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bookViews>
    <workbookView xWindow="0" yWindow="0" windowWidth="20490" windowHeight="6450" tabRatio="601"/>
  </bookViews>
  <sheets>
    <sheet name="Índice" sheetId="1" r:id="rId1"/>
    <sheet name="Conceitos" sheetId="2" r:id="rId2"/>
    <sheet name="Índice_2005" sheetId="529" r:id="rId3"/>
    <sheet name="PD_genero (05)" sheetId="530" r:id="rId4"/>
    <sheet name="PD_genero % (05)" sheetId="531" r:id="rId5"/>
    <sheet name="PD_idade (05)" sheetId="538" r:id="rId6"/>
    <sheet name="PD_idade %(05)" sheetId="539" r:id="rId7"/>
    <sheet name="PD_valor medio mensal € (05)" sheetId="553" r:id="rId8"/>
    <sheet name="SD_genero (05)" sheetId="571" r:id="rId9"/>
    <sheet name="SD_genero % (05)" sheetId="572" r:id="rId10"/>
    <sheet name="SD_idade (05)" sheetId="573" r:id="rId11"/>
    <sheet name="SD_idade %(05)" sheetId="574" r:id="rId12"/>
    <sheet name="SD_valor medio mensal € (05)" sheetId="575" r:id="rId13"/>
    <sheet name="Índice_2006" sheetId="532" r:id="rId14"/>
    <sheet name="PD_genero (06)" sheetId="533" r:id="rId15"/>
    <sheet name="PD_genero % (06)" sheetId="534" r:id="rId16"/>
    <sheet name="PD_idade (06)" sheetId="540" r:id="rId17"/>
    <sheet name="PD_idade %(06)" sheetId="541" r:id="rId18"/>
    <sheet name="PD_valor medio mensal € (06)" sheetId="554" r:id="rId19"/>
    <sheet name="SD_genero (06)" sheetId="576" r:id="rId20"/>
    <sheet name="SD_genero % (06)" sheetId="577" r:id="rId21"/>
    <sheet name="SD_idade (06)" sheetId="578" r:id="rId22"/>
    <sheet name="SD_idade %(6)" sheetId="579" r:id="rId23"/>
    <sheet name="SD_valor medio mensal € (06)" sheetId="580" r:id="rId24"/>
    <sheet name="Índice_2007" sheetId="535" r:id="rId25"/>
    <sheet name="PD_genero (07)" sheetId="536" r:id="rId26"/>
    <sheet name="PD_genero % (07)" sheetId="537" r:id="rId27"/>
    <sheet name="PD_idade (07)" sheetId="542" r:id="rId28"/>
    <sheet name="PD_idade %(7)" sheetId="543" r:id="rId29"/>
    <sheet name="PD_valor medio mensal € (07)" sheetId="555" r:id="rId30"/>
    <sheet name="SD_genero (07)" sheetId="581" r:id="rId31"/>
    <sheet name="SD_genero % (07)" sheetId="582" r:id="rId32"/>
    <sheet name="SD_idade (07)" sheetId="583" r:id="rId33"/>
    <sheet name="SD_idade %(7)" sheetId="584" r:id="rId34"/>
    <sheet name="SD_valor medio mensal € (7)" sheetId="585" r:id="rId35"/>
    <sheet name="Índice_2008" sheetId="495" r:id="rId36"/>
    <sheet name="PD_genero (08)" sheetId="494" r:id="rId37"/>
    <sheet name="PD_genero % (08)" sheetId="502" r:id="rId38"/>
    <sheet name="PD_idade (08)" sheetId="544" r:id="rId39"/>
    <sheet name="PD_idade %(08)" sheetId="545" r:id="rId40"/>
    <sheet name="PD_valor medio mensal € (08)" sheetId="556" r:id="rId41"/>
    <sheet name="SD_genero (08)" sheetId="586" r:id="rId42"/>
    <sheet name="SD_genero % (08)" sheetId="587" r:id="rId43"/>
    <sheet name="SD_idade (08)" sheetId="588" r:id="rId44"/>
    <sheet name="SD_idade %(08)" sheetId="589" r:id="rId45"/>
    <sheet name="SD_valor medio mensal € (08)" sheetId="590" r:id="rId46"/>
    <sheet name="Índice_2009" sheetId="496" r:id="rId47"/>
    <sheet name="PD RSI_genero (09)" sheetId="499" r:id="rId48"/>
    <sheet name="PD_genero % (09)" sheetId="503" r:id="rId49"/>
    <sheet name="PD_idade (09)" sheetId="547" r:id="rId50"/>
    <sheet name="PD_idade %(09)" sheetId="548" r:id="rId51"/>
    <sheet name="PD_valor medio mensal € (09)" sheetId="557" r:id="rId52"/>
    <sheet name="SD_genero (09)" sheetId="591" r:id="rId53"/>
    <sheet name="SD_genero % (09)" sheetId="592" r:id="rId54"/>
    <sheet name="SD_idade (09)" sheetId="593" r:id="rId55"/>
    <sheet name="SD_idade %(09)" sheetId="594" r:id="rId56"/>
    <sheet name="SD_valor medio mensal € (09)" sheetId="595" r:id="rId57"/>
    <sheet name="Índice_2010" sheetId="497" r:id="rId58"/>
    <sheet name="PD RSI_genero (10)" sheetId="500" r:id="rId59"/>
    <sheet name="PD_genero % (10)" sheetId="504" r:id="rId60"/>
    <sheet name="PD_idade (10)" sheetId="549" r:id="rId61"/>
    <sheet name="PD_idade %(10)" sheetId="550" r:id="rId62"/>
    <sheet name="PD_valor medio mensal € (10)" sheetId="558" r:id="rId63"/>
    <sheet name="SD_genero (10)" sheetId="596" r:id="rId64"/>
    <sheet name="SD_genero % (10)" sheetId="597" r:id="rId65"/>
    <sheet name="SD_idade (10)" sheetId="598" r:id="rId66"/>
    <sheet name="SD_idade %(10)" sheetId="599" r:id="rId67"/>
    <sheet name="SD_valor medio mensal € (10)" sheetId="600" r:id="rId68"/>
    <sheet name="Índice_2011" sheetId="498" r:id="rId69"/>
    <sheet name="PD RSI_genero (11)" sheetId="501" r:id="rId70"/>
    <sheet name="PD_genero % (11)" sheetId="505" r:id="rId71"/>
    <sheet name="PD_idade (11)" sheetId="551" r:id="rId72"/>
    <sheet name="PD_idade %(11)" sheetId="552" r:id="rId73"/>
    <sheet name="PD_valor medio mensal € (11)" sheetId="559" r:id="rId74"/>
    <sheet name="SD_genero (11)" sheetId="601" r:id="rId75"/>
    <sheet name="SD_genero % (11)" sheetId="602" r:id="rId76"/>
    <sheet name="SD_idade (11)" sheetId="603" r:id="rId77"/>
    <sheet name="SD_idade %(11)" sheetId="604" r:id="rId78"/>
    <sheet name="SD_valor medio mensal € (11)" sheetId="605" r:id="rId79"/>
    <sheet name="Índice_2012" sheetId="102" r:id="rId80"/>
    <sheet name="PD_genero (12)" sheetId="103" r:id="rId81"/>
    <sheet name="PD_genero % (12)" sheetId="234" r:id="rId82"/>
    <sheet name="PD_idade (12)" sheetId="105" r:id="rId83"/>
    <sheet name="PD_idade %(12)" sheetId="359" r:id="rId84"/>
    <sheet name="PD_valor medio mensal € (12)" sheetId="107" r:id="rId85"/>
    <sheet name="SD_genero (12)" sheetId="606" r:id="rId86"/>
    <sheet name="SD_genero % (12)" sheetId="607" r:id="rId87"/>
    <sheet name="SD_idade (12)" sheetId="608" r:id="rId88"/>
    <sheet name="SD_idade %(12)" sheetId="609" r:id="rId89"/>
    <sheet name="SD_valor medio mensal € (12)" sheetId="610" r:id="rId90"/>
    <sheet name="Índice 2013" sheetId="121" r:id="rId91"/>
    <sheet name="PD_genero (13)" sheetId="460" r:id="rId92"/>
    <sheet name="PD_genero % (13)" sheetId="461" r:id="rId93"/>
    <sheet name="PD_idade (13)" sheetId="464" r:id="rId94"/>
    <sheet name="PD_idade %(13)" sheetId="465" r:id="rId95"/>
    <sheet name="PD_valor medio mensal € (13)" sheetId="468" r:id="rId96"/>
    <sheet name="SD_genero (13)" sheetId="611" r:id="rId97"/>
    <sheet name="SD_genero % (13)" sheetId="612" r:id="rId98"/>
    <sheet name="SD_idade (13)" sheetId="613" r:id="rId99"/>
    <sheet name="SD_idade %(13)" sheetId="614" r:id="rId100"/>
    <sheet name="SD_valor medio mensal € (13)" sheetId="615" r:id="rId101"/>
    <sheet name="Índice 2014" sheetId="158" r:id="rId102"/>
    <sheet name="PD_genero (14)" sheetId="471" r:id="rId103"/>
    <sheet name="PD_genero % (14)" sheetId="472" r:id="rId104"/>
    <sheet name="PD_idade (14)" sheetId="475" r:id="rId105"/>
    <sheet name="PD_idade %(14)" sheetId="476" r:id="rId106"/>
    <sheet name="PD_valor medio mensal € (14)" sheetId="479" r:id="rId107"/>
    <sheet name="SD_genero (14)" sheetId="616" r:id="rId108"/>
    <sheet name="SD_genero % (14)" sheetId="617" r:id="rId109"/>
    <sheet name="SD_idade (14)" sheetId="618" r:id="rId110"/>
    <sheet name="SD_idade %(14)" sheetId="619" r:id="rId111"/>
    <sheet name="SD_valor medio mensal € (14)" sheetId="620" r:id="rId112"/>
    <sheet name="Índice 2015" sheetId="177" r:id="rId113"/>
    <sheet name="PD_genero (15)" sheetId="483" r:id="rId114"/>
    <sheet name="PD_genero % (15)" sheetId="484" r:id="rId115"/>
    <sheet name="PD_idade (15)" sheetId="487" r:id="rId116"/>
    <sheet name="PD_idade %(15)" sheetId="488" r:id="rId117"/>
    <sheet name="PD_valor medio mensal € (15)" sheetId="491" r:id="rId118"/>
    <sheet name="SD_genero (15)" sheetId="621" r:id="rId119"/>
    <sheet name="SD_genero % (15)" sheetId="622" r:id="rId120"/>
    <sheet name="SD_idade (15)" sheetId="623" r:id="rId121"/>
    <sheet name="SD_idade %(15)" sheetId="624" r:id="rId122"/>
    <sheet name="SD_valor medio mensal € (15)" sheetId="625" r:id="rId123"/>
    <sheet name="Índice 2016" sheetId="506" r:id="rId124"/>
    <sheet name="PD_genero (16)" sheetId="507" r:id="rId125"/>
    <sheet name="PD_genero % (16)" sheetId="508" r:id="rId126"/>
    <sheet name="Ev.Nº 1ºtrim-4ºtrim_genero (16" sheetId="509" r:id="rId127"/>
    <sheet name="Ev.%1º-4º trim_genero (16)" sheetId="510" r:id="rId128"/>
    <sheet name="PD_idade (16)" sheetId="511" r:id="rId129"/>
    <sheet name="PD_idade %(16)" sheetId="512" r:id="rId130"/>
    <sheet name="Ev._1º-4ºtrim_idade  (16)" sheetId="513" r:id="rId131"/>
    <sheet name="Ev.%1º-4ºtrim_idade (16)" sheetId="514" r:id="rId132"/>
    <sheet name="PD_valor medio mensal € (16)" sheetId="515" r:id="rId133"/>
    <sheet name="Ev. 1ºtrim-4º trim_V.(16)" sheetId="516" r:id="rId134"/>
    <sheet name="SD_genero (16)" sheetId="638" r:id="rId135"/>
    <sheet name="SD_genero % (16)" sheetId="639" r:id="rId136"/>
    <sheet name="Ev. 1ºtrim-4º trim_(16)" sheetId="637" r:id="rId137"/>
    <sheet name="Ev. %1ºtrim-4º trim_(16)" sheetId="636" r:id="rId138"/>
    <sheet name="SD_idade (16)" sheetId="640" r:id="rId139"/>
    <sheet name="SD_idade %(16)" sheetId="641" r:id="rId140"/>
    <sheet name="Ev._1º-4ºtrim_idade SD_(16)" sheetId="642" r:id="rId141"/>
    <sheet name="Ev.%1º-4ºtrim_idade SD (16)" sheetId="643" r:id="rId142"/>
    <sheet name="SD_valor medio mensal €(16)" sheetId="644" r:id="rId143"/>
    <sheet name="Ev. 1ºtrim-4º trim_V._SD(16)" sheetId="645" r:id="rId144"/>
    <sheet name="Índice 2017" sheetId="518" r:id="rId145"/>
    <sheet name="PD_genero (17)" sheetId="519" r:id="rId146"/>
    <sheet name="PD_genero % (17)" sheetId="520" r:id="rId147"/>
    <sheet name="Ev.Nº 1ºtrim-4ºtrim_genero (17)" sheetId="521" r:id="rId148"/>
    <sheet name="Ev.%1º-4º trim_genero (17)" sheetId="522" r:id="rId149"/>
    <sheet name="PD_idade (17)" sheetId="523" r:id="rId150"/>
    <sheet name="PD_idade %(17)" sheetId="524" r:id="rId151"/>
    <sheet name="Ev._1º-4ºtrim_idade  (17)" sheetId="525" r:id="rId152"/>
    <sheet name="Ev.%1º-4ºtrim_idade (17)" sheetId="526" r:id="rId153"/>
    <sheet name="PD_valor medio mensal € (17)" sheetId="527" r:id="rId154"/>
    <sheet name="Ev. 1ºtrim-4º trim_V (17)" sheetId="528" r:id="rId155"/>
    <sheet name="SD_genero (17)" sheetId="649" r:id="rId156"/>
    <sheet name="SD_genero % (17)" sheetId="654" r:id="rId157"/>
    <sheet name="Ev.Nº1ºtrim-4ºtrim_generoSD(17)" sheetId="655" r:id="rId158"/>
    <sheet name="Ev.%1º-4º trim_SD genero (17)" sheetId="656" r:id="rId159"/>
    <sheet name="SD_idade (17)" sheetId="650" r:id="rId160"/>
    <sheet name="SD_idade %(17)" sheetId="658" r:id="rId161"/>
    <sheet name="Ev._1º-4ºtrim_idade SD_(17)" sheetId="659" r:id="rId162"/>
    <sheet name="Ev.%1º-4ºtrim_idade SD (17)" sheetId="660" r:id="rId163"/>
    <sheet name="SD_valor medio mensal € SD (17)" sheetId="651" r:id="rId164"/>
    <sheet name="Ev. 1ºtrim-4º trim_SD_VM (17)" sheetId="661" r:id="rId165"/>
    <sheet name="Índice 2018" sheetId="560" r:id="rId166"/>
    <sheet name="PD_genero (18)" sheetId="561" r:id="rId167"/>
    <sheet name="PD_genero % (18)" sheetId="562" r:id="rId168"/>
    <sheet name="Ev.Nº 1ºtrim-4ºtrim_genero(18)" sheetId="563" r:id="rId169"/>
    <sheet name="Ev.%1º-4º trim_genero (18)" sheetId="564" r:id="rId170"/>
    <sheet name="PD_idade (18)" sheetId="565" r:id="rId171"/>
    <sheet name="PD_idade %(18)" sheetId="566" r:id="rId172"/>
    <sheet name="Ev._1º-4ºtrim_idade  (18)" sheetId="567" r:id="rId173"/>
    <sheet name="Ev.%1º-4ºtrim_idade (18)" sheetId="568" r:id="rId174"/>
    <sheet name="PD_valor medio mensal € (18)" sheetId="569" r:id="rId175"/>
    <sheet name="Ev. 1ºtrim-4º trim_V.mensal(18" sheetId="570" r:id="rId176"/>
    <sheet name="SD_genero (18)" sheetId="662" r:id="rId177"/>
    <sheet name="SD_genero % (18)" sheetId="663" r:id="rId178"/>
    <sheet name="Ev.Nº1ºtrim-4ºtrim_generoSD(18" sheetId="664" r:id="rId179"/>
    <sheet name="Ev.%1º-4º trim_SD genero (18)" sheetId="665" r:id="rId180"/>
    <sheet name="SD_idade (18)" sheetId="666" r:id="rId181"/>
    <sheet name="SD_idade %(18)" sheetId="667" r:id="rId182"/>
    <sheet name="Ev._1º-4ºtrim_idade SD_(18)" sheetId="668" r:id="rId183"/>
    <sheet name="Ev.%1º-4ºtrim_idade SD (18)" sheetId="669" r:id="rId184"/>
    <sheet name="SD_valor medio mensal € SD (18" sheetId="670" r:id="rId185"/>
    <sheet name="Ev. 1ºtrim-4º trim_SD_VM (18)" sheetId="671" r:id="rId186"/>
  </sheets>
  <externalReferences>
    <externalReference r:id="rId187"/>
  </externalReferences>
  <calcPr calcId="162913"/>
  <customWorkbookViews>
    <customWorkbookView name="admin - Vista pessoal" guid="{DE376690-E965-4CEC-BFBB-B93A498D1953}" mergeInterval="0" personalView="1" maximized="1" windowWidth="1362" windowHeight="443" activeSheetId="1"/>
  </customWorkbookViews>
</workbook>
</file>

<file path=xl/calcChain.xml><?xml version="1.0" encoding="utf-8"?>
<calcChain xmlns="http://schemas.openxmlformats.org/spreadsheetml/2006/main">
  <c r="C13" i="667" l="1"/>
  <c r="C14" i="667"/>
  <c r="C15" i="667"/>
  <c r="C16" i="667"/>
  <c r="C17" i="667"/>
  <c r="C18" i="667"/>
  <c r="C19" i="667"/>
  <c r="C20" i="667"/>
  <c r="C21" i="667"/>
  <c r="C22" i="667"/>
  <c r="C23" i="667"/>
  <c r="C24" i="667"/>
  <c r="C25" i="667"/>
  <c r="C26" i="667"/>
  <c r="C27" i="667"/>
  <c r="C28" i="667"/>
  <c r="C29" i="667"/>
  <c r="C30" i="667"/>
  <c r="C31" i="667"/>
  <c r="C32" i="667"/>
  <c r="C33" i="667"/>
  <c r="C34" i="667"/>
  <c r="C35" i="667"/>
  <c r="C36" i="667"/>
  <c r="C37" i="667"/>
  <c r="C38" i="667"/>
  <c r="C39" i="667"/>
  <c r="C12" i="667"/>
  <c r="G13" i="663"/>
  <c r="G14" i="663"/>
  <c r="G15" i="663"/>
  <c r="G16" i="663"/>
  <c r="G17" i="663"/>
  <c r="G18" i="663"/>
  <c r="G19" i="663"/>
  <c r="G20" i="663"/>
  <c r="G21" i="663"/>
  <c r="G22" i="663"/>
  <c r="G23" i="663"/>
  <c r="G24" i="663"/>
  <c r="G25" i="663"/>
  <c r="G26" i="663"/>
  <c r="G27" i="663"/>
  <c r="G28" i="663"/>
  <c r="G29" i="663"/>
  <c r="G30" i="663"/>
  <c r="G31" i="663"/>
  <c r="G32" i="663"/>
  <c r="G33" i="663"/>
  <c r="G34" i="663"/>
  <c r="G35" i="663"/>
  <c r="G36" i="663"/>
  <c r="G37" i="663"/>
  <c r="G38" i="663"/>
  <c r="G39" i="663"/>
  <c r="G12" i="663"/>
  <c r="F13" i="663"/>
  <c r="F14" i="663"/>
  <c r="F15" i="663"/>
  <c r="F16" i="663"/>
  <c r="F17" i="663"/>
  <c r="F18" i="663"/>
  <c r="F19" i="663"/>
  <c r="F20" i="663"/>
  <c r="F21" i="663"/>
  <c r="F22" i="663"/>
  <c r="F23" i="663"/>
  <c r="F24" i="663"/>
  <c r="F25" i="663"/>
  <c r="F26" i="663"/>
  <c r="F27" i="663"/>
  <c r="F28" i="663"/>
  <c r="F29" i="663"/>
  <c r="F30" i="663"/>
  <c r="F31" i="663"/>
  <c r="F32" i="663"/>
  <c r="F33" i="663"/>
  <c r="F34" i="663"/>
  <c r="F35" i="663"/>
  <c r="F36" i="663"/>
  <c r="F37" i="663"/>
  <c r="F38" i="663"/>
  <c r="F39" i="663"/>
  <c r="F12" i="663"/>
  <c r="D13" i="663"/>
  <c r="D14" i="663"/>
  <c r="D15" i="663"/>
  <c r="D16" i="663"/>
  <c r="D17" i="663"/>
  <c r="D18" i="663"/>
  <c r="D19" i="663"/>
  <c r="D20" i="663"/>
  <c r="D21" i="663"/>
  <c r="D22" i="663"/>
  <c r="D23" i="663"/>
  <c r="D24" i="663"/>
  <c r="D25" i="663"/>
  <c r="D26" i="663"/>
  <c r="D27" i="663"/>
  <c r="D28" i="663"/>
  <c r="D29" i="663"/>
  <c r="D30" i="663"/>
  <c r="D31" i="663"/>
  <c r="D32" i="663"/>
  <c r="D33" i="663"/>
  <c r="D34" i="663"/>
  <c r="D35" i="663"/>
  <c r="D36" i="663"/>
  <c r="D37" i="663"/>
  <c r="D38" i="663"/>
  <c r="D39" i="663"/>
  <c r="D12" i="663"/>
  <c r="C13" i="663"/>
  <c r="C14" i="663"/>
  <c r="C15" i="663"/>
  <c r="C16" i="663"/>
  <c r="C17" i="663"/>
  <c r="C18" i="663"/>
  <c r="C19" i="663"/>
  <c r="C20" i="663"/>
  <c r="C21" i="663"/>
  <c r="C22" i="663"/>
  <c r="C23" i="663"/>
  <c r="C24" i="663"/>
  <c r="C25" i="663"/>
  <c r="C26" i="663"/>
  <c r="C27" i="663"/>
  <c r="C28" i="663"/>
  <c r="C29" i="663"/>
  <c r="C30" i="663"/>
  <c r="C31" i="663"/>
  <c r="C32" i="663"/>
  <c r="C33" i="663"/>
  <c r="C34" i="663"/>
  <c r="C35" i="663"/>
  <c r="C36" i="663"/>
  <c r="C37" i="663"/>
  <c r="C38" i="663"/>
  <c r="C39" i="663"/>
  <c r="C12" i="663"/>
  <c r="C39" i="671" l="1"/>
  <c r="C38" i="671"/>
  <c r="C37" i="671"/>
  <c r="C36" i="671"/>
  <c r="C35" i="671"/>
  <c r="C34" i="671"/>
  <c r="C33" i="671"/>
  <c r="C32" i="671"/>
  <c r="C31" i="671"/>
  <c r="C30" i="671"/>
  <c r="C29" i="671"/>
  <c r="C28" i="671"/>
  <c r="C27" i="671"/>
  <c r="C26" i="671"/>
  <c r="C25" i="671"/>
  <c r="C24" i="671"/>
  <c r="C23" i="671"/>
  <c r="C22" i="671"/>
  <c r="C21" i="671"/>
  <c r="C20" i="671"/>
  <c r="C19" i="671"/>
  <c r="C18" i="671"/>
  <c r="C17" i="671"/>
  <c r="C16" i="671"/>
  <c r="C15" i="671"/>
  <c r="C14" i="671"/>
  <c r="C13" i="671"/>
  <c r="C12" i="671"/>
  <c r="J38" i="669"/>
  <c r="I38" i="669"/>
  <c r="H38" i="669"/>
  <c r="G38" i="669"/>
  <c r="F38" i="669"/>
  <c r="E38" i="669"/>
  <c r="D38" i="669"/>
  <c r="C38" i="669"/>
  <c r="J37" i="669"/>
  <c r="I37" i="669"/>
  <c r="H37" i="669"/>
  <c r="G37" i="669"/>
  <c r="F37" i="669"/>
  <c r="E37" i="669"/>
  <c r="D37" i="669"/>
  <c r="C37" i="669"/>
  <c r="J36" i="669"/>
  <c r="I36" i="669"/>
  <c r="H36" i="669"/>
  <c r="G36" i="669"/>
  <c r="F36" i="669"/>
  <c r="E36" i="669"/>
  <c r="D36" i="669"/>
  <c r="C36" i="669"/>
  <c r="J35" i="669"/>
  <c r="I35" i="669"/>
  <c r="H35" i="669"/>
  <c r="G35" i="669"/>
  <c r="F35" i="669"/>
  <c r="E35" i="669"/>
  <c r="D35" i="669"/>
  <c r="C35" i="669"/>
  <c r="J34" i="669"/>
  <c r="I34" i="669"/>
  <c r="H34" i="669"/>
  <c r="G34" i="669"/>
  <c r="F34" i="669"/>
  <c r="E34" i="669"/>
  <c r="D34" i="669"/>
  <c r="C34" i="669"/>
  <c r="J33" i="669"/>
  <c r="I33" i="669"/>
  <c r="H33" i="669"/>
  <c r="G33" i="669"/>
  <c r="F33" i="669"/>
  <c r="E33" i="669"/>
  <c r="D33" i="669"/>
  <c r="C33" i="669"/>
  <c r="J32" i="669"/>
  <c r="I32" i="669"/>
  <c r="H32" i="669"/>
  <c r="G32" i="669"/>
  <c r="F32" i="669"/>
  <c r="E32" i="669"/>
  <c r="D32" i="669"/>
  <c r="C32" i="669"/>
  <c r="J31" i="669"/>
  <c r="I31" i="669"/>
  <c r="H31" i="669"/>
  <c r="G31" i="669"/>
  <c r="F31" i="669"/>
  <c r="E31" i="669"/>
  <c r="D31" i="669"/>
  <c r="C31" i="669"/>
  <c r="J30" i="669"/>
  <c r="I30" i="669"/>
  <c r="H30" i="669"/>
  <c r="G30" i="669"/>
  <c r="F30" i="669"/>
  <c r="E30" i="669"/>
  <c r="D30" i="669"/>
  <c r="C30" i="669"/>
  <c r="J29" i="669"/>
  <c r="I29" i="669"/>
  <c r="H29" i="669"/>
  <c r="G29" i="669"/>
  <c r="F29" i="669"/>
  <c r="E29" i="669"/>
  <c r="D29" i="669"/>
  <c r="C29" i="669"/>
  <c r="J28" i="669"/>
  <c r="I28" i="669"/>
  <c r="H28" i="669"/>
  <c r="G28" i="669"/>
  <c r="F28" i="669"/>
  <c r="E28" i="669"/>
  <c r="D28" i="669"/>
  <c r="C28" i="669"/>
  <c r="J27" i="669"/>
  <c r="I27" i="669"/>
  <c r="H27" i="669"/>
  <c r="G27" i="669"/>
  <c r="F27" i="669"/>
  <c r="E27" i="669"/>
  <c r="D27" i="669"/>
  <c r="C27" i="669"/>
  <c r="J26" i="669"/>
  <c r="I26" i="669"/>
  <c r="H26" i="669"/>
  <c r="G26" i="669"/>
  <c r="F26" i="669"/>
  <c r="E26" i="669"/>
  <c r="D26" i="669"/>
  <c r="C26" i="669"/>
  <c r="J25" i="669"/>
  <c r="I25" i="669"/>
  <c r="H25" i="669"/>
  <c r="G25" i="669"/>
  <c r="F25" i="669"/>
  <c r="E25" i="669"/>
  <c r="D25" i="669"/>
  <c r="C25" i="669"/>
  <c r="J24" i="669"/>
  <c r="I24" i="669"/>
  <c r="H24" i="669"/>
  <c r="G24" i="669"/>
  <c r="F24" i="669"/>
  <c r="E24" i="669"/>
  <c r="D24" i="669"/>
  <c r="C24" i="669"/>
  <c r="J23" i="669"/>
  <c r="I23" i="669"/>
  <c r="H23" i="669"/>
  <c r="G23" i="669"/>
  <c r="F23" i="669"/>
  <c r="E23" i="669"/>
  <c r="D23" i="669"/>
  <c r="C23" i="669"/>
  <c r="J22" i="669"/>
  <c r="I22" i="669"/>
  <c r="H22" i="669"/>
  <c r="G22" i="669"/>
  <c r="F22" i="669"/>
  <c r="E22" i="669"/>
  <c r="D22" i="669"/>
  <c r="C22" i="669"/>
  <c r="J21" i="669"/>
  <c r="I21" i="669"/>
  <c r="H21" i="669"/>
  <c r="G21" i="669"/>
  <c r="F21" i="669"/>
  <c r="E21" i="669"/>
  <c r="D21" i="669"/>
  <c r="C21" i="669"/>
  <c r="J20" i="669"/>
  <c r="I20" i="669"/>
  <c r="H20" i="669"/>
  <c r="G20" i="669"/>
  <c r="F20" i="669"/>
  <c r="E20" i="669"/>
  <c r="D20" i="669"/>
  <c r="C20" i="669"/>
  <c r="J19" i="669"/>
  <c r="I19" i="669"/>
  <c r="H19" i="669"/>
  <c r="G19" i="669"/>
  <c r="F19" i="669"/>
  <c r="E19" i="669"/>
  <c r="D19" i="669"/>
  <c r="C19" i="669"/>
  <c r="J18" i="669"/>
  <c r="I18" i="669"/>
  <c r="H18" i="669"/>
  <c r="G18" i="669"/>
  <c r="F18" i="669"/>
  <c r="E18" i="669"/>
  <c r="D18" i="669"/>
  <c r="C18" i="669"/>
  <c r="J17" i="669"/>
  <c r="I17" i="669"/>
  <c r="H17" i="669"/>
  <c r="G17" i="669"/>
  <c r="F17" i="669"/>
  <c r="E17" i="669"/>
  <c r="D17" i="669"/>
  <c r="C17" i="669"/>
  <c r="J16" i="669"/>
  <c r="I16" i="669"/>
  <c r="H16" i="669"/>
  <c r="G16" i="669"/>
  <c r="F16" i="669"/>
  <c r="E16" i="669"/>
  <c r="D16" i="669"/>
  <c r="C16" i="669"/>
  <c r="J15" i="669"/>
  <c r="I15" i="669"/>
  <c r="H15" i="669"/>
  <c r="G15" i="669"/>
  <c r="F15" i="669"/>
  <c r="E15" i="669"/>
  <c r="D15" i="669"/>
  <c r="C15" i="669"/>
  <c r="J14" i="669"/>
  <c r="I14" i="669"/>
  <c r="H14" i="669"/>
  <c r="G14" i="669"/>
  <c r="F14" i="669"/>
  <c r="E14" i="669"/>
  <c r="D14" i="669"/>
  <c r="C14" i="669"/>
  <c r="J13" i="669"/>
  <c r="I13" i="669"/>
  <c r="H13" i="669"/>
  <c r="G13" i="669"/>
  <c r="F13" i="669"/>
  <c r="E13" i="669"/>
  <c r="D13" i="669"/>
  <c r="C13" i="669"/>
  <c r="J12" i="669"/>
  <c r="I12" i="669"/>
  <c r="H12" i="669"/>
  <c r="G12" i="669"/>
  <c r="F12" i="669"/>
  <c r="E12" i="669"/>
  <c r="D12" i="669"/>
  <c r="C12" i="669"/>
  <c r="J11" i="669"/>
  <c r="I11" i="669"/>
  <c r="H11" i="669"/>
  <c r="G11" i="669"/>
  <c r="F11" i="669"/>
  <c r="E11" i="669"/>
  <c r="D11" i="669"/>
  <c r="C11" i="669"/>
  <c r="J38" i="668"/>
  <c r="I38" i="668"/>
  <c r="H38" i="668"/>
  <c r="G38" i="668"/>
  <c r="F38" i="668"/>
  <c r="E38" i="668"/>
  <c r="D38" i="668"/>
  <c r="C38" i="668"/>
  <c r="J37" i="668"/>
  <c r="I37" i="668"/>
  <c r="H37" i="668"/>
  <c r="G37" i="668"/>
  <c r="F37" i="668"/>
  <c r="E37" i="668"/>
  <c r="D37" i="668"/>
  <c r="C37" i="668"/>
  <c r="J36" i="668"/>
  <c r="I36" i="668"/>
  <c r="H36" i="668"/>
  <c r="G36" i="668"/>
  <c r="F36" i="668"/>
  <c r="E36" i="668"/>
  <c r="D36" i="668"/>
  <c r="C36" i="668"/>
  <c r="J35" i="668"/>
  <c r="I35" i="668"/>
  <c r="H35" i="668"/>
  <c r="G35" i="668"/>
  <c r="F35" i="668"/>
  <c r="E35" i="668"/>
  <c r="D35" i="668"/>
  <c r="C35" i="668"/>
  <c r="J34" i="668"/>
  <c r="I34" i="668"/>
  <c r="H34" i="668"/>
  <c r="G34" i="668"/>
  <c r="F34" i="668"/>
  <c r="E34" i="668"/>
  <c r="D34" i="668"/>
  <c r="C34" i="668"/>
  <c r="J33" i="668"/>
  <c r="I33" i="668"/>
  <c r="H33" i="668"/>
  <c r="G33" i="668"/>
  <c r="F33" i="668"/>
  <c r="E33" i="668"/>
  <c r="D33" i="668"/>
  <c r="C33" i="668"/>
  <c r="J32" i="668"/>
  <c r="I32" i="668"/>
  <c r="H32" i="668"/>
  <c r="G32" i="668"/>
  <c r="F32" i="668"/>
  <c r="E32" i="668"/>
  <c r="D32" i="668"/>
  <c r="C32" i="668"/>
  <c r="J31" i="668"/>
  <c r="I31" i="668"/>
  <c r="H31" i="668"/>
  <c r="G31" i="668"/>
  <c r="F31" i="668"/>
  <c r="E31" i="668"/>
  <c r="D31" i="668"/>
  <c r="C31" i="668"/>
  <c r="J30" i="668"/>
  <c r="I30" i="668"/>
  <c r="H30" i="668"/>
  <c r="G30" i="668"/>
  <c r="F30" i="668"/>
  <c r="E30" i="668"/>
  <c r="D30" i="668"/>
  <c r="C30" i="668"/>
  <c r="J29" i="668"/>
  <c r="I29" i="668"/>
  <c r="H29" i="668"/>
  <c r="G29" i="668"/>
  <c r="F29" i="668"/>
  <c r="E29" i="668"/>
  <c r="D29" i="668"/>
  <c r="C29" i="668"/>
  <c r="J28" i="668"/>
  <c r="I28" i="668"/>
  <c r="H28" i="668"/>
  <c r="G28" i="668"/>
  <c r="F28" i="668"/>
  <c r="E28" i="668"/>
  <c r="D28" i="668"/>
  <c r="C28" i="668"/>
  <c r="J27" i="668"/>
  <c r="I27" i="668"/>
  <c r="H27" i="668"/>
  <c r="G27" i="668"/>
  <c r="F27" i="668"/>
  <c r="E27" i="668"/>
  <c r="D27" i="668"/>
  <c r="C27" i="668"/>
  <c r="J26" i="668"/>
  <c r="I26" i="668"/>
  <c r="H26" i="668"/>
  <c r="G26" i="668"/>
  <c r="F26" i="668"/>
  <c r="E26" i="668"/>
  <c r="D26" i="668"/>
  <c r="C26" i="668"/>
  <c r="J25" i="668"/>
  <c r="I25" i="668"/>
  <c r="H25" i="668"/>
  <c r="G25" i="668"/>
  <c r="F25" i="668"/>
  <c r="E25" i="668"/>
  <c r="D25" i="668"/>
  <c r="C25" i="668"/>
  <c r="J24" i="668"/>
  <c r="I24" i="668"/>
  <c r="H24" i="668"/>
  <c r="G24" i="668"/>
  <c r="F24" i="668"/>
  <c r="E24" i="668"/>
  <c r="D24" i="668"/>
  <c r="C24" i="668"/>
  <c r="J23" i="668"/>
  <c r="I23" i="668"/>
  <c r="H23" i="668"/>
  <c r="G23" i="668"/>
  <c r="F23" i="668"/>
  <c r="E23" i="668"/>
  <c r="D23" i="668"/>
  <c r="C23" i="668"/>
  <c r="J22" i="668"/>
  <c r="I22" i="668"/>
  <c r="H22" i="668"/>
  <c r="G22" i="668"/>
  <c r="F22" i="668"/>
  <c r="E22" i="668"/>
  <c r="D22" i="668"/>
  <c r="C22" i="668"/>
  <c r="J21" i="668"/>
  <c r="I21" i="668"/>
  <c r="H21" i="668"/>
  <c r="G21" i="668"/>
  <c r="F21" i="668"/>
  <c r="E21" i="668"/>
  <c r="D21" i="668"/>
  <c r="C21" i="668"/>
  <c r="J20" i="668"/>
  <c r="I20" i="668"/>
  <c r="H20" i="668"/>
  <c r="G20" i="668"/>
  <c r="F20" i="668"/>
  <c r="E20" i="668"/>
  <c r="D20" i="668"/>
  <c r="C20" i="668"/>
  <c r="J19" i="668"/>
  <c r="I19" i="668"/>
  <c r="H19" i="668"/>
  <c r="G19" i="668"/>
  <c r="F19" i="668"/>
  <c r="E19" i="668"/>
  <c r="D19" i="668"/>
  <c r="C19" i="668"/>
  <c r="J18" i="668"/>
  <c r="I18" i="668"/>
  <c r="H18" i="668"/>
  <c r="G18" i="668"/>
  <c r="F18" i="668"/>
  <c r="E18" i="668"/>
  <c r="D18" i="668"/>
  <c r="C18" i="668"/>
  <c r="J17" i="668"/>
  <c r="I17" i="668"/>
  <c r="H17" i="668"/>
  <c r="G17" i="668"/>
  <c r="F17" i="668"/>
  <c r="E17" i="668"/>
  <c r="D17" i="668"/>
  <c r="C17" i="668"/>
  <c r="J16" i="668"/>
  <c r="I16" i="668"/>
  <c r="H16" i="668"/>
  <c r="G16" i="668"/>
  <c r="F16" i="668"/>
  <c r="E16" i="668"/>
  <c r="D16" i="668"/>
  <c r="C16" i="668"/>
  <c r="J15" i="668"/>
  <c r="I15" i="668"/>
  <c r="H15" i="668"/>
  <c r="G15" i="668"/>
  <c r="F15" i="668"/>
  <c r="E15" i="668"/>
  <c r="D15" i="668"/>
  <c r="C15" i="668"/>
  <c r="J14" i="668"/>
  <c r="I14" i="668"/>
  <c r="H14" i="668"/>
  <c r="G14" i="668"/>
  <c r="F14" i="668"/>
  <c r="E14" i="668"/>
  <c r="D14" i="668"/>
  <c r="C14" i="668"/>
  <c r="J13" i="668"/>
  <c r="I13" i="668"/>
  <c r="H13" i="668"/>
  <c r="G13" i="668"/>
  <c r="F13" i="668"/>
  <c r="E13" i="668"/>
  <c r="D13" i="668"/>
  <c r="C13" i="668"/>
  <c r="J12" i="668"/>
  <c r="I12" i="668"/>
  <c r="H12" i="668"/>
  <c r="G12" i="668"/>
  <c r="F12" i="668"/>
  <c r="E12" i="668"/>
  <c r="D12" i="668"/>
  <c r="C12" i="668"/>
  <c r="J11" i="668"/>
  <c r="I11" i="668"/>
  <c r="H11" i="668"/>
  <c r="G11" i="668"/>
  <c r="F11" i="668"/>
  <c r="E11" i="668"/>
  <c r="D11" i="668"/>
  <c r="C11" i="668"/>
  <c r="AL39" i="667"/>
  <c r="AK39" i="667"/>
  <c r="AJ39" i="667"/>
  <c r="AI39" i="667"/>
  <c r="AH39" i="667"/>
  <c r="AG39" i="667"/>
  <c r="AF39" i="667"/>
  <c r="AE39" i="667"/>
  <c r="AB39" i="667"/>
  <c r="AA39" i="667"/>
  <c r="Z39" i="667"/>
  <c r="Y39" i="667"/>
  <c r="X39" i="667"/>
  <c r="W39" i="667"/>
  <c r="V39" i="667"/>
  <c r="U39" i="667"/>
  <c r="S39" i="667"/>
  <c r="R39" i="667"/>
  <c r="Q39" i="667"/>
  <c r="P39" i="667"/>
  <c r="O39" i="667"/>
  <c r="N39" i="667"/>
  <c r="M39" i="667"/>
  <c r="L39" i="667"/>
  <c r="J39" i="667"/>
  <c r="I39" i="667"/>
  <c r="H39" i="667"/>
  <c r="G39" i="667"/>
  <c r="F39" i="667"/>
  <c r="E39" i="667"/>
  <c r="D39" i="667"/>
  <c r="AL38" i="667"/>
  <c r="AK38" i="667"/>
  <c r="AJ38" i="667"/>
  <c r="AI38" i="667"/>
  <c r="AH38" i="667"/>
  <c r="AG38" i="667"/>
  <c r="AF38" i="667"/>
  <c r="AE38" i="667"/>
  <c r="AB38" i="667"/>
  <c r="AA38" i="667"/>
  <c r="Z38" i="667"/>
  <c r="Y38" i="667"/>
  <c r="X38" i="667"/>
  <c r="W38" i="667"/>
  <c r="V38" i="667"/>
  <c r="U38" i="667"/>
  <c r="S38" i="667"/>
  <c r="R38" i="667"/>
  <c r="Q38" i="667"/>
  <c r="P38" i="667"/>
  <c r="O38" i="667"/>
  <c r="N38" i="667"/>
  <c r="M38" i="667"/>
  <c r="L38" i="667"/>
  <c r="J38" i="667"/>
  <c r="I38" i="667"/>
  <c r="H38" i="667"/>
  <c r="G38" i="667"/>
  <c r="F38" i="667"/>
  <c r="E38" i="667"/>
  <c r="D38" i="667"/>
  <c r="AL37" i="667"/>
  <c r="AK37" i="667"/>
  <c r="AJ37" i="667"/>
  <c r="AI37" i="667"/>
  <c r="AH37" i="667"/>
  <c r="AG37" i="667"/>
  <c r="AF37" i="667"/>
  <c r="AE37" i="667"/>
  <c r="AB37" i="667"/>
  <c r="AA37" i="667"/>
  <c r="Z37" i="667"/>
  <c r="Y37" i="667"/>
  <c r="X37" i="667"/>
  <c r="W37" i="667"/>
  <c r="V37" i="667"/>
  <c r="U37" i="667"/>
  <c r="S37" i="667"/>
  <c r="R37" i="667"/>
  <c r="Q37" i="667"/>
  <c r="P37" i="667"/>
  <c r="O37" i="667"/>
  <c r="N37" i="667"/>
  <c r="M37" i="667"/>
  <c r="L37" i="667"/>
  <c r="J37" i="667"/>
  <c r="I37" i="667"/>
  <c r="H37" i="667"/>
  <c r="G37" i="667"/>
  <c r="F37" i="667"/>
  <c r="E37" i="667"/>
  <c r="D37" i="667"/>
  <c r="AL36" i="667"/>
  <c r="AK36" i="667"/>
  <c r="AJ36" i="667"/>
  <c r="AI36" i="667"/>
  <c r="AH36" i="667"/>
  <c r="AG36" i="667"/>
  <c r="AF36" i="667"/>
  <c r="AE36" i="667"/>
  <c r="AB36" i="667"/>
  <c r="AA36" i="667"/>
  <c r="Z36" i="667"/>
  <c r="Y36" i="667"/>
  <c r="X36" i="667"/>
  <c r="W36" i="667"/>
  <c r="V36" i="667"/>
  <c r="U36" i="667"/>
  <c r="S36" i="667"/>
  <c r="R36" i="667"/>
  <c r="Q36" i="667"/>
  <c r="P36" i="667"/>
  <c r="O36" i="667"/>
  <c r="N36" i="667"/>
  <c r="M36" i="667"/>
  <c r="L36" i="667"/>
  <c r="J36" i="667"/>
  <c r="I36" i="667"/>
  <c r="H36" i="667"/>
  <c r="G36" i="667"/>
  <c r="F36" i="667"/>
  <c r="E36" i="667"/>
  <c r="D36" i="667"/>
  <c r="AL35" i="667"/>
  <c r="AK35" i="667"/>
  <c r="AJ35" i="667"/>
  <c r="AI35" i="667"/>
  <c r="AH35" i="667"/>
  <c r="AG35" i="667"/>
  <c r="AF35" i="667"/>
  <c r="AE35" i="667"/>
  <c r="AB35" i="667"/>
  <c r="AA35" i="667"/>
  <c r="Z35" i="667"/>
  <c r="Y35" i="667"/>
  <c r="X35" i="667"/>
  <c r="W35" i="667"/>
  <c r="V35" i="667"/>
  <c r="U35" i="667"/>
  <c r="S35" i="667"/>
  <c r="R35" i="667"/>
  <c r="Q35" i="667"/>
  <c r="P35" i="667"/>
  <c r="O35" i="667"/>
  <c r="N35" i="667"/>
  <c r="M35" i="667"/>
  <c r="L35" i="667"/>
  <c r="J35" i="667"/>
  <c r="I35" i="667"/>
  <c r="H35" i="667"/>
  <c r="G35" i="667"/>
  <c r="F35" i="667"/>
  <c r="E35" i="667"/>
  <c r="D35" i="667"/>
  <c r="AL34" i="667"/>
  <c r="AK34" i="667"/>
  <c r="AJ34" i="667"/>
  <c r="AI34" i="667"/>
  <c r="AH34" i="667"/>
  <c r="AG34" i="667"/>
  <c r="AF34" i="667"/>
  <c r="AE34" i="667"/>
  <c r="AB34" i="667"/>
  <c r="AA34" i="667"/>
  <c r="Z34" i="667"/>
  <c r="Y34" i="667"/>
  <c r="X34" i="667"/>
  <c r="W34" i="667"/>
  <c r="V34" i="667"/>
  <c r="U34" i="667"/>
  <c r="S34" i="667"/>
  <c r="R34" i="667"/>
  <c r="Q34" i="667"/>
  <c r="P34" i="667"/>
  <c r="O34" i="667"/>
  <c r="N34" i="667"/>
  <c r="M34" i="667"/>
  <c r="L34" i="667"/>
  <c r="J34" i="667"/>
  <c r="I34" i="667"/>
  <c r="H34" i="667"/>
  <c r="G34" i="667"/>
  <c r="F34" i="667"/>
  <c r="E34" i="667"/>
  <c r="D34" i="667"/>
  <c r="AL33" i="667"/>
  <c r="AK33" i="667"/>
  <c r="AJ33" i="667"/>
  <c r="AI33" i="667"/>
  <c r="AH33" i="667"/>
  <c r="AG33" i="667"/>
  <c r="AF33" i="667"/>
  <c r="AE33" i="667"/>
  <c r="AB33" i="667"/>
  <c r="AA33" i="667"/>
  <c r="Z33" i="667"/>
  <c r="Y33" i="667"/>
  <c r="X33" i="667"/>
  <c r="W33" i="667"/>
  <c r="V33" i="667"/>
  <c r="U33" i="667"/>
  <c r="S33" i="667"/>
  <c r="R33" i="667"/>
  <c r="Q33" i="667"/>
  <c r="P33" i="667"/>
  <c r="O33" i="667"/>
  <c r="N33" i="667"/>
  <c r="M33" i="667"/>
  <c r="L33" i="667"/>
  <c r="J33" i="667"/>
  <c r="I33" i="667"/>
  <c r="H33" i="667"/>
  <c r="G33" i="667"/>
  <c r="F33" i="667"/>
  <c r="E33" i="667"/>
  <c r="D33" i="667"/>
  <c r="AL32" i="667"/>
  <c r="AK32" i="667"/>
  <c r="AJ32" i="667"/>
  <c r="AI32" i="667"/>
  <c r="AH32" i="667"/>
  <c r="AG32" i="667"/>
  <c r="AF32" i="667"/>
  <c r="AE32" i="667"/>
  <c r="AB32" i="667"/>
  <c r="AA32" i="667"/>
  <c r="Z32" i="667"/>
  <c r="Y32" i="667"/>
  <c r="X32" i="667"/>
  <c r="W32" i="667"/>
  <c r="V32" i="667"/>
  <c r="U32" i="667"/>
  <c r="S32" i="667"/>
  <c r="R32" i="667"/>
  <c r="Q32" i="667"/>
  <c r="P32" i="667"/>
  <c r="O32" i="667"/>
  <c r="N32" i="667"/>
  <c r="M32" i="667"/>
  <c r="L32" i="667"/>
  <c r="J32" i="667"/>
  <c r="I32" i="667"/>
  <c r="H32" i="667"/>
  <c r="G32" i="667"/>
  <c r="F32" i="667"/>
  <c r="E32" i="667"/>
  <c r="D32" i="667"/>
  <c r="AL31" i="667"/>
  <c r="AK31" i="667"/>
  <c r="AJ31" i="667"/>
  <c r="AI31" i="667"/>
  <c r="AH31" i="667"/>
  <c r="AG31" i="667"/>
  <c r="AF31" i="667"/>
  <c r="AE31" i="667"/>
  <c r="AB31" i="667"/>
  <c r="AA31" i="667"/>
  <c r="Z31" i="667"/>
  <c r="Y31" i="667"/>
  <c r="X31" i="667"/>
  <c r="W31" i="667"/>
  <c r="V31" i="667"/>
  <c r="U31" i="667"/>
  <c r="S31" i="667"/>
  <c r="R31" i="667"/>
  <c r="Q31" i="667"/>
  <c r="P31" i="667"/>
  <c r="O31" i="667"/>
  <c r="N31" i="667"/>
  <c r="M31" i="667"/>
  <c r="L31" i="667"/>
  <c r="J31" i="667"/>
  <c r="I31" i="667"/>
  <c r="H31" i="667"/>
  <c r="G31" i="667"/>
  <c r="F31" i="667"/>
  <c r="E31" i="667"/>
  <c r="D31" i="667"/>
  <c r="AL30" i="667"/>
  <c r="AK30" i="667"/>
  <c r="AJ30" i="667"/>
  <c r="AI30" i="667"/>
  <c r="AH30" i="667"/>
  <c r="AG30" i="667"/>
  <c r="AF30" i="667"/>
  <c r="AE30" i="667"/>
  <c r="AB30" i="667"/>
  <c r="AA30" i="667"/>
  <c r="Z30" i="667"/>
  <c r="Y30" i="667"/>
  <c r="X30" i="667"/>
  <c r="W30" i="667"/>
  <c r="V30" i="667"/>
  <c r="U30" i="667"/>
  <c r="S30" i="667"/>
  <c r="R30" i="667"/>
  <c r="Q30" i="667"/>
  <c r="P30" i="667"/>
  <c r="O30" i="667"/>
  <c r="N30" i="667"/>
  <c r="M30" i="667"/>
  <c r="L30" i="667"/>
  <c r="J30" i="667"/>
  <c r="I30" i="667"/>
  <c r="H30" i="667"/>
  <c r="G30" i="667"/>
  <c r="F30" i="667"/>
  <c r="E30" i="667"/>
  <c r="D30" i="667"/>
  <c r="AL29" i="667"/>
  <c r="AK29" i="667"/>
  <c r="AJ29" i="667"/>
  <c r="AI29" i="667"/>
  <c r="AH29" i="667"/>
  <c r="AG29" i="667"/>
  <c r="AF29" i="667"/>
  <c r="AE29" i="667"/>
  <c r="AB29" i="667"/>
  <c r="AA29" i="667"/>
  <c r="Z29" i="667"/>
  <c r="Y29" i="667"/>
  <c r="X29" i="667"/>
  <c r="W29" i="667"/>
  <c r="V29" i="667"/>
  <c r="U29" i="667"/>
  <c r="S29" i="667"/>
  <c r="R29" i="667"/>
  <c r="Q29" i="667"/>
  <c r="P29" i="667"/>
  <c r="O29" i="667"/>
  <c r="N29" i="667"/>
  <c r="M29" i="667"/>
  <c r="L29" i="667"/>
  <c r="J29" i="667"/>
  <c r="I29" i="667"/>
  <c r="H29" i="667"/>
  <c r="G29" i="667"/>
  <c r="F29" i="667"/>
  <c r="E29" i="667"/>
  <c r="D29" i="667"/>
  <c r="AL28" i="667"/>
  <c r="AK28" i="667"/>
  <c r="AJ28" i="667"/>
  <c r="AI28" i="667"/>
  <c r="AH28" i="667"/>
  <c r="AG28" i="667"/>
  <c r="AF28" i="667"/>
  <c r="AE28" i="667"/>
  <c r="AB28" i="667"/>
  <c r="AA28" i="667"/>
  <c r="Z28" i="667"/>
  <c r="Y28" i="667"/>
  <c r="X28" i="667"/>
  <c r="W28" i="667"/>
  <c r="V28" i="667"/>
  <c r="U28" i="667"/>
  <c r="S28" i="667"/>
  <c r="R28" i="667"/>
  <c r="Q28" i="667"/>
  <c r="P28" i="667"/>
  <c r="O28" i="667"/>
  <c r="N28" i="667"/>
  <c r="M28" i="667"/>
  <c r="L28" i="667"/>
  <c r="J28" i="667"/>
  <c r="I28" i="667"/>
  <c r="H28" i="667"/>
  <c r="G28" i="667"/>
  <c r="F28" i="667"/>
  <c r="E28" i="667"/>
  <c r="D28" i="667"/>
  <c r="AL27" i="667"/>
  <c r="AK27" i="667"/>
  <c r="AJ27" i="667"/>
  <c r="AI27" i="667"/>
  <c r="AH27" i="667"/>
  <c r="AG27" i="667"/>
  <c r="AF27" i="667"/>
  <c r="AE27" i="667"/>
  <c r="AB27" i="667"/>
  <c r="AA27" i="667"/>
  <c r="Z27" i="667"/>
  <c r="Y27" i="667"/>
  <c r="X27" i="667"/>
  <c r="W27" i="667"/>
  <c r="V27" i="667"/>
  <c r="U27" i="667"/>
  <c r="S27" i="667"/>
  <c r="R27" i="667"/>
  <c r="Q27" i="667"/>
  <c r="P27" i="667"/>
  <c r="O27" i="667"/>
  <c r="N27" i="667"/>
  <c r="M27" i="667"/>
  <c r="L27" i="667"/>
  <c r="J27" i="667"/>
  <c r="I27" i="667"/>
  <c r="H27" i="667"/>
  <c r="G27" i="667"/>
  <c r="F27" i="667"/>
  <c r="E27" i="667"/>
  <c r="D27" i="667"/>
  <c r="AL26" i="667"/>
  <c r="AK26" i="667"/>
  <c r="AJ26" i="667"/>
  <c r="AI26" i="667"/>
  <c r="AH26" i="667"/>
  <c r="AG26" i="667"/>
  <c r="AF26" i="667"/>
  <c r="AE26" i="667"/>
  <c r="AB26" i="667"/>
  <c r="AA26" i="667"/>
  <c r="Z26" i="667"/>
  <c r="Y26" i="667"/>
  <c r="X26" i="667"/>
  <c r="W26" i="667"/>
  <c r="V26" i="667"/>
  <c r="U26" i="667"/>
  <c r="S26" i="667"/>
  <c r="R26" i="667"/>
  <c r="Q26" i="667"/>
  <c r="P26" i="667"/>
  <c r="O26" i="667"/>
  <c r="N26" i="667"/>
  <c r="M26" i="667"/>
  <c r="L26" i="667"/>
  <c r="J26" i="667"/>
  <c r="I26" i="667"/>
  <c r="H26" i="667"/>
  <c r="G26" i="667"/>
  <c r="F26" i="667"/>
  <c r="E26" i="667"/>
  <c r="D26" i="667"/>
  <c r="AL25" i="667"/>
  <c r="AK25" i="667"/>
  <c r="AJ25" i="667"/>
  <c r="AI25" i="667"/>
  <c r="AH25" i="667"/>
  <c r="AG25" i="667"/>
  <c r="AF25" i="667"/>
  <c r="AE25" i="667"/>
  <c r="AB25" i="667"/>
  <c r="AA25" i="667"/>
  <c r="Z25" i="667"/>
  <c r="Y25" i="667"/>
  <c r="X25" i="667"/>
  <c r="W25" i="667"/>
  <c r="V25" i="667"/>
  <c r="U25" i="667"/>
  <c r="S25" i="667"/>
  <c r="R25" i="667"/>
  <c r="Q25" i="667"/>
  <c r="P25" i="667"/>
  <c r="O25" i="667"/>
  <c r="N25" i="667"/>
  <c r="M25" i="667"/>
  <c r="L25" i="667"/>
  <c r="J25" i="667"/>
  <c r="I25" i="667"/>
  <c r="H25" i="667"/>
  <c r="G25" i="667"/>
  <c r="F25" i="667"/>
  <c r="E25" i="667"/>
  <c r="D25" i="667"/>
  <c r="AL24" i="667"/>
  <c r="AK24" i="667"/>
  <c r="AJ24" i="667"/>
  <c r="AI24" i="667"/>
  <c r="AH24" i="667"/>
  <c r="AG24" i="667"/>
  <c r="AF24" i="667"/>
  <c r="AE24" i="667"/>
  <c r="AB24" i="667"/>
  <c r="AA24" i="667"/>
  <c r="Z24" i="667"/>
  <c r="Y24" i="667"/>
  <c r="X24" i="667"/>
  <c r="W24" i="667"/>
  <c r="V24" i="667"/>
  <c r="U24" i="667"/>
  <c r="S24" i="667"/>
  <c r="R24" i="667"/>
  <c r="Q24" i="667"/>
  <c r="P24" i="667"/>
  <c r="O24" i="667"/>
  <c r="N24" i="667"/>
  <c r="M24" i="667"/>
  <c r="L24" i="667"/>
  <c r="J24" i="667"/>
  <c r="I24" i="667"/>
  <c r="H24" i="667"/>
  <c r="G24" i="667"/>
  <c r="F24" i="667"/>
  <c r="E24" i="667"/>
  <c r="D24" i="667"/>
  <c r="AL23" i="667"/>
  <c r="AK23" i="667"/>
  <c r="AJ23" i="667"/>
  <c r="AI23" i="667"/>
  <c r="AH23" i="667"/>
  <c r="AG23" i="667"/>
  <c r="AF23" i="667"/>
  <c r="AE23" i="667"/>
  <c r="AB23" i="667"/>
  <c r="AA23" i="667"/>
  <c r="Z23" i="667"/>
  <c r="Y23" i="667"/>
  <c r="X23" i="667"/>
  <c r="W23" i="667"/>
  <c r="V23" i="667"/>
  <c r="U23" i="667"/>
  <c r="S23" i="667"/>
  <c r="R23" i="667"/>
  <c r="Q23" i="667"/>
  <c r="P23" i="667"/>
  <c r="O23" i="667"/>
  <c r="N23" i="667"/>
  <c r="M23" i="667"/>
  <c r="L23" i="667"/>
  <c r="J23" i="667"/>
  <c r="I23" i="667"/>
  <c r="H23" i="667"/>
  <c r="G23" i="667"/>
  <c r="F23" i="667"/>
  <c r="E23" i="667"/>
  <c r="D23" i="667"/>
  <c r="AL22" i="667"/>
  <c r="AK22" i="667"/>
  <c r="AJ22" i="667"/>
  <c r="AI22" i="667"/>
  <c r="AH22" i="667"/>
  <c r="AG22" i="667"/>
  <c r="AF22" i="667"/>
  <c r="AE22" i="667"/>
  <c r="AB22" i="667"/>
  <c r="AA22" i="667"/>
  <c r="Z22" i="667"/>
  <c r="Y22" i="667"/>
  <c r="X22" i="667"/>
  <c r="W22" i="667"/>
  <c r="V22" i="667"/>
  <c r="U22" i="667"/>
  <c r="S22" i="667"/>
  <c r="R22" i="667"/>
  <c r="Q22" i="667"/>
  <c r="P22" i="667"/>
  <c r="O22" i="667"/>
  <c r="N22" i="667"/>
  <c r="M22" i="667"/>
  <c r="L22" i="667"/>
  <c r="J22" i="667"/>
  <c r="I22" i="667"/>
  <c r="H22" i="667"/>
  <c r="G22" i="667"/>
  <c r="F22" i="667"/>
  <c r="E22" i="667"/>
  <c r="D22" i="667"/>
  <c r="AL21" i="667"/>
  <c r="AK21" i="667"/>
  <c r="AJ21" i="667"/>
  <c r="AI21" i="667"/>
  <c r="AH21" i="667"/>
  <c r="AG21" i="667"/>
  <c r="AF21" i="667"/>
  <c r="AE21" i="667"/>
  <c r="AB21" i="667"/>
  <c r="AA21" i="667"/>
  <c r="Z21" i="667"/>
  <c r="Y21" i="667"/>
  <c r="X21" i="667"/>
  <c r="W21" i="667"/>
  <c r="V21" i="667"/>
  <c r="U21" i="667"/>
  <c r="S21" i="667"/>
  <c r="R21" i="667"/>
  <c r="Q21" i="667"/>
  <c r="P21" i="667"/>
  <c r="O21" i="667"/>
  <c r="N21" i="667"/>
  <c r="M21" i="667"/>
  <c r="L21" i="667"/>
  <c r="J21" i="667"/>
  <c r="I21" i="667"/>
  <c r="H21" i="667"/>
  <c r="G21" i="667"/>
  <c r="F21" i="667"/>
  <c r="E21" i="667"/>
  <c r="D21" i="667"/>
  <c r="AL20" i="667"/>
  <c r="AK20" i="667"/>
  <c r="AJ20" i="667"/>
  <c r="AI20" i="667"/>
  <c r="AH20" i="667"/>
  <c r="AG20" i="667"/>
  <c r="AF20" i="667"/>
  <c r="AE20" i="667"/>
  <c r="AB20" i="667"/>
  <c r="AA20" i="667"/>
  <c r="Z20" i="667"/>
  <c r="Y20" i="667"/>
  <c r="X20" i="667"/>
  <c r="W20" i="667"/>
  <c r="V20" i="667"/>
  <c r="U20" i="667"/>
  <c r="S20" i="667"/>
  <c r="R20" i="667"/>
  <c r="Q20" i="667"/>
  <c r="P20" i="667"/>
  <c r="O20" i="667"/>
  <c r="N20" i="667"/>
  <c r="M20" i="667"/>
  <c r="L20" i="667"/>
  <c r="J20" i="667"/>
  <c r="I20" i="667"/>
  <c r="H20" i="667"/>
  <c r="G20" i="667"/>
  <c r="F20" i="667"/>
  <c r="E20" i="667"/>
  <c r="D20" i="667"/>
  <c r="AL19" i="667"/>
  <c r="AK19" i="667"/>
  <c r="AJ19" i="667"/>
  <c r="AI19" i="667"/>
  <c r="AH19" i="667"/>
  <c r="AG19" i="667"/>
  <c r="AF19" i="667"/>
  <c r="AE19" i="667"/>
  <c r="AB19" i="667"/>
  <c r="AA19" i="667"/>
  <c r="Z19" i="667"/>
  <c r="Y19" i="667"/>
  <c r="X19" i="667"/>
  <c r="W19" i="667"/>
  <c r="V19" i="667"/>
  <c r="U19" i="667"/>
  <c r="S19" i="667"/>
  <c r="R19" i="667"/>
  <c r="Q19" i="667"/>
  <c r="P19" i="667"/>
  <c r="O19" i="667"/>
  <c r="N19" i="667"/>
  <c r="M19" i="667"/>
  <c r="L19" i="667"/>
  <c r="J19" i="667"/>
  <c r="I19" i="667"/>
  <c r="H19" i="667"/>
  <c r="G19" i="667"/>
  <c r="F19" i="667"/>
  <c r="E19" i="667"/>
  <c r="D19" i="667"/>
  <c r="AL18" i="667"/>
  <c r="AK18" i="667"/>
  <c r="AJ18" i="667"/>
  <c r="AI18" i="667"/>
  <c r="AH18" i="667"/>
  <c r="AG18" i="667"/>
  <c r="AF18" i="667"/>
  <c r="AE18" i="667"/>
  <c r="AB18" i="667"/>
  <c r="AA18" i="667"/>
  <c r="Z18" i="667"/>
  <c r="Y18" i="667"/>
  <c r="X18" i="667"/>
  <c r="W18" i="667"/>
  <c r="V18" i="667"/>
  <c r="U18" i="667"/>
  <c r="S18" i="667"/>
  <c r="R18" i="667"/>
  <c r="Q18" i="667"/>
  <c r="P18" i="667"/>
  <c r="O18" i="667"/>
  <c r="N18" i="667"/>
  <c r="M18" i="667"/>
  <c r="L18" i="667"/>
  <c r="J18" i="667"/>
  <c r="I18" i="667"/>
  <c r="H18" i="667"/>
  <c r="G18" i="667"/>
  <c r="F18" i="667"/>
  <c r="E18" i="667"/>
  <c r="D18" i="667"/>
  <c r="AL17" i="667"/>
  <c r="AK17" i="667"/>
  <c r="AJ17" i="667"/>
  <c r="AI17" i="667"/>
  <c r="AH17" i="667"/>
  <c r="AG17" i="667"/>
  <c r="AF17" i="667"/>
  <c r="AE17" i="667"/>
  <c r="AB17" i="667"/>
  <c r="AA17" i="667"/>
  <c r="Z17" i="667"/>
  <c r="Y17" i="667"/>
  <c r="X17" i="667"/>
  <c r="W17" i="667"/>
  <c r="V17" i="667"/>
  <c r="U17" i="667"/>
  <c r="S17" i="667"/>
  <c r="R17" i="667"/>
  <c r="Q17" i="667"/>
  <c r="P17" i="667"/>
  <c r="O17" i="667"/>
  <c r="N17" i="667"/>
  <c r="M17" i="667"/>
  <c r="L17" i="667"/>
  <c r="J17" i="667"/>
  <c r="I17" i="667"/>
  <c r="H17" i="667"/>
  <c r="G17" i="667"/>
  <c r="F17" i="667"/>
  <c r="E17" i="667"/>
  <c r="D17" i="667"/>
  <c r="AL16" i="667"/>
  <c r="AK16" i="667"/>
  <c r="AJ16" i="667"/>
  <c r="AI16" i="667"/>
  <c r="AH16" i="667"/>
  <c r="AG16" i="667"/>
  <c r="AF16" i="667"/>
  <c r="AE16" i="667"/>
  <c r="AB16" i="667"/>
  <c r="AA16" i="667"/>
  <c r="Z16" i="667"/>
  <c r="Y16" i="667"/>
  <c r="X16" i="667"/>
  <c r="W16" i="667"/>
  <c r="V16" i="667"/>
  <c r="U16" i="667"/>
  <c r="S16" i="667"/>
  <c r="R16" i="667"/>
  <c r="Q16" i="667"/>
  <c r="P16" i="667"/>
  <c r="O16" i="667"/>
  <c r="N16" i="667"/>
  <c r="M16" i="667"/>
  <c r="L16" i="667"/>
  <c r="J16" i="667"/>
  <c r="I16" i="667"/>
  <c r="H16" i="667"/>
  <c r="G16" i="667"/>
  <c r="F16" i="667"/>
  <c r="E16" i="667"/>
  <c r="D16" i="667"/>
  <c r="AL15" i="667"/>
  <c r="AK15" i="667"/>
  <c r="AJ15" i="667"/>
  <c r="AI15" i="667"/>
  <c r="AH15" i="667"/>
  <c r="AG15" i="667"/>
  <c r="AF15" i="667"/>
  <c r="AE15" i="667"/>
  <c r="AB15" i="667"/>
  <c r="AA15" i="667"/>
  <c r="Z15" i="667"/>
  <c r="Y15" i="667"/>
  <c r="X15" i="667"/>
  <c r="W15" i="667"/>
  <c r="V15" i="667"/>
  <c r="U15" i="667"/>
  <c r="S15" i="667"/>
  <c r="R15" i="667"/>
  <c r="Q15" i="667"/>
  <c r="P15" i="667"/>
  <c r="O15" i="667"/>
  <c r="N15" i="667"/>
  <c r="M15" i="667"/>
  <c r="L15" i="667"/>
  <c r="J15" i="667"/>
  <c r="I15" i="667"/>
  <c r="H15" i="667"/>
  <c r="G15" i="667"/>
  <c r="F15" i="667"/>
  <c r="E15" i="667"/>
  <c r="D15" i="667"/>
  <c r="AL14" i="667"/>
  <c r="AK14" i="667"/>
  <c r="AJ14" i="667"/>
  <c r="AI14" i="667"/>
  <c r="AH14" i="667"/>
  <c r="AG14" i="667"/>
  <c r="AF14" i="667"/>
  <c r="AE14" i="667"/>
  <c r="AB14" i="667"/>
  <c r="AA14" i="667"/>
  <c r="Z14" i="667"/>
  <c r="Y14" i="667"/>
  <c r="X14" i="667"/>
  <c r="W14" i="667"/>
  <c r="V14" i="667"/>
  <c r="U14" i="667"/>
  <c r="S14" i="667"/>
  <c r="R14" i="667"/>
  <c r="Q14" i="667"/>
  <c r="P14" i="667"/>
  <c r="O14" i="667"/>
  <c r="N14" i="667"/>
  <c r="M14" i="667"/>
  <c r="L14" i="667"/>
  <c r="J14" i="667"/>
  <c r="I14" i="667"/>
  <c r="H14" i="667"/>
  <c r="G14" i="667"/>
  <c r="F14" i="667"/>
  <c r="E14" i="667"/>
  <c r="D14" i="667"/>
  <c r="AL13" i="667"/>
  <c r="AK13" i="667"/>
  <c r="AJ13" i="667"/>
  <c r="AI13" i="667"/>
  <c r="AH13" i="667"/>
  <c r="AG13" i="667"/>
  <c r="AF13" i="667"/>
  <c r="AE13" i="667"/>
  <c r="AB13" i="667"/>
  <c r="AA13" i="667"/>
  <c r="Z13" i="667"/>
  <c r="Y13" i="667"/>
  <c r="X13" i="667"/>
  <c r="W13" i="667"/>
  <c r="V13" i="667"/>
  <c r="U13" i="667"/>
  <c r="S13" i="667"/>
  <c r="R13" i="667"/>
  <c r="Q13" i="667"/>
  <c r="P13" i="667"/>
  <c r="O13" i="667"/>
  <c r="N13" i="667"/>
  <c r="M13" i="667"/>
  <c r="L13" i="667"/>
  <c r="J13" i="667"/>
  <c r="I13" i="667"/>
  <c r="H13" i="667"/>
  <c r="G13" i="667"/>
  <c r="F13" i="667"/>
  <c r="E13" i="667"/>
  <c r="D13" i="667"/>
  <c r="AL12" i="667"/>
  <c r="AK12" i="667"/>
  <c r="AJ12" i="667"/>
  <c r="AI12" i="667"/>
  <c r="AH12" i="667"/>
  <c r="AG12" i="667"/>
  <c r="AF12" i="667"/>
  <c r="AE12" i="667"/>
  <c r="AB12" i="667"/>
  <c r="AA12" i="667"/>
  <c r="Z12" i="667"/>
  <c r="Y12" i="667"/>
  <c r="X12" i="667"/>
  <c r="W12" i="667"/>
  <c r="V12" i="667"/>
  <c r="U12" i="667"/>
  <c r="S12" i="667"/>
  <c r="R12" i="667"/>
  <c r="Q12" i="667"/>
  <c r="P12" i="667"/>
  <c r="O12" i="667"/>
  <c r="N12" i="667"/>
  <c r="M12" i="667"/>
  <c r="L12" i="667"/>
  <c r="J12" i="667"/>
  <c r="I12" i="667"/>
  <c r="H12" i="667"/>
  <c r="G12" i="667"/>
  <c r="F12" i="667"/>
  <c r="E12" i="667"/>
  <c r="D12" i="667"/>
  <c r="S11" i="667"/>
  <c r="R11" i="667"/>
  <c r="Q11" i="667"/>
  <c r="P11" i="667"/>
  <c r="O11" i="667"/>
  <c r="N11" i="667"/>
  <c r="M11" i="667"/>
  <c r="L11" i="667"/>
  <c r="AW11" i="666"/>
  <c r="AV11" i="666"/>
  <c r="AS11" i="666"/>
  <c r="AR11" i="666"/>
  <c r="AO11" i="666"/>
  <c r="AN11" i="666"/>
  <c r="AM11" i="666"/>
  <c r="AL11" i="666"/>
  <c r="AK11" i="666"/>
  <c r="AJ11" i="666"/>
  <c r="AI11" i="666"/>
  <c r="AH11" i="666"/>
  <c r="AG11" i="666"/>
  <c r="AE11" i="666"/>
  <c r="AD11" i="666"/>
  <c r="AC11" i="666"/>
  <c r="AB11" i="666"/>
  <c r="AA11" i="666"/>
  <c r="Z11" i="666"/>
  <c r="Y11" i="666"/>
  <c r="X11" i="666"/>
  <c r="W11" i="666"/>
  <c r="U11" i="666"/>
  <c r="AY11" i="666" s="1"/>
  <c r="T11" i="666"/>
  <c r="AX11" i="666" s="1"/>
  <c r="S11" i="666"/>
  <c r="R11" i="666"/>
  <c r="Q11" i="666"/>
  <c r="AU11" i="666" s="1"/>
  <c r="P11" i="666"/>
  <c r="AT11" i="666" s="1"/>
  <c r="O11" i="666"/>
  <c r="N11" i="666"/>
  <c r="M11" i="666"/>
  <c r="AQ11" i="666" s="1"/>
  <c r="B38" i="665"/>
  <c r="B37" i="665"/>
  <c r="B36" i="665"/>
  <c r="B35" i="665"/>
  <c r="B34" i="665"/>
  <c r="B33" i="665"/>
  <c r="B32" i="665"/>
  <c r="B31" i="665"/>
  <c r="B30" i="665"/>
  <c r="B29" i="665"/>
  <c r="B28" i="665"/>
  <c r="B27" i="665"/>
  <c r="B26" i="665"/>
  <c r="B25" i="665"/>
  <c r="B24" i="665"/>
  <c r="B23" i="665"/>
  <c r="B22" i="665"/>
  <c r="B21" i="665"/>
  <c r="B20" i="665"/>
  <c r="B19" i="665"/>
  <c r="B18" i="665"/>
  <c r="B17" i="665"/>
  <c r="B16" i="665"/>
  <c r="B15" i="665"/>
  <c r="B38" i="664"/>
  <c r="B37" i="664"/>
  <c r="B36" i="664"/>
  <c r="B35" i="664"/>
  <c r="B34" i="664"/>
  <c r="B33" i="664"/>
  <c r="B32" i="664"/>
  <c r="B31" i="664"/>
  <c r="B30" i="664"/>
  <c r="B29" i="664"/>
  <c r="B28" i="664"/>
  <c r="B27" i="664"/>
  <c r="B26" i="664"/>
  <c r="B25" i="664"/>
  <c r="B24" i="664"/>
  <c r="B23" i="664"/>
  <c r="B22" i="664"/>
  <c r="B21" i="664"/>
  <c r="B20" i="664"/>
  <c r="B19" i="664"/>
  <c r="B18" i="664"/>
  <c r="B17" i="664"/>
  <c r="B16" i="664"/>
  <c r="B15" i="664"/>
  <c r="M39" i="663"/>
  <c r="L39" i="663"/>
  <c r="J39" i="663"/>
  <c r="I39" i="663"/>
  <c r="M38" i="663"/>
  <c r="L38" i="663"/>
  <c r="J38" i="663"/>
  <c r="I38" i="663"/>
  <c r="M37" i="663"/>
  <c r="L37" i="663"/>
  <c r="J37" i="663"/>
  <c r="I37" i="663"/>
  <c r="M36" i="663"/>
  <c r="L36" i="663"/>
  <c r="J36" i="663"/>
  <c r="I36" i="663"/>
  <c r="M35" i="663"/>
  <c r="L35" i="663"/>
  <c r="J35" i="663"/>
  <c r="I35" i="663"/>
  <c r="M34" i="663"/>
  <c r="L34" i="663"/>
  <c r="J34" i="663"/>
  <c r="I34" i="663"/>
  <c r="M33" i="663"/>
  <c r="L33" i="663"/>
  <c r="J33" i="663"/>
  <c r="I33" i="663"/>
  <c r="M32" i="663"/>
  <c r="L32" i="663"/>
  <c r="J32" i="663"/>
  <c r="I32" i="663"/>
  <c r="M31" i="663"/>
  <c r="L31" i="663"/>
  <c r="J31" i="663"/>
  <c r="I31" i="663"/>
  <c r="M30" i="663"/>
  <c r="L30" i="663"/>
  <c r="J30" i="663"/>
  <c r="I30" i="663"/>
  <c r="M29" i="663"/>
  <c r="L29" i="663"/>
  <c r="J29" i="663"/>
  <c r="I29" i="663"/>
  <c r="M28" i="663"/>
  <c r="L28" i="663"/>
  <c r="J28" i="663"/>
  <c r="I28" i="663"/>
  <c r="M27" i="663"/>
  <c r="L27" i="663"/>
  <c r="J27" i="663"/>
  <c r="I27" i="663"/>
  <c r="M26" i="663"/>
  <c r="L26" i="663"/>
  <c r="J26" i="663"/>
  <c r="I26" i="663"/>
  <c r="M25" i="663"/>
  <c r="L25" i="663"/>
  <c r="J25" i="663"/>
  <c r="I25" i="663"/>
  <c r="M24" i="663"/>
  <c r="L24" i="663"/>
  <c r="J24" i="663"/>
  <c r="I24" i="663"/>
  <c r="M23" i="663"/>
  <c r="L23" i="663"/>
  <c r="J23" i="663"/>
  <c r="I23" i="663"/>
  <c r="M22" i="663"/>
  <c r="L22" i="663"/>
  <c r="J22" i="663"/>
  <c r="I22" i="663"/>
  <c r="M21" i="663"/>
  <c r="L21" i="663"/>
  <c r="J21" i="663"/>
  <c r="I21" i="663"/>
  <c r="M20" i="663"/>
  <c r="L20" i="663"/>
  <c r="J20" i="663"/>
  <c r="I20" i="663"/>
  <c r="M19" i="663"/>
  <c r="L19" i="663"/>
  <c r="J19" i="663"/>
  <c r="I19" i="663"/>
  <c r="M18" i="663"/>
  <c r="L18" i="663"/>
  <c r="J18" i="663"/>
  <c r="I18" i="663"/>
  <c r="M17" i="663"/>
  <c r="L17" i="663"/>
  <c r="J17" i="663"/>
  <c r="I17" i="663"/>
  <c r="M16" i="663"/>
  <c r="L16" i="663"/>
  <c r="J16" i="663"/>
  <c r="I16" i="663"/>
  <c r="M15" i="663"/>
  <c r="L15" i="663"/>
  <c r="J15" i="663"/>
  <c r="I15" i="663"/>
  <c r="M14" i="663"/>
  <c r="L14" i="663"/>
  <c r="J14" i="663"/>
  <c r="I14" i="663"/>
  <c r="M13" i="663"/>
  <c r="L13" i="663"/>
  <c r="J13" i="663"/>
  <c r="I13" i="663"/>
  <c r="M12" i="663"/>
  <c r="L12" i="663"/>
  <c r="J12" i="663"/>
  <c r="I12" i="663"/>
  <c r="C13" i="661"/>
  <c r="C14" i="661"/>
  <c r="C15" i="661"/>
  <c r="C16" i="661"/>
  <c r="C17" i="661"/>
  <c r="C18" i="661"/>
  <c r="C19" i="661"/>
  <c r="C20" i="661"/>
  <c r="C21" i="661"/>
  <c r="C22" i="661"/>
  <c r="C23" i="661"/>
  <c r="C24" i="661"/>
  <c r="C25" i="661"/>
  <c r="C26" i="661"/>
  <c r="C27" i="661"/>
  <c r="C28" i="661"/>
  <c r="C29" i="661"/>
  <c r="C30" i="661"/>
  <c r="C31" i="661"/>
  <c r="C32" i="661"/>
  <c r="C33" i="661"/>
  <c r="C34" i="661"/>
  <c r="C35" i="661"/>
  <c r="C36" i="661"/>
  <c r="C37" i="661"/>
  <c r="C38" i="661"/>
  <c r="C39" i="661"/>
  <c r="C12" i="661"/>
  <c r="J12" i="660"/>
  <c r="J13" i="660"/>
  <c r="J14" i="660"/>
  <c r="J15" i="660"/>
  <c r="J16" i="660"/>
  <c r="J17" i="660"/>
  <c r="J18" i="660"/>
  <c r="J19" i="660"/>
  <c r="J20" i="660"/>
  <c r="J21" i="660"/>
  <c r="J22" i="660"/>
  <c r="J23" i="660"/>
  <c r="J24" i="660"/>
  <c r="J25" i="660"/>
  <c r="J26" i="660"/>
  <c r="J27" i="660"/>
  <c r="J28" i="660"/>
  <c r="J29" i="660"/>
  <c r="J30" i="660"/>
  <c r="J31" i="660"/>
  <c r="J32" i="660"/>
  <c r="J33" i="660"/>
  <c r="J34" i="660"/>
  <c r="J35" i="660"/>
  <c r="J36" i="660"/>
  <c r="J37" i="660"/>
  <c r="J38" i="660"/>
  <c r="I12" i="660"/>
  <c r="I13" i="660"/>
  <c r="I14" i="660"/>
  <c r="I15" i="660"/>
  <c r="I16" i="660"/>
  <c r="I17" i="660"/>
  <c r="I18" i="660"/>
  <c r="I19" i="660"/>
  <c r="I20" i="660"/>
  <c r="I21" i="660"/>
  <c r="I22" i="660"/>
  <c r="I23" i="660"/>
  <c r="I24" i="660"/>
  <c r="I25" i="660"/>
  <c r="I26" i="660"/>
  <c r="I27" i="660"/>
  <c r="I28" i="660"/>
  <c r="I29" i="660"/>
  <c r="I30" i="660"/>
  <c r="I31" i="660"/>
  <c r="I32" i="660"/>
  <c r="I33" i="660"/>
  <c r="I34" i="660"/>
  <c r="I35" i="660"/>
  <c r="I36" i="660"/>
  <c r="I37" i="660"/>
  <c r="I38" i="660"/>
  <c r="H12" i="660"/>
  <c r="H13" i="660"/>
  <c r="H14" i="660"/>
  <c r="H15" i="660"/>
  <c r="H16" i="660"/>
  <c r="H17" i="660"/>
  <c r="H18" i="660"/>
  <c r="H19" i="660"/>
  <c r="H20" i="660"/>
  <c r="H21" i="660"/>
  <c r="H22" i="660"/>
  <c r="H23" i="660"/>
  <c r="H24" i="660"/>
  <c r="H25" i="660"/>
  <c r="H26" i="660"/>
  <c r="H27" i="660"/>
  <c r="H28" i="660"/>
  <c r="H29" i="660"/>
  <c r="H30" i="660"/>
  <c r="H31" i="660"/>
  <c r="H32" i="660"/>
  <c r="H33" i="660"/>
  <c r="H34" i="660"/>
  <c r="H35" i="660"/>
  <c r="H36" i="660"/>
  <c r="H37" i="660"/>
  <c r="H38" i="660"/>
  <c r="G12" i="660"/>
  <c r="G13" i="660"/>
  <c r="G14" i="660"/>
  <c r="G15" i="660"/>
  <c r="G16" i="660"/>
  <c r="G17" i="660"/>
  <c r="G18" i="660"/>
  <c r="G19" i="660"/>
  <c r="G20" i="660"/>
  <c r="G21" i="660"/>
  <c r="G22" i="660"/>
  <c r="G23" i="660"/>
  <c r="G24" i="660"/>
  <c r="G25" i="660"/>
  <c r="G26" i="660"/>
  <c r="G27" i="660"/>
  <c r="G28" i="660"/>
  <c r="G29" i="660"/>
  <c r="G30" i="660"/>
  <c r="G31" i="660"/>
  <c r="G32" i="660"/>
  <c r="G33" i="660"/>
  <c r="G34" i="660"/>
  <c r="G35" i="660"/>
  <c r="G36" i="660"/>
  <c r="G37" i="660"/>
  <c r="G38" i="660"/>
  <c r="F12" i="660"/>
  <c r="F13" i="660"/>
  <c r="F14" i="660"/>
  <c r="F15" i="660"/>
  <c r="F16" i="660"/>
  <c r="F17" i="660"/>
  <c r="F18" i="660"/>
  <c r="F19" i="660"/>
  <c r="F20" i="660"/>
  <c r="F21" i="660"/>
  <c r="F22" i="660"/>
  <c r="F23" i="660"/>
  <c r="F24" i="660"/>
  <c r="F25" i="660"/>
  <c r="F26" i="660"/>
  <c r="F27" i="660"/>
  <c r="F28" i="660"/>
  <c r="F29" i="660"/>
  <c r="F30" i="660"/>
  <c r="F31" i="660"/>
  <c r="F32" i="660"/>
  <c r="F33" i="660"/>
  <c r="F34" i="660"/>
  <c r="F35" i="660"/>
  <c r="F36" i="660"/>
  <c r="F37" i="660"/>
  <c r="F38" i="660"/>
  <c r="J11" i="660"/>
  <c r="I11" i="660"/>
  <c r="H11" i="660"/>
  <c r="G11" i="660"/>
  <c r="F11" i="660"/>
  <c r="E12" i="660"/>
  <c r="E13" i="660"/>
  <c r="E14" i="660"/>
  <c r="E15" i="660"/>
  <c r="E16" i="660"/>
  <c r="E17" i="660"/>
  <c r="E18" i="660"/>
  <c r="E19" i="660"/>
  <c r="E20" i="660"/>
  <c r="E21" i="660"/>
  <c r="E22" i="660"/>
  <c r="E23" i="660"/>
  <c r="E24" i="660"/>
  <c r="E25" i="660"/>
  <c r="E26" i="660"/>
  <c r="E27" i="660"/>
  <c r="E28" i="660"/>
  <c r="E29" i="660"/>
  <c r="E30" i="660"/>
  <c r="E31" i="660"/>
  <c r="E32" i="660"/>
  <c r="E33" i="660"/>
  <c r="E34" i="660"/>
  <c r="E35" i="660"/>
  <c r="E36" i="660"/>
  <c r="E37" i="660"/>
  <c r="E38" i="660"/>
  <c r="E11" i="660"/>
  <c r="D12" i="660"/>
  <c r="D13" i="660"/>
  <c r="D14" i="660"/>
  <c r="D15" i="660"/>
  <c r="D16" i="660"/>
  <c r="D17" i="660"/>
  <c r="D18" i="660"/>
  <c r="D19" i="660"/>
  <c r="D20" i="660"/>
  <c r="D21" i="660"/>
  <c r="D22" i="660"/>
  <c r="D23" i="660"/>
  <c r="D24" i="660"/>
  <c r="D25" i="660"/>
  <c r="D26" i="660"/>
  <c r="D27" i="660"/>
  <c r="D28" i="660"/>
  <c r="D29" i="660"/>
  <c r="D30" i="660"/>
  <c r="D31" i="660"/>
  <c r="D32" i="660"/>
  <c r="D33" i="660"/>
  <c r="D34" i="660"/>
  <c r="D35" i="660"/>
  <c r="D36" i="660"/>
  <c r="D37" i="660"/>
  <c r="D38" i="660"/>
  <c r="D11" i="660"/>
  <c r="C12" i="660"/>
  <c r="C13" i="660"/>
  <c r="C14" i="660"/>
  <c r="C15" i="660"/>
  <c r="C16" i="660"/>
  <c r="C17" i="660"/>
  <c r="C18" i="660"/>
  <c r="C19" i="660"/>
  <c r="C20" i="660"/>
  <c r="C21" i="660"/>
  <c r="C22" i="660"/>
  <c r="C23" i="660"/>
  <c r="C24" i="660"/>
  <c r="C25" i="660"/>
  <c r="C26" i="660"/>
  <c r="C27" i="660"/>
  <c r="C28" i="660"/>
  <c r="C29" i="660"/>
  <c r="C30" i="660"/>
  <c r="C31" i="660"/>
  <c r="C32" i="660"/>
  <c r="C33" i="660"/>
  <c r="C34" i="660"/>
  <c r="C35" i="660"/>
  <c r="C36" i="660"/>
  <c r="C37" i="660"/>
  <c r="C38" i="660"/>
  <c r="C11" i="660"/>
  <c r="J12" i="659"/>
  <c r="J13" i="659"/>
  <c r="J14" i="659"/>
  <c r="J15" i="659"/>
  <c r="J16" i="659"/>
  <c r="J17" i="659"/>
  <c r="J18" i="659"/>
  <c r="J19" i="659"/>
  <c r="J20" i="659"/>
  <c r="J21" i="659"/>
  <c r="J22" i="659"/>
  <c r="J23" i="659"/>
  <c r="J24" i="659"/>
  <c r="J25" i="659"/>
  <c r="J26" i="659"/>
  <c r="J27" i="659"/>
  <c r="J28" i="659"/>
  <c r="J29" i="659"/>
  <c r="J30" i="659"/>
  <c r="J31" i="659"/>
  <c r="J32" i="659"/>
  <c r="J33" i="659"/>
  <c r="J34" i="659"/>
  <c r="J35" i="659"/>
  <c r="J36" i="659"/>
  <c r="J37" i="659"/>
  <c r="J38" i="659"/>
  <c r="I12" i="659"/>
  <c r="I13" i="659"/>
  <c r="I14" i="659"/>
  <c r="I15" i="659"/>
  <c r="I16" i="659"/>
  <c r="I17" i="659"/>
  <c r="I18" i="659"/>
  <c r="I19" i="659"/>
  <c r="I20" i="659"/>
  <c r="I21" i="659"/>
  <c r="I22" i="659"/>
  <c r="I23" i="659"/>
  <c r="I24" i="659"/>
  <c r="I25" i="659"/>
  <c r="I26" i="659"/>
  <c r="I27" i="659"/>
  <c r="I28" i="659"/>
  <c r="I29" i="659"/>
  <c r="I30" i="659"/>
  <c r="I31" i="659"/>
  <c r="I32" i="659"/>
  <c r="I33" i="659"/>
  <c r="I34" i="659"/>
  <c r="I35" i="659"/>
  <c r="I36" i="659"/>
  <c r="I37" i="659"/>
  <c r="I38" i="659"/>
  <c r="H12" i="659"/>
  <c r="H13" i="659"/>
  <c r="H14" i="659"/>
  <c r="H15" i="659"/>
  <c r="H16" i="659"/>
  <c r="H17" i="659"/>
  <c r="H18" i="659"/>
  <c r="H19" i="659"/>
  <c r="H20" i="659"/>
  <c r="H21" i="659"/>
  <c r="H22" i="659"/>
  <c r="H23" i="659"/>
  <c r="H24" i="659"/>
  <c r="H25" i="659"/>
  <c r="H26" i="659"/>
  <c r="H27" i="659"/>
  <c r="H28" i="659"/>
  <c r="H29" i="659"/>
  <c r="H30" i="659"/>
  <c r="H31" i="659"/>
  <c r="H32" i="659"/>
  <c r="H33" i="659"/>
  <c r="H34" i="659"/>
  <c r="H35" i="659"/>
  <c r="H36" i="659"/>
  <c r="H37" i="659"/>
  <c r="H38" i="659"/>
  <c r="G12" i="659"/>
  <c r="G13" i="659"/>
  <c r="G14" i="659"/>
  <c r="G15" i="659"/>
  <c r="G16" i="659"/>
  <c r="G17" i="659"/>
  <c r="G18" i="659"/>
  <c r="G19" i="659"/>
  <c r="G20" i="659"/>
  <c r="G21" i="659"/>
  <c r="G22" i="659"/>
  <c r="G23" i="659"/>
  <c r="G24" i="659"/>
  <c r="G25" i="659"/>
  <c r="G26" i="659"/>
  <c r="G27" i="659"/>
  <c r="G28" i="659"/>
  <c r="G29" i="659"/>
  <c r="G30" i="659"/>
  <c r="G31" i="659"/>
  <c r="G32" i="659"/>
  <c r="G33" i="659"/>
  <c r="G34" i="659"/>
  <c r="G35" i="659"/>
  <c r="G36" i="659"/>
  <c r="G37" i="659"/>
  <c r="G38" i="659"/>
  <c r="F12" i="659"/>
  <c r="F13" i="659"/>
  <c r="F14" i="659"/>
  <c r="F15" i="659"/>
  <c r="F16" i="659"/>
  <c r="F17" i="659"/>
  <c r="F18" i="659"/>
  <c r="F19" i="659"/>
  <c r="F20" i="659"/>
  <c r="F21" i="659"/>
  <c r="F22" i="659"/>
  <c r="F23" i="659"/>
  <c r="F24" i="659"/>
  <c r="F25" i="659"/>
  <c r="F26" i="659"/>
  <c r="F27" i="659"/>
  <c r="F28" i="659"/>
  <c r="F29" i="659"/>
  <c r="F30" i="659"/>
  <c r="F31" i="659"/>
  <c r="F32" i="659"/>
  <c r="F33" i="659"/>
  <c r="F34" i="659"/>
  <c r="F35" i="659"/>
  <c r="F36" i="659"/>
  <c r="F37" i="659"/>
  <c r="F38" i="659"/>
  <c r="E12" i="659"/>
  <c r="E13" i="659"/>
  <c r="E14" i="659"/>
  <c r="E15" i="659"/>
  <c r="E16" i="659"/>
  <c r="E17" i="659"/>
  <c r="E18" i="659"/>
  <c r="E19" i="659"/>
  <c r="E20" i="659"/>
  <c r="E21" i="659"/>
  <c r="E22" i="659"/>
  <c r="E23" i="659"/>
  <c r="E24" i="659"/>
  <c r="E25" i="659"/>
  <c r="E26" i="659"/>
  <c r="E27" i="659"/>
  <c r="E28" i="659"/>
  <c r="E29" i="659"/>
  <c r="E30" i="659"/>
  <c r="E31" i="659"/>
  <c r="E32" i="659"/>
  <c r="E33" i="659"/>
  <c r="E34" i="659"/>
  <c r="E35" i="659"/>
  <c r="E36" i="659"/>
  <c r="E37" i="659"/>
  <c r="E38" i="659"/>
  <c r="D12" i="659"/>
  <c r="D13" i="659"/>
  <c r="D14" i="659"/>
  <c r="D15" i="659"/>
  <c r="D16" i="659"/>
  <c r="D17" i="659"/>
  <c r="D18" i="659"/>
  <c r="D19" i="659"/>
  <c r="D20" i="659"/>
  <c r="D21" i="659"/>
  <c r="D22" i="659"/>
  <c r="D23" i="659"/>
  <c r="D24" i="659"/>
  <c r="D25" i="659"/>
  <c r="D26" i="659"/>
  <c r="D27" i="659"/>
  <c r="D28" i="659"/>
  <c r="D29" i="659"/>
  <c r="D30" i="659"/>
  <c r="D31" i="659"/>
  <c r="D32" i="659"/>
  <c r="D33" i="659"/>
  <c r="D34" i="659"/>
  <c r="D35" i="659"/>
  <c r="D36" i="659"/>
  <c r="D37" i="659"/>
  <c r="D38" i="659"/>
  <c r="C12" i="659"/>
  <c r="C13" i="659"/>
  <c r="C14" i="659"/>
  <c r="C15" i="659"/>
  <c r="C16" i="659"/>
  <c r="C17" i="659"/>
  <c r="C18" i="659"/>
  <c r="C19" i="659"/>
  <c r="C20" i="659"/>
  <c r="C21" i="659"/>
  <c r="C22" i="659"/>
  <c r="C23" i="659"/>
  <c r="C24" i="659"/>
  <c r="C25" i="659"/>
  <c r="C26" i="659"/>
  <c r="C27" i="659"/>
  <c r="C28" i="659"/>
  <c r="C29" i="659"/>
  <c r="C30" i="659"/>
  <c r="C31" i="659"/>
  <c r="C32" i="659"/>
  <c r="C33" i="659"/>
  <c r="C34" i="659"/>
  <c r="C35" i="659"/>
  <c r="C36" i="659"/>
  <c r="C37" i="659"/>
  <c r="C38" i="659"/>
  <c r="J11" i="659"/>
  <c r="I11" i="659"/>
  <c r="H11" i="659"/>
  <c r="G11" i="659"/>
  <c r="F11" i="659"/>
  <c r="E11" i="659"/>
  <c r="D11" i="659"/>
  <c r="C11" i="659"/>
  <c r="AL13" i="658"/>
  <c r="AL14" i="658"/>
  <c r="AL15" i="658"/>
  <c r="AL16" i="658"/>
  <c r="AL17" i="658"/>
  <c r="AL18" i="658"/>
  <c r="AL19" i="658"/>
  <c r="AL20" i="658"/>
  <c r="AL21" i="658"/>
  <c r="AL22" i="658"/>
  <c r="AL23" i="658"/>
  <c r="AL24" i="658"/>
  <c r="AL25" i="658"/>
  <c r="AL26" i="658"/>
  <c r="AL27" i="658"/>
  <c r="AL28" i="658"/>
  <c r="AL29" i="658"/>
  <c r="AL30" i="658"/>
  <c r="AL31" i="658"/>
  <c r="AL32" i="658"/>
  <c r="AL33" i="658"/>
  <c r="AL34" i="658"/>
  <c r="AL35" i="658"/>
  <c r="AL36" i="658"/>
  <c r="AL37" i="658"/>
  <c r="AL38" i="658"/>
  <c r="AL39" i="658"/>
  <c r="AK13" i="658"/>
  <c r="AK14" i="658"/>
  <c r="AK15" i="658"/>
  <c r="AK16" i="658"/>
  <c r="AK17" i="658"/>
  <c r="AK18" i="658"/>
  <c r="AK19" i="658"/>
  <c r="AK20" i="658"/>
  <c r="AK21" i="658"/>
  <c r="AK22" i="658"/>
  <c r="AK23" i="658"/>
  <c r="AK24" i="658"/>
  <c r="AK25" i="658"/>
  <c r="AK26" i="658"/>
  <c r="AK27" i="658"/>
  <c r="AK28" i="658"/>
  <c r="AK29" i="658"/>
  <c r="AK30" i="658"/>
  <c r="AK31" i="658"/>
  <c r="AK32" i="658"/>
  <c r="AK33" i="658"/>
  <c r="AK34" i="658"/>
  <c r="AK35" i="658"/>
  <c r="AK36" i="658"/>
  <c r="AK37" i="658"/>
  <c r="AK38" i="658"/>
  <c r="AK39" i="658"/>
  <c r="AJ13" i="658"/>
  <c r="AJ14" i="658"/>
  <c r="AJ15" i="658"/>
  <c r="AJ16" i="658"/>
  <c r="AJ17" i="658"/>
  <c r="AJ18" i="658"/>
  <c r="AJ19" i="658"/>
  <c r="AJ20" i="658"/>
  <c r="AJ21" i="658"/>
  <c r="AJ22" i="658"/>
  <c r="AJ23" i="658"/>
  <c r="AJ24" i="658"/>
  <c r="AJ25" i="658"/>
  <c r="AJ26" i="658"/>
  <c r="AJ27" i="658"/>
  <c r="AJ28" i="658"/>
  <c r="AJ29" i="658"/>
  <c r="AJ30" i="658"/>
  <c r="AJ31" i="658"/>
  <c r="AJ32" i="658"/>
  <c r="AJ33" i="658"/>
  <c r="AJ34" i="658"/>
  <c r="AJ35" i="658"/>
  <c r="AJ36" i="658"/>
  <c r="AJ37" i="658"/>
  <c r="AJ38" i="658"/>
  <c r="AJ39" i="658"/>
  <c r="AI13" i="658"/>
  <c r="AI14" i="658"/>
  <c r="AI15" i="658"/>
  <c r="AI16" i="658"/>
  <c r="AI17" i="658"/>
  <c r="AI18" i="658"/>
  <c r="AI19" i="658"/>
  <c r="AI20" i="658"/>
  <c r="AI21" i="658"/>
  <c r="AI22" i="658"/>
  <c r="AI23" i="658"/>
  <c r="AI24" i="658"/>
  <c r="AI25" i="658"/>
  <c r="AI26" i="658"/>
  <c r="AI27" i="658"/>
  <c r="AI28" i="658"/>
  <c r="AI29" i="658"/>
  <c r="AI30" i="658"/>
  <c r="AI31" i="658"/>
  <c r="AI32" i="658"/>
  <c r="AI33" i="658"/>
  <c r="AI34" i="658"/>
  <c r="AI35" i="658"/>
  <c r="AI36" i="658"/>
  <c r="AI37" i="658"/>
  <c r="AI38" i="658"/>
  <c r="AI39" i="658"/>
  <c r="AH13" i="658"/>
  <c r="AH14" i="658"/>
  <c r="AH15" i="658"/>
  <c r="AH16" i="658"/>
  <c r="AH17" i="658"/>
  <c r="AH18" i="658"/>
  <c r="AH19" i="658"/>
  <c r="AH20" i="658"/>
  <c r="AH21" i="658"/>
  <c r="AH22" i="658"/>
  <c r="AH23" i="658"/>
  <c r="AH24" i="658"/>
  <c r="AH25" i="658"/>
  <c r="AH26" i="658"/>
  <c r="AH27" i="658"/>
  <c r="AH28" i="658"/>
  <c r="AH29" i="658"/>
  <c r="AH30" i="658"/>
  <c r="AH31" i="658"/>
  <c r="AH32" i="658"/>
  <c r="AH33" i="658"/>
  <c r="AH34" i="658"/>
  <c r="AH35" i="658"/>
  <c r="AH36" i="658"/>
  <c r="AH37" i="658"/>
  <c r="AH38" i="658"/>
  <c r="AH39" i="658"/>
  <c r="AG13" i="658"/>
  <c r="AG14" i="658"/>
  <c r="AG15" i="658"/>
  <c r="AG16" i="658"/>
  <c r="AG17" i="658"/>
  <c r="AG18" i="658"/>
  <c r="AG19" i="658"/>
  <c r="AG20" i="658"/>
  <c r="AG21" i="658"/>
  <c r="AG22" i="658"/>
  <c r="AG23" i="658"/>
  <c r="AG24" i="658"/>
  <c r="AG25" i="658"/>
  <c r="AG26" i="658"/>
  <c r="AG27" i="658"/>
  <c r="AG28" i="658"/>
  <c r="AG29" i="658"/>
  <c r="AG30" i="658"/>
  <c r="AG31" i="658"/>
  <c r="AG32" i="658"/>
  <c r="AG33" i="658"/>
  <c r="AG34" i="658"/>
  <c r="AG35" i="658"/>
  <c r="AG36" i="658"/>
  <c r="AG37" i="658"/>
  <c r="AG38" i="658"/>
  <c r="AG39" i="658"/>
  <c r="AF13" i="658"/>
  <c r="AF14" i="658"/>
  <c r="AF15" i="658"/>
  <c r="AF16" i="658"/>
  <c r="AF17" i="658"/>
  <c r="AF18" i="658"/>
  <c r="AF19" i="658"/>
  <c r="AF20" i="658"/>
  <c r="AF21" i="658"/>
  <c r="AF22" i="658"/>
  <c r="AF23" i="658"/>
  <c r="AF24" i="658"/>
  <c r="AF25" i="658"/>
  <c r="AF26" i="658"/>
  <c r="AF27" i="658"/>
  <c r="AF28" i="658"/>
  <c r="AF29" i="658"/>
  <c r="AF30" i="658"/>
  <c r="AF31" i="658"/>
  <c r="AF32" i="658"/>
  <c r="AF33" i="658"/>
  <c r="AF34" i="658"/>
  <c r="AF35" i="658"/>
  <c r="AF36" i="658"/>
  <c r="AF37" i="658"/>
  <c r="AF38" i="658"/>
  <c r="AF39" i="658"/>
  <c r="AE13" i="658"/>
  <c r="AE14" i="658"/>
  <c r="AE15" i="658"/>
  <c r="AE16" i="658"/>
  <c r="AE17" i="658"/>
  <c r="AE18" i="658"/>
  <c r="AE19" i="658"/>
  <c r="AE20" i="658"/>
  <c r="AE21" i="658"/>
  <c r="AE22" i="658"/>
  <c r="AE23" i="658"/>
  <c r="AE24" i="658"/>
  <c r="AE25" i="658"/>
  <c r="AE26" i="658"/>
  <c r="AE27" i="658"/>
  <c r="AE28" i="658"/>
  <c r="AE29" i="658"/>
  <c r="AE30" i="658"/>
  <c r="AE31" i="658"/>
  <c r="AE32" i="658"/>
  <c r="AE33" i="658"/>
  <c r="AE34" i="658"/>
  <c r="AE35" i="658"/>
  <c r="AE36" i="658"/>
  <c r="AE37" i="658"/>
  <c r="AE38" i="658"/>
  <c r="AE39" i="658"/>
  <c r="AL12" i="658"/>
  <c r="AK12" i="658"/>
  <c r="AJ12" i="658"/>
  <c r="AI12" i="658"/>
  <c r="AH12" i="658"/>
  <c r="AG12" i="658"/>
  <c r="AF12" i="658"/>
  <c r="AE12" i="658"/>
  <c r="AB13" i="658"/>
  <c r="AB14" i="658"/>
  <c r="AB15" i="658"/>
  <c r="AB16" i="658"/>
  <c r="AB17" i="658"/>
  <c r="AB18" i="658"/>
  <c r="AB19" i="658"/>
  <c r="AB20" i="658"/>
  <c r="AB21" i="658"/>
  <c r="AB22" i="658"/>
  <c r="AB23" i="658"/>
  <c r="AB24" i="658"/>
  <c r="AB25" i="658"/>
  <c r="AB26" i="658"/>
  <c r="AB27" i="658"/>
  <c r="AB28" i="658"/>
  <c r="AB29" i="658"/>
  <c r="AB30" i="658"/>
  <c r="AB31" i="658"/>
  <c r="AB32" i="658"/>
  <c r="AB33" i="658"/>
  <c r="AB34" i="658"/>
  <c r="AB35" i="658"/>
  <c r="AB36" i="658"/>
  <c r="AB37" i="658"/>
  <c r="AB38" i="658"/>
  <c r="AB39" i="658"/>
  <c r="AA13" i="658"/>
  <c r="AA14" i="658"/>
  <c r="AA15" i="658"/>
  <c r="AA16" i="658"/>
  <c r="AA17" i="658"/>
  <c r="AA18" i="658"/>
  <c r="AA19" i="658"/>
  <c r="AA20" i="658"/>
  <c r="AA21" i="658"/>
  <c r="AA22" i="658"/>
  <c r="AA23" i="658"/>
  <c r="AA24" i="658"/>
  <c r="AA25" i="658"/>
  <c r="AA26" i="658"/>
  <c r="AA27" i="658"/>
  <c r="AA28" i="658"/>
  <c r="AA29" i="658"/>
  <c r="AA30" i="658"/>
  <c r="AA31" i="658"/>
  <c r="AA32" i="658"/>
  <c r="AA33" i="658"/>
  <c r="AA34" i="658"/>
  <c r="AA35" i="658"/>
  <c r="AA36" i="658"/>
  <c r="AA37" i="658"/>
  <c r="AA38" i="658"/>
  <c r="AA39" i="658"/>
  <c r="Z13" i="658"/>
  <c r="Z14" i="658"/>
  <c r="Z15" i="658"/>
  <c r="Z16" i="658"/>
  <c r="Z17" i="658"/>
  <c r="Z18" i="658"/>
  <c r="Z19" i="658"/>
  <c r="Z20" i="658"/>
  <c r="Z21" i="658"/>
  <c r="Z22" i="658"/>
  <c r="Z23" i="658"/>
  <c r="Z24" i="658"/>
  <c r="Z25" i="658"/>
  <c r="Z26" i="658"/>
  <c r="Z27" i="658"/>
  <c r="Z28" i="658"/>
  <c r="Z29" i="658"/>
  <c r="Z30" i="658"/>
  <c r="Z31" i="658"/>
  <c r="Z32" i="658"/>
  <c r="Z33" i="658"/>
  <c r="Z34" i="658"/>
  <c r="Z35" i="658"/>
  <c r="Z36" i="658"/>
  <c r="Z37" i="658"/>
  <c r="Z38" i="658"/>
  <c r="Z39" i="658"/>
  <c r="Y13" i="658"/>
  <c r="Y14" i="658"/>
  <c r="Y15" i="658"/>
  <c r="Y16" i="658"/>
  <c r="Y17" i="658"/>
  <c r="Y18" i="658"/>
  <c r="Y19" i="658"/>
  <c r="Y20" i="658"/>
  <c r="Y21" i="658"/>
  <c r="Y22" i="658"/>
  <c r="Y23" i="658"/>
  <c r="Y24" i="658"/>
  <c r="Y25" i="658"/>
  <c r="Y26" i="658"/>
  <c r="Y27" i="658"/>
  <c r="Y28" i="658"/>
  <c r="Y29" i="658"/>
  <c r="Y30" i="658"/>
  <c r="Y31" i="658"/>
  <c r="Y32" i="658"/>
  <c r="Y33" i="658"/>
  <c r="Y34" i="658"/>
  <c r="Y35" i="658"/>
  <c r="Y36" i="658"/>
  <c r="Y37" i="658"/>
  <c r="Y38" i="658"/>
  <c r="Y39" i="658"/>
  <c r="X13" i="658"/>
  <c r="X14" i="658"/>
  <c r="X15" i="658"/>
  <c r="X16" i="658"/>
  <c r="X17" i="658"/>
  <c r="X18" i="658"/>
  <c r="X19" i="658"/>
  <c r="X20" i="658"/>
  <c r="X21" i="658"/>
  <c r="X22" i="658"/>
  <c r="X23" i="658"/>
  <c r="X24" i="658"/>
  <c r="X25" i="658"/>
  <c r="X26" i="658"/>
  <c r="X27" i="658"/>
  <c r="X28" i="658"/>
  <c r="X29" i="658"/>
  <c r="X30" i="658"/>
  <c r="X31" i="658"/>
  <c r="X32" i="658"/>
  <c r="X33" i="658"/>
  <c r="X34" i="658"/>
  <c r="X35" i="658"/>
  <c r="X36" i="658"/>
  <c r="X37" i="658"/>
  <c r="X38" i="658"/>
  <c r="X39" i="658"/>
  <c r="W13" i="658"/>
  <c r="W14" i="658"/>
  <c r="W15" i="658"/>
  <c r="W16" i="658"/>
  <c r="W17" i="658"/>
  <c r="W18" i="658"/>
  <c r="W19" i="658"/>
  <c r="W20" i="658"/>
  <c r="W21" i="658"/>
  <c r="W22" i="658"/>
  <c r="W23" i="658"/>
  <c r="W24" i="658"/>
  <c r="W25" i="658"/>
  <c r="W26" i="658"/>
  <c r="W27" i="658"/>
  <c r="W28" i="658"/>
  <c r="W29" i="658"/>
  <c r="W30" i="658"/>
  <c r="W31" i="658"/>
  <c r="W32" i="658"/>
  <c r="W33" i="658"/>
  <c r="W34" i="658"/>
  <c r="W35" i="658"/>
  <c r="W36" i="658"/>
  <c r="W37" i="658"/>
  <c r="W38" i="658"/>
  <c r="W39" i="658"/>
  <c r="V13" i="658"/>
  <c r="V14" i="658"/>
  <c r="V15" i="658"/>
  <c r="V16" i="658"/>
  <c r="V17" i="658"/>
  <c r="V18" i="658"/>
  <c r="V19" i="658"/>
  <c r="V20" i="658"/>
  <c r="V21" i="658"/>
  <c r="V22" i="658"/>
  <c r="V23" i="658"/>
  <c r="V24" i="658"/>
  <c r="V25" i="658"/>
  <c r="V26" i="658"/>
  <c r="V27" i="658"/>
  <c r="V28" i="658"/>
  <c r="V29" i="658"/>
  <c r="V30" i="658"/>
  <c r="V31" i="658"/>
  <c r="V32" i="658"/>
  <c r="V33" i="658"/>
  <c r="V34" i="658"/>
  <c r="V35" i="658"/>
  <c r="V36" i="658"/>
  <c r="V37" i="658"/>
  <c r="V38" i="658"/>
  <c r="V39" i="658"/>
  <c r="U13" i="658"/>
  <c r="U14" i="658"/>
  <c r="U15" i="658"/>
  <c r="U16" i="658"/>
  <c r="U17" i="658"/>
  <c r="U18" i="658"/>
  <c r="U19" i="658"/>
  <c r="U20" i="658"/>
  <c r="U21" i="658"/>
  <c r="U22" i="658"/>
  <c r="U23" i="658"/>
  <c r="U24" i="658"/>
  <c r="U25" i="658"/>
  <c r="U26" i="658"/>
  <c r="U27" i="658"/>
  <c r="U28" i="658"/>
  <c r="U29" i="658"/>
  <c r="U30" i="658"/>
  <c r="U31" i="658"/>
  <c r="U32" i="658"/>
  <c r="U33" i="658"/>
  <c r="U34" i="658"/>
  <c r="U35" i="658"/>
  <c r="U36" i="658"/>
  <c r="U37" i="658"/>
  <c r="U38" i="658"/>
  <c r="U39" i="658"/>
  <c r="AB12" i="658"/>
  <c r="AA12" i="658"/>
  <c r="Z12" i="658"/>
  <c r="Y12" i="658"/>
  <c r="X12" i="658"/>
  <c r="W12" i="658"/>
  <c r="V12" i="658"/>
  <c r="U12" i="658"/>
  <c r="L13" i="658"/>
  <c r="L14" i="658"/>
  <c r="L15" i="658"/>
  <c r="L16" i="658"/>
  <c r="L17" i="658"/>
  <c r="L18" i="658"/>
  <c r="L19" i="658"/>
  <c r="L20" i="658"/>
  <c r="L21" i="658"/>
  <c r="L22" i="658"/>
  <c r="L23" i="658"/>
  <c r="L24" i="658"/>
  <c r="L25" i="658"/>
  <c r="L26" i="658"/>
  <c r="L27" i="658"/>
  <c r="L28" i="658"/>
  <c r="L29" i="658"/>
  <c r="L30" i="658"/>
  <c r="L31" i="658"/>
  <c r="L32" i="658"/>
  <c r="L33" i="658"/>
  <c r="L34" i="658"/>
  <c r="L35" i="658"/>
  <c r="L36" i="658"/>
  <c r="L37" i="658"/>
  <c r="L38" i="658"/>
  <c r="L39" i="658"/>
  <c r="M13" i="658"/>
  <c r="M14" i="658"/>
  <c r="M15" i="658"/>
  <c r="M16" i="658"/>
  <c r="M17" i="658"/>
  <c r="M18" i="658"/>
  <c r="M19" i="658"/>
  <c r="M20" i="658"/>
  <c r="M21" i="658"/>
  <c r="M22" i="658"/>
  <c r="M23" i="658"/>
  <c r="M24" i="658"/>
  <c r="M25" i="658"/>
  <c r="M26" i="658"/>
  <c r="M27" i="658"/>
  <c r="M28" i="658"/>
  <c r="M29" i="658"/>
  <c r="M30" i="658"/>
  <c r="M31" i="658"/>
  <c r="M32" i="658"/>
  <c r="M33" i="658"/>
  <c r="M34" i="658"/>
  <c r="M35" i="658"/>
  <c r="M36" i="658"/>
  <c r="M37" i="658"/>
  <c r="M38" i="658"/>
  <c r="M39" i="658"/>
  <c r="N13" i="658"/>
  <c r="N14" i="658"/>
  <c r="N15" i="658"/>
  <c r="N16" i="658"/>
  <c r="N17" i="658"/>
  <c r="N18" i="658"/>
  <c r="N19" i="658"/>
  <c r="N20" i="658"/>
  <c r="N21" i="658"/>
  <c r="N22" i="658"/>
  <c r="N23" i="658"/>
  <c r="N24" i="658"/>
  <c r="N25" i="658"/>
  <c r="N26" i="658"/>
  <c r="N27" i="658"/>
  <c r="N28" i="658"/>
  <c r="N29" i="658"/>
  <c r="N30" i="658"/>
  <c r="N31" i="658"/>
  <c r="N32" i="658"/>
  <c r="N33" i="658"/>
  <c r="N34" i="658"/>
  <c r="N35" i="658"/>
  <c r="N36" i="658"/>
  <c r="N37" i="658"/>
  <c r="N38" i="658"/>
  <c r="N39" i="658"/>
  <c r="O13" i="658"/>
  <c r="O14" i="658"/>
  <c r="O15" i="658"/>
  <c r="O16" i="658"/>
  <c r="O17" i="658"/>
  <c r="O18" i="658"/>
  <c r="O19" i="658"/>
  <c r="O20" i="658"/>
  <c r="O21" i="658"/>
  <c r="O22" i="658"/>
  <c r="O23" i="658"/>
  <c r="O24" i="658"/>
  <c r="O25" i="658"/>
  <c r="O26" i="658"/>
  <c r="O27" i="658"/>
  <c r="O28" i="658"/>
  <c r="O29" i="658"/>
  <c r="O30" i="658"/>
  <c r="O31" i="658"/>
  <c r="O32" i="658"/>
  <c r="O33" i="658"/>
  <c r="O34" i="658"/>
  <c r="O35" i="658"/>
  <c r="O36" i="658"/>
  <c r="O37" i="658"/>
  <c r="O38" i="658"/>
  <c r="O39" i="658"/>
  <c r="P13" i="658"/>
  <c r="P14" i="658"/>
  <c r="P15" i="658"/>
  <c r="P16" i="658"/>
  <c r="P17" i="658"/>
  <c r="P18" i="658"/>
  <c r="P19" i="658"/>
  <c r="P20" i="658"/>
  <c r="P21" i="658"/>
  <c r="P22" i="658"/>
  <c r="P23" i="658"/>
  <c r="P24" i="658"/>
  <c r="P25" i="658"/>
  <c r="P26" i="658"/>
  <c r="P27" i="658"/>
  <c r="P28" i="658"/>
  <c r="P29" i="658"/>
  <c r="P30" i="658"/>
  <c r="P31" i="658"/>
  <c r="P32" i="658"/>
  <c r="P33" i="658"/>
  <c r="P34" i="658"/>
  <c r="P35" i="658"/>
  <c r="P36" i="658"/>
  <c r="P37" i="658"/>
  <c r="P38" i="658"/>
  <c r="P39" i="658"/>
  <c r="Q13" i="658"/>
  <c r="Q14" i="658"/>
  <c r="Q15" i="658"/>
  <c r="Q16" i="658"/>
  <c r="Q17" i="658"/>
  <c r="Q18" i="658"/>
  <c r="Q19" i="658"/>
  <c r="Q20" i="658"/>
  <c r="Q21" i="658"/>
  <c r="Q22" i="658"/>
  <c r="Q23" i="658"/>
  <c r="Q24" i="658"/>
  <c r="Q25" i="658"/>
  <c r="Q26" i="658"/>
  <c r="Q27" i="658"/>
  <c r="Q28" i="658"/>
  <c r="Q29" i="658"/>
  <c r="Q30" i="658"/>
  <c r="Q31" i="658"/>
  <c r="Q32" i="658"/>
  <c r="Q33" i="658"/>
  <c r="Q34" i="658"/>
  <c r="Q35" i="658"/>
  <c r="Q36" i="658"/>
  <c r="Q37" i="658"/>
  <c r="Q38" i="658"/>
  <c r="Q39" i="658"/>
  <c r="R13" i="658"/>
  <c r="R14" i="658"/>
  <c r="R15" i="658"/>
  <c r="R16" i="658"/>
  <c r="R17" i="658"/>
  <c r="R18" i="658"/>
  <c r="R19" i="658"/>
  <c r="R20" i="658"/>
  <c r="R21" i="658"/>
  <c r="R22" i="658"/>
  <c r="R23" i="658"/>
  <c r="R24" i="658"/>
  <c r="R25" i="658"/>
  <c r="R26" i="658"/>
  <c r="R27" i="658"/>
  <c r="R28" i="658"/>
  <c r="R29" i="658"/>
  <c r="R30" i="658"/>
  <c r="R31" i="658"/>
  <c r="R32" i="658"/>
  <c r="R33" i="658"/>
  <c r="R34" i="658"/>
  <c r="R35" i="658"/>
  <c r="R36" i="658"/>
  <c r="R37" i="658"/>
  <c r="R38" i="658"/>
  <c r="R39" i="658"/>
  <c r="S13" i="658"/>
  <c r="S14" i="658"/>
  <c r="S15" i="658"/>
  <c r="S16" i="658"/>
  <c r="S17" i="658"/>
  <c r="S18" i="658"/>
  <c r="S19" i="658"/>
  <c r="S20" i="658"/>
  <c r="S21" i="658"/>
  <c r="S22" i="658"/>
  <c r="S23" i="658"/>
  <c r="S24" i="658"/>
  <c r="S25" i="658"/>
  <c r="S26" i="658"/>
  <c r="S27" i="658"/>
  <c r="S28" i="658"/>
  <c r="S29" i="658"/>
  <c r="S30" i="658"/>
  <c r="S31" i="658"/>
  <c r="S32" i="658"/>
  <c r="S33" i="658"/>
  <c r="S34" i="658"/>
  <c r="S35" i="658"/>
  <c r="S36" i="658"/>
  <c r="S37" i="658"/>
  <c r="S38" i="658"/>
  <c r="S39" i="658"/>
  <c r="S12" i="658"/>
  <c r="R12" i="658"/>
  <c r="Q12" i="658"/>
  <c r="P12" i="658"/>
  <c r="O12" i="658"/>
  <c r="N12" i="658"/>
  <c r="M12" i="658"/>
  <c r="L12" i="658"/>
  <c r="J13" i="658"/>
  <c r="J14" i="658"/>
  <c r="J15" i="658"/>
  <c r="J16" i="658"/>
  <c r="J17" i="658"/>
  <c r="J18" i="658"/>
  <c r="J19" i="658"/>
  <c r="J20" i="658"/>
  <c r="J21" i="658"/>
  <c r="J22" i="658"/>
  <c r="J23" i="658"/>
  <c r="J24" i="658"/>
  <c r="J25" i="658"/>
  <c r="J26" i="658"/>
  <c r="J27" i="658"/>
  <c r="J28" i="658"/>
  <c r="J29" i="658"/>
  <c r="J30" i="658"/>
  <c r="J31" i="658"/>
  <c r="J32" i="658"/>
  <c r="J33" i="658"/>
  <c r="J34" i="658"/>
  <c r="J35" i="658"/>
  <c r="J36" i="658"/>
  <c r="J37" i="658"/>
  <c r="J38" i="658"/>
  <c r="J39" i="658"/>
  <c r="I13" i="658"/>
  <c r="I14" i="658"/>
  <c r="I15" i="658"/>
  <c r="I16" i="658"/>
  <c r="I17" i="658"/>
  <c r="I18" i="658"/>
  <c r="I19" i="658"/>
  <c r="I20" i="658"/>
  <c r="I21" i="658"/>
  <c r="I22" i="658"/>
  <c r="I23" i="658"/>
  <c r="I24" i="658"/>
  <c r="I25" i="658"/>
  <c r="I26" i="658"/>
  <c r="I27" i="658"/>
  <c r="I28" i="658"/>
  <c r="I29" i="658"/>
  <c r="I30" i="658"/>
  <c r="I31" i="658"/>
  <c r="I32" i="658"/>
  <c r="I33" i="658"/>
  <c r="I34" i="658"/>
  <c r="I35" i="658"/>
  <c r="I36" i="658"/>
  <c r="I37" i="658"/>
  <c r="I38" i="658"/>
  <c r="I39" i="658"/>
  <c r="H13" i="658"/>
  <c r="H14" i="658"/>
  <c r="H15" i="658"/>
  <c r="H16" i="658"/>
  <c r="H17" i="658"/>
  <c r="H18" i="658"/>
  <c r="H19" i="658"/>
  <c r="H20" i="658"/>
  <c r="H21" i="658"/>
  <c r="H22" i="658"/>
  <c r="H23" i="658"/>
  <c r="H24" i="658"/>
  <c r="H25" i="658"/>
  <c r="H26" i="658"/>
  <c r="H27" i="658"/>
  <c r="H28" i="658"/>
  <c r="H29" i="658"/>
  <c r="H30" i="658"/>
  <c r="H31" i="658"/>
  <c r="H32" i="658"/>
  <c r="H33" i="658"/>
  <c r="H34" i="658"/>
  <c r="H35" i="658"/>
  <c r="H36" i="658"/>
  <c r="H37" i="658"/>
  <c r="H38" i="658"/>
  <c r="H39" i="658"/>
  <c r="G13" i="658"/>
  <c r="G14" i="658"/>
  <c r="G15" i="658"/>
  <c r="G16" i="658"/>
  <c r="G17" i="658"/>
  <c r="G18" i="658"/>
  <c r="G19" i="658"/>
  <c r="G20" i="658"/>
  <c r="G21" i="658"/>
  <c r="G22" i="658"/>
  <c r="G23" i="658"/>
  <c r="G24" i="658"/>
  <c r="G25" i="658"/>
  <c r="G26" i="658"/>
  <c r="G27" i="658"/>
  <c r="G28" i="658"/>
  <c r="G29" i="658"/>
  <c r="G30" i="658"/>
  <c r="G31" i="658"/>
  <c r="G32" i="658"/>
  <c r="G33" i="658"/>
  <c r="G34" i="658"/>
  <c r="G35" i="658"/>
  <c r="G36" i="658"/>
  <c r="G37" i="658"/>
  <c r="G38" i="658"/>
  <c r="G39" i="658"/>
  <c r="F13" i="658"/>
  <c r="F14" i="658"/>
  <c r="F15" i="658"/>
  <c r="F16" i="658"/>
  <c r="F17" i="658"/>
  <c r="F18" i="658"/>
  <c r="F19" i="658"/>
  <c r="F20" i="658"/>
  <c r="F21" i="658"/>
  <c r="F22" i="658"/>
  <c r="F23" i="658"/>
  <c r="F24" i="658"/>
  <c r="F25" i="658"/>
  <c r="F26" i="658"/>
  <c r="F27" i="658"/>
  <c r="F28" i="658"/>
  <c r="F29" i="658"/>
  <c r="F30" i="658"/>
  <c r="F31" i="658"/>
  <c r="F32" i="658"/>
  <c r="F33" i="658"/>
  <c r="F34" i="658"/>
  <c r="F35" i="658"/>
  <c r="F36" i="658"/>
  <c r="F37" i="658"/>
  <c r="F38" i="658"/>
  <c r="F39" i="658"/>
  <c r="E13" i="658"/>
  <c r="E14" i="658"/>
  <c r="E15" i="658"/>
  <c r="E16" i="658"/>
  <c r="E17" i="658"/>
  <c r="E18" i="658"/>
  <c r="E19" i="658"/>
  <c r="E20" i="658"/>
  <c r="E21" i="658"/>
  <c r="E22" i="658"/>
  <c r="E23" i="658"/>
  <c r="E24" i="658"/>
  <c r="E25" i="658"/>
  <c r="E26" i="658"/>
  <c r="E27" i="658"/>
  <c r="E28" i="658"/>
  <c r="E29" i="658"/>
  <c r="E30" i="658"/>
  <c r="E31" i="658"/>
  <c r="E32" i="658"/>
  <c r="E33" i="658"/>
  <c r="E34" i="658"/>
  <c r="E35" i="658"/>
  <c r="E36" i="658"/>
  <c r="E37" i="658"/>
  <c r="E38" i="658"/>
  <c r="E39" i="658"/>
  <c r="D13" i="658"/>
  <c r="D14" i="658"/>
  <c r="D15" i="658"/>
  <c r="D16" i="658"/>
  <c r="D17" i="658"/>
  <c r="D18" i="658"/>
  <c r="D19" i="658"/>
  <c r="D20" i="658"/>
  <c r="D21" i="658"/>
  <c r="D22" i="658"/>
  <c r="D23" i="658"/>
  <c r="D24" i="658"/>
  <c r="D25" i="658"/>
  <c r="D26" i="658"/>
  <c r="D27" i="658"/>
  <c r="D28" i="658"/>
  <c r="D29" i="658"/>
  <c r="D30" i="658"/>
  <c r="D31" i="658"/>
  <c r="D32" i="658"/>
  <c r="D33" i="658"/>
  <c r="D34" i="658"/>
  <c r="D35" i="658"/>
  <c r="D36" i="658"/>
  <c r="D37" i="658"/>
  <c r="D38" i="658"/>
  <c r="D39" i="658"/>
  <c r="C13" i="658"/>
  <c r="C14" i="658"/>
  <c r="C15" i="658"/>
  <c r="C16" i="658"/>
  <c r="C17" i="658"/>
  <c r="C18" i="658"/>
  <c r="C19" i="658"/>
  <c r="C20" i="658"/>
  <c r="C21" i="658"/>
  <c r="C22" i="658"/>
  <c r="C23" i="658"/>
  <c r="C24" i="658"/>
  <c r="C25" i="658"/>
  <c r="C26" i="658"/>
  <c r="C27" i="658"/>
  <c r="C28" i="658"/>
  <c r="C29" i="658"/>
  <c r="C30" i="658"/>
  <c r="C31" i="658"/>
  <c r="C32" i="658"/>
  <c r="C33" i="658"/>
  <c r="C34" i="658"/>
  <c r="C35" i="658"/>
  <c r="C36" i="658"/>
  <c r="C37" i="658"/>
  <c r="C38" i="658"/>
  <c r="C39" i="658"/>
  <c r="J12" i="658"/>
  <c r="I12" i="658"/>
  <c r="H12" i="658"/>
  <c r="G12" i="658"/>
  <c r="F12" i="658"/>
  <c r="E12" i="658"/>
  <c r="D12" i="658"/>
  <c r="C12" i="658"/>
  <c r="S11" i="658"/>
  <c r="R11" i="658"/>
  <c r="Q11" i="658"/>
  <c r="P11" i="658"/>
  <c r="O11" i="658"/>
  <c r="N11" i="658"/>
  <c r="M11" i="658"/>
  <c r="L11" i="658"/>
  <c r="E12" i="656"/>
  <c r="E13" i="656"/>
  <c r="E14" i="656"/>
  <c r="E15" i="656"/>
  <c r="E16" i="656"/>
  <c r="E17" i="656"/>
  <c r="E18" i="656"/>
  <c r="E19" i="656"/>
  <c r="E20" i="656"/>
  <c r="E21" i="656"/>
  <c r="E22" i="656"/>
  <c r="E23" i="656"/>
  <c r="E24" i="656"/>
  <c r="E25" i="656"/>
  <c r="E26" i="656"/>
  <c r="E27" i="656"/>
  <c r="E28" i="656"/>
  <c r="E29" i="656"/>
  <c r="E30" i="656"/>
  <c r="E31" i="656"/>
  <c r="E32" i="656"/>
  <c r="E33" i="656"/>
  <c r="E34" i="656"/>
  <c r="E35" i="656"/>
  <c r="E36" i="656"/>
  <c r="E37" i="656"/>
  <c r="E38" i="656"/>
  <c r="E11" i="656"/>
  <c r="D12" i="656"/>
  <c r="D13" i="656"/>
  <c r="D14" i="656"/>
  <c r="D15" i="656"/>
  <c r="D16" i="656"/>
  <c r="D17" i="656"/>
  <c r="D18" i="656"/>
  <c r="D19" i="656"/>
  <c r="D20" i="656"/>
  <c r="D21" i="656"/>
  <c r="D22" i="656"/>
  <c r="D23" i="656"/>
  <c r="D24" i="656"/>
  <c r="D25" i="656"/>
  <c r="D26" i="656"/>
  <c r="D27" i="656"/>
  <c r="D28" i="656"/>
  <c r="D29" i="656"/>
  <c r="D30" i="656"/>
  <c r="D31" i="656"/>
  <c r="D32" i="656"/>
  <c r="D33" i="656"/>
  <c r="D34" i="656"/>
  <c r="D35" i="656"/>
  <c r="D36" i="656"/>
  <c r="D37" i="656"/>
  <c r="D38" i="656"/>
  <c r="D11" i="656"/>
  <c r="C12" i="656"/>
  <c r="C13" i="656"/>
  <c r="C14" i="656"/>
  <c r="C15" i="656"/>
  <c r="C16" i="656"/>
  <c r="C17" i="656"/>
  <c r="C18" i="656"/>
  <c r="C19" i="656"/>
  <c r="C20" i="656"/>
  <c r="C21" i="656"/>
  <c r="C22" i="656"/>
  <c r="C23" i="656"/>
  <c r="C24" i="656"/>
  <c r="C25" i="656"/>
  <c r="C26" i="656"/>
  <c r="C27" i="656"/>
  <c r="C28" i="656"/>
  <c r="C29" i="656"/>
  <c r="C30" i="656"/>
  <c r="C31" i="656"/>
  <c r="C32" i="656"/>
  <c r="C33" i="656"/>
  <c r="C34" i="656"/>
  <c r="C35" i="656"/>
  <c r="C36" i="656"/>
  <c r="C37" i="656"/>
  <c r="C38" i="656"/>
  <c r="C11" i="656"/>
  <c r="B38" i="656"/>
  <c r="B37" i="656"/>
  <c r="B36" i="656"/>
  <c r="B35" i="656"/>
  <c r="B34" i="656"/>
  <c r="B33" i="656"/>
  <c r="B32" i="656"/>
  <c r="B31" i="656"/>
  <c r="B30" i="656"/>
  <c r="B29" i="656"/>
  <c r="B28" i="656"/>
  <c r="B27" i="656"/>
  <c r="B26" i="656"/>
  <c r="B25" i="656"/>
  <c r="B24" i="656"/>
  <c r="B23" i="656"/>
  <c r="B22" i="656"/>
  <c r="B21" i="656"/>
  <c r="B20" i="656"/>
  <c r="B19" i="656"/>
  <c r="B18" i="656"/>
  <c r="B17" i="656"/>
  <c r="B16" i="656"/>
  <c r="B15" i="656"/>
  <c r="E12" i="655"/>
  <c r="E13" i="655"/>
  <c r="E14" i="655"/>
  <c r="E15" i="655"/>
  <c r="E16" i="655"/>
  <c r="E17" i="655"/>
  <c r="E18" i="655"/>
  <c r="E19" i="655"/>
  <c r="E20" i="655"/>
  <c r="E21" i="655"/>
  <c r="E22" i="655"/>
  <c r="E23" i="655"/>
  <c r="E24" i="655"/>
  <c r="E25" i="655"/>
  <c r="E26" i="655"/>
  <c r="E27" i="655"/>
  <c r="E28" i="655"/>
  <c r="E29" i="655"/>
  <c r="E30" i="655"/>
  <c r="E31" i="655"/>
  <c r="E32" i="655"/>
  <c r="E33" i="655"/>
  <c r="E34" i="655"/>
  <c r="E35" i="655"/>
  <c r="E36" i="655"/>
  <c r="E37" i="655"/>
  <c r="E38" i="655"/>
  <c r="D12" i="655"/>
  <c r="D13" i="655"/>
  <c r="D14" i="655"/>
  <c r="D15" i="655"/>
  <c r="D16" i="655"/>
  <c r="D17" i="655"/>
  <c r="D18" i="655"/>
  <c r="D19" i="655"/>
  <c r="D20" i="655"/>
  <c r="D21" i="655"/>
  <c r="D22" i="655"/>
  <c r="D23" i="655"/>
  <c r="D24" i="655"/>
  <c r="D25" i="655"/>
  <c r="D26" i="655"/>
  <c r="D27" i="655"/>
  <c r="D28" i="655"/>
  <c r="D29" i="655"/>
  <c r="D30" i="655"/>
  <c r="D31" i="655"/>
  <c r="D32" i="655"/>
  <c r="D33" i="655"/>
  <c r="D34" i="655"/>
  <c r="D35" i="655"/>
  <c r="D36" i="655"/>
  <c r="D37" i="655"/>
  <c r="D38" i="655"/>
  <c r="C12" i="655"/>
  <c r="C13" i="655"/>
  <c r="C14" i="655"/>
  <c r="C15" i="655"/>
  <c r="C16" i="655"/>
  <c r="C17" i="655"/>
  <c r="C18" i="655"/>
  <c r="C19" i="655"/>
  <c r="C20" i="655"/>
  <c r="C21" i="655"/>
  <c r="C22" i="655"/>
  <c r="C23" i="655"/>
  <c r="C24" i="655"/>
  <c r="C25" i="655"/>
  <c r="C26" i="655"/>
  <c r="C27" i="655"/>
  <c r="C28" i="655"/>
  <c r="C29" i="655"/>
  <c r="C30" i="655"/>
  <c r="C31" i="655"/>
  <c r="C32" i="655"/>
  <c r="C33" i="655"/>
  <c r="C34" i="655"/>
  <c r="C35" i="655"/>
  <c r="C36" i="655"/>
  <c r="C37" i="655"/>
  <c r="C38" i="655"/>
  <c r="E11" i="655"/>
  <c r="D11" i="655"/>
  <c r="C11" i="655"/>
  <c r="B38" i="655"/>
  <c r="B37" i="655"/>
  <c r="B36" i="655"/>
  <c r="B35" i="655"/>
  <c r="B34" i="655"/>
  <c r="B33" i="655"/>
  <c r="B32" i="655"/>
  <c r="B31" i="655"/>
  <c r="B30" i="655"/>
  <c r="B29" i="655"/>
  <c r="B28" i="655"/>
  <c r="B27" i="655"/>
  <c r="B26" i="655"/>
  <c r="B25" i="655"/>
  <c r="B24" i="655"/>
  <c r="B23" i="655"/>
  <c r="B22" i="655"/>
  <c r="B21" i="655"/>
  <c r="B20" i="655"/>
  <c r="B19" i="655"/>
  <c r="B18" i="655"/>
  <c r="B17" i="655"/>
  <c r="B16" i="655"/>
  <c r="B15" i="655"/>
  <c r="M13" i="654"/>
  <c r="M14" i="654"/>
  <c r="M15" i="654"/>
  <c r="M16" i="654"/>
  <c r="M17" i="654"/>
  <c r="M18" i="654"/>
  <c r="M19" i="654"/>
  <c r="M20" i="654"/>
  <c r="M21" i="654"/>
  <c r="M22" i="654"/>
  <c r="M23" i="654"/>
  <c r="M24" i="654"/>
  <c r="M25" i="654"/>
  <c r="M26" i="654"/>
  <c r="M27" i="654"/>
  <c r="M28" i="654"/>
  <c r="M29" i="654"/>
  <c r="M30" i="654"/>
  <c r="M31" i="654"/>
  <c r="M32" i="654"/>
  <c r="M33" i="654"/>
  <c r="M34" i="654"/>
  <c r="M35" i="654"/>
  <c r="M36" i="654"/>
  <c r="M37" i="654"/>
  <c r="M38" i="654"/>
  <c r="M39" i="654"/>
  <c r="L13" i="654"/>
  <c r="L14" i="654"/>
  <c r="L15" i="654"/>
  <c r="L16" i="654"/>
  <c r="L17" i="654"/>
  <c r="L18" i="654"/>
  <c r="L19" i="654"/>
  <c r="L20" i="654"/>
  <c r="L21" i="654"/>
  <c r="L22" i="654"/>
  <c r="L23" i="654"/>
  <c r="L24" i="654"/>
  <c r="L25" i="654"/>
  <c r="L26" i="654"/>
  <c r="L27" i="654"/>
  <c r="L28" i="654"/>
  <c r="L29" i="654"/>
  <c r="L30" i="654"/>
  <c r="L31" i="654"/>
  <c r="L32" i="654"/>
  <c r="L33" i="654"/>
  <c r="L34" i="654"/>
  <c r="L35" i="654"/>
  <c r="L36" i="654"/>
  <c r="L37" i="654"/>
  <c r="L38" i="654"/>
  <c r="L39" i="654"/>
  <c r="J13" i="654"/>
  <c r="J14" i="654"/>
  <c r="J15" i="654"/>
  <c r="J16" i="654"/>
  <c r="J17" i="654"/>
  <c r="J18" i="654"/>
  <c r="J19" i="654"/>
  <c r="J20" i="654"/>
  <c r="J21" i="654"/>
  <c r="J22" i="654"/>
  <c r="J23" i="654"/>
  <c r="J24" i="654"/>
  <c r="J25" i="654"/>
  <c r="J26" i="654"/>
  <c r="J27" i="654"/>
  <c r="J28" i="654"/>
  <c r="J29" i="654"/>
  <c r="J30" i="654"/>
  <c r="J31" i="654"/>
  <c r="J32" i="654"/>
  <c r="J33" i="654"/>
  <c r="J34" i="654"/>
  <c r="J35" i="654"/>
  <c r="J36" i="654"/>
  <c r="J37" i="654"/>
  <c r="J38" i="654"/>
  <c r="J39" i="654"/>
  <c r="I13" i="654"/>
  <c r="I14" i="654"/>
  <c r="I15" i="654"/>
  <c r="I16" i="654"/>
  <c r="I17" i="654"/>
  <c r="I18" i="654"/>
  <c r="I19" i="654"/>
  <c r="I20" i="654"/>
  <c r="I21" i="654"/>
  <c r="I22" i="654"/>
  <c r="I23" i="654"/>
  <c r="I24" i="654"/>
  <c r="I25" i="654"/>
  <c r="I26" i="654"/>
  <c r="I27" i="654"/>
  <c r="I28" i="654"/>
  <c r="I29" i="654"/>
  <c r="I30" i="654"/>
  <c r="I31" i="654"/>
  <c r="I32" i="654"/>
  <c r="I33" i="654"/>
  <c r="I34" i="654"/>
  <c r="I35" i="654"/>
  <c r="I36" i="654"/>
  <c r="I37" i="654"/>
  <c r="I38" i="654"/>
  <c r="I39" i="654"/>
  <c r="G13" i="654"/>
  <c r="G14" i="654"/>
  <c r="G15" i="654"/>
  <c r="G16" i="654"/>
  <c r="G17" i="654"/>
  <c r="G18" i="654"/>
  <c r="G19" i="654"/>
  <c r="G20" i="654"/>
  <c r="G21" i="654"/>
  <c r="G22" i="654"/>
  <c r="G23" i="654"/>
  <c r="G24" i="654"/>
  <c r="G25" i="654"/>
  <c r="G26" i="654"/>
  <c r="G27" i="654"/>
  <c r="G28" i="654"/>
  <c r="G29" i="654"/>
  <c r="G30" i="654"/>
  <c r="G31" i="654"/>
  <c r="G32" i="654"/>
  <c r="G33" i="654"/>
  <c r="G34" i="654"/>
  <c r="G35" i="654"/>
  <c r="G36" i="654"/>
  <c r="G37" i="654"/>
  <c r="G38" i="654"/>
  <c r="G39" i="654"/>
  <c r="F13" i="654"/>
  <c r="F14" i="654"/>
  <c r="F15" i="654"/>
  <c r="F16" i="654"/>
  <c r="F17" i="654"/>
  <c r="F18" i="654"/>
  <c r="F19" i="654"/>
  <c r="F20" i="654"/>
  <c r="F21" i="654"/>
  <c r="F22" i="654"/>
  <c r="F23" i="654"/>
  <c r="F24" i="654"/>
  <c r="F25" i="654"/>
  <c r="F26" i="654"/>
  <c r="F27" i="654"/>
  <c r="F28" i="654"/>
  <c r="F29" i="654"/>
  <c r="F30" i="654"/>
  <c r="F31" i="654"/>
  <c r="F32" i="654"/>
  <c r="F33" i="654"/>
  <c r="F34" i="654"/>
  <c r="F35" i="654"/>
  <c r="F36" i="654"/>
  <c r="F37" i="654"/>
  <c r="F38" i="654"/>
  <c r="F39" i="654"/>
  <c r="M12" i="654"/>
  <c r="L12" i="654"/>
  <c r="J12" i="654"/>
  <c r="I12" i="654"/>
  <c r="G12" i="654"/>
  <c r="F12" i="654"/>
  <c r="D13" i="654"/>
  <c r="D14" i="654"/>
  <c r="D15" i="654"/>
  <c r="D16" i="654"/>
  <c r="D17" i="654"/>
  <c r="D18" i="654"/>
  <c r="D19" i="654"/>
  <c r="D20" i="654"/>
  <c r="D21" i="654"/>
  <c r="D22" i="654"/>
  <c r="D23" i="654"/>
  <c r="D24" i="654"/>
  <c r="D25" i="654"/>
  <c r="D26" i="654"/>
  <c r="D27" i="654"/>
  <c r="D28" i="654"/>
  <c r="D29" i="654"/>
  <c r="D30" i="654"/>
  <c r="D31" i="654"/>
  <c r="D32" i="654"/>
  <c r="D33" i="654"/>
  <c r="D34" i="654"/>
  <c r="D35" i="654"/>
  <c r="D36" i="654"/>
  <c r="D37" i="654"/>
  <c r="D38" i="654"/>
  <c r="D39" i="654"/>
  <c r="C13" i="654"/>
  <c r="C14" i="654"/>
  <c r="C15" i="654"/>
  <c r="C16" i="654"/>
  <c r="C17" i="654"/>
  <c r="C18" i="654"/>
  <c r="C19" i="654"/>
  <c r="C20" i="654"/>
  <c r="C21" i="654"/>
  <c r="C22" i="654"/>
  <c r="C23" i="654"/>
  <c r="C24" i="654"/>
  <c r="C25" i="654"/>
  <c r="C26" i="654"/>
  <c r="C27" i="654"/>
  <c r="C28" i="654"/>
  <c r="C29" i="654"/>
  <c r="C30" i="654"/>
  <c r="C31" i="654"/>
  <c r="C32" i="654"/>
  <c r="C33" i="654"/>
  <c r="C34" i="654"/>
  <c r="C35" i="654"/>
  <c r="C36" i="654"/>
  <c r="C37" i="654"/>
  <c r="C38" i="654"/>
  <c r="C39" i="654"/>
  <c r="D12" i="654"/>
  <c r="C12" i="654"/>
  <c r="AV11" i="650" l="1"/>
  <c r="AU11" i="650"/>
  <c r="AR11" i="650"/>
  <c r="AQ11" i="650"/>
  <c r="AO11" i="650"/>
  <c r="AN11" i="650"/>
  <c r="AM11" i="650"/>
  <c r="AL11" i="650"/>
  <c r="AK11" i="650"/>
  <c r="AJ11" i="650"/>
  <c r="AI11" i="650"/>
  <c r="AH11" i="650"/>
  <c r="AG11" i="650"/>
  <c r="AE11" i="650"/>
  <c r="AD11" i="650"/>
  <c r="AC11" i="650"/>
  <c r="AB11" i="650"/>
  <c r="AA11" i="650"/>
  <c r="Z11" i="650"/>
  <c r="Y11" i="650"/>
  <c r="X11" i="650"/>
  <c r="W11" i="650"/>
  <c r="U11" i="650"/>
  <c r="AY11" i="650" s="1"/>
  <c r="T11" i="650"/>
  <c r="AX11" i="650" s="1"/>
  <c r="S11" i="650"/>
  <c r="AW11" i="650" s="1"/>
  <c r="R11" i="650"/>
  <c r="Q11" i="650"/>
  <c r="P11" i="650"/>
  <c r="AT11" i="650" s="1"/>
  <c r="O11" i="650"/>
  <c r="AS11" i="650" s="1"/>
  <c r="N11" i="650"/>
  <c r="M11" i="650"/>
  <c r="C13" i="645" l="1"/>
  <c r="C14" i="645"/>
  <c r="C15" i="645"/>
  <c r="C16" i="645"/>
  <c r="C17" i="645"/>
  <c r="C18" i="645"/>
  <c r="C19" i="645"/>
  <c r="C20" i="645"/>
  <c r="C21" i="645"/>
  <c r="C22" i="645"/>
  <c r="C23" i="645"/>
  <c r="C24" i="645"/>
  <c r="C25" i="645"/>
  <c r="C26" i="645"/>
  <c r="C27" i="645"/>
  <c r="C28" i="645"/>
  <c r="C29" i="645"/>
  <c r="C30" i="645"/>
  <c r="C31" i="645"/>
  <c r="C32" i="645"/>
  <c r="C33" i="645"/>
  <c r="C34" i="645"/>
  <c r="C35" i="645"/>
  <c r="C36" i="645"/>
  <c r="C37" i="645"/>
  <c r="C38" i="645"/>
  <c r="C39" i="645"/>
  <c r="C12" i="645"/>
  <c r="J12" i="643"/>
  <c r="J13" i="643"/>
  <c r="J14" i="643"/>
  <c r="J15" i="643"/>
  <c r="J16" i="643"/>
  <c r="J17" i="643"/>
  <c r="J18" i="643"/>
  <c r="J19" i="643"/>
  <c r="J20" i="643"/>
  <c r="J21" i="643"/>
  <c r="J22" i="643"/>
  <c r="J23" i="643"/>
  <c r="J24" i="643"/>
  <c r="J25" i="643"/>
  <c r="J26" i="643"/>
  <c r="J27" i="643"/>
  <c r="J28" i="643"/>
  <c r="J29" i="643"/>
  <c r="J30" i="643"/>
  <c r="J31" i="643"/>
  <c r="J32" i="643"/>
  <c r="J33" i="643"/>
  <c r="J34" i="643"/>
  <c r="J35" i="643"/>
  <c r="J36" i="643"/>
  <c r="J37" i="643"/>
  <c r="J38" i="643"/>
  <c r="J11" i="643"/>
  <c r="I12" i="643"/>
  <c r="I13" i="643"/>
  <c r="I14" i="643"/>
  <c r="I15" i="643"/>
  <c r="I16" i="643"/>
  <c r="I17" i="643"/>
  <c r="I18" i="643"/>
  <c r="I19" i="643"/>
  <c r="I20" i="643"/>
  <c r="I21" i="643"/>
  <c r="I22" i="643"/>
  <c r="I23" i="643"/>
  <c r="I24" i="643"/>
  <c r="I25" i="643"/>
  <c r="I26" i="643"/>
  <c r="I27" i="643"/>
  <c r="I28" i="643"/>
  <c r="I29" i="643"/>
  <c r="I30" i="643"/>
  <c r="I31" i="643"/>
  <c r="I32" i="643"/>
  <c r="I33" i="643"/>
  <c r="I34" i="643"/>
  <c r="I35" i="643"/>
  <c r="I36" i="643"/>
  <c r="I37" i="643"/>
  <c r="I38" i="643"/>
  <c r="I11" i="643"/>
  <c r="H12" i="643"/>
  <c r="H13" i="643"/>
  <c r="H14" i="643"/>
  <c r="H15" i="643"/>
  <c r="H16" i="643"/>
  <c r="H17" i="643"/>
  <c r="H18" i="643"/>
  <c r="H19" i="643"/>
  <c r="H20" i="643"/>
  <c r="H21" i="643"/>
  <c r="H22" i="643"/>
  <c r="H23" i="643"/>
  <c r="H24" i="643"/>
  <c r="H25" i="643"/>
  <c r="H26" i="643"/>
  <c r="H27" i="643"/>
  <c r="H28" i="643"/>
  <c r="H29" i="643"/>
  <c r="H30" i="643"/>
  <c r="H31" i="643"/>
  <c r="H32" i="643"/>
  <c r="H33" i="643"/>
  <c r="H34" i="643"/>
  <c r="H35" i="643"/>
  <c r="H36" i="643"/>
  <c r="H37" i="643"/>
  <c r="H38" i="643"/>
  <c r="H11" i="643"/>
  <c r="G12" i="643"/>
  <c r="G13" i="643"/>
  <c r="G14" i="643"/>
  <c r="G15" i="643"/>
  <c r="G16" i="643"/>
  <c r="G17" i="643"/>
  <c r="G18" i="643"/>
  <c r="G19" i="643"/>
  <c r="G20" i="643"/>
  <c r="G21" i="643"/>
  <c r="G22" i="643"/>
  <c r="G23" i="643"/>
  <c r="G24" i="643"/>
  <c r="G25" i="643"/>
  <c r="G26" i="643"/>
  <c r="G27" i="643"/>
  <c r="G28" i="643"/>
  <c r="G29" i="643"/>
  <c r="G30" i="643"/>
  <c r="G31" i="643"/>
  <c r="G32" i="643"/>
  <c r="G33" i="643"/>
  <c r="G34" i="643"/>
  <c r="G35" i="643"/>
  <c r="G36" i="643"/>
  <c r="G37" i="643"/>
  <c r="G38" i="643"/>
  <c r="G11" i="643"/>
  <c r="F12" i="643"/>
  <c r="F13" i="643"/>
  <c r="F14" i="643"/>
  <c r="F15" i="643"/>
  <c r="F16" i="643"/>
  <c r="F17" i="643"/>
  <c r="F18" i="643"/>
  <c r="F19" i="643"/>
  <c r="F20" i="643"/>
  <c r="F21" i="643"/>
  <c r="F22" i="643"/>
  <c r="F23" i="643"/>
  <c r="F24" i="643"/>
  <c r="F25" i="643"/>
  <c r="F26" i="643"/>
  <c r="F27" i="643"/>
  <c r="F28" i="643"/>
  <c r="F29" i="643"/>
  <c r="F30" i="643"/>
  <c r="F31" i="643"/>
  <c r="F32" i="643"/>
  <c r="F33" i="643"/>
  <c r="F34" i="643"/>
  <c r="F35" i="643"/>
  <c r="F36" i="643"/>
  <c r="F37" i="643"/>
  <c r="F38" i="643"/>
  <c r="E12" i="643"/>
  <c r="E13" i="643"/>
  <c r="E14" i="643"/>
  <c r="E15" i="643"/>
  <c r="E16" i="643"/>
  <c r="E17" i="643"/>
  <c r="E18" i="643"/>
  <c r="E19" i="643"/>
  <c r="E20" i="643"/>
  <c r="E21" i="643"/>
  <c r="E22" i="643"/>
  <c r="E23" i="643"/>
  <c r="E24" i="643"/>
  <c r="E25" i="643"/>
  <c r="E26" i="643"/>
  <c r="E27" i="643"/>
  <c r="E28" i="643"/>
  <c r="E29" i="643"/>
  <c r="E30" i="643"/>
  <c r="E31" i="643"/>
  <c r="E32" i="643"/>
  <c r="E33" i="643"/>
  <c r="E34" i="643"/>
  <c r="E35" i="643"/>
  <c r="E36" i="643"/>
  <c r="E37" i="643"/>
  <c r="E38" i="643"/>
  <c r="D12" i="643"/>
  <c r="D13" i="643"/>
  <c r="D14" i="643"/>
  <c r="D15" i="643"/>
  <c r="D16" i="643"/>
  <c r="D17" i="643"/>
  <c r="D18" i="643"/>
  <c r="D19" i="643"/>
  <c r="D20" i="643"/>
  <c r="D21" i="643"/>
  <c r="D22" i="643"/>
  <c r="D23" i="643"/>
  <c r="D24" i="643"/>
  <c r="D25" i="643"/>
  <c r="D26" i="643"/>
  <c r="D27" i="643"/>
  <c r="D28" i="643"/>
  <c r="D29" i="643"/>
  <c r="D30" i="643"/>
  <c r="D31" i="643"/>
  <c r="D32" i="643"/>
  <c r="D33" i="643"/>
  <c r="D34" i="643"/>
  <c r="D35" i="643"/>
  <c r="D36" i="643"/>
  <c r="D37" i="643"/>
  <c r="D38" i="643"/>
  <c r="F11" i="643"/>
  <c r="E11" i="643"/>
  <c r="D11" i="643"/>
  <c r="C12" i="643"/>
  <c r="C13" i="643"/>
  <c r="C14" i="643"/>
  <c r="C15" i="643"/>
  <c r="C16" i="643"/>
  <c r="C17" i="643"/>
  <c r="C18" i="643"/>
  <c r="C19" i="643"/>
  <c r="C20" i="643"/>
  <c r="C21" i="643"/>
  <c r="C22" i="643"/>
  <c r="C23" i="643"/>
  <c r="C24" i="643"/>
  <c r="C25" i="643"/>
  <c r="C26" i="643"/>
  <c r="C27" i="643"/>
  <c r="C28" i="643"/>
  <c r="C29" i="643"/>
  <c r="C30" i="643"/>
  <c r="C31" i="643"/>
  <c r="C32" i="643"/>
  <c r="C33" i="643"/>
  <c r="C34" i="643"/>
  <c r="C35" i="643"/>
  <c r="C36" i="643"/>
  <c r="C37" i="643"/>
  <c r="C38" i="643"/>
  <c r="C11" i="643"/>
  <c r="J12" i="642"/>
  <c r="J13" i="642"/>
  <c r="J14" i="642"/>
  <c r="J15" i="642"/>
  <c r="J16" i="642"/>
  <c r="J17" i="642"/>
  <c r="J18" i="642"/>
  <c r="J19" i="642"/>
  <c r="J20" i="642"/>
  <c r="J21" i="642"/>
  <c r="J22" i="642"/>
  <c r="J23" i="642"/>
  <c r="J24" i="642"/>
  <c r="J25" i="642"/>
  <c r="J26" i="642"/>
  <c r="J27" i="642"/>
  <c r="J28" i="642"/>
  <c r="J29" i="642"/>
  <c r="J30" i="642"/>
  <c r="J31" i="642"/>
  <c r="J32" i="642"/>
  <c r="J33" i="642"/>
  <c r="J34" i="642"/>
  <c r="J35" i="642"/>
  <c r="J36" i="642"/>
  <c r="J37" i="642"/>
  <c r="J38" i="642"/>
  <c r="I12" i="642"/>
  <c r="I13" i="642"/>
  <c r="I14" i="642"/>
  <c r="I15" i="642"/>
  <c r="I16" i="642"/>
  <c r="I17" i="642"/>
  <c r="I18" i="642"/>
  <c r="I19" i="642"/>
  <c r="I20" i="642"/>
  <c r="I21" i="642"/>
  <c r="I22" i="642"/>
  <c r="I23" i="642"/>
  <c r="I24" i="642"/>
  <c r="I25" i="642"/>
  <c r="I26" i="642"/>
  <c r="I27" i="642"/>
  <c r="I28" i="642"/>
  <c r="I29" i="642"/>
  <c r="I30" i="642"/>
  <c r="I31" i="642"/>
  <c r="I32" i="642"/>
  <c r="I33" i="642"/>
  <c r="I34" i="642"/>
  <c r="I35" i="642"/>
  <c r="I36" i="642"/>
  <c r="I37" i="642"/>
  <c r="I38" i="642"/>
  <c r="H12" i="642"/>
  <c r="H13" i="642"/>
  <c r="H14" i="642"/>
  <c r="H15" i="642"/>
  <c r="H16" i="642"/>
  <c r="H17" i="642"/>
  <c r="H18" i="642"/>
  <c r="H19" i="642"/>
  <c r="H20" i="642"/>
  <c r="H21" i="642"/>
  <c r="H22" i="642"/>
  <c r="H23" i="642"/>
  <c r="H24" i="642"/>
  <c r="H25" i="642"/>
  <c r="H26" i="642"/>
  <c r="H27" i="642"/>
  <c r="H28" i="642"/>
  <c r="H29" i="642"/>
  <c r="H30" i="642"/>
  <c r="H31" i="642"/>
  <c r="H32" i="642"/>
  <c r="H33" i="642"/>
  <c r="H34" i="642"/>
  <c r="H35" i="642"/>
  <c r="H36" i="642"/>
  <c r="H37" i="642"/>
  <c r="H38" i="642"/>
  <c r="G12" i="642"/>
  <c r="G13" i="642"/>
  <c r="G14" i="642"/>
  <c r="G15" i="642"/>
  <c r="G16" i="642"/>
  <c r="G17" i="642"/>
  <c r="G18" i="642"/>
  <c r="G19" i="642"/>
  <c r="G20" i="642"/>
  <c r="G21" i="642"/>
  <c r="G22" i="642"/>
  <c r="G23" i="642"/>
  <c r="G24" i="642"/>
  <c r="G25" i="642"/>
  <c r="G26" i="642"/>
  <c r="G27" i="642"/>
  <c r="G28" i="642"/>
  <c r="G29" i="642"/>
  <c r="G30" i="642"/>
  <c r="G31" i="642"/>
  <c r="G32" i="642"/>
  <c r="G33" i="642"/>
  <c r="G34" i="642"/>
  <c r="G35" i="642"/>
  <c r="G36" i="642"/>
  <c r="G37" i="642"/>
  <c r="G38" i="642"/>
  <c r="F12" i="642"/>
  <c r="F13" i="642"/>
  <c r="F14" i="642"/>
  <c r="F15" i="642"/>
  <c r="F16" i="642"/>
  <c r="F17" i="642"/>
  <c r="F18" i="642"/>
  <c r="F19" i="642"/>
  <c r="F20" i="642"/>
  <c r="F21" i="642"/>
  <c r="F22" i="642"/>
  <c r="F23" i="642"/>
  <c r="F24" i="642"/>
  <c r="F25" i="642"/>
  <c r="F26" i="642"/>
  <c r="F27" i="642"/>
  <c r="F28" i="642"/>
  <c r="F29" i="642"/>
  <c r="F30" i="642"/>
  <c r="F31" i="642"/>
  <c r="F32" i="642"/>
  <c r="F33" i="642"/>
  <c r="F34" i="642"/>
  <c r="F35" i="642"/>
  <c r="F36" i="642"/>
  <c r="F37" i="642"/>
  <c r="F38" i="642"/>
  <c r="E12" i="642"/>
  <c r="E13" i="642"/>
  <c r="E14" i="642"/>
  <c r="E15" i="642"/>
  <c r="E16" i="642"/>
  <c r="E17" i="642"/>
  <c r="E18" i="642"/>
  <c r="E19" i="642"/>
  <c r="E20" i="642"/>
  <c r="E21" i="642"/>
  <c r="E22" i="642"/>
  <c r="E23" i="642"/>
  <c r="E24" i="642"/>
  <c r="E25" i="642"/>
  <c r="E26" i="642"/>
  <c r="E27" i="642"/>
  <c r="E28" i="642"/>
  <c r="E29" i="642"/>
  <c r="E30" i="642"/>
  <c r="E31" i="642"/>
  <c r="E32" i="642"/>
  <c r="E33" i="642"/>
  <c r="E34" i="642"/>
  <c r="E35" i="642"/>
  <c r="E36" i="642"/>
  <c r="E37" i="642"/>
  <c r="E38" i="642"/>
  <c r="D12" i="642"/>
  <c r="D13" i="642"/>
  <c r="D14" i="642"/>
  <c r="D15" i="642"/>
  <c r="D16" i="642"/>
  <c r="D17" i="642"/>
  <c r="D18" i="642"/>
  <c r="D19" i="642"/>
  <c r="D20" i="642"/>
  <c r="D21" i="642"/>
  <c r="D22" i="642"/>
  <c r="D23" i="642"/>
  <c r="D24" i="642"/>
  <c r="D25" i="642"/>
  <c r="D26" i="642"/>
  <c r="D27" i="642"/>
  <c r="D28" i="642"/>
  <c r="D29" i="642"/>
  <c r="D30" i="642"/>
  <c r="D31" i="642"/>
  <c r="D32" i="642"/>
  <c r="D33" i="642"/>
  <c r="D34" i="642"/>
  <c r="D35" i="642"/>
  <c r="D36" i="642"/>
  <c r="D37" i="642"/>
  <c r="D38" i="642"/>
  <c r="J11" i="642"/>
  <c r="I11" i="642"/>
  <c r="H11" i="642"/>
  <c r="G11" i="642"/>
  <c r="F11" i="642"/>
  <c r="E11" i="642"/>
  <c r="D11" i="642"/>
  <c r="C12" i="642"/>
  <c r="C13" i="642"/>
  <c r="C14" i="642"/>
  <c r="C15" i="642"/>
  <c r="C16" i="642"/>
  <c r="C17" i="642"/>
  <c r="C18" i="642"/>
  <c r="C19" i="642"/>
  <c r="C20" i="642"/>
  <c r="C21" i="642"/>
  <c r="C22" i="642"/>
  <c r="C23" i="642"/>
  <c r="C24" i="642"/>
  <c r="C25" i="642"/>
  <c r="C26" i="642"/>
  <c r="C27" i="642"/>
  <c r="C28" i="642"/>
  <c r="C29" i="642"/>
  <c r="C30" i="642"/>
  <c r="C31" i="642"/>
  <c r="C32" i="642"/>
  <c r="C33" i="642"/>
  <c r="C34" i="642"/>
  <c r="C35" i="642"/>
  <c r="C36" i="642"/>
  <c r="C37" i="642"/>
  <c r="C38" i="642"/>
  <c r="C11" i="642"/>
  <c r="AL13" i="641"/>
  <c r="AL14" i="641"/>
  <c r="AL15" i="641"/>
  <c r="AL16" i="641"/>
  <c r="AL17" i="641"/>
  <c r="AL18" i="641"/>
  <c r="AL19" i="641"/>
  <c r="AL20" i="641"/>
  <c r="AL21" i="641"/>
  <c r="AL22" i="641"/>
  <c r="AL23" i="641"/>
  <c r="AL24" i="641"/>
  <c r="AL25" i="641"/>
  <c r="AL26" i="641"/>
  <c r="AL27" i="641"/>
  <c r="AL28" i="641"/>
  <c r="AL29" i="641"/>
  <c r="AL30" i="641"/>
  <c r="AL31" i="641"/>
  <c r="AL32" i="641"/>
  <c r="AL33" i="641"/>
  <c r="AL34" i="641"/>
  <c r="AL35" i="641"/>
  <c r="AL36" i="641"/>
  <c r="AL37" i="641"/>
  <c r="AL38" i="641"/>
  <c r="AL39" i="641"/>
  <c r="AK13" i="641"/>
  <c r="AK14" i="641"/>
  <c r="AK15" i="641"/>
  <c r="AK16" i="641"/>
  <c r="AK17" i="641"/>
  <c r="AK18" i="641"/>
  <c r="AK19" i="641"/>
  <c r="AK20" i="641"/>
  <c r="AK21" i="641"/>
  <c r="AK22" i="641"/>
  <c r="AK23" i="641"/>
  <c r="AK24" i="641"/>
  <c r="AK25" i="641"/>
  <c r="AK26" i="641"/>
  <c r="AK27" i="641"/>
  <c r="AK28" i="641"/>
  <c r="AK29" i="641"/>
  <c r="AK30" i="641"/>
  <c r="AK31" i="641"/>
  <c r="AK32" i="641"/>
  <c r="AK33" i="641"/>
  <c r="AK34" i="641"/>
  <c r="AK35" i="641"/>
  <c r="AK36" i="641"/>
  <c r="AK37" i="641"/>
  <c r="AK38" i="641"/>
  <c r="AK39" i="641"/>
  <c r="AJ13" i="641"/>
  <c r="AJ14" i="641"/>
  <c r="AJ15" i="641"/>
  <c r="AJ16" i="641"/>
  <c r="AJ17" i="641"/>
  <c r="AJ18" i="641"/>
  <c r="AJ19" i="641"/>
  <c r="AJ20" i="641"/>
  <c r="AJ21" i="641"/>
  <c r="AJ22" i="641"/>
  <c r="AJ23" i="641"/>
  <c r="AJ24" i="641"/>
  <c r="AJ25" i="641"/>
  <c r="AJ26" i="641"/>
  <c r="AJ27" i="641"/>
  <c r="AJ28" i="641"/>
  <c r="AJ29" i="641"/>
  <c r="AJ30" i="641"/>
  <c r="AJ31" i="641"/>
  <c r="AJ32" i="641"/>
  <c r="AJ33" i="641"/>
  <c r="AJ34" i="641"/>
  <c r="AJ35" i="641"/>
  <c r="AJ36" i="641"/>
  <c r="AJ37" i="641"/>
  <c r="AJ38" i="641"/>
  <c r="AJ39" i="641"/>
  <c r="AI13" i="641"/>
  <c r="AI14" i="641"/>
  <c r="AI15" i="641"/>
  <c r="AI16" i="641"/>
  <c r="AI17" i="641"/>
  <c r="AI18" i="641"/>
  <c r="AI19" i="641"/>
  <c r="AI20" i="641"/>
  <c r="AI21" i="641"/>
  <c r="AI22" i="641"/>
  <c r="AI23" i="641"/>
  <c r="AI24" i="641"/>
  <c r="AI25" i="641"/>
  <c r="AI26" i="641"/>
  <c r="AI27" i="641"/>
  <c r="AI28" i="641"/>
  <c r="AI29" i="641"/>
  <c r="AI30" i="641"/>
  <c r="AI31" i="641"/>
  <c r="AI32" i="641"/>
  <c r="AI33" i="641"/>
  <c r="AI34" i="641"/>
  <c r="AI35" i="641"/>
  <c r="AI36" i="641"/>
  <c r="AI37" i="641"/>
  <c r="AI38" i="641"/>
  <c r="AI39" i="641"/>
  <c r="AH13" i="641"/>
  <c r="AH14" i="641"/>
  <c r="AH15" i="641"/>
  <c r="AH16" i="641"/>
  <c r="AH17" i="641"/>
  <c r="AH18" i="641"/>
  <c r="AH19" i="641"/>
  <c r="AH20" i="641"/>
  <c r="AH21" i="641"/>
  <c r="AH22" i="641"/>
  <c r="AH23" i="641"/>
  <c r="AH24" i="641"/>
  <c r="AH25" i="641"/>
  <c r="AH26" i="641"/>
  <c r="AH27" i="641"/>
  <c r="AH28" i="641"/>
  <c r="AH29" i="641"/>
  <c r="AH30" i="641"/>
  <c r="AH31" i="641"/>
  <c r="AH32" i="641"/>
  <c r="AH33" i="641"/>
  <c r="AH34" i="641"/>
  <c r="AH35" i="641"/>
  <c r="AH36" i="641"/>
  <c r="AH37" i="641"/>
  <c r="AH38" i="641"/>
  <c r="AH39" i="641"/>
  <c r="AG13" i="641"/>
  <c r="AG14" i="641"/>
  <c r="AG15" i="641"/>
  <c r="AG16" i="641"/>
  <c r="AG17" i="641"/>
  <c r="AG18" i="641"/>
  <c r="AG19" i="641"/>
  <c r="AG20" i="641"/>
  <c r="AG21" i="641"/>
  <c r="AG22" i="641"/>
  <c r="AG23" i="641"/>
  <c r="AG24" i="641"/>
  <c r="AG25" i="641"/>
  <c r="AG26" i="641"/>
  <c r="AG27" i="641"/>
  <c r="AG28" i="641"/>
  <c r="AG29" i="641"/>
  <c r="AG30" i="641"/>
  <c r="AG31" i="641"/>
  <c r="AG32" i="641"/>
  <c r="AG33" i="641"/>
  <c r="AG34" i="641"/>
  <c r="AG35" i="641"/>
  <c r="AG36" i="641"/>
  <c r="AG37" i="641"/>
  <c r="AG38" i="641"/>
  <c r="AG39" i="641"/>
  <c r="AF13" i="641"/>
  <c r="AF14" i="641"/>
  <c r="AF15" i="641"/>
  <c r="AF16" i="641"/>
  <c r="AF17" i="641"/>
  <c r="AF18" i="641"/>
  <c r="AF19" i="641"/>
  <c r="AF20" i="641"/>
  <c r="AF21" i="641"/>
  <c r="AF22" i="641"/>
  <c r="AF23" i="641"/>
  <c r="AF24" i="641"/>
  <c r="AF25" i="641"/>
  <c r="AF26" i="641"/>
  <c r="AF27" i="641"/>
  <c r="AF28" i="641"/>
  <c r="AF29" i="641"/>
  <c r="AF30" i="641"/>
  <c r="AF31" i="641"/>
  <c r="AF32" i="641"/>
  <c r="AF33" i="641"/>
  <c r="AF34" i="641"/>
  <c r="AF35" i="641"/>
  <c r="AF36" i="641"/>
  <c r="AF37" i="641"/>
  <c r="AF38" i="641"/>
  <c r="AF39" i="641"/>
  <c r="AE13" i="641"/>
  <c r="AE14" i="641"/>
  <c r="AE15" i="641"/>
  <c r="AE16" i="641"/>
  <c r="AE17" i="641"/>
  <c r="AE18" i="641"/>
  <c r="AE19" i="641"/>
  <c r="AE20" i="641"/>
  <c r="AE21" i="641"/>
  <c r="AE22" i="641"/>
  <c r="AE23" i="641"/>
  <c r="AE24" i="641"/>
  <c r="AE25" i="641"/>
  <c r="AE26" i="641"/>
  <c r="AE27" i="641"/>
  <c r="AE28" i="641"/>
  <c r="AE29" i="641"/>
  <c r="AE30" i="641"/>
  <c r="AE31" i="641"/>
  <c r="AE32" i="641"/>
  <c r="AE33" i="641"/>
  <c r="AE34" i="641"/>
  <c r="AE35" i="641"/>
  <c r="AE36" i="641"/>
  <c r="AE37" i="641"/>
  <c r="AE38" i="641"/>
  <c r="AE39" i="641"/>
  <c r="AL12" i="641"/>
  <c r="AK12" i="641"/>
  <c r="AJ12" i="641"/>
  <c r="AI12" i="641"/>
  <c r="AH12" i="641"/>
  <c r="AG12" i="641"/>
  <c r="AF12" i="641"/>
  <c r="AE12" i="641"/>
  <c r="AB13" i="641"/>
  <c r="AB14" i="641"/>
  <c r="AB15" i="641"/>
  <c r="AB16" i="641"/>
  <c r="AB17" i="641"/>
  <c r="AB18" i="641"/>
  <c r="AB19" i="641"/>
  <c r="AB20" i="641"/>
  <c r="AB21" i="641"/>
  <c r="AB22" i="641"/>
  <c r="AB23" i="641"/>
  <c r="AB24" i="641"/>
  <c r="AB25" i="641"/>
  <c r="AB26" i="641"/>
  <c r="AB27" i="641"/>
  <c r="AB28" i="641"/>
  <c r="AB29" i="641"/>
  <c r="AB30" i="641"/>
  <c r="AB31" i="641"/>
  <c r="AB32" i="641"/>
  <c r="AB33" i="641"/>
  <c r="AB34" i="641"/>
  <c r="AB35" i="641"/>
  <c r="AB36" i="641"/>
  <c r="AB37" i="641"/>
  <c r="AB38" i="641"/>
  <c r="AB39" i="641"/>
  <c r="AA13" i="641"/>
  <c r="AA14" i="641"/>
  <c r="AA15" i="641"/>
  <c r="AA16" i="641"/>
  <c r="AA17" i="641"/>
  <c r="AA18" i="641"/>
  <c r="AA19" i="641"/>
  <c r="AA20" i="641"/>
  <c r="AA21" i="641"/>
  <c r="AA22" i="641"/>
  <c r="AA23" i="641"/>
  <c r="AA24" i="641"/>
  <c r="AA25" i="641"/>
  <c r="AA26" i="641"/>
  <c r="AA27" i="641"/>
  <c r="AA28" i="641"/>
  <c r="AA29" i="641"/>
  <c r="AA30" i="641"/>
  <c r="AA31" i="641"/>
  <c r="AA32" i="641"/>
  <c r="AA33" i="641"/>
  <c r="AA34" i="641"/>
  <c r="AA35" i="641"/>
  <c r="AA36" i="641"/>
  <c r="AA37" i="641"/>
  <c r="AA38" i="641"/>
  <c r="AA39" i="641"/>
  <c r="Z13" i="641"/>
  <c r="Z14" i="641"/>
  <c r="Z15" i="641"/>
  <c r="Z16" i="641"/>
  <c r="Z17" i="641"/>
  <c r="Z18" i="641"/>
  <c r="Z19" i="641"/>
  <c r="Z20" i="641"/>
  <c r="Z21" i="641"/>
  <c r="Z22" i="641"/>
  <c r="Z23" i="641"/>
  <c r="Z24" i="641"/>
  <c r="Z25" i="641"/>
  <c r="Z26" i="641"/>
  <c r="Z27" i="641"/>
  <c r="Z28" i="641"/>
  <c r="Z29" i="641"/>
  <c r="Z30" i="641"/>
  <c r="Z31" i="641"/>
  <c r="Z32" i="641"/>
  <c r="Z33" i="641"/>
  <c r="Z34" i="641"/>
  <c r="Z35" i="641"/>
  <c r="Z36" i="641"/>
  <c r="Z37" i="641"/>
  <c r="Z38" i="641"/>
  <c r="Z39" i="641"/>
  <c r="Y13" i="641"/>
  <c r="Y14" i="641"/>
  <c r="Y15" i="641"/>
  <c r="Y16" i="641"/>
  <c r="Y17" i="641"/>
  <c r="Y18" i="641"/>
  <c r="Y19" i="641"/>
  <c r="Y20" i="641"/>
  <c r="Y21" i="641"/>
  <c r="Y22" i="641"/>
  <c r="Y23" i="641"/>
  <c r="Y24" i="641"/>
  <c r="Y25" i="641"/>
  <c r="Y26" i="641"/>
  <c r="Y27" i="641"/>
  <c r="Y28" i="641"/>
  <c r="Y29" i="641"/>
  <c r="Y30" i="641"/>
  <c r="Y31" i="641"/>
  <c r="Y32" i="641"/>
  <c r="Y33" i="641"/>
  <c r="Y34" i="641"/>
  <c r="Y35" i="641"/>
  <c r="Y36" i="641"/>
  <c r="Y37" i="641"/>
  <c r="Y38" i="641"/>
  <c r="Y39" i="641"/>
  <c r="X13" i="641"/>
  <c r="X14" i="641"/>
  <c r="X15" i="641"/>
  <c r="X16" i="641"/>
  <c r="X17" i="641"/>
  <c r="X18" i="641"/>
  <c r="X19" i="641"/>
  <c r="X20" i="641"/>
  <c r="X21" i="641"/>
  <c r="X22" i="641"/>
  <c r="X23" i="641"/>
  <c r="X24" i="641"/>
  <c r="X25" i="641"/>
  <c r="X26" i="641"/>
  <c r="X27" i="641"/>
  <c r="X28" i="641"/>
  <c r="X29" i="641"/>
  <c r="X30" i="641"/>
  <c r="X31" i="641"/>
  <c r="X32" i="641"/>
  <c r="X33" i="641"/>
  <c r="X34" i="641"/>
  <c r="X35" i="641"/>
  <c r="X36" i="641"/>
  <c r="X37" i="641"/>
  <c r="X38" i="641"/>
  <c r="X39" i="641"/>
  <c r="W13" i="641"/>
  <c r="W14" i="641"/>
  <c r="W15" i="641"/>
  <c r="W16" i="641"/>
  <c r="W17" i="641"/>
  <c r="W18" i="641"/>
  <c r="W19" i="641"/>
  <c r="W20" i="641"/>
  <c r="W21" i="641"/>
  <c r="W22" i="641"/>
  <c r="W23" i="641"/>
  <c r="W24" i="641"/>
  <c r="W25" i="641"/>
  <c r="W26" i="641"/>
  <c r="W27" i="641"/>
  <c r="W28" i="641"/>
  <c r="W29" i="641"/>
  <c r="W30" i="641"/>
  <c r="W31" i="641"/>
  <c r="W32" i="641"/>
  <c r="W33" i="641"/>
  <c r="W34" i="641"/>
  <c r="W35" i="641"/>
  <c r="W36" i="641"/>
  <c r="W37" i="641"/>
  <c r="W38" i="641"/>
  <c r="W39" i="641"/>
  <c r="V13" i="641"/>
  <c r="V14" i="641"/>
  <c r="V15" i="641"/>
  <c r="V16" i="641"/>
  <c r="V17" i="641"/>
  <c r="V18" i="641"/>
  <c r="V19" i="641"/>
  <c r="V20" i="641"/>
  <c r="V21" i="641"/>
  <c r="V22" i="641"/>
  <c r="V23" i="641"/>
  <c r="V24" i="641"/>
  <c r="V25" i="641"/>
  <c r="V26" i="641"/>
  <c r="V27" i="641"/>
  <c r="V28" i="641"/>
  <c r="V29" i="641"/>
  <c r="V30" i="641"/>
  <c r="V31" i="641"/>
  <c r="V32" i="641"/>
  <c r="V33" i="641"/>
  <c r="V34" i="641"/>
  <c r="V35" i="641"/>
  <c r="V36" i="641"/>
  <c r="V37" i="641"/>
  <c r="V38" i="641"/>
  <c r="V39" i="641"/>
  <c r="AB12" i="641"/>
  <c r="AA12" i="641"/>
  <c r="Z12" i="641"/>
  <c r="Y12" i="641"/>
  <c r="X12" i="641"/>
  <c r="W12" i="641"/>
  <c r="V12" i="641"/>
  <c r="U13" i="641"/>
  <c r="U14" i="641"/>
  <c r="U15" i="641"/>
  <c r="U16" i="641"/>
  <c r="U17" i="641"/>
  <c r="U18" i="641"/>
  <c r="U19" i="641"/>
  <c r="U20" i="641"/>
  <c r="U21" i="641"/>
  <c r="U22" i="641"/>
  <c r="U23" i="641"/>
  <c r="U24" i="641"/>
  <c r="U25" i="641"/>
  <c r="U26" i="641"/>
  <c r="U27" i="641"/>
  <c r="U28" i="641"/>
  <c r="U29" i="641"/>
  <c r="U30" i="641"/>
  <c r="U31" i="641"/>
  <c r="U32" i="641"/>
  <c r="U33" i="641"/>
  <c r="U34" i="641"/>
  <c r="U35" i="641"/>
  <c r="U36" i="641"/>
  <c r="U37" i="641"/>
  <c r="U38" i="641"/>
  <c r="U39" i="641"/>
  <c r="U12" i="641"/>
  <c r="S13" i="641"/>
  <c r="S14" i="641"/>
  <c r="S15" i="641"/>
  <c r="S16" i="641"/>
  <c r="S17" i="641"/>
  <c r="S18" i="641"/>
  <c r="S19" i="641"/>
  <c r="S20" i="641"/>
  <c r="S21" i="641"/>
  <c r="S22" i="641"/>
  <c r="S23" i="641"/>
  <c r="S24" i="641"/>
  <c r="S25" i="641"/>
  <c r="S26" i="641"/>
  <c r="S27" i="641"/>
  <c r="S28" i="641"/>
  <c r="S29" i="641"/>
  <c r="S30" i="641"/>
  <c r="S31" i="641"/>
  <c r="S32" i="641"/>
  <c r="S33" i="641"/>
  <c r="S34" i="641"/>
  <c r="S35" i="641"/>
  <c r="S36" i="641"/>
  <c r="S37" i="641"/>
  <c r="S38" i="641"/>
  <c r="S39" i="641"/>
  <c r="R13" i="641"/>
  <c r="R14" i="641"/>
  <c r="R15" i="641"/>
  <c r="R16" i="641"/>
  <c r="R17" i="641"/>
  <c r="R18" i="641"/>
  <c r="R19" i="641"/>
  <c r="R20" i="641"/>
  <c r="R21" i="641"/>
  <c r="R22" i="641"/>
  <c r="R23" i="641"/>
  <c r="R24" i="641"/>
  <c r="R25" i="641"/>
  <c r="R26" i="641"/>
  <c r="R27" i="641"/>
  <c r="R28" i="641"/>
  <c r="R29" i="641"/>
  <c r="R30" i="641"/>
  <c r="R31" i="641"/>
  <c r="R32" i="641"/>
  <c r="R33" i="641"/>
  <c r="R34" i="641"/>
  <c r="R35" i="641"/>
  <c r="R36" i="641"/>
  <c r="R37" i="641"/>
  <c r="R38" i="641"/>
  <c r="R39" i="641"/>
  <c r="Q13" i="641"/>
  <c r="Q14" i="641"/>
  <c r="Q15" i="641"/>
  <c r="Q16" i="641"/>
  <c r="Q17" i="641"/>
  <c r="Q18" i="641"/>
  <c r="Q19" i="641"/>
  <c r="Q20" i="641"/>
  <c r="Q21" i="641"/>
  <c r="Q22" i="641"/>
  <c r="Q23" i="641"/>
  <c r="Q24" i="641"/>
  <c r="Q25" i="641"/>
  <c r="Q26" i="641"/>
  <c r="Q27" i="641"/>
  <c r="Q28" i="641"/>
  <c r="Q29" i="641"/>
  <c r="Q30" i="641"/>
  <c r="Q31" i="641"/>
  <c r="Q32" i="641"/>
  <c r="Q33" i="641"/>
  <c r="Q34" i="641"/>
  <c r="Q35" i="641"/>
  <c r="Q36" i="641"/>
  <c r="Q37" i="641"/>
  <c r="Q38" i="641"/>
  <c r="Q39" i="641"/>
  <c r="P13" i="641"/>
  <c r="P14" i="641"/>
  <c r="P15" i="641"/>
  <c r="P16" i="641"/>
  <c r="P17" i="641"/>
  <c r="P18" i="641"/>
  <c r="P19" i="641"/>
  <c r="P20" i="641"/>
  <c r="P21" i="641"/>
  <c r="P22" i="641"/>
  <c r="P23" i="641"/>
  <c r="P24" i="641"/>
  <c r="P25" i="641"/>
  <c r="P26" i="641"/>
  <c r="P27" i="641"/>
  <c r="P28" i="641"/>
  <c r="P29" i="641"/>
  <c r="P30" i="641"/>
  <c r="P31" i="641"/>
  <c r="P32" i="641"/>
  <c r="P33" i="641"/>
  <c r="P34" i="641"/>
  <c r="P35" i="641"/>
  <c r="P36" i="641"/>
  <c r="P37" i="641"/>
  <c r="P38" i="641"/>
  <c r="P39" i="641"/>
  <c r="O13" i="641"/>
  <c r="O14" i="641"/>
  <c r="O15" i="641"/>
  <c r="O16" i="641"/>
  <c r="O17" i="641"/>
  <c r="O18" i="641"/>
  <c r="O19" i="641"/>
  <c r="O20" i="641"/>
  <c r="O21" i="641"/>
  <c r="O22" i="641"/>
  <c r="O23" i="641"/>
  <c r="O24" i="641"/>
  <c r="O25" i="641"/>
  <c r="O26" i="641"/>
  <c r="O27" i="641"/>
  <c r="O28" i="641"/>
  <c r="O29" i="641"/>
  <c r="O30" i="641"/>
  <c r="O31" i="641"/>
  <c r="O32" i="641"/>
  <c r="O33" i="641"/>
  <c r="O34" i="641"/>
  <c r="O35" i="641"/>
  <c r="O36" i="641"/>
  <c r="O37" i="641"/>
  <c r="O38" i="641"/>
  <c r="O39" i="641"/>
  <c r="N13" i="641"/>
  <c r="N14" i="641"/>
  <c r="N15" i="641"/>
  <c r="N16" i="641"/>
  <c r="N17" i="641"/>
  <c r="N18" i="641"/>
  <c r="N19" i="641"/>
  <c r="N20" i="641"/>
  <c r="N21" i="641"/>
  <c r="N22" i="641"/>
  <c r="N23" i="641"/>
  <c r="N24" i="641"/>
  <c r="N25" i="641"/>
  <c r="N26" i="641"/>
  <c r="N27" i="641"/>
  <c r="N28" i="641"/>
  <c r="N29" i="641"/>
  <c r="N30" i="641"/>
  <c r="N31" i="641"/>
  <c r="N32" i="641"/>
  <c r="N33" i="641"/>
  <c r="N34" i="641"/>
  <c r="N35" i="641"/>
  <c r="N36" i="641"/>
  <c r="N37" i="641"/>
  <c r="N38" i="641"/>
  <c r="N39" i="641"/>
  <c r="M13" i="641"/>
  <c r="M14" i="641"/>
  <c r="M15" i="641"/>
  <c r="M16" i="641"/>
  <c r="M17" i="641"/>
  <c r="M18" i="641"/>
  <c r="M19" i="641"/>
  <c r="M20" i="641"/>
  <c r="M21" i="641"/>
  <c r="M22" i="641"/>
  <c r="M23" i="641"/>
  <c r="M24" i="641"/>
  <c r="M25" i="641"/>
  <c r="M26" i="641"/>
  <c r="M27" i="641"/>
  <c r="M28" i="641"/>
  <c r="M29" i="641"/>
  <c r="M30" i="641"/>
  <c r="M31" i="641"/>
  <c r="M32" i="641"/>
  <c r="M33" i="641"/>
  <c r="M34" i="641"/>
  <c r="M35" i="641"/>
  <c r="M36" i="641"/>
  <c r="M37" i="641"/>
  <c r="M38" i="641"/>
  <c r="M39" i="641"/>
  <c r="L13" i="641"/>
  <c r="L14" i="641"/>
  <c r="L15" i="641"/>
  <c r="L16" i="641"/>
  <c r="L17" i="641"/>
  <c r="L18" i="641"/>
  <c r="L19" i="641"/>
  <c r="L20" i="641"/>
  <c r="L21" i="641"/>
  <c r="L22" i="641"/>
  <c r="L23" i="641"/>
  <c r="L24" i="641"/>
  <c r="L25" i="641"/>
  <c r="L26" i="641"/>
  <c r="L27" i="641"/>
  <c r="L28" i="641"/>
  <c r="L29" i="641"/>
  <c r="L30" i="641"/>
  <c r="L31" i="641"/>
  <c r="L32" i="641"/>
  <c r="L33" i="641"/>
  <c r="L34" i="641"/>
  <c r="L35" i="641"/>
  <c r="L36" i="641"/>
  <c r="L37" i="641"/>
  <c r="L38" i="641"/>
  <c r="L39" i="641"/>
  <c r="S12" i="641"/>
  <c r="R12" i="641"/>
  <c r="Q12" i="641"/>
  <c r="P12" i="641"/>
  <c r="O12" i="641"/>
  <c r="N12" i="641"/>
  <c r="M12" i="641"/>
  <c r="L12" i="641"/>
  <c r="J13" i="641"/>
  <c r="J14" i="641"/>
  <c r="J15" i="641"/>
  <c r="J16" i="641"/>
  <c r="J17" i="641"/>
  <c r="J18" i="641"/>
  <c r="J19" i="641"/>
  <c r="J20" i="641"/>
  <c r="J21" i="641"/>
  <c r="J22" i="641"/>
  <c r="J23" i="641"/>
  <c r="J24" i="641"/>
  <c r="J25" i="641"/>
  <c r="J26" i="641"/>
  <c r="J27" i="641"/>
  <c r="J28" i="641"/>
  <c r="J29" i="641"/>
  <c r="J30" i="641"/>
  <c r="J31" i="641"/>
  <c r="J32" i="641"/>
  <c r="J33" i="641"/>
  <c r="J34" i="641"/>
  <c r="J35" i="641"/>
  <c r="J36" i="641"/>
  <c r="J37" i="641"/>
  <c r="J38" i="641"/>
  <c r="J39" i="641"/>
  <c r="J12" i="641"/>
  <c r="I13" i="641"/>
  <c r="I14" i="641"/>
  <c r="I15" i="641"/>
  <c r="I16" i="641"/>
  <c r="I17" i="641"/>
  <c r="I18" i="641"/>
  <c r="I19" i="641"/>
  <c r="I20" i="641"/>
  <c r="I21" i="641"/>
  <c r="I22" i="641"/>
  <c r="I23" i="641"/>
  <c r="I24" i="641"/>
  <c r="I25" i="641"/>
  <c r="I26" i="641"/>
  <c r="I27" i="641"/>
  <c r="I28" i="641"/>
  <c r="I29" i="641"/>
  <c r="I30" i="641"/>
  <c r="I31" i="641"/>
  <c r="I32" i="641"/>
  <c r="I33" i="641"/>
  <c r="I34" i="641"/>
  <c r="I35" i="641"/>
  <c r="I36" i="641"/>
  <c r="I37" i="641"/>
  <c r="I38" i="641"/>
  <c r="I39" i="641"/>
  <c r="I12" i="641"/>
  <c r="H13" i="641"/>
  <c r="H14" i="641"/>
  <c r="H15" i="641"/>
  <c r="H16" i="641"/>
  <c r="H17" i="641"/>
  <c r="H18" i="641"/>
  <c r="H19" i="641"/>
  <c r="H20" i="641"/>
  <c r="H21" i="641"/>
  <c r="H22" i="641"/>
  <c r="H23" i="641"/>
  <c r="H24" i="641"/>
  <c r="H25" i="641"/>
  <c r="H26" i="641"/>
  <c r="H27" i="641"/>
  <c r="H28" i="641"/>
  <c r="H29" i="641"/>
  <c r="H30" i="641"/>
  <c r="H31" i="641"/>
  <c r="H32" i="641"/>
  <c r="H33" i="641"/>
  <c r="H34" i="641"/>
  <c r="H35" i="641"/>
  <c r="H36" i="641"/>
  <c r="H37" i="641"/>
  <c r="H38" i="641"/>
  <c r="H39" i="641"/>
  <c r="H12" i="641"/>
  <c r="G13" i="641"/>
  <c r="G14" i="641"/>
  <c r="G15" i="641"/>
  <c r="G16" i="641"/>
  <c r="G17" i="641"/>
  <c r="G18" i="641"/>
  <c r="G19" i="641"/>
  <c r="G20" i="641"/>
  <c r="G21" i="641"/>
  <c r="G22" i="641"/>
  <c r="G23" i="641"/>
  <c r="G24" i="641"/>
  <c r="G25" i="641"/>
  <c r="G26" i="641"/>
  <c r="G27" i="641"/>
  <c r="G28" i="641"/>
  <c r="G29" i="641"/>
  <c r="G30" i="641"/>
  <c r="G31" i="641"/>
  <c r="G32" i="641"/>
  <c r="G33" i="641"/>
  <c r="G34" i="641"/>
  <c r="G35" i="641"/>
  <c r="G36" i="641"/>
  <c r="G37" i="641"/>
  <c r="G38" i="641"/>
  <c r="G39" i="641"/>
  <c r="G12" i="641"/>
  <c r="F13" i="641"/>
  <c r="F14" i="641"/>
  <c r="F15" i="641"/>
  <c r="F16" i="641"/>
  <c r="F17" i="641"/>
  <c r="F18" i="641"/>
  <c r="F19" i="641"/>
  <c r="F20" i="641"/>
  <c r="F21" i="641"/>
  <c r="F22" i="641"/>
  <c r="F23" i="641"/>
  <c r="F24" i="641"/>
  <c r="F25" i="641"/>
  <c r="F26" i="641"/>
  <c r="F27" i="641"/>
  <c r="F28" i="641"/>
  <c r="F29" i="641"/>
  <c r="F30" i="641"/>
  <c r="F31" i="641"/>
  <c r="F32" i="641"/>
  <c r="F33" i="641"/>
  <c r="F34" i="641"/>
  <c r="F35" i="641"/>
  <c r="F36" i="641"/>
  <c r="F37" i="641"/>
  <c r="F38" i="641"/>
  <c r="F39" i="641"/>
  <c r="F12" i="641"/>
  <c r="E13" i="641"/>
  <c r="E14" i="641"/>
  <c r="E15" i="641"/>
  <c r="E16" i="641"/>
  <c r="E17" i="641"/>
  <c r="E18" i="641"/>
  <c r="E19" i="641"/>
  <c r="E20" i="641"/>
  <c r="E21" i="641"/>
  <c r="E22" i="641"/>
  <c r="E23" i="641"/>
  <c r="E24" i="641"/>
  <c r="E25" i="641"/>
  <c r="E26" i="641"/>
  <c r="E27" i="641"/>
  <c r="E28" i="641"/>
  <c r="E29" i="641"/>
  <c r="E30" i="641"/>
  <c r="E31" i="641"/>
  <c r="E32" i="641"/>
  <c r="E33" i="641"/>
  <c r="E34" i="641"/>
  <c r="E35" i="641"/>
  <c r="E36" i="641"/>
  <c r="E37" i="641"/>
  <c r="E38" i="641"/>
  <c r="E39" i="641"/>
  <c r="E12" i="641"/>
  <c r="D13" i="641"/>
  <c r="D14" i="641"/>
  <c r="D15" i="641"/>
  <c r="D16" i="641"/>
  <c r="D17" i="641"/>
  <c r="D18" i="641"/>
  <c r="D19" i="641"/>
  <c r="D20" i="641"/>
  <c r="D21" i="641"/>
  <c r="D22" i="641"/>
  <c r="D23" i="641"/>
  <c r="D24" i="641"/>
  <c r="D25" i="641"/>
  <c r="D26" i="641"/>
  <c r="D27" i="641"/>
  <c r="D28" i="641"/>
  <c r="D29" i="641"/>
  <c r="D30" i="641"/>
  <c r="D31" i="641"/>
  <c r="D32" i="641"/>
  <c r="D33" i="641"/>
  <c r="D34" i="641"/>
  <c r="D35" i="641"/>
  <c r="D36" i="641"/>
  <c r="D37" i="641"/>
  <c r="D38" i="641"/>
  <c r="D39" i="641"/>
  <c r="D12" i="641"/>
  <c r="C13" i="641"/>
  <c r="C14" i="641"/>
  <c r="C15" i="641"/>
  <c r="C16" i="641"/>
  <c r="C17" i="641"/>
  <c r="C18" i="641"/>
  <c r="C19" i="641"/>
  <c r="C20" i="641"/>
  <c r="C21" i="641"/>
  <c r="C22" i="641"/>
  <c r="C23" i="641"/>
  <c r="C24" i="641"/>
  <c r="C25" i="641"/>
  <c r="C26" i="641"/>
  <c r="C27" i="641"/>
  <c r="C28" i="641"/>
  <c r="C29" i="641"/>
  <c r="C30" i="641"/>
  <c r="C31" i="641"/>
  <c r="C32" i="641"/>
  <c r="C33" i="641"/>
  <c r="C34" i="641"/>
  <c r="C35" i="641"/>
  <c r="C36" i="641"/>
  <c r="C37" i="641"/>
  <c r="C38" i="641"/>
  <c r="C39" i="641"/>
  <c r="C12" i="641"/>
  <c r="AL11" i="641"/>
  <c r="AK11" i="641"/>
  <c r="AJ11" i="641"/>
  <c r="AI11" i="641"/>
  <c r="AH11" i="641"/>
  <c r="AG11" i="641"/>
  <c r="AF11" i="641"/>
  <c r="AE11" i="641"/>
  <c r="AV11" i="640"/>
  <c r="AR11" i="640"/>
  <c r="AO11" i="640"/>
  <c r="AN11" i="640"/>
  <c r="AM11" i="640"/>
  <c r="AL11" i="640"/>
  <c r="AK11" i="640"/>
  <c r="AJ11" i="640"/>
  <c r="AI11" i="640"/>
  <c r="AH11" i="640"/>
  <c r="AG11" i="640"/>
  <c r="AE11" i="640"/>
  <c r="AD11" i="640"/>
  <c r="AC11" i="640"/>
  <c r="AB11" i="640"/>
  <c r="AA11" i="640"/>
  <c r="Z11" i="640"/>
  <c r="Y11" i="640"/>
  <c r="X11" i="640"/>
  <c r="W11" i="640"/>
  <c r="U11" i="640"/>
  <c r="AY11" i="640" s="1"/>
  <c r="T11" i="640"/>
  <c r="AX11" i="640" s="1"/>
  <c r="S11" i="640"/>
  <c r="AW11" i="640" s="1"/>
  <c r="R11" i="640"/>
  <c r="Q11" i="640"/>
  <c r="AU11" i="640" s="1"/>
  <c r="P11" i="640"/>
  <c r="AT11" i="640" s="1"/>
  <c r="O11" i="640"/>
  <c r="AS11" i="640" s="1"/>
  <c r="N11" i="640"/>
  <c r="M11" i="640"/>
  <c r="AQ11" i="640" s="1"/>
  <c r="E12" i="636"/>
  <c r="E13" i="636"/>
  <c r="E14" i="636"/>
  <c r="E15" i="636"/>
  <c r="E16" i="636"/>
  <c r="E17" i="636"/>
  <c r="E18" i="636"/>
  <c r="E19" i="636"/>
  <c r="E20" i="636"/>
  <c r="E21" i="636"/>
  <c r="E22" i="636"/>
  <c r="E23" i="636"/>
  <c r="E24" i="636"/>
  <c r="E25" i="636"/>
  <c r="E26" i="636"/>
  <c r="E27" i="636"/>
  <c r="E28" i="636"/>
  <c r="E29" i="636"/>
  <c r="E30" i="636"/>
  <c r="E31" i="636"/>
  <c r="E32" i="636"/>
  <c r="E33" i="636"/>
  <c r="E34" i="636"/>
  <c r="E35" i="636"/>
  <c r="E36" i="636"/>
  <c r="E37" i="636"/>
  <c r="E38" i="636"/>
  <c r="E11" i="636"/>
  <c r="D12" i="636"/>
  <c r="D13" i="636"/>
  <c r="D14" i="636"/>
  <c r="D15" i="636"/>
  <c r="D16" i="636"/>
  <c r="D17" i="636"/>
  <c r="D18" i="636"/>
  <c r="D19" i="636"/>
  <c r="D20" i="636"/>
  <c r="D21" i="636"/>
  <c r="D22" i="636"/>
  <c r="D23" i="636"/>
  <c r="D24" i="636"/>
  <c r="D25" i="636"/>
  <c r="D26" i="636"/>
  <c r="D27" i="636"/>
  <c r="D28" i="636"/>
  <c r="D29" i="636"/>
  <c r="D30" i="636"/>
  <c r="D31" i="636"/>
  <c r="D32" i="636"/>
  <c r="D33" i="636"/>
  <c r="D34" i="636"/>
  <c r="D35" i="636"/>
  <c r="D36" i="636"/>
  <c r="D37" i="636"/>
  <c r="D38" i="636"/>
  <c r="D11" i="636"/>
  <c r="C12" i="636"/>
  <c r="C13" i="636"/>
  <c r="C14" i="636"/>
  <c r="C15" i="636"/>
  <c r="C16" i="636"/>
  <c r="C17" i="636"/>
  <c r="C18" i="636"/>
  <c r="C19" i="636"/>
  <c r="C20" i="636"/>
  <c r="C21" i="636"/>
  <c r="C22" i="636"/>
  <c r="C23" i="636"/>
  <c r="C24" i="636"/>
  <c r="C25" i="636"/>
  <c r="C26" i="636"/>
  <c r="C27" i="636"/>
  <c r="C28" i="636"/>
  <c r="C29" i="636"/>
  <c r="C30" i="636"/>
  <c r="C31" i="636"/>
  <c r="C32" i="636"/>
  <c r="C33" i="636"/>
  <c r="C34" i="636"/>
  <c r="C35" i="636"/>
  <c r="C36" i="636"/>
  <c r="C37" i="636"/>
  <c r="C38" i="636"/>
  <c r="C11" i="636"/>
  <c r="E12" i="637"/>
  <c r="E13" i="637"/>
  <c r="E14" i="637"/>
  <c r="E15" i="637"/>
  <c r="E16" i="637"/>
  <c r="E17" i="637"/>
  <c r="E18" i="637"/>
  <c r="E19" i="637"/>
  <c r="E20" i="637"/>
  <c r="E21" i="637"/>
  <c r="E22" i="637"/>
  <c r="E23" i="637"/>
  <c r="E24" i="637"/>
  <c r="E25" i="637"/>
  <c r="E26" i="637"/>
  <c r="E27" i="637"/>
  <c r="E28" i="637"/>
  <c r="E29" i="637"/>
  <c r="E30" i="637"/>
  <c r="E31" i="637"/>
  <c r="E32" i="637"/>
  <c r="E33" i="637"/>
  <c r="E34" i="637"/>
  <c r="E35" i="637"/>
  <c r="E36" i="637"/>
  <c r="E37" i="637"/>
  <c r="E38" i="637"/>
  <c r="E11" i="637"/>
  <c r="D12" i="637"/>
  <c r="D13" i="637"/>
  <c r="D14" i="637"/>
  <c r="D15" i="637"/>
  <c r="D16" i="637"/>
  <c r="D17" i="637"/>
  <c r="D18" i="637"/>
  <c r="D19" i="637"/>
  <c r="D20" i="637"/>
  <c r="D21" i="637"/>
  <c r="D22" i="637"/>
  <c r="D23" i="637"/>
  <c r="D24" i="637"/>
  <c r="D25" i="637"/>
  <c r="D26" i="637"/>
  <c r="D27" i="637"/>
  <c r="D28" i="637"/>
  <c r="D29" i="637"/>
  <c r="D30" i="637"/>
  <c r="D31" i="637"/>
  <c r="D32" i="637"/>
  <c r="D33" i="637"/>
  <c r="D34" i="637"/>
  <c r="D35" i="637"/>
  <c r="D36" i="637"/>
  <c r="D37" i="637"/>
  <c r="D38" i="637"/>
  <c r="D11" i="637"/>
  <c r="C12" i="637"/>
  <c r="C13" i="637"/>
  <c r="C14" i="637"/>
  <c r="C15" i="637"/>
  <c r="C16" i="637"/>
  <c r="C17" i="637"/>
  <c r="C18" i="637"/>
  <c r="C19" i="637"/>
  <c r="C20" i="637"/>
  <c r="C21" i="637"/>
  <c r="C22" i="637"/>
  <c r="C23" i="637"/>
  <c r="C24" i="637"/>
  <c r="C25" i="637"/>
  <c r="C26" i="637"/>
  <c r="C27" i="637"/>
  <c r="C28" i="637"/>
  <c r="C29" i="637"/>
  <c r="C30" i="637"/>
  <c r="C31" i="637"/>
  <c r="C32" i="637"/>
  <c r="C33" i="637"/>
  <c r="C34" i="637"/>
  <c r="C35" i="637"/>
  <c r="C36" i="637"/>
  <c r="C37" i="637"/>
  <c r="C38" i="637"/>
  <c r="C11" i="637"/>
  <c r="M13" i="639"/>
  <c r="M14" i="639"/>
  <c r="M15" i="639"/>
  <c r="M16" i="639"/>
  <c r="M17" i="639"/>
  <c r="M18" i="639"/>
  <c r="M19" i="639"/>
  <c r="M20" i="639"/>
  <c r="M21" i="639"/>
  <c r="M22" i="639"/>
  <c r="M23" i="639"/>
  <c r="M24" i="639"/>
  <c r="M25" i="639"/>
  <c r="M26" i="639"/>
  <c r="M27" i="639"/>
  <c r="M28" i="639"/>
  <c r="M29" i="639"/>
  <c r="M30" i="639"/>
  <c r="M31" i="639"/>
  <c r="M32" i="639"/>
  <c r="M33" i="639"/>
  <c r="M34" i="639"/>
  <c r="M35" i="639"/>
  <c r="M36" i="639"/>
  <c r="M37" i="639"/>
  <c r="M38" i="639"/>
  <c r="M39" i="639"/>
  <c r="M12" i="639"/>
  <c r="L13" i="639"/>
  <c r="L14" i="639"/>
  <c r="L15" i="639"/>
  <c r="L16" i="639"/>
  <c r="L17" i="639"/>
  <c r="L18" i="639"/>
  <c r="L19" i="639"/>
  <c r="L20" i="639"/>
  <c r="L21" i="639"/>
  <c r="L22" i="639"/>
  <c r="L23" i="639"/>
  <c r="L24" i="639"/>
  <c r="L25" i="639"/>
  <c r="L26" i="639"/>
  <c r="L27" i="639"/>
  <c r="L28" i="639"/>
  <c r="L29" i="639"/>
  <c r="L30" i="639"/>
  <c r="L31" i="639"/>
  <c r="L32" i="639"/>
  <c r="L33" i="639"/>
  <c r="L34" i="639"/>
  <c r="L35" i="639"/>
  <c r="L36" i="639"/>
  <c r="L37" i="639"/>
  <c r="L38" i="639"/>
  <c r="L39" i="639"/>
  <c r="L12" i="639"/>
  <c r="J13" i="639"/>
  <c r="J14" i="639"/>
  <c r="J15" i="639"/>
  <c r="J16" i="639"/>
  <c r="J17" i="639"/>
  <c r="J18" i="639"/>
  <c r="J19" i="639"/>
  <c r="J20" i="639"/>
  <c r="J21" i="639"/>
  <c r="J22" i="639"/>
  <c r="J23" i="639"/>
  <c r="J24" i="639"/>
  <c r="J25" i="639"/>
  <c r="J26" i="639"/>
  <c r="J27" i="639"/>
  <c r="J28" i="639"/>
  <c r="J29" i="639"/>
  <c r="J30" i="639"/>
  <c r="J31" i="639"/>
  <c r="J32" i="639"/>
  <c r="J33" i="639"/>
  <c r="J34" i="639"/>
  <c r="J35" i="639"/>
  <c r="J36" i="639"/>
  <c r="J37" i="639"/>
  <c r="J38" i="639"/>
  <c r="J39" i="639"/>
  <c r="J12" i="639"/>
  <c r="I13" i="639"/>
  <c r="I14" i="639"/>
  <c r="I15" i="639"/>
  <c r="I16" i="639"/>
  <c r="I17" i="639"/>
  <c r="I18" i="639"/>
  <c r="I19" i="639"/>
  <c r="I20" i="639"/>
  <c r="I21" i="639"/>
  <c r="I22" i="639"/>
  <c r="I23" i="639"/>
  <c r="I24" i="639"/>
  <c r="I25" i="639"/>
  <c r="I26" i="639"/>
  <c r="I27" i="639"/>
  <c r="I28" i="639"/>
  <c r="I29" i="639"/>
  <c r="I30" i="639"/>
  <c r="I31" i="639"/>
  <c r="I32" i="639"/>
  <c r="I33" i="639"/>
  <c r="I34" i="639"/>
  <c r="I35" i="639"/>
  <c r="I36" i="639"/>
  <c r="I37" i="639"/>
  <c r="I38" i="639"/>
  <c r="I39" i="639"/>
  <c r="I12" i="639"/>
  <c r="G13" i="639"/>
  <c r="G14" i="639"/>
  <c r="G15" i="639"/>
  <c r="G16" i="639"/>
  <c r="G17" i="639"/>
  <c r="G18" i="639"/>
  <c r="G19" i="639"/>
  <c r="G20" i="639"/>
  <c r="G21" i="639"/>
  <c r="G22" i="639"/>
  <c r="G23" i="639"/>
  <c r="G24" i="639"/>
  <c r="G25" i="639"/>
  <c r="G26" i="639"/>
  <c r="G27" i="639"/>
  <c r="G28" i="639"/>
  <c r="G29" i="639"/>
  <c r="G30" i="639"/>
  <c r="G31" i="639"/>
  <c r="G32" i="639"/>
  <c r="G33" i="639"/>
  <c r="G34" i="639"/>
  <c r="G35" i="639"/>
  <c r="G36" i="639"/>
  <c r="G37" i="639"/>
  <c r="G38" i="639"/>
  <c r="G39" i="639"/>
  <c r="F13" i="639"/>
  <c r="F14" i="639"/>
  <c r="F15" i="639"/>
  <c r="F16" i="639"/>
  <c r="F17" i="639"/>
  <c r="F18" i="639"/>
  <c r="F19" i="639"/>
  <c r="F20" i="639"/>
  <c r="F21" i="639"/>
  <c r="F22" i="639"/>
  <c r="F23" i="639"/>
  <c r="F24" i="639"/>
  <c r="F25" i="639"/>
  <c r="F26" i="639"/>
  <c r="F27" i="639"/>
  <c r="F28" i="639"/>
  <c r="F29" i="639"/>
  <c r="F30" i="639"/>
  <c r="F31" i="639"/>
  <c r="F32" i="639"/>
  <c r="F33" i="639"/>
  <c r="F34" i="639"/>
  <c r="F35" i="639"/>
  <c r="F36" i="639"/>
  <c r="F37" i="639"/>
  <c r="F38" i="639"/>
  <c r="F39" i="639"/>
  <c r="G12" i="639"/>
  <c r="F12" i="639"/>
  <c r="D13" i="639"/>
  <c r="D14" i="639"/>
  <c r="D15" i="639"/>
  <c r="D16" i="639"/>
  <c r="D17" i="639"/>
  <c r="D18" i="639"/>
  <c r="D19" i="639"/>
  <c r="D20" i="639"/>
  <c r="D21" i="639"/>
  <c r="D22" i="639"/>
  <c r="D23" i="639"/>
  <c r="D24" i="639"/>
  <c r="D25" i="639"/>
  <c r="D26" i="639"/>
  <c r="D27" i="639"/>
  <c r="D28" i="639"/>
  <c r="D29" i="639"/>
  <c r="D30" i="639"/>
  <c r="D31" i="639"/>
  <c r="D32" i="639"/>
  <c r="D33" i="639"/>
  <c r="D34" i="639"/>
  <c r="D35" i="639"/>
  <c r="D36" i="639"/>
  <c r="D37" i="639"/>
  <c r="D38" i="639"/>
  <c r="D39" i="639"/>
  <c r="D12" i="639"/>
  <c r="C13" i="639"/>
  <c r="C14" i="639"/>
  <c r="C15" i="639"/>
  <c r="C16" i="639"/>
  <c r="C17" i="639"/>
  <c r="C18" i="639"/>
  <c r="C19" i="639"/>
  <c r="C20" i="639"/>
  <c r="C21" i="639"/>
  <c r="C22" i="639"/>
  <c r="C23" i="639"/>
  <c r="C24" i="639"/>
  <c r="C25" i="639"/>
  <c r="C26" i="639"/>
  <c r="C27" i="639"/>
  <c r="C28" i="639"/>
  <c r="C29" i="639"/>
  <c r="C30" i="639"/>
  <c r="C31" i="639"/>
  <c r="C32" i="639"/>
  <c r="C33" i="639"/>
  <c r="C34" i="639"/>
  <c r="C35" i="639"/>
  <c r="C36" i="639"/>
  <c r="C37" i="639"/>
  <c r="C38" i="639"/>
  <c r="C39" i="639"/>
  <c r="C12" i="639"/>
  <c r="B38" i="636"/>
  <c r="B37" i="636"/>
  <c r="B36" i="636"/>
  <c r="B35" i="636"/>
  <c r="B34" i="636"/>
  <c r="B33" i="636"/>
  <c r="B32" i="636"/>
  <c r="B31" i="636"/>
  <c r="B30" i="636"/>
  <c r="B29" i="636"/>
  <c r="B28" i="636"/>
  <c r="B27" i="636"/>
  <c r="B26" i="636"/>
  <c r="B25" i="636"/>
  <c r="B24" i="636"/>
  <c r="B23" i="636"/>
  <c r="B22" i="636"/>
  <c r="B21" i="636"/>
  <c r="B20" i="636"/>
  <c r="B19" i="636"/>
  <c r="B18" i="636"/>
  <c r="B17" i="636"/>
  <c r="B16" i="636"/>
  <c r="B15" i="636"/>
  <c r="B38" i="637"/>
  <c r="B37" i="637"/>
  <c r="B36" i="637"/>
  <c r="B35" i="637"/>
  <c r="B34" i="637"/>
  <c r="B33" i="637"/>
  <c r="B32" i="637"/>
  <c r="B31" i="637"/>
  <c r="B30" i="637"/>
  <c r="B29" i="637"/>
  <c r="B28" i="637"/>
  <c r="B27" i="637"/>
  <c r="B26" i="637"/>
  <c r="B25" i="637"/>
  <c r="B24" i="637"/>
  <c r="B23" i="637"/>
  <c r="B22" i="637"/>
  <c r="B21" i="637"/>
  <c r="B20" i="637"/>
  <c r="B19" i="637"/>
  <c r="B18" i="637"/>
  <c r="B17" i="637"/>
  <c r="B16" i="637"/>
  <c r="B15" i="637"/>
  <c r="I13" i="624" l="1"/>
  <c r="E13" i="624"/>
  <c r="H14" i="619"/>
  <c r="D14" i="619"/>
  <c r="H14" i="614"/>
  <c r="D14" i="614"/>
  <c r="I13" i="614"/>
  <c r="E13" i="614"/>
  <c r="D13" i="622"/>
  <c r="J38" i="624"/>
  <c r="I38" i="624"/>
  <c r="H38" i="624"/>
  <c r="G38" i="624"/>
  <c r="F38" i="624"/>
  <c r="E38" i="624"/>
  <c r="D38" i="624"/>
  <c r="C38" i="624"/>
  <c r="J37" i="624"/>
  <c r="I37" i="624"/>
  <c r="H37" i="624"/>
  <c r="G37" i="624"/>
  <c r="F37" i="624"/>
  <c r="E37" i="624"/>
  <c r="D37" i="624"/>
  <c r="C37" i="624"/>
  <c r="J36" i="624"/>
  <c r="I36" i="624"/>
  <c r="H36" i="624"/>
  <c r="G36" i="624"/>
  <c r="F36" i="624"/>
  <c r="E36" i="624"/>
  <c r="D36" i="624"/>
  <c r="C36" i="624"/>
  <c r="J35" i="624"/>
  <c r="I35" i="624"/>
  <c r="H35" i="624"/>
  <c r="G35" i="624"/>
  <c r="F35" i="624"/>
  <c r="E35" i="624"/>
  <c r="D35" i="624"/>
  <c r="C35" i="624"/>
  <c r="J34" i="624"/>
  <c r="I34" i="624"/>
  <c r="H34" i="624"/>
  <c r="G34" i="624"/>
  <c r="F34" i="624"/>
  <c r="E34" i="624"/>
  <c r="D34" i="624"/>
  <c r="C34" i="624"/>
  <c r="J33" i="624"/>
  <c r="I33" i="624"/>
  <c r="H33" i="624"/>
  <c r="G33" i="624"/>
  <c r="F33" i="624"/>
  <c r="E33" i="624"/>
  <c r="D33" i="624"/>
  <c r="C33" i="624"/>
  <c r="J32" i="624"/>
  <c r="I32" i="624"/>
  <c r="H32" i="624"/>
  <c r="G32" i="624"/>
  <c r="F32" i="624"/>
  <c r="E32" i="624"/>
  <c r="D32" i="624"/>
  <c r="C32" i="624"/>
  <c r="J31" i="624"/>
  <c r="I31" i="624"/>
  <c r="H31" i="624"/>
  <c r="G31" i="624"/>
  <c r="F31" i="624"/>
  <c r="E31" i="624"/>
  <c r="D31" i="624"/>
  <c r="C31" i="624"/>
  <c r="J30" i="624"/>
  <c r="I30" i="624"/>
  <c r="H30" i="624"/>
  <c r="G30" i="624"/>
  <c r="F30" i="624"/>
  <c r="E30" i="624"/>
  <c r="D30" i="624"/>
  <c r="C30" i="624"/>
  <c r="J29" i="624"/>
  <c r="I29" i="624"/>
  <c r="H29" i="624"/>
  <c r="G29" i="624"/>
  <c r="F29" i="624"/>
  <c r="E29" i="624"/>
  <c r="D29" i="624"/>
  <c r="C29" i="624"/>
  <c r="J28" i="624"/>
  <c r="I28" i="624"/>
  <c r="H28" i="624"/>
  <c r="G28" i="624"/>
  <c r="F28" i="624"/>
  <c r="E28" i="624"/>
  <c r="D28" i="624"/>
  <c r="C28" i="624"/>
  <c r="J27" i="624"/>
  <c r="I27" i="624"/>
  <c r="H27" i="624"/>
  <c r="G27" i="624"/>
  <c r="F27" i="624"/>
  <c r="E27" i="624"/>
  <c r="D27" i="624"/>
  <c r="C27" i="624"/>
  <c r="J26" i="624"/>
  <c r="I26" i="624"/>
  <c r="H26" i="624"/>
  <c r="G26" i="624"/>
  <c r="F26" i="624"/>
  <c r="E26" i="624"/>
  <c r="D26" i="624"/>
  <c r="C26" i="624"/>
  <c r="J25" i="624"/>
  <c r="I25" i="624"/>
  <c r="H25" i="624"/>
  <c r="G25" i="624"/>
  <c r="F25" i="624"/>
  <c r="E25" i="624"/>
  <c r="D25" i="624"/>
  <c r="C25" i="624"/>
  <c r="J24" i="624"/>
  <c r="I24" i="624"/>
  <c r="H24" i="624"/>
  <c r="G24" i="624"/>
  <c r="F24" i="624"/>
  <c r="E24" i="624"/>
  <c r="D24" i="624"/>
  <c r="C24" i="624"/>
  <c r="J23" i="624"/>
  <c r="I23" i="624"/>
  <c r="H23" i="624"/>
  <c r="G23" i="624"/>
  <c r="F23" i="624"/>
  <c r="E23" i="624"/>
  <c r="D23" i="624"/>
  <c r="C23" i="624"/>
  <c r="J22" i="624"/>
  <c r="I22" i="624"/>
  <c r="H22" i="624"/>
  <c r="G22" i="624"/>
  <c r="F22" i="624"/>
  <c r="E22" i="624"/>
  <c r="D22" i="624"/>
  <c r="C22" i="624"/>
  <c r="J21" i="624"/>
  <c r="I21" i="624"/>
  <c r="H21" i="624"/>
  <c r="G21" i="624"/>
  <c r="F21" i="624"/>
  <c r="E21" i="624"/>
  <c r="D21" i="624"/>
  <c r="C21" i="624"/>
  <c r="J20" i="624"/>
  <c r="I20" i="624"/>
  <c r="H20" i="624"/>
  <c r="G20" i="624"/>
  <c r="F20" i="624"/>
  <c r="E20" i="624"/>
  <c r="D20" i="624"/>
  <c r="C20" i="624"/>
  <c r="J19" i="624"/>
  <c r="I19" i="624"/>
  <c r="H19" i="624"/>
  <c r="G19" i="624"/>
  <c r="F19" i="624"/>
  <c r="E19" i="624"/>
  <c r="D19" i="624"/>
  <c r="C19" i="624"/>
  <c r="J18" i="624"/>
  <c r="I18" i="624"/>
  <c r="H18" i="624"/>
  <c r="G18" i="624"/>
  <c r="F18" i="624"/>
  <c r="E18" i="624"/>
  <c r="D18" i="624"/>
  <c r="C18" i="624"/>
  <c r="J17" i="624"/>
  <c r="I17" i="624"/>
  <c r="H17" i="624"/>
  <c r="G17" i="624"/>
  <c r="F17" i="624"/>
  <c r="E17" i="624"/>
  <c r="D17" i="624"/>
  <c r="C17" i="624"/>
  <c r="J16" i="624"/>
  <c r="I16" i="624"/>
  <c r="H16" i="624"/>
  <c r="G16" i="624"/>
  <c r="F16" i="624"/>
  <c r="E16" i="624"/>
  <c r="D16" i="624"/>
  <c r="C16" i="624"/>
  <c r="J15" i="624"/>
  <c r="I15" i="624"/>
  <c r="H15" i="624"/>
  <c r="G15" i="624"/>
  <c r="F15" i="624"/>
  <c r="E15" i="624"/>
  <c r="D15" i="624"/>
  <c r="C15" i="624"/>
  <c r="J14" i="624"/>
  <c r="I14" i="624"/>
  <c r="H14" i="624"/>
  <c r="G14" i="624"/>
  <c r="F14" i="624"/>
  <c r="E14" i="624"/>
  <c r="D14" i="624"/>
  <c r="C14" i="624"/>
  <c r="J13" i="624"/>
  <c r="H13" i="624"/>
  <c r="G13" i="624"/>
  <c r="F13" i="624"/>
  <c r="D13" i="624"/>
  <c r="C13" i="624"/>
  <c r="J12" i="624"/>
  <c r="I12" i="624"/>
  <c r="H12" i="624"/>
  <c r="G12" i="624"/>
  <c r="F12" i="624"/>
  <c r="E12" i="624"/>
  <c r="D12" i="624"/>
  <c r="C12" i="624"/>
  <c r="J11" i="624"/>
  <c r="I11" i="624"/>
  <c r="H11" i="624"/>
  <c r="G11" i="624"/>
  <c r="F11" i="624"/>
  <c r="E11" i="624"/>
  <c r="D11" i="624"/>
  <c r="C11" i="624"/>
  <c r="D38" i="622"/>
  <c r="C38" i="622"/>
  <c r="D37" i="622"/>
  <c r="C37" i="622"/>
  <c r="D36" i="622"/>
  <c r="C36" i="622"/>
  <c r="D35" i="622"/>
  <c r="C35" i="622"/>
  <c r="D34" i="622"/>
  <c r="C34" i="622"/>
  <c r="D33" i="622"/>
  <c r="C33" i="622"/>
  <c r="D32" i="622"/>
  <c r="C32" i="622"/>
  <c r="D31" i="622"/>
  <c r="C31" i="622"/>
  <c r="D30" i="622"/>
  <c r="C30" i="622"/>
  <c r="D29" i="622"/>
  <c r="C29" i="622"/>
  <c r="D28" i="622"/>
  <c r="C28" i="622"/>
  <c r="D27" i="622"/>
  <c r="C27" i="622"/>
  <c r="D26" i="622"/>
  <c r="C26" i="622"/>
  <c r="D25" i="622"/>
  <c r="C25" i="622"/>
  <c r="D24" i="622"/>
  <c r="C24" i="622"/>
  <c r="D23" i="622"/>
  <c r="C23" i="622"/>
  <c r="D22" i="622"/>
  <c r="C22" i="622"/>
  <c r="D21" i="622"/>
  <c r="C21" i="622"/>
  <c r="D20" i="622"/>
  <c r="C20" i="622"/>
  <c r="D19" i="622"/>
  <c r="C19" i="622"/>
  <c r="D18" i="622"/>
  <c r="C18" i="622"/>
  <c r="D17" i="622"/>
  <c r="C17" i="622"/>
  <c r="D16" i="622"/>
  <c r="C16" i="622"/>
  <c r="D15" i="622"/>
  <c r="C15" i="622"/>
  <c r="D14" i="622"/>
  <c r="C14" i="622"/>
  <c r="D12" i="622"/>
  <c r="C12" i="622"/>
  <c r="D11" i="622"/>
  <c r="C11" i="622"/>
  <c r="D13" i="617"/>
  <c r="J38" i="619"/>
  <c r="I38" i="619"/>
  <c r="H38" i="619"/>
  <c r="G38" i="619"/>
  <c r="F38" i="619"/>
  <c r="E38" i="619"/>
  <c r="D38" i="619"/>
  <c r="C38" i="619"/>
  <c r="J37" i="619"/>
  <c r="I37" i="619"/>
  <c r="H37" i="619"/>
  <c r="G37" i="619"/>
  <c r="F37" i="619"/>
  <c r="E37" i="619"/>
  <c r="D37" i="619"/>
  <c r="C37" i="619"/>
  <c r="J36" i="619"/>
  <c r="I36" i="619"/>
  <c r="H36" i="619"/>
  <c r="G36" i="619"/>
  <c r="F36" i="619"/>
  <c r="E36" i="619"/>
  <c r="D36" i="619"/>
  <c r="C36" i="619"/>
  <c r="J35" i="619"/>
  <c r="I35" i="619"/>
  <c r="H35" i="619"/>
  <c r="G35" i="619"/>
  <c r="F35" i="619"/>
  <c r="E35" i="619"/>
  <c r="D35" i="619"/>
  <c r="C35" i="619"/>
  <c r="J34" i="619"/>
  <c r="I34" i="619"/>
  <c r="H34" i="619"/>
  <c r="G34" i="619"/>
  <c r="F34" i="619"/>
  <c r="E34" i="619"/>
  <c r="D34" i="619"/>
  <c r="C34" i="619"/>
  <c r="J33" i="619"/>
  <c r="I33" i="619"/>
  <c r="H33" i="619"/>
  <c r="G33" i="619"/>
  <c r="F33" i="619"/>
  <c r="E33" i="619"/>
  <c r="D33" i="619"/>
  <c r="C33" i="619"/>
  <c r="J32" i="619"/>
  <c r="I32" i="619"/>
  <c r="H32" i="619"/>
  <c r="G32" i="619"/>
  <c r="F32" i="619"/>
  <c r="E32" i="619"/>
  <c r="D32" i="619"/>
  <c r="C32" i="619"/>
  <c r="J31" i="619"/>
  <c r="I31" i="619"/>
  <c r="H31" i="619"/>
  <c r="G31" i="619"/>
  <c r="F31" i="619"/>
  <c r="E31" i="619"/>
  <c r="D31" i="619"/>
  <c r="C31" i="619"/>
  <c r="J30" i="619"/>
  <c r="I30" i="619"/>
  <c r="H30" i="619"/>
  <c r="G30" i="619"/>
  <c r="F30" i="619"/>
  <c r="E30" i="619"/>
  <c r="D30" i="619"/>
  <c r="C30" i="619"/>
  <c r="J29" i="619"/>
  <c r="I29" i="619"/>
  <c r="H29" i="619"/>
  <c r="G29" i="619"/>
  <c r="F29" i="619"/>
  <c r="E29" i="619"/>
  <c r="D29" i="619"/>
  <c r="C29" i="619"/>
  <c r="J28" i="619"/>
  <c r="I28" i="619"/>
  <c r="H28" i="619"/>
  <c r="G28" i="619"/>
  <c r="F28" i="619"/>
  <c r="E28" i="619"/>
  <c r="D28" i="619"/>
  <c r="C28" i="619"/>
  <c r="J27" i="619"/>
  <c r="I27" i="619"/>
  <c r="H27" i="619"/>
  <c r="G27" i="619"/>
  <c r="F27" i="619"/>
  <c r="E27" i="619"/>
  <c r="D27" i="619"/>
  <c r="C27" i="619"/>
  <c r="J26" i="619"/>
  <c r="I26" i="619"/>
  <c r="H26" i="619"/>
  <c r="G26" i="619"/>
  <c r="F26" i="619"/>
  <c r="E26" i="619"/>
  <c r="D26" i="619"/>
  <c r="C26" i="619"/>
  <c r="J25" i="619"/>
  <c r="I25" i="619"/>
  <c r="H25" i="619"/>
  <c r="G25" i="619"/>
  <c r="F25" i="619"/>
  <c r="E25" i="619"/>
  <c r="D25" i="619"/>
  <c r="C25" i="619"/>
  <c r="J24" i="619"/>
  <c r="I24" i="619"/>
  <c r="H24" i="619"/>
  <c r="G24" i="619"/>
  <c r="F24" i="619"/>
  <c r="E24" i="619"/>
  <c r="D24" i="619"/>
  <c r="C24" i="619"/>
  <c r="J23" i="619"/>
  <c r="I23" i="619"/>
  <c r="H23" i="619"/>
  <c r="G23" i="619"/>
  <c r="F23" i="619"/>
  <c r="E23" i="619"/>
  <c r="D23" i="619"/>
  <c r="C23" i="619"/>
  <c r="J22" i="619"/>
  <c r="I22" i="619"/>
  <c r="H22" i="619"/>
  <c r="G22" i="619"/>
  <c r="F22" i="619"/>
  <c r="E22" i="619"/>
  <c r="D22" i="619"/>
  <c r="C22" i="619"/>
  <c r="J21" i="619"/>
  <c r="I21" i="619"/>
  <c r="H21" i="619"/>
  <c r="G21" i="619"/>
  <c r="F21" i="619"/>
  <c r="E21" i="619"/>
  <c r="D21" i="619"/>
  <c r="C21" i="619"/>
  <c r="J20" i="619"/>
  <c r="I20" i="619"/>
  <c r="H20" i="619"/>
  <c r="G20" i="619"/>
  <c r="F20" i="619"/>
  <c r="E20" i="619"/>
  <c r="D20" i="619"/>
  <c r="C20" i="619"/>
  <c r="J19" i="619"/>
  <c r="I19" i="619"/>
  <c r="H19" i="619"/>
  <c r="G19" i="619"/>
  <c r="F19" i="619"/>
  <c r="E19" i="619"/>
  <c r="D19" i="619"/>
  <c r="C19" i="619"/>
  <c r="J18" i="619"/>
  <c r="I18" i="619"/>
  <c r="H18" i="619"/>
  <c r="G18" i="619"/>
  <c r="F18" i="619"/>
  <c r="E18" i="619"/>
  <c r="D18" i="619"/>
  <c r="C18" i="619"/>
  <c r="J17" i="619"/>
  <c r="I17" i="619"/>
  <c r="H17" i="619"/>
  <c r="G17" i="619"/>
  <c r="F17" i="619"/>
  <c r="E17" i="619"/>
  <c r="D17" i="619"/>
  <c r="C17" i="619"/>
  <c r="J16" i="619"/>
  <c r="I16" i="619"/>
  <c r="H16" i="619"/>
  <c r="G16" i="619"/>
  <c r="F16" i="619"/>
  <c r="E16" i="619"/>
  <c r="D16" i="619"/>
  <c r="C16" i="619"/>
  <c r="J15" i="619"/>
  <c r="I15" i="619"/>
  <c r="H15" i="619"/>
  <c r="G15" i="619"/>
  <c r="F15" i="619"/>
  <c r="E15" i="619"/>
  <c r="D15" i="619"/>
  <c r="C15" i="619"/>
  <c r="J14" i="619"/>
  <c r="I14" i="619"/>
  <c r="G14" i="619"/>
  <c r="F14" i="619"/>
  <c r="E14" i="619"/>
  <c r="C14" i="619"/>
  <c r="J13" i="619"/>
  <c r="I13" i="619"/>
  <c r="H13" i="619"/>
  <c r="G13" i="619"/>
  <c r="F13" i="619"/>
  <c r="E13" i="619"/>
  <c r="D13" i="619"/>
  <c r="C13" i="619"/>
  <c r="J12" i="619"/>
  <c r="I12" i="619"/>
  <c r="H12" i="619"/>
  <c r="G12" i="619"/>
  <c r="F12" i="619"/>
  <c r="E12" i="619"/>
  <c r="D12" i="619"/>
  <c r="C12" i="619"/>
  <c r="J11" i="619"/>
  <c r="I11" i="619"/>
  <c r="H11" i="619"/>
  <c r="G11" i="619"/>
  <c r="F11" i="619"/>
  <c r="E11" i="619"/>
  <c r="D11" i="619"/>
  <c r="C11" i="619"/>
  <c r="D38" i="617"/>
  <c r="C38" i="617"/>
  <c r="D37" i="617"/>
  <c r="C37" i="617"/>
  <c r="D36" i="617"/>
  <c r="C36" i="617"/>
  <c r="D35" i="617"/>
  <c r="C35" i="617"/>
  <c r="D34" i="617"/>
  <c r="C34" i="617"/>
  <c r="D33" i="617"/>
  <c r="C33" i="617"/>
  <c r="D32" i="617"/>
  <c r="C32" i="617"/>
  <c r="D31" i="617"/>
  <c r="C31" i="617"/>
  <c r="D30" i="617"/>
  <c r="C30" i="617"/>
  <c r="D29" i="617"/>
  <c r="C29" i="617"/>
  <c r="D28" i="617"/>
  <c r="C28" i="617"/>
  <c r="D27" i="617"/>
  <c r="C27" i="617"/>
  <c r="D26" i="617"/>
  <c r="C26" i="617"/>
  <c r="D25" i="617"/>
  <c r="C25" i="617"/>
  <c r="D24" i="617"/>
  <c r="C24" i="617"/>
  <c r="D23" i="617"/>
  <c r="C23" i="617"/>
  <c r="D22" i="617"/>
  <c r="C22" i="617"/>
  <c r="D21" i="617"/>
  <c r="C21" i="617"/>
  <c r="D20" i="617"/>
  <c r="C20" i="617"/>
  <c r="D19" i="617"/>
  <c r="C19" i="617"/>
  <c r="D18" i="617"/>
  <c r="C18" i="617"/>
  <c r="D17" i="617"/>
  <c r="C17" i="617"/>
  <c r="D16" i="617"/>
  <c r="C16" i="617"/>
  <c r="D15" i="617"/>
  <c r="C15" i="617"/>
  <c r="D14" i="617"/>
  <c r="C14" i="617"/>
  <c r="D12" i="617"/>
  <c r="C12" i="617"/>
  <c r="D11" i="617"/>
  <c r="C11" i="617"/>
  <c r="J38" i="614"/>
  <c r="I38" i="614"/>
  <c r="H38" i="614"/>
  <c r="G38" i="614"/>
  <c r="F38" i="614"/>
  <c r="E38" i="614"/>
  <c r="D38" i="614"/>
  <c r="C38" i="614"/>
  <c r="J37" i="614"/>
  <c r="I37" i="614"/>
  <c r="H37" i="614"/>
  <c r="G37" i="614"/>
  <c r="F37" i="614"/>
  <c r="E37" i="614"/>
  <c r="D37" i="614"/>
  <c r="C37" i="614"/>
  <c r="J36" i="614"/>
  <c r="I36" i="614"/>
  <c r="H36" i="614"/>
  <c r="G36" i="614"/>
  <c r="F36" i="614"/>
  <c r="E36" i="614"/>
  <c r="D36" i="614"/>
  <c r="C36" i="614"/>
  <c r="J35" i="614"/>
  <c r="I35" i="614"/>
  <c r="H35" i="614"/>
  <c r="G35" i="614"/>
  <c r="F35" i="614"/>
  <c r="E35" i="614"/>
  <c r="D35" i="614"/>
  <c r="C35" i="614"/>
  <c r="J34" i="614"/>
  <c r="I34" i="614"/>
  <c r="H34" i="614"/>
  <c r="G34" i="614"/>
  <c r="F34" i="614"/>
  <c r="E34" i="614"/>
  <c r="D34" i="614"/>
  <c r="C34" i="614"/>
  <c r="J33" i="614"/>
  <c r="I33" i="614"/>
  <c r="H33" i="614"/>
  <c r="G33" i="614"/>
  <c r="F33" i="614"/>
  <c r="E33" i="614"/>
  <c r="D33" i="614"/>
  <c r="C33" i="614"/>
  <c r="J32" i="614"/>
  <c r="I32" i="614"/>
  <c r="H32" i="614"/>
  <c r="G32" i="614"/>
  <c r="F32" i="614"/>
  <c r="E32" i="614"/>
  <c r="D32" i="614"/>
  <c r="C32" i="614"/>
  <c r="J31" i="614"/>
  <c r="I31" i="614"/>
  <c r="H31" i="614"/>
  <c r="G31" i="614"/>
  <c r="F31" i="614"/>
  <c r="E31" i="614"/>
  <c r="D31" i="614"/>
  <c r="C31" i="614"/>
  <c r="J30" i="614"/>
  <c r="I30" i="614"/>
  <c r="H30" i="614"/>
  <c r="G30" i="614"/>
  <c r="F30" i="614"/>
  <c r="E30" i="614"/>
  <c r="D30" i="614"/>
  <c r="C30" i="614"/>
  <c r="J29" i="614"/>
  <c r="I29" i="614"/>
  <c r="H29" i="614"/>
  <c r="G29" i="614"/>
  <c r="F29" i="614"/>
  <c r="E29" i="614"/>
  <c r="D29" i="614"/>
  <c r="C29" i="614"/>
  <c r="J28" i="614"/>
  <c r="I28" i="614"/>
  <c r="H28" i="614"/>
  <c r="G28" i="614"/>
  <c r="F28" i="614"/>
  <c r="E28" i="614"/>
  <c r="D28" i="614"/>
  <c r="C28" i="614"/>
  <c r="J27" i="614"/>
  <c r="I27" i="614"/>
  <c r="H27" i="614"/>
  <c r="G27" i="614"/>
  <c r="F27" i="614"/>
  <c r="E27" i="614"/>
  <c r="D27" i="614"/>
  <c r="C27" i="614"/>
  <c r="J26" i="614"/>
  <c r="I26" i="614"/>
  <c r="H26" i="614"/>
  <c r="G26" i="614"/>
  <c r="F26" i="614"/>
  <c r="E26" i="614"/>
  <c r="D26" i="614"/>
  <c r="C26" i="614"/>
  <c r="J25" i="614"/>
  <c r="I25" i="614"/>
  <c r="H25" i="614"/>
  <c r="G25" i="614"/>
  <c r="F25" i="614"/>
  <c r="E25" i="614"/>
  <c r="D25" i="614"/>
  <c r="C25" i="614"/>
  <c r="J24" i="614"/>
  <c r="I24" i="614"/>
  <c r="H24" i="614"/>
  <c r="G24" i="614"/>
  <c r="F24" i="614"/>
  <c r="E24" i="614"/>
  <c r="D24" i="614"/>
  <c r="C24" i="614"/>
  <c r="J23" i="614"/>
  <c r="I23" i="614"/>
  <c r="H23" i="614"/>
  <c r="G23" i="614"/>
  <c r="F23" i="614"/>
  <c r="E23" i="614"/>
  <c r="D23" i="614"/>
  <c r="C23" i="614"/>
  <c r="J22" i="614"/>
  <c r="I22" i="614"/>
  <c r="H22" i="614"/>
  <c r="G22" i="614"/>
  <c r="F22" i="614"/>
  <c r="E22" i="614"/>
  <c r="D22" i="614"/>
  <c r="C22" i="614"/>
  <c r="J21" i="614"/>
  <c r="I21" i="614"/>
  <c r="H21" i="614"/>
  <c r="G21" i="614"/>
  <c r="F21" i="614"/>
  <c r="E21" i="614"/>
  <c r="D21" i="614"/>
  <c r="C21" i="614"/>
  <c r="J20" i="614"/>
  <c r="I20" i="614"/>
  <c r="H20" i="614"/>
  <c r="G20" i="614"/>
  <c r="F20" i="614"/>
  <c r="E20" i="614"/>
  <c r="D20" i="614"/>
  <c r="C20" i="614"/>
  <c r="J19" i="614"/>
  <c r="I19" i="614"/>
  <c r="H19" i="614"/>
  <c r="G19" i="614"/>
  <c r="F19" i="614"/>
  <c r="E19" i="614"/>
  <c r="D19" i="614"/>
  <c r="C19" i="614"/>
  <c r="J18" i="614"/>
  <c r="I18" i="614"/>
  <c r="H18" i="614"/>
  <c r="G18" i="614"/>
  <c r="F18" i="614"/>
  <c r="E18" i="614"/>
  <c r="D18" i="614"/>
  <c r="C18" i="614"/>
  <c r="J17" i="614"/>
  <c r="I17" i="614"/>
  <c r="H17" i="614"/>
  <c r="G17" i="614"/>
  <c r="F17" i="614"/>
  <c r="E17" i="614"/>
  <c r="D17" i="614"/>
  <c r="C17" i="614"/>
  <c r="J16" i="614"/>
  <c r="I16" i="614"/>
  <c r="H16" i="614"/>
  <c r="G16" i="614"/>
  <c r="F16" i="614"/>
  <c r="E16" i="614"/>
  <c r="D16" i="614"/>
  <c r="C16" i="614"/>
  <c r="J15" i="614"/>
  <c r="I15" i="614"/>
  <c r="H15" i="614"/>
  <c r="G15" i="614"/>
  <c r="F15" i="614"/>
  <c r="E15" i="614"/>
  <c r="D15" i="614"/>
  <c r="C15" i="614"/>
  <c r="J14" i="614"/>
  <c r="I14" i="614"/>
  <c r="G14" i="614"/>
  <c r="F14" i="614"/>
  <c r="E14" i="614"/>
  <c r="C14" i="614"/>
  <c r="J13" i="614"/>
  <c r="H13" i="614"/>
  <c r="G13" i="614"/>
  <c r="F13" i="614"/>
  <c r="D13" i="614"/>
  <c r="C13" i="614"/>
  <c r="J12" i="614"/>
  <c r="I12" i="614"/>
  <c r="H12" i="614"/>
  <c r="G12" i="614"/>
  <c r="F12" i="614"/>
  <c r="E12" i="614"/>
  <c r="D12" i="614"/>
  <c r="C12" i="614"/>
  <c r="J11" i="614"/>
  <c r="I11" i="614"/>
  <c r="H11" i="614"/>
  <c r="G11" i="614"/>
  <c r="F11" i="614"/>
  <c r="E11" i="614"/>
  <c r="D11" i="614"/>
  <c r="C11" i="614"/>
  <c r="D38" i="612"/>
  <c r="C38" i="612"/>
  <c r="D37" i="612"/>
  <c r="C37" i="612"/>
  <c r="D36" i="612"/>
  <c r="C36" i="612"/>
  <c r="D35" i="612"/>
  <c r="C35" i="612"/>
  <c r="D34" i="612"/>
  <c r="C34" i="612"/>
  <c r="D33" i="612"/>
  <c r="C33" i="612"/>
  <c r="D32" i="612"/>
  <c r="C32" i="612"/>
  <c r="D31" i="612"/>
  <c r="C31" i="612"/>
  <c r="D30" i="612"/>
  <c r="C30" i="612"/>
  <c r="D29" i="612"/>
  <c r="C29" i="612"/>
  <c r="D28" i="612"/>
  <c r="C28" i="612"/>
  <c r="D27" i="612"/>
  <c r="C27" i="612"/>
  <c r="D26" i="612"/>
  <c r="C26" i="612"/>
  <c r="D25" i="612"/>
  <c r="C25" i="612"/>
  <c r="D24" i="612"/>
  <c r="C24" i="612"/>
  <c r="D23" i="612"/>
  <c r="C23" i="612"/>
  <c r="D22" i="612"/>
  <c r="C22" i="612"/>
  <c r="D21" i="612"/>
  <c r="C21" i="612"/>
  <c r="D20" i="612"/>
  <c r="C20" i="612"/>
  <c r="D19" i="612"/>
  <c r="C19" i="612"/>
  <c r="D18" i="612"/>
  <c r="C18" i="612"/>
  <c r="D17" i="612"/>
  <c r="C17" i="612"/>
  <c r="D16" i="612"/>
  <c r="C16" i="612"/>
  <c r="D15" i="612"/>
  <c r="C15" i="612"/>
  <c r="D14" i="612"/>
  <c r="C14" i="612"/>
  <c r="D13" i="612"/>
  <c r="C13" i="612"/>
  <c r="D12" i="612"/>
  <c r="C12" i="612"/>
  <c r="D11" i="612"/>
  <c r="C11" i="612"/>
  <c r="C13" i="622" l="1"/>
  <c r="C13" i="617"/>
  <c r="J38" i="609" l="1"/>
  <c r="I38" i="609"/>
  <c r="H38" i="609"/>
  <c r="G38" i="609"/>
  <c r="F38" i="609"/>
  <c r="E38" i="609"/>
  <c r="D38" i="609"/>
  <c r="C38" i="609"/>
  <c r="J37" i="609"/>
  <c r="I37" i="609"/>
  <c r="H37" i="609"/>
  <c r="G37" i="609"/>
  <c r="F37" i="609"/>
  <c r="E37" i="609"/>
  <c r="D37" i="609"/>
  <c r="C37" i="609"/>
  <c r="J36" i="609"/>
  <c r="I36" i="609"/>
  <c r="H36" i="609"/>
  <c r="G36" i="609"/>
  <c r="F36" i="609"/>
  <c r="E36" i="609"/>
  <c r="D36" i="609"/>
  <c r="C36" i="609"/>
  <c r="J35" i="609"/>
  <c r="I35" i="609"/>
  <c r="H35" i="609"/>
  <c r="G35" i="609"/>
  <c r="F35" i="609"/>
  <c r="E35" i="609"/>
  <c r="D35" i="609"/>
  <c r="C35" i="609"/>
  <c r="J34" i="609"/>
  <c r="I34" i="609"/>
  <c r="H34" i="609"/>
  <c r="G34" i="609"/>
  <c r="F34" i="609"/>
  <c r="E34" i="609"/>
  <c r="D34" i="609"/>
  <c r="C34" i="609"/>
  <c r="J33" i="609"/>
  <c r="I33" i="609"/>
  <c r="H33" i="609"/>
  <c r="G33" i="609"/>
  <c r="F33" i="609"/>
  <c r="E33" i="609"/>
  <c r="D33" i="609"/>
  <c r="C33" i="609"/>
  <c r="J32" i="609"/>
  <c r="I32" i="609"/>
  <c r="H32" i="609"/>
  <c r="G32" i="609"/>
  <c r="F32" i="609"/>
  <c r="E32" i="609"/>
  <c r="D32" i="609"/>
  <c r="C32" i="609"/>
  <c r="J31" i="609"/>
  <c r="I31" i="609"/>
  <c r="H31" i="609"/>
  <c r="G31" i="609"/>
  <c r="F31" i="609"/>
  <c r="E31" i="609"/>
  <c r="D31" i="609"/>
  <c r="C31" i="609"/>
  <c r="J30" i="609"/>
  <c r="I30" i="609"/>
  <c r="H30" i="609"/>
  <c r="G30" i="609"/>
  <c r="F30" i="609"/>
  <c r="E30" i="609"/>
  <c r="D30" i="609"/>
  <c r="C30" i="609"/>
  <c r="J29" i="609"/>
  <c r="I29" i="609"/>
  <c r="H29" i="609"/>
  <c r="G29" i="609"/>
  <c r="F29" i="609"/>
  <c r="E29" i="609"/>
  <c r="D29" i="609"/>
  <c r="C29" i="609"/>
  <c r="J28" i="609"/>
  <c r="I28" i="609"/>
  <c r="H28" i="609"/>
  <c r="G28" i="609"/>
  <c r="F28" i="609"/>
  <c r="E28" i="609"/>
  <c r="D28" i="609"/>
  <c r="C28" i="609"/>
  <c r="J27" i="609"/>
  <c r="I27" i="609"/>
  <c r="H27" i="609"/>
  <c r="G27" i="609"/>
  <c r="F27" i="609"/>
  <c r="E27" i="609"/>
  <c r="D27" i="609"/>
  <c r="C27" i="609"/>
  <c r="J26" i="609"/>
  <c r="I26" i="609"/>
  <c r="H26" i="609"/>
  <c r="G26" i="609"/>
  <c r="F26" i="609"/>
  <c r="E26" i="609"/>
  <c r="D26" i="609"/>
  <c r="C26" i="609"/>
  <c r="J25" i="609"/>
  <c r="I25" i="609"/>
  <c r="H25" i="609"/>
  <c r="G25" i="609"/>
  <c r="F25" i="609"/>
  <c r="E25" i="609"/>
  <c r="D25" i="609"/>
  <c r="C25" i="609"/>
  <c r="J24" i="609"/>
  <c r="I24" i="609"/>
  <c r="H24" i="609"/>
  <c r="G24" i="609"/>
  <c r="F24" i="609"/>
  <c r="E24" i="609"/>
  <c r="D24" i="609"/>
  <c r="C24" i="609"/>
  <c r="J23" i="609"/>
  <c r="I23" i="609"/>
  <c r="H23" i="609"/>
  <c r="G23" i="609"/>
  <c r="F23" i="609"/>
  <c r="E23" i="609"/>
  <c r="D23" i="609"/>
  <c r="C23" i="609"/>
  <c r="J22" i="609"/>
  <c r="I22" i="609"/>
  <c r="H22" i="609"/>
  <c r="G22" i="609"/>
  <c r="F22" i="609"/>
  <c r="E22" i="609"/>
  <c r="D22" i="609"/>
  <c r="C22" i="609"/>
  <c r="J21" i="609"/>
  <c r="I21" i="609"/>
  <c r="H21" i="609"/>
  <c r="G21" i="609"/>
  <c r="F21" i="609"/>
  <c r="E21" i="609"/>
  <c r="D21" i="609"/>
  <c r="C21" i="609"/>
  <c r="J20" i="609"/>
  <c r="I20" i="609"/>
  <c r="H20" i="609"/>
  <c r="G20" i="609"/>
  <c r="F20" i="609"/>
  <c r="E20" i="609"/>
  <c r="D20" i="609"/>
  <c r="C20" i="609"/>
  <c r="J19" i="609"/>
  <c r="I19" i="609"/>
  <c r="H19" i="609"/>
  <c r="G19" i="609"/>
  <c r="F19" i="609"/>
  <c r="E19" i="609"/>
  <c r="D19" i="609"/>
  <c r="C19" i="609"/>
  <c r="J18" i="609"/>
  <c r="I18" i="609"/>
  <c r="H18" i="609"/>
  <c r="G18" i="609"/>
  <c r="F18" i="609"/>
  <c r="E18" i="609"/>
  <c r="D18" i="609"/>
  <c r="C18" i="609"/>
  <c r="J17" i="609"/>
  <c r="I17" i="609"/>
  <c r="H17" i="609"/>
  <c r="G17" i="609"/>
  <c r="F17" i="609"/>
  <c r="E17" i="609"/>
  <c r="D17" i="609"/>
  <c r="C17" i="609"/>
  <c r="J16" i="609"/>
  <c r="I16" i="609"/>
  <c r="H16" i="609"/>
  <c r="G16" i="609"/>
  <c r="F16" i="609"/>
  <c r="E16" i="609"/>
  <c r="D16" i="609"/>
  <c r="C16" i="609"/>
  <c r="J15" i="609"/>
  <c r="I15" i="609"/>
  <c r="H15" i="609"/>
  <c r="G15" i="609"/>
  <c r="F15" i="609"/>
  <c r="E15" i="609"/>
  <c r="D15" i="609"/>
  <c r="C15" i="609"/>
  <c r="J14" i="609"/>
  <c r="I14" i="609"/>
  <c r="H14" i="609"/>
  <c r="G14" i="609"/>
  <c r="F14" i="609"/>
  <c r="E14" i="609"/>
  <c r="D14" i="609"/>
  <c r="C14" i="609"/>
  <c r="J13" i="609"/>
  <c r="I13" i="609"/>
  <c r="H13" i="609"/>
  <c r="G13" i="609"/>
  <c r="F13" i="609"/>
  <c r="E13" i="609"/>
  <c r="D13" i="609"/>
  <c r="C13" i="609"/>
  <c r="J12" i="609"/>
  <c r="I12" i="609"/>
  <c r="H12" i="609"/>
  <c r="G12" i="609"/>
  <c r="F12" i="609"/>
  <c r="E12" i="609"/>
  <c r="D12" i="609"/>
  <c r="C12" i="609"/>
  <c r="J11" i="609"/>
  <c r="I11" i="609"/>
  <c r="H11" i="609"/>
  <c r="G11" i="609"/>
  <c r="F11" i="609"/>
  <c r="E11" i="609"/>
  <c r="D11" i="609"/>
  <c r="C11" i="609"/>
  <c r="D38" i="607"/>
  <c r="C38" i="607"/>
  <c r="D37" i="607"/>
  <c r="C37" i="607"/>
  <c r="D36" i="607"/>
  <c r="C36" i="607"/>
  <c r="D35" i="607"/>
  <c r="C35" i="607"/>
  <c r="D34" i="607"/>
  <c r="C34" i="607"/>
  <c r="D33" i="607"/>
  <c r="C33" i="607"/>
  <c r="D32" i="607"/>
  <c r="C32" i="607"/>
  <c r="D31" i="607"/>
  <c r="C31" i="607"/>
  <c r="D30" i="607"/>
  <c r="C30" i="607"/>
  <c r="D29" i="607"/>
  <c r="C29" i="607"/>
  <c r="D28" i="607"/>
  <c r="C28" i="607"/>
  <c r="D27" i="607"/>
  <c r="C27" i="607"/>
  <c r="D26" i="607"/>
  <c r="C26" i="607"/>
  <c r="D25" i="607"/>
  <c r="C25" i="607"/>
  <c r="D24" i="607"/>
  <c r="C24" i="607"/>
  <c r="D23" i="607"/>
  <c r="C23" i="607"/>
  <c r="D22" i="607"/>
  <c r="C22" i="607"/>
  <c r="D21" i="607"/>
  <c r="C21" i="607"/>
  <c r="D20" i="607"/>
  <c r="C20" i="607"/>
  <c r="D19" i="607"/>
  <c r="C19" i="607"/>
  <c r="D18" i="607"/>
  <c r="C18" i="607"/>
  <c r="D17" i="607"/>
  <c r="C17" i="607"/>
  <c r="D16" i="607"/>
  <c r="C16" i="607"/>
  <c r="D15" i="607"/>
  <c r="C15" i="607"/>
  <c r="D14" i="607"/>
  <c r="C14" i="607"/>
  <c r="D13" i="607"/>
  <c r="C13" i="607"/>
  <c r="D12" i="607"/>
  <c r="C12" i="607"/>
  <c r="D11" i="607"/>
  <c r="C11" i="607"/>
  <c r="J38" i="604"/>
  <c r="I38" i="604"/>
  <c r="H38" i="604"/>
  <c r="G38" i="604"/>
  <c r="F38" i="604"/>
  <c r="E38" i="604"/>
  <c r="D38" i="604"/>
  <c r="C38" i="604"/>
  <c r="J37" i="604"/>
  <c r="I37" i="604"/>
  <c r="H37" i="604"/>
  <c r="G37" i="604"/>
  <c r="F37" i="604"/>
  <c r="E37" i="604"/>
  <c r="D37" i="604"/>
  <c r="C37" i="604"/>
  <c r="J36" i="604"/>
  <c r="I36" i="604"/>
  <c r="H36" i="604"/>
  <c r="G36" i="604"/>
  <c r="F36" i="604"/>
  <c r="E36" i="604"/>
  <c r="D36" i="604"/>
  <c r="C36" i="604"/>
  <c r="J35" i="604"/>
  <c r="I35" i="604"/>
  <c r="H35" i="604"/>
  <c r="G35" i="604"/>
  <c r="F35" i="604"/>
  <c r="E35" i="604"/>
  <c r="D35" i="604"/>
  <c r="C35" i="604"/>
  <c r="J34" i="604"/>
  <c r="I34" i="604"/>
  <c r="H34" i="604"/>
  <c r="G34" i="604"/>
  <c r="F34" i="604"/>
  <c r="E34" i="604"/>
  <c r="D34" i="604"/>
  <c r="C34" i="604"/>
  <c r="J33" i="604"/>
  <c r="I33" i="604"/>
  <c r="H33" i="604"/>
  <c r="G33" i="604"/>
  <c r="F33" i="604"/>
  <c r="E33" i="604"/>
  <c r="D33" i="604"/>
  <c r="C33" i="604"/>
  <c r="J32" i="604"/>
  <c r="I32" i="604"/>
  <c r="H32" i="604"/>
  <c r="G32" i="604"/>
  <c r="F32" i="604"/>
  <c r="E32" i="604"/>
  <c r="D32" i="604"/>
  <c r="C32" i="604"/>
  <c r="J31" i="604"/>
  <c r="I31" i="604"/>
  <c r="H31" i="604"/>
  <c r="G31" i="604"/>
  <c r="F31" i="604"/>
  <c r="E31" i="604"/>
  <c r="D31" i="604"/>
  <c r="C31" i="604"/>
  <c r="J30" i="604"/>
  <c r="I30" i="604"/>
  <c r="H30" i="604"/>
  <c r="G30" i="604"/>
  <c r="F30" i="604"/>
  <c r="E30" i="604"/>
  <c r="D30" i="604"/>
  <c r="C30" i="604"/>
  <c r="J29" i="604"/>
  <c r="I29" i="604"/>
  <c r="H29" i="604"/>
  <c r="G29" i="604"/>
  <c r="F29" i="604"/>
  <c r="E29" i="604"/>
  <c r="D29" i="604"/>
  <c r="C29" i="604"/>
  <c r="J28" i="604"/>
  <c r="I28" i="604"/>
  <c r="H28" i="604"/>
  <c r="G28" i="604"/>
  <c r="F28" i="604"/>
  <c r="E28" i="604"/>
  <c r="D28" i="604"/>
  <c r="C28" i="604"/>
  <c r="J27" i="604"/>
  <c r="I27" i="604"/>
  <c r="H27" i="604"/>
  <c r="G27" i="604"/>
  <c r="F27" i="604"/>
  <c r="E27" i="604"/>
  <c r="D27" i="604"/>
  <c r="C27" i="604"/>
  <c r="J26" i="604"/>
  <c r="I26" i="604"/>
  <c r="H26" i="604"/>
  <c r="G26" i="604"/>
  <c r="F26" i="604"/>
  <c r="E26" i="604"/>
  <c r="D26" i="604"/>
  <c r="C26" i="604"/>
  <c r="J25" i="604"/>
  <c r="I25" i="604"/>
  <c r="H25" i="604"/>
  <c r="G25" i="604"/>
  <c r="F25" i="604"/>
  <c r="E25" i="604"/>
  <c r="D25" i="604"/>
  <c r="C25" i="604"/>
  <c r="J24" i="604"/>
  <c r="I24" i="604"/>
  <c r="H24" i="604"/>
  <c r="G24" i="604"/>
  <c r="F24" i="604"/>
  <c r="E24" i="604"/>
  <c r="D24" i="604"/>
  <c r="C24" i="604"/>
  <c r="J23" i="604"/>
  <c r="I23" i="604"/>
  <c r="H23" i="604"/>
  <c r="G23" i="604"/>
  <c r="F23" i="604"/>
  <c r="E23" i="604"/>
  <c r="D23" i="604"/>
  <c r="C23" i="604"/>
  <c r="J22" i="604"/>
  <c r="I22" i="604"/>
  <c r="H22" i="604"/>
  <c r="G22" i="604"/>
  <c r="F22" i="604"/>
  <c r="E22" i="604"/>
  <c r="D22" i="604"/>
  <c r="C22" i="604"/>
  <c r="J21" i="604"/>
  <c r="I21" i="604"/>
  <c r="H21" i="604"/>
  <c r="G21" i="604"/>
  <c r="F21" i="604"/>
  <c r="E21" i="604"/>
  <c r="D21" i="604"/>
  <c r="C21" i="604"/>
  <c r="J20" i="604"/>
  <c r="I20" i="604"/>
  <c r="H20" i="604"/>
  <c r="G20" i="604"/>
  <c r="F20" i="604"/>
  <c r="E20" i="604"/>
  <c r="D20" i="604"/>
  <c r="C20" i="604"/>
  <c r="J19" i="604"/>
  <c r="I19" i="604"/>
  <c r="H19" i="604"/>
  <c r="G19" i="604"/>
  <c r="F19" i="604"/>
  <c r="E19" i="604"/>
  <c r="D19" i="604"/>
  <c r="C19" i="604"/>
  <c r="J18" i="604"/>
  <c r="I18" i="604"/>
  <c r="H18" i="604"/>
  <c r="G18" i="604"/>
  <c r="F18" i="604"/>
  <c r="E18" i="604"/>
  <c r="D18" i="604"/>
  <c r="C18" i="604"/>
  <c r="J17" i="604"/>
  <c r="I17" i="604"/>
  <c r="H17" i="604"/>
  <c r="G17" i="604"/>
  <c r="F17" i="604"/>
  <c r="E17" i="604"/>
  <c r="D17" i="604"/>
  <c r="C17" i="604"/>
  <c r="J16" i="604"/>
  <c r="I16" i="604"/>
  <c r="H16" i="604"/>
  <c r="G16" i="604"/>
  <c r="F16" i="604"/>
  <c r="E16" i="604"/>
  <c r="D16" i="604"/>
  <c r="C16" i="604"/>
  <c r="J15" i="604"/>
  <c r="I15" i="604"/>
  <c r="H15" i="604"/>
  <c r="G15" i="604"/>
  <c r="F15" i="604"/>
  <c r="E15" i="604"/>
  <c r="D15" i="604"/>
  <c r="C15" i="604"/>
  <c r="J14" i="604"/>
  <c r="I14" i="604"/>
  <c r="H14" i="604"/>
  <c r="G14" i="604"/>
  <c r="F14" i="604"/>
  <c r="E14" i="604"/>
  <c r="D14" i="604"/>
  <c r="C14" i="604"/>
  <c r="J13" i="604"/>
  <c r="I13" i="604"/>
  <c r="H13" i="604"/>
  <c r="G13" i="604"/>
  <c r="F13" i="604"/>
  <c r="E13" i="604"/>
  <c r="D13" i="604"/>
  <c r="C13" i="604"/>
  <c r="J12" i="604"/>
  <c r="I12" i="604"/>
  <c r="H12" i="604"/>
  <c r="G12" i="604"/>
  <c r="F12" i="604"/>
  <c r="E12" i="604"/>
  <c r="D12" i="604"/>
  <c r="C12" i="604"/>
  <c r="J11" i="604"/>
  <c r="I11" i="604"/>
  <c r="H11" i="604"/>
  <c r="G11" i="604"/>
  <c r="F11" i="604"/>
  <c r="E11" i="604"/>
  <c r="D11" i="604"/>
  <c r="C11" i="604"/>
  <c r="D38" i="602"/>
  <c r="C38" i="602"/>
  <c r="D37" i="602"/>
  <c r="C37" i="602"/>
  <c r="D36" i="602"/>
  <c r="C36" i="602"/>
  <c r="D35" i="602"/>
  <c r="C35" i="602"/>
  <c r="D34" i="602"/>
  <c r="C34" i="602"/>
  <c r="D33" i="602"/>
  <c r="C33" i="602"/>
  <c r="D32" i="602"/>
  <c r="C32" i="602"/>
  <c r="D31" i="602"/>
  <c r="C31" i="602"/>
  <c r="D30" i="602"/>
  <c r="C30" i="602"/>
  <c r="D29" i="602"/>
  <c r="C29" i="602"/>
  <c r="D28" i="602"/>
  <c r="C28" i="602"/>
  <c r="D27" i="602"/>
  <c r="C27" i="602"/>
  <c r="D26" i="602"/>
  <c r="C26" i="602"/>
  <c r="D25" i="602"/>
  <c r="C25" i="602"/>
  <c r="D24" i="602"/>
  <c r="C24" i="602"/>
  <c r="D23" i="602"/>
  <c r="C23" i="602"/>
  <c r="D22" i="602"/>
  <c r="C22" i="602"/>
  <c r="D21" i="602"/>
  <c r="C21" i="602"/>
  <c r="D20" i="602"/>
  <c r="C20" i="602"/>
  <c r="D19" i="602"/>
  <c r="C19" i="602"/>
  <c r="D18" i="602"/>
  <c r="C18" i="602"/>
  <c r="D17" i="602"/>
  <c r="C17" i="602"/>
  <c r="D16" i="602"/>
  <c r="C16" i="602"/>
  <c r="D15" i="602"/>
  <c r="C15" i="602"/>
  <c r="D14" i="602"/>
  <c r="C14" i="602"/>
  <c r="D13" i="602"/>
  <c r="C13" i="602"/>
  <c r="D12" i="602"/>
  <c r="C12" i="602"/>
  <c r="D11" i="602"/>
  <c r="C11" i="602"/>
  <c r="J38" i="599"/>
  <c r="I38" i="599"/>
  <c r="H38" i="599"/>
  <c r="G38" i="599"/>
  <c r="F38" i="599"/>
  <c r="E38" i="599"/>
  <c r="D38" i="599"/>
  <c r="C38" i="599"/>
  <c r="J37" i="599"/>
  <c r="I37" i="599"/>
  <c r="H37" i="599"/>
  <c r="G37" i="599"/>
  <c r="F37" i="599"/>
  <c r="E37" i="599"/>
  <c r="D37" i="599"/>
  <c r="C37" i="599"/>
  <c r="J36" i="599"/>
  <c r="I36" i="599"/>
  <c r="H36" i="599"/>
  <c r="G36" i="599"/>
  <c r="F36" i="599"/>
  <c r="E36" i="599"/>
  <c r="D36" i="599"/>
  <c r="C36" i="599"/>
  <c r="J35" i="599"/>
  <c r="I35" i="599"/>
  <c r="H35" i="599"/>
  <c r="G35" i="599"/>
  <c r="F35" i="599"/>
  <c r="E35" i="599"/>
  <c r="D35" i="599"/>
  <c r="C35" i="599"/>
  <c r="J34" i="599"/>
  <c r="I34" i="599"/>
  <c r="H34" i="599"/>
  <c r="G34" i="599"/>
  <c r="F34" i="599"/>
  <c r="E34" i="599"/>
  <c r="D34" i="599"/>
  <c r="C34" i="599"/>
  <c r="J33" i="599"/>
  <c r="I33" i="599"/>
  <c r="H33" i="599"/>
  <c r="G33" i="599"/>
  <c r="F33" i="599"/>
  <c r="E33" i="599"/>
  <c r="D33" i="599"/>
  <c r="C33" i="599"/>
  <c r="J32" i="599"/>
  <c r="I32" i="599"/>
  <c r="H32" i="599"/>
  <c r="G32" i="599"/>
  <c r="F32" i="599"/>
  <c r="E32" i="599"/>
  <c r="D32" i="599"/>
  <c r="C32" i="599"/>
  <c r="J31" i="599"/>
  <c r="I31" i="599"/>
  <c r="H31" i="599"/>
  <c r="G31" i="599"/>
  <c r="F31" i="599"/>
  <c r="E31" i="599"/>
  <c r="D31" i="599"/>
  <c r="C31" i="599"/>
  <c r="J30" i="599"/>
  <c r="I30" i="599"/>
  <c r="H30" i="599"/>
  <c r="G30" i="599"/>
  <c r="F30" i="599"/>
  <c r="E30" i="599"/>
  <c r="D30" i="599"/>
  <c r="C30" i="599"/>
  <c r="J29" i="599"/>
  <c r="I29" i="599"/>
  <c r="H29" i="599"/>
  <c r="G29" i="599"/>
  <c r="F29" i="599"/>
  <c r="E29" i="599"/>
  <c r="D29" i="599"/>
  <c r="C29" i="599"/>
  <c r="J28" i="599"/>
  <c r="I28" i="599"/>
  <c r="H28" i="599"/>
  <c r="G28" i="599"/>
  <c r="F28" i="599"/>
  <c r="E28" i="599"/>
  <c r="D28" i="599"/>
  <c r="C28" i="599"/>
  <c r="J27" i="599"/>
  <c r="I27" i="599"/>
  <c r="H27" i="599"/>
  <c r="G27" i="599"/>
  <c r="F27" i="599"/>
  <c r="E27" i="599"/>
  <c r="D27" i="599"/>
  <c r="C27" i="599"/>
  <c r="J26" i="599"/>
  <c r="I26" i="599"/>
  <c r="H26" i="599"/>
  <c r="G26" i="599"/>
  <c r="F26" i="599"/>
  <c r="E26" i="599"/>
  <c r="D26" i="599"/>
  <c r="C26" i="599"/>
  <c r="J25" i="599"/>
  <c r="I25" i="599"/>
  <c r="H25" i="599"/>
  <c r="G25" i="599"/>
  <c r="F25" i="599"/>
  <c r="E25" i="599"/>
  <c r="D25" i="599"/>
  <c r="C25" i="599"/>
  <c r="J24" i="599"/>
  <c r="I24" i="599"/>
  <c r="H24" i="599"/>
  <c r="G24" i="599"/>
  <c r="F24" i="599"/>
  <c r="E24" i="599"/>
  <c r="D24" i="599"/>
  <c r="C24" i="599"/>
  <c r="J23" i="599"/>
  <c r="I23" i="599"/>
  <c r="H23" i="599"/>
  <c r="G23" i="599"/>
  <c r="F23" i="599"/>
  <c r="E23" i="599"/>
  <c r="D23" i="599"/>
  <c r="C23" i="599"/>
  <c r="J22" i="599"/>
  <c r="I22" i="599"/>
  <c r="H22" i="599"/>
  <c r="G22" i="599"/>
  <c r="F22" i="599"/>
  <c r="E22" i="599"/>
  <c r="D22" i="599"/>
  <c r="C22" i="599"/>
  <c r="J21" i="599"/>
  <c r="I21" i="599"/>
  <c r="H21" i="599"/>
  <c r="G21" i="599"/>
  <c r="F21" i="599"/>
  <c r="E21" i="599"/>
  <c r="D21" i="599"/>
  <c r="C21" i="599"/>
  <c r="J20" i="599"/>
  <c r="I20" i="599"/>
  <c r="H20" i="599"/>
  <c r="G20" i="599"/>
  <c r="F20" i="599"/>
  <c r="E20" i="599"/>
  <c r="D20" i="599"/>
  <c r="C20" i="599"/>
  <c r="J19" i="599"/>
  <c r="I19" i="599"/>
  <c r="H19" i="599"/>
  <c r="G19" i="599"/>
  <c r="F19" i="599"/>
  <c r="E19" i="599"/>
  <c r="D19" i="599"/>
  <c r="C19" i="599"/>
  <c r="J18" i="599"/>
  <c r="I18" i="599"/>
  <c r="H18" i="599"/>
  <c r="G18" i="599"/>
  <c r="F18" i="599"/>
  <c r="E18" i="599"/>
  <c r="D18" i="599"/>
  <c r="C18" i="599"/>
  <c r="J17" i="599"/>
  <c r="I17" i="599"/>
  <c r="H17" i="599"/>
  <c r="G17" i="599"/>
  <c r="F17" i="599"/>
  <c r="E17" i="599"/>
  <c r="D17" i="599"/>
  <c r="C17" i="599"/>
  <c r="J16" i="599"/>
  <c r="I16" i="599"/>
  <c r="H16" i="599"/>
  <c r="G16" i="599"/>
  <c r="F16" i="599"/>
  <c r="E16" i="599"/>
  <c r="D16" i="599"/>
  <c r="C16" i="599"/>
  <c r="J15" i="599"/>
  <c r="I15" i="599"/>
  <c r="H15" i="599"/>
  <c r="G15" i="599"/>
  <c r="F15" i="599"/>
  <c r="E15" i="599"/>
  <c r="D15" i="599"/>
  <c r="C15" i="599"/>
  <c r="J14" i="599"/>
  <c r="I14" i="599"/>
  <c r="H14" i="599"/>
  <c r="G14" i="599"/>
  <c r="F14" i="599"/>
  <c r="E14" i="599"/>
  <c r="D14" i="599"/>
  <c r="C14" i="599"/>
  <c r="J13" i="599"/>
  <c r="I13" i="599"/>
  <c r="H13" i="599"/>
  <c r="G13" i="599"/>
  <c r="F13" i="599"/>
  <c r="E13" i="599"/>
  <c r="D13" i="599"/>
  <c r="C13" i="599"/>
  <c r="J12" i="599"/>
  <c r="I12" i="599"/>
  <c r="H12" i="599"/>
  <c r="G12" i="599"/>
  <c r="F12" i="599"/>
  <c r="E12" i="599"/>
  <c r="D12" i="599"/>
  <c r="C12" i="599"/>
  <c r="J11" i="599"/>
  <c r="I11" i="599"/>
  <c r="H11" i="599"/>
  <c r="G11" i="599"/>
  <c r="F11" i="599"/>
  <c r="E11" i="599"/>
  <c r="D11" i="599"/>
  <c r="C11" i="599"/>
  <c r="D38" i="597"/>
  <c r="C38" i="597"/>
  <c r="D37" i="597"/>
  <c r="C37" i="597"/>
  <c r="D36" i="597"/>
  <c r="C36" i="597"/>
  <c r="D35" i="597"/>
  <c r="C35" i="597"/>
  <c r="D34" i="597"/>
  <c r="C34" i="597"/>
  <c r="D33" i="597"/>
  <c r="C33" i="597"/>
  <c r="D32" i="597"/>
  <c r="C32" i="597"/>
  <c r="D31" i="597"/>
  <c r="C31" i="597"/>
  <c r="D30" i="597"/>
  <c r="C30" i="597"/>
  <c r="D29" i="597"/>
  <c r="C29" i="597"/>
  <c r="D28" i="597"/>
  <c r="C28" i="597"/>
  <c r="D27" i="597"/>
  <c r="C27" i="597"/>
  <c r="D26" i="597"/>
  <c r="C26" i="597"/>
  <c r="D25" i="597"/>
  <c r="C25" i="597"/>
  <c r="D24" i="597"/>
  <c r="C24" i="597"/>
  <c r="D23" i="597"/>
  <c r="C23" i="597"/>
  <c r="D22" i="597"/>
  <c r="C22" i="597"/>
  <c r="D21" i="597"/>
  <c r="C21" i="597"/>
  <c r="D20" i="597"/>
  <c r="C20" i="597"/>
  <c r="D19" i="597"/>
  <c r="C19" i="597"/>
  <c r="D18" i="597"/>
  <c r="C18" i="597"/>
  <c r="D17" i="597"/>
  <c r="C17" i="597"/>
  <c r="D16" i="597"/>
  <c r="C16" i="597"/>
  <c r="D15" i="597"/>
  <c r="C15" i="597"/>
  <c r="D14" i="597"/>
  <c r="C14" i="597"/>
  <c r="D13" i="597"/>
  <c r="C13" i="597"/>
  <c r="D12" i="597"/>
  <c r="C12" i="597"/>
  <c r="D11" i="597"/>
  <c r="C11" i="597"/>
  <c r="J38" i="594"/>
  <c r="I38" i="594"/>
  <c r="H38" i="594"/>
  <c r="G38" i="594"/>
  <c r="F38" i="594"/>
  <c r="E38" i="594"/>
  <c r="D38" i="594"/>
  <c r="C38" i="594"/>
  <c r="J37" i="594"/>
  <c r="I37" i="594"/>
  <c r="H37" i="594"/>
  <c r="G37" i="594"/>
  <c r="F37" i="594"/>
  <c r="E37" i="594"/>
  <c r="D37" i="594"/>
  <c r="C37" i="594"/>
  <c r="J36" i="594"/>
  <c r="I36" i="594"/>
  <c r="H36" i="594"/>
  <c r="G36" i="594"/>
  <c r="F36" i="594"/>
  <c r="E36" i="594"/>
  <c r="D36" i="594"/>
  <c r="C36" i="594"/>
  <c r="J35" i="594"/>
  <c r="I35" i="594"/>
  <c r="H35" i="594"/>
  <c r="G35" i="594"/>
  <c r="F35" i="594"/>
  <c r="E35" i="594"/>
  <c r="D35" i="594"/>
  <c r="C35" i="594"/>
  <c r="J34" i="594"/>
  <c r="I34" i="594"/>
  <c r="H34" i="594"/>
  <c r="G34" i="594"/>
  <c r="F34" i="594"/>
  <c r="E34" i="594"/>
  <c r="D34" i="594"/>
  <c r="C34" i="594"/>
  <c r="J33" i="594"/>
  <c r="I33" i="594"/>
  <c r="H33" i="594"/>
  <c r="G33" i="594"/>
  <c r="F33" i="594"/>
  <c r="E33" i="594"/>
  <c r="D33" i="594"/>
  <c r="C33" i="594"/>
  <c r="J32" i="594"/>
  <c r="I32" i="594"/>
  <c r="H32" i="594"/>
  <c r="G32" i="594"/>
  <c r="F32" i="594"/>
  <c r="E32" i="594"/>
  <c r="D32" i="594"/>
  <c r="C32" i="594"/>
  <c r="J31" i="594"/>
  <c r="I31" i="594"/>
  <c r="H31" i="594"/>
  <c r="G31" i="594"/>
  <c r="F31" i="594"/>
  <c r="E31" i="594"/>
  <c r="D31" i="594"/>
  <c r="C31" i="594"/>
  <c r="J30" i="594"/>
  <c r="I30" i="594"/>
  <c r="H30" i="594"/>
  <c r="G30" i="594"/>
  <c r="F30" i="594"/>
  <c r="E30" i="594"/>
  <c r="D30" i="594"/>
  <c r="C30" i="594"/>
  <c r="J29" i="594"/>
  <c r="I29" i="594"/>
  <c r="H29" i="594"/>
  <c r="G29" i="594"/>
  <c r="F29" i="594"/>
  <c r="E29" i="594"/>
  <c r="D29" i="594"/>
  <c r="C29" i="594"/>
  <c r="J28" i="594"/>
  <c r="I28" i="594"/>
  <c r="H28" i="594"/>
  <c r="G28" i="594"/>
  <c r="F28" i="594"/>
  <c r="E28" i="594"/>
  <c r="D28" i="594"/>
  <c r="C28" i="594"/>
  <c r="J27" i="594"/>
  <c r="I27" i="594"/>
  <c r="H27" i="594"/>
  <c r="G27" i="594"/>
  <c r="F27" i="594"/>
  <c r="E27" i="594"/>
  <c r="D27" i="594"/>
  <c r="C27" i="594"/>
  <c r="J26" i="594"/>
  <c r="I26" i="594"/>
  <c r="H26" i="594"/>
  <c r="G26" i="594"/>
  <c r="F26" i="594"/>
  <c r="E26" i="594"/>
  <c r="D26" i="594"/>
  <c r="C26" i="594"/>
  <c r="J25" i="594"/>
  <c r="I25" i="594"/>
  <c r="H25" i="594"/>
  <c r="G25" i="594"/>
  <c r="F25" i="594"/>
  <c r="E25" i="594"/>
  <c r="D25" i="594"/>
  <c r="C25" i="594"/>
  <c r="J24" i="594"/>
  <c r="I24" i="594"/>
  <c r="H24" i="594"/>
  <c r="G24" i="594"/>
  <c r="F24" i="594"/>
  <c r="E24" i="594"/>
  <c r="D24" i="594"/>
  <c r="C24" i="594"/>
  <c r="J23" i="594"/>
  <c r="I23" i="594"/>
  <c r="H23" i="594"/>
  <c r="G23" i="594"/>
  <c r="F23" i="594"/>
  <c r="E23" i="594"/>
  <c r="D23" i="594"/>
  <c r="C23" i="594"/>
  <c r="J22" i="594"/>
  <c r="I22" i="594"/>
  <c r="H22" i="594"/>
  <c r="G22" i="594"/>
  <c r="F22" i="594"/>
  <c r="E22" i="594"/>
  <c r="D22" i="594"/>
  <c r="C22" i="594"/>
  <c r="J21" i="594"/>
  <c r="I21" i="594"/>
  <c r="H21" i="594"/>
  <c r="G21" i="594"/>
  <c r="F21" i="594"/>
  <c r="E21" i="594"/>
  <c r="D21" i="594"/>
  <c r="C21" i="594"/>
  <c r="J20" i="594"/>
  <c r="I20" i="594"/>
  <c r="H20" i="594"/>
  <c r="G20" i="594"/>
  <c r="F20" i="594"/>
  <c r="E20" i="594"/>
  <c r="D20" i="594"/>
  <c r="C20" i="594"/>
  <c r="J19" i="594"/>
  <c r="I19" i="594"/>
  <c r="H19" i="594"/>
  <c r="G19" i="594"/>
  <c r="F19" i="594"/>
  <c r="E19" i="594"/>
  <c r="D19" i="594"/>
  <c r="C19" i="594"/>
  <c r="J18" i="594"/>
  <c r="I18" i="594"/>
  <c r="H18" i="594"/>
  <c r="G18" i="594"/>
  <c r="F18" i="594"/>
  <c r="E18" i="594"/>
  <c r="D18" i="594"/>
  <c r="C18" i="594"/>
  <c r="J17" i="594"/>
  <c r="I17" i="594"/>
  <c r="H17" i="594"/>
  <c r="G17" i="594"/>
  <c r="F17" i="594"/>
  <c r="E17" i="594"/>
  <c r="D17" i="594"/>
  <c r="C17" i="594"/>
  <c r="J16" i="594"/>
  <c r="I16" i="594"/>
  <c r="H16" i="594"/>
  <c r="G16" i="594"/>
  <c r="F16" i="594"/>
  <c r="E16" i="594"/>
  <c r="D16" i="594"/>
  <c r="C16" i="594"/>
  <c r="J15" i="594"/>
  <c r="I15" i="594"/>
  <c r="H15" i="594"/>
  <c r="G15" i="594"/>
  <c r="F15" i="594"/>
  <c r="E15" i="594"/>
  <c r="D15" i="594"/>
  <c r="C15" i="594"/>
  <c r="J14" i="594"/>
  <c r="I14" i="594"/>
  <c r="H14" i="594"/>
  <c r="G14" i="594"/>
  <c r="F14" i="594"/>
  <c r="E14" i="594"/>
  <c r="D14" i="594"/>
  <c r="C14" i="594"/>
  <c r="J13" i="594"/>
  <c r="I13" i="594"/>
  <c r="H13" i="594"/>
  <c r="G13" i="594"/>
  <c r="F13" i="594"/>
  <c r="E13" i="594"/>
  <c r="D13" i="594"/>
  <c r="C13" i="594"/>
  <c r="J12" i="594"/>
  <c r="I12" i="594"/>
  <c r="H12" i="594"/>
  <c r="G12" i="594"/>
  <c r="F12" i="594"/>
  <c r="E12" i="594"/>
  <c r="D12" i="594"/>
  <c r="C12" i="594"/>
  <c r="J11" i="594"/>
  <c r="I11" i="594"/>
  <c r="H11" i="594"/>
  <c r="G11" i="594"/>
  <c r="F11" i="594"/>
  <c r="E11" i="594"/>
  <c r="D11" i="594"/>
  <c r="C11" i="594"/>
  <c r="D38" i="592"/>
  <c r="C38" i="592"/>
  <c r="D37" i="592"/>
  <c r="C37" i="592"/>
  <c r="D36" i="592"/>
  <c r="C36" i="592"/>
  <c r="D35" i="592"/>
  <c r="C35" i="592"/>
  <c r="D34" i="592"/>
  <c r="C34" i="592"/>
  <c r="D33" i="592"/>
  <c r="C33" i="592"/>
  <c r="D32" i="592"/>
  <c r="C32" i="592"/>
  <c r="D31" i="592"/>
  <c r="C31" i="592"/>
  <c r="D30" i="592"/>
  <c r="C30" i="592"/>
  <c r="D29" i="592"/>
  <c r="C29" i="592"/>
  <c r="D28" i="592"/>
  <c r="C28" i="592"/>
  <c r="D27" i="592"/>
  <c r="C27" i="592"/>
  <c r="D26" i="592"/>
  <c r="C26" i="592"/>
  <c r="D25" i="592"/>
  <c r="C25" i="592"/>
  <c r="D24" i="592"/>
  <c r="C24" i="592"/>
  <c r="D23" i="592"/>
  <c r="C23" i="592"/>
  <c r="D22" i="592"/>
  <c r="C22" i="592"/>
  <c r="D21" i="592"/>
  <c r="C21" i="592"/>
  <c r="D20" i="592"/>
  <c r="C20" i="592"/>
  <c r="D19" i="592"/>
  <c r="C19" i="592"/>
  <c r="D18" i="592"/>
  <c r="C18" i="592"/>
  <c r="D17" i="592"/>
  <c r="C17" i="592"/>
  <c r="D16" i="592"/>
  <c r="C16" i="592"/>
  <c r="D15" i="592"/>
  <c r="C15" i="592"/>
  <c r="D14" i="592"/>
  <c r="C14" i="592"/>
  <c r="D13" i="592"/>
  <c r="C13" i="592"/>
  <c r="D12" i="592"/>
  <c r="C12" i="592"/>
  <c r="D11" i="592"/>
  <c r="C11" i="592"/>
  <c r="J38" i="589"/>
  <c r="I38" i="589"/>
  <c r="H38" i="589"/>
  <c r="G38" i="589"/>
  <c r="F38" i="589"/>
  <c r="E38" i="589"/>
  <c r="D38" i="589"/>
  <c r="C38" i="589"/>
  <c r="J37" i="589"/>
  <c r="I37" i="589"/>
  <c r="H37" i="589"/>
  <c r="G37" i="589"/>
  <c r="F37" i="589"/>
  <c r="E37" i="589"/>
  <c r="D37" i="589"/>
  <c r="C37" i="589"/>
  <c r="J36" i="589"/>
  <c r="I36" i="589"/>
  <c r="H36" i="589"/>
  <c r="G36" i="589"/>
  <c r="F36" i="589"/>
  <c r="E36" i="589"/>
  <c r="D36" i="589"/>
  <c r="C36" i="589"/>
  <c r="J35" i="589"/>
  <c r="I35" i="589"/>
  <c r="H35" i="589"/>
  <c r="G35" i="589"/>
  <c r="F35" i="589"/>
  <c r="E35" i="589"/>
  <c r="D35" i="589"/>
  <c r="C35" i="589"/>
  <c r="J34" i="589"/>
  <c r="I34" i="589"/>
  <c r="H34" i="589"/>
  <c r="G34" i="589"/>
  <c r="F34" i="589"/>
  <c r="E34" i="589"/>
  <c r="D34" i="589"/>
  <c r="C34" i="589"/>
  <c r="J33" i="589"/>
  <c r="I33" i="589"/>
  <c r="H33" i="589"/>
  <c r="G33" i="589"/>
  <c r="F33" i="589"/>
  <c r="E33" i="589"/>
  <c r="D33" i="589"/>
  <c r="C33" i="589"/>
  <c r="J32" i="589"/>
  <c r="I32" i="589"/>
  <c r="H32" i="589"/>
  <c r="G32" i="589"/>
  <c r="F32" i="589"/>
  <c r="E32" i="589"/>
  <c r="D32" i="589"/>
  <c r="C32" i="589"/>
  <c r="J31" i="589"/>
  <c r="I31" i="589"/>
  <c r="H31" i="589"/>
  <c r="G31" i="589"/>
  <c r="F31" i="589"/>
  <c r="E31" i="589"/>
  <c r="D31" i="589"/>
  <c r="C31" i="589"/>
  <c r="J30" i="589"/>
  <c r="I30" i="589"/>
  <c r="H30" i="589"/>
  <c r="G30" i="589"/>
  <c r="F30" i="589"/>
  <c r="E30" i="589"/>
  <c r="D30" i="589"/>
  <c r="C30" i="589"/>
  <c r="J29" i="589"/>
  <c r="I29" i="589"/>
  <c r="H29" i="589"/>
  <c r="G29" i="589"/>
  <c r="F29" i="589"/>
  <c r="E29" i="589"/>
  <c r="D29" i="589"/>
  <c r="C29" i="589"/>
  <c r="J28" i="589"/>
  <c r="I28" i="589"/>
  <c r="H28" i="589"/>
  <c r="G28" i="589"/>
  <c r="F28" i="589"/>
  <c r="E28" i="589"/>
  <c r="D28" i="589"/>
  <c r="C28" i="589"/>
  <c r="J27" i="589"/>
  <c r="I27" i="589"/>
  <c r="H27" i="589"/>
  <c r="G27" i="589"/>
  <c r="F27" i="589"/>
  <c r="E27" i="589"/>
  <c r="D27" i="589"/>
  <c r="C27" i="589"/>
  <c r="J26" i="589"/>
  <c r="I26" i="589"/>
  <c r="H26" i="589"/>
  <c r="G26" i="589"/>
  <c r="F26" i="589"/>
  <c r="E26" i="589"/>
  <c r="D26" i="589"/>
  <c r="C26" i="589"/>
  <c r="J25" i="589"/>
  <c r="I25" i="589"/>
  <c r="H25" i="589"/>
  <c r="G25" i="589"/>
  <c r="F25" i="589"/>
  <c r="E25" i="589"/>
  <c r="D25" i="589"/>
  <c r="C25" i="589"/>
  <c r="J24" i="589"/>
  <c r="I24" i="589"/>
  <c r="H24" i="589"/>
  <c r="G24" i="589"/>
  <c r="F24" i="589"/>
  <c r="E24" i="589"/>
  <c r="D24" i="589"/>
  <c r="C24" i="589"/>
  <c r="J23" i="589"/>
  <c r="I23" i="589"/>
  <c r="H23" i="589"/>
  <c r="G23" i="589"/>
  <c r="F23" i="589"/>
  <c r="E23" i="589"/>
  <c r="D23" i="589"/>
  <c r="C23" i="589"/>
  <c r="J22" i="589"/>
  <c r="I22" i="589"/>
  <c r="H22" i="589"/>
  <c r="G22" i="589"/>
  <c r="F22" i="589"/>
  <c r="E22" i="589"/>
  <c r="D22" i="589"/>
  <c r="C22" i="589"/>
  <c r="J21" i="589"/>
  <c r="I21" i="589"/>
  <c r="H21" i="589"/>
  <c r="G21" i="589"/>
  <c r="F21" i="589"/>
  <c r="E21" i="589"/>
  <c r="D21" i="589"/>
  <c r="C21" i="589"/>
  <c r="J20" i="589"/>
  <c r="I20" i="589"/>
  <c r="H20" i="589"/>
  <c r="G20" i="589"/>
  <c r="F20" i="589"/>
  <c r="E20" i="589"/>
  <c r="D20" i="589"/>
  <c r="C20" i="589"/>
  <c r="J19" i="589"/>
  <c r="I19" i="589"/>
  <c r="H19" i="589"/>
  <c r="G19" i="589"/>
  <c r="F19" i="589"/>
  <c r="E19" i="589"/>
  <c r="D19" i="589"/>
  <c r="C19" i="589"/>
  <c r="J18" i="589"/>
  <c r="I18" i="589"/>
  <c r="H18" i="589"/>
  <c r="G18" i="589"/>
  <c r="F18" i="589"/>
  <c r="E18" i="589"/>
  <c r="D18" i="589"/>
  <c r="C18" i="589"/>
  <c r="J17" i="589"/>
  <c r="I17" i="589"/>
  <c r="H17" i="589"/>
  <c r="G17" i="589"/>
  <c r="F17" i="589"/>
  <c r="E17" i="589"/>
  <c r="D17" i="589"/>
  <c r="C17" i="589"/>
  <c r="J16" i="589"/>
  <c r="I16" i="589"/>
  <c r="H16" i="589"/>
  <c r="G16" i="589"/>
  <c r="F16" i="589"/>
  <c r="E16" i="589"/>
  <c r="D16" i="589"/>
  <c r="C16" i="589"/>
  <c r="J15" i="589"/>
  <c r="I15" i="589"/>
  <c r="H15" i="589"/>
  <c r="G15" i="589"/>
  <c r="F15" i="589"/>
  <c r="E15" i="589"/>
  <c r="D15" i="589"/>
  <c r="C15" i="589"/>
  <c r="J14" i="589"/>
  <c r="I14" i="589"/>
  <c r="H14" i="589"/>
  <c r="G14" i="589"/>
  <c r="F14" i="589"/>
  <c r="E14" i="589"/>
  <c r="D14" i="589"/>
  <c r="C14" i="589"/>
  <c r="J13" i="589"/>
  <c r="I13" i="589"/>
  <c r="H13" i="589"/>
  <c r="G13" i="589"/>
  <c r="F13" i="589"/>
  <c r="E13" i="589"/>
  <c r="D13" i="589"/>
  <c r="C13" i="589"/>
  <c r="J12" i="589"/>
  <c r="I12" i="589"/>
  <c r="H12" i="589"/>
  <c r="G12" i="589"/>
  <c r="F12" i="589"/>
  <c r="E12" i="589"/>
  <c r="D12" i="589"/>
  <c r="C12" i="589"/>
  <c r="J11" i="589"/>
  <c r="I11" i="589"/>
  <c r="H11" i="589"/>
  <c r="G11" i="589"/>
  <c r="F11" i="589"/>
  <c r="E11" i="589"/>
  <c r="D11" i="589"/>
  <c r="C11" i="589"/>
  <c r="D38" i="587"/>
  <c r="C38" i="587"/>
  <c r="D37" i="587"/>
  <c r="C37" i="587"/>
  <c r="D36" i="587"/>
  <c r="C36" i="587"/>
  <c r="D35" i="587"/>
  <c r="C35" i="587"/>
  <c r="D34" i="587"/>
  <c r="C34" i="587"/>
  <c r="D33" i="587"/>
  <c r="C33" i="587"/>
  <c r="D32" i="587"/>
  <c r="C32" i="587"/>
  <c r="D31" i="587"/>
  <c r="C31" i="587"/>
  <c r="D30" i="587"/>
  <c r="C30" i="587"/>
  <c r="D29" i="587"/>
  <c r="C29" i="587"/>
  <c r="D28" i="587"/>
  <c r="C28" i="587"/>
  <c r="D27" i="587"/>
  <c r="C27" i="587"/>
  <c r="D26" i="587"/>
  <c r="C26" i="587"/>
  <c r="D25" i="587"/>
  <c r="C25" i="587"/>
  <c r="D24" i="587"/>
  <c r="C24" i="587"/>
  <c r="D23" i="587"/>
  <c r="C23" i="587"/>
  <c r="D22" i="587"/>
  <c r="C22" i="587"/>
  <c r="D21" i="587"/>
  <c r="C21" i="587"/>
  <c r="D20" i="587"/>
  <c r="C20" i="587"/>
  <c r="D19" i="587"/>
  <c r="C19" i="587"/>
  <c r="D18" i="587"/>
  <c r="C18" i="587"/>
  <c r="D17" i="587"/>
  <c r="C17" i="587"/>
  <c r="D16" i="587"/>
  <c r="C16" i="587"/>
  <c r="D15" i="587"/>
  <c r="C15" i="587"/>
  <c r="D14" i="587"/>
  <c r="C14" i="587"/>
  <c r="D13" i="587"/>
  <c r="C13" i="587"/>
  <c r="D12" i="587"/>
  <c r="C12" i="587"/>
  <c r="D11" i="587"/>
  <c r="C11" i="587"/>
  <c r="J38" i="584"/>
  <c r="I38" i="584"/>
  <c r="H38" i="584"/>
  <c r="G38" i="584"/>
  <c r="F38" i="584"/>
  <c r="E38" i="584"/>
  <c r="D38" i="584"/>
  <c r="C38" i="584"/>
  <c r="J37" i="584"/>
  <c r="I37" i="584"/>
  <c r="H37" i="584"/>
  <c r="G37" i="584"/>
  <c r="F37" i="584"/>
  <c r="E37" i="584"/>
  <c r="D37" i="584"/>
  <c r="C37" i="584"/>
  <c r="J36" i="584"/>
  <c r="I36" i="584"/>
  <c r="H36" i="584"/>
  <c r="G36" i="584"/>
  <c r="F36" i="584"/>
  <c r="E36" i="584"/>
  <c r="D36" i="584"/>
  <c r="C36" i="584"/>
  <c r="J35" i="584"/>
  <c r="I35" i="584"/>
  <c r="H35" i="584"/>
  <c r="G35" i="584"/>
  <c r="F35" i="584"/>
  <c r="E35" i="584"/>
  <c r="D35" i="584"/>
  <c r="C35" i="584"/>
  <c r="J34" i="584"/>
  <c r="I34" i="584"/>
  <c r="H34" i="584"/>
  <c r="G34" i="584"/>
  <c r="F34" i="584"/>
  <c r="E34" i="584"/>
  <c r="D34" i="584"/>
  <c r="C34" i="584"/>
  <c r="J33" i="584"/>
  <c r="I33" i="584"/>
  <c r="H33" i="584"/>
  <c r="G33" i="584"/>
  <c r="F33" i="584"/>
  <c r="E33" i="584"/>
  <c r="D33" i="584"/>
  <c r="C33" i="584"/>
  <c r="J32" i="584"/>
  <c r="I32" i="584"/>
  <c r="H32" i="584"/>
  <c r="G32" i="584"/>
  <c r="F32" i="584"/>
  <c r="E32" i="584"/>
  <c r="D32" i="584"/>
  <c r="C32" i="584"/>
  <c r="J31" i="584"/>
  <c r="I31" i="584"/>
  <c r="H31" i="584"/>
  <c r="G31" i="584"/>
  <c r="F31" i="584"/>
  <c r="E31" i="584"/>
  <c r="D31" i="584"/>
  <c r="C31" i="584"/>
  <c r="J30" i="584"/>
  <c r="I30" i="584"/>
  <c r="H30" i="584"/>
  <c r="G30" i="584"/>
  <c r="F30" i="584"/>
  <c r="E30" i="584"/>
  <c r="D30" i="584"/>
  <c r="C30" i="584"/>
  <c r="J29" i="584"/>
  <c r="I29" i="584"/>
  <c r="H29" i="584"/>
  <c r="G29" i="584"/>
  <c r="F29" i="584"/>
  <c r="E29" i="584"/>
  <c r="D29" i="584"/>
  <c r="C29" i="584"/>
  <c r="J28" i="584"/>
  <c r="I28" i="584"/>
  <c r="H28" i="584"/>
  <c r="G28" i="584"/>
  <c r="F28" i="584"/>
  <c r="E28" i="584"/>
  <c r="D28" i="584"/>
  <c r="C28" i="584"/>
  <c r="J27" i="584"/>
  <c r="I27" i="584"/>
  <c r="H27" i="584"/>
  <c r="G27" i="584"/>
  <c r="F27" i="584"/>
  <c r="E27" i="584"/>
  <c r="D27" i="584"/>
  <c r="C27" i="584"/>
  <c r="J26" i="584"/>
  <c r="I26" i="584"/>
  <c r="H26" i="584"/>
  <c r="G26" i="584"/>
  <c r="F26" i="584"/>
  <c r="E26" i="584"/>
  <c r="D26" i="584"/>
  <c r="C26" i="584"/>
  <c r="J25" i="584"/>
  <c r="I25" i="584"/>
  <c r="H25" i="584"/>
  <c r="G25" i="584"/>
  <c r="F25" i="584"/>
  <c r="E25" i="584"/>
  <c r="D25" i="584"/>
  <c r="C25" i="584"/>
  <c r="J24" i="584"/>
  <c r="I24" i="584"/>
  <c r="H24" i="584"/>
  <c r="G24" i="584"/>
  <c r="F24" i="584"/>
  <c r="E24" i="584"/>
  <c r="D24" i="584"/>
  <c r="C24" i="584"/>
  <c r="J23" i="584"/>
  <c r="I23" i="584"/>
  <c r="H23" i="584"/>
  <c r="G23" i="584"/>
  <c r="F23" i="584"/>
  <c r="E23" i="584"/>
  <c r="D23" i="584"/>
  <c r="C23" i="584"/>
  <c r="J22" i="584"/>
  <c r="I22" i="584"/>
  <c r="H22" i="584"/>
  <c r="G22" i="584"/>
  <c r="F22" i="584"/>
  <c r="E22" i="584"/>
  <c r="D22" i="584"/>
  <c r="C22" i="584"/>
  <c r="J21" i="584"/>
  <c r="I21" i="584"/>
  <c r="H21" i="584"/>
  <c r="G21" i="584"/>
  <c r="F21" i="584"/>
  <c r="E21" i="584"/>
  <c r="D21" i="584"/>
  <c r="C21" i="584"/>
  <c r="J20" i="584"/>
  <c r="I20" i="584"/>
  <c r="H20" i="584"/>
  <c r="G20" i="584"/>
  <c r="F20" i="584"/>
  <c r="E20" i="584"/>
  <c r="D20" i="584"/>
  <c r="C20" i="584"/>
  <c r="J19" i="584"/>
  <c r="I19" i="584"/>
  <c r="H19" i="584"/>
  <c r="G19" i="584"/>
  <c r="F19" i="584"/>
  <c r="E19" i="584"/>
  <c r="D19" i="584"/>
  <c r="C19" i="584"/>
  <c r="J18" i="584"/>
  <c r="I18" i="584"/>
  <c r="H18" i="584"/>
  <c r="G18" i="584"/>
  <c r="F18" i="584"/>
  <c r="E18" i="584"/>
  <c r="D18" i="584"/>
  <c r="C18" i="584"/>
  <c r="J17" i="584"/>
  <c r="I17" i="584"/>
  <c r="H17" i="584"/>
  <c r="G17" i="584"/>
  <c r="F17" i="584"/>
  <c r="E17" i="584"/>
  <c r="D17" i="584"/>
  <c r="C17" i="584"/>
  <c r="J16" i="584"/>
  <c r="I16" i="584"/>
  <c r="H16" i="584"/>
  <c r="G16" i="584"/>
  <c r="F16" i="584"/>
  <c r="E16" i="584"/>
  <c r="D16" i="584"/>
  <c r="C16" i="584"/>
  <c r="J15" i="584"/>
  <c r="I15" i="584"/>
  <c r="H15" i="584"/>
  <c r="G15" i="584"/>
  <c r="F15" i="584"/>
  <c r="E15" i="584"/>
  <c r="D15" i="584"/>
  <c r="C15" i="584"/>
  <c r="J14" i="584"/>
  <c r="I14" i="584"/>
  <c r="H14" i="584"/>
  <c r="G14" i="584"/>
  <c r="F14" i="584"/>
  <c r="E14" i="584"/>
  <c r="D14" i="584"/>
  <c r="C14" i="584"/>
  <c r="J13" i="584"/>
  <c r="I13" i="584"/>
  <c r="H13" i="584"/>
  <c r="G13" i="584"/>
  <c r="F13" i="584"/>
  <c r="E13" i="584"/>
  <c r="D13" i="584"/>
  <c r="C13" i="584"/>
  <c r="J12" i="584"/>
  <c r="I12" i="584"/>
  <c r="H12" i="584"/>
  <c r="G12" i="584"/>
  <c r="F12" i="584"/>
  <c r="E12" i="584"/>
  <c r="D12" i="584"/>
  <c r="C12" i="584"/>
  <c r="J11" i="584"/>
  <c r="I11" i="584"/>
  <c r="H11" i="584"/>
  <c r="G11" i="584"/>
  <c r="F11" i="584"/>
  <c r="E11" i="584"/>
  <c r="D11" i="584"/>
  <c r="C11" i="584"/>
  <c r="D38" i="582"/>
  <c r="C38" i="582"/>
  <c r="D37" i="582"/>
  <c r="C37" i="582"/>
  <c r="D36" i="582"/>
  <c r="C36" i="582"/>
  <c r="D35" i="582"/>
  <c r="C35" i="582"/>
  <c r="D34" i="582"/>
  <c r="C34" i="582"/>
  <c r="D33" i="582"/>
  <c r="C33" i="582"/>
  <c r="D32" i="582"/>
  <c r="C32" i="582"/>
  <c r="D31" i="582"/>
  <c r="C31" i="582"/>
  <c r="D30" i="582"/>
  <c r="C30" i="582"/>
  <c r="D29" i="582"/>
  <c r="C29" i="582"/>
  <c r="D28" i="582"/>
  <c r="C28" i="582"/>
  <c r="D27" i="582"/>
  <c r="C27" i="582"/>
  <c r="D26" i="582"/>
  <c r="C26" i="582"/>
  <c r="D25" i="582"/>
  <c r="C25" i="582"/>
  <c r="D24" i="582"/>
  <c r="C24" i="582"/>
  <c r="D23" i="582"/>
  <c r="C23" i="582"/>
  <c r="D22" i="582"/>
  <c r="C22" i="582"/>
  <c r="D21" i="582"/>
  <c r="C21" i="582"/>
  <c r="D20" i="582"/>
  <c r="C20" i="582"/>
  <c r="D19" i="582"/>
  <c r="C19" i="582"/>
  <c r="D18" i="582"/>
  <c r="C18" i="582"/>
  <c r="D17" i="582"/>
  <c r="C17" i="582"/>
  <c r="D16" i="582"/>
  <c r="C16" i="582"/>
  <c r="D15" i="582"/>
  <c r="C15" i="582"/>
  <c r="D14" i="582"/>
  <c r="C14" i="582"/>
  <c r="D13" i="582"/>
  <c r="C13" i="582"/>
  <c r="D12" i="582"/>
  <c r="C12" i="582"/>
  <c r="D11" i="582"/>
  <c r="C11" i="582"/>
  <c r="J38" i="579"/>
  <c r="I38" i="579"/>
  <c r="H38" i="579"/>
  <c r="G38" i="579"/>
  <c r="F38" i="579"/>
  <c r="E38" i="579"/>
  <c r="D38" i="579"/>
  <c r="C38" i="579"/>
  <c r="J37" i="579"/>
  <c r="I37" i="579"/>
  <c r="H37" i="579"/>
  <c r="G37" i="579"/>
  <c r="F37" i="579"/>
  <c r="E37" i="579"/>
  <c r="D37" i="579"/>
  <c r="C37" i="579"/>
  <c r="J36" i="579"/>
  <c r="I36" i="579"/>
  <c r="H36" i="579"/>
  <c r="G36" i="579"/>
  <c r="F36" i="579"/>
  <c r="E36" i="579"/>
  <c r="D36" i="579"/>
  <c r="C36" i="579"/>
  <c r="J35" i="579"/>
  <c r="I35" i="579"/>
  <c r="H35" i="579"/>
  <c r="G35" i="579"/>
  <c r="F35" i="579"/>
  <c r="E35" i="579"/>
  <c r="D35" i="579"/>
  <c r="C35" i="579"/>
  <c r="J34" i="579"/>
  <c r="I34" i="579"/>
  <c r="H34" i="579"/>
  <c r="G34" i="579"/>
  <c r="F34" i="579"/>
  <c r="E34" i="579"/>
  <c r="D34" i="579"/>
  <c r="C34" i="579"/>
  <c r="J33" i="579"/>
  <c r="I33" i="579"/>
  <c r="H33" i="579"/>
  <c r="G33" i="579"/>
  <c r="F33" i="579"/>
  <c r="E33" i="579"/>
  <c r="D33" i="579"/>
  <c r="C33" i="579"/>
  <c r="J32" i="579"/>
  <c r="I32" i="579"/>
  <c r="H32" i="579"/>
  <c r="G32" i="579"/>
  <c r="F32" i="579"/>
  <c r="E32" i="579"/>
  <c r="D32" i="579"/>
  <c r="C32" i="579"/>
  <c r="J31" i="579"/>
  <c r="I31" i="579"/>
  <c r="H31" i="579"/>
  <c r="G31" i="579"/>
  <c r="F31" i="579"/>
  <c r="E31" i="579"/>
  <c r="D31" i="579"/>
  <c r="C31" i="579"/>
  <c r="J30" i="579"/>
  <c r="I30" i="579"/>
  <c r="H30" i="579"/>
  <c r="G30" i="579"/>
  <c r="F30" i="579"/>
  <c r="E30" i="579"/>
  <c r="D30" i="579"/>
  <c r="C30" i="579"/>
  <c r="J29" i="579"/>
  <c r="I29" i="579"/>
  <c r="H29" i="579"/>
  <c r="G29" i="579"/>
  <c r="F29" i="579"/>
  <c r="E29" i="579"/>
  <c r="D29" i="579"/>
  <c r="C29" i="579"/>
  <c r="J28" i="579"/>
  <c r="I28" i="579"/>
  <c r="H28" i="579"/>
  <c r="G28" i="579"/>
  <c r="F28" i="579"/>
  <c r="E28" i="579"/>
  <c r="D28" i="579"/>
  <c r="C28" i="579"/>
  <c r="J27" i="579"/>
  <c r="I27" i="579"/>
  <c r="H27" i="579"/>
  <c r="G27" i="579"/>
  <c r="F27" i="579"/>
  <c r="E27" i="579"/>
  <c r="D27" i="579"/>
  <c r="C27" i="579"/>
  <c r="J26" i="579"/>
  <c r="I26" i="579"/>
  <c r="H26" i="579"/>
  <c r="G26" i="579"/>
  <c r="F26" i="579"/>
  <c r="E26" i="579"/>
  <c r="D26" i="579"/>
  <c r="C26" i="579"/>
  <c r="J25" i="579"/>
  <c r="I25" i="579"/>
  <c r="H25" i="579"/>
  <c r="G25" i="579"/>
  <c r="F25" i="579"/>
  <c r="E25" i="579"/>
  <c r="D25" i="579"/>
  <c r="C25" i="579"/>
  <c r="J24" i="579"/>
  <c r="I24" i="579"/>
  <c r="H24" i="579"/>
  <c r="G24" i="579"/>
  <c r="F24" i="579"/>
  <c r="E24" i="579"/>
  <c r="D24" i="579"/>
  <c r="C24" i="579"/>
  <c r="J23" i="579"/>
  <c r="I23" i="579"/>
  <c r="H23" i="579"/>
  <c r="G23" i="579"/>
  <c r="F23" i="579"/>
  <c r="E23" i="579"/>
  <c r="D23" i="579"/>
  <c r="C23" i="579"/>
  <c r="J22" i="579"/>
  <c r="I22" i="579"/>
  <c r="H22" i="579"/>
  <c r="G22" i="579"/>
  <c r="F22" i="579"/>
  <c r="E22" i="579"/>
  <c r="D22" i="579"/>
  <c r="C22" i="579"/>
  <c r="J21" i="579"/>
  <c r="I21" i="579"/>
  <c r="H21" i="579"/>
  <c r="G21" i="579"/>
  <c r="F21" i="579"/>
  <c r="E21" i="579"/>
  <c r="D21" i="579"/>
  <c r="C21" i="579"/>
  <c r="J20" i="579"/>
  <c r="I20" i="579"/>
  <c r="H20" i="579"/>
  <c r="G20" i="579"/>
  <c r="F20" i="579"/>
  <c r="E20" i="579"/>
  <c r="D20" i="579"/>
  <c r="C20" i="579"/>
  <c r="J19" i="579"/>
  <c r="I19" i="579"/>
  <c r="H19" i="579"/>
  <c r="G19" i="579"/>
  <c r="F19" i="579"/>
  <c r="E19" i="579"/>
  <c r="D19" i="579"/>
  <c r="C19" i="579"/>
  <c r="J18" i="579"/>
  <c r="I18" i="579"/>
  <c r="H18" i="579"/>
  <c r="G18" i="579"/>
  <c r="F18" i="579"/>
  <c r="E18" i="579"/>
  <c r="D18" i="579"/>
  <c r="C18" i="579"/>
  <c r="J17" i="579"/>
  <c r="I17" i="579"/>
  <c r="H17" i="579"/>
  <c r="G17" i="579"/>
  <c r="F17" i="579"/>
  <c r="E17" i="579"/>
  <c r="D17" i="579"/>
  <c r="C17" i="579"/>
  <c r="J16" i="579"/>
  <c r="I16" i="579"/>
  <c r="H16" i="579"/>
  <c r="G16" i="579"/>
  <c r="F16" i="579"/>
  <c r="E16" i="579"/>
  <c r="D16" i="579"/>
  <c r="C16" i="579"/>
  <c r="J15" i="579"/>
  <c r="I15" i="579"/>
  <c r="H15" i="579"/>
  <c r="G15" i="579"/>
  <c r="F15" i="579"/>
  <c r="E15" i="579"/>
  <c r="D15" i="579"/>
  <c r="C15" i="579"/>
  <c r="J14" i="579"/>
  <c r="I14" i="579"/>
  <c r="H14" i="579"/>
  <c r="G14" i="579"/>
  <c r="F14" i="579"/>
  <c r="E14" i="579"/>
  <c r="D14" i="579"/>
  <c r="C14" i="579"/>
  <c r="J13" i="579"/>
  <c r="I13" i="579"/>
  <c r="H13" i="579"/>
  <c r="G13" i="579"/>
  <c r="F13" i="579"/>
  <c r="E13" i="579"/>
  <c r="D13" i="579"/>
  <c r="C13" i="579"/>
  <c r="J12" i="579"/>
  <c r="I12" i="579"/>
  <c r="H12" i="579"/>
  <c r="G12" i="579"/>
  <c r="F12" i="579"/>
  <c r="E12" i="579"/>
  <c r="D12" i="579"/>
  <c r="C12" i="579"/>
  <c r="J11" i="579"/>
  <c r="I11" i="579"/>
  <c r="H11" i="579"/>
  <c r="G11" i="579"/>
  <c r="F11" i="579"/>
  <c r="E11" i="579"/>
  <c r="D11" i="579"/>
  <c r="C11" i="579"/>
  <c r="D38" i="577"/>
  <c r="C38" i="577"/>
  <c r="D37" i="577"/>
  <c r="C37" i="577"/>
  <c r="D36" i="577"/>
  <c r="C36" i="577"/>
  <c r="D35" i="577"/>
  <c r="C35" i="577"/>
  <c r="D34" i="577"/>
  <c r="C34" i="577"/>
  <c r="D33" i="577"/>
  <c r="C33" i="577"/>
  <c r="D32" i="577"/>
  <c r="C32" i="577"/>
  <c r="D31" i="577"/>
  <c r="C31" i="577"/>
  <c r="D30" i="577"/>
  <c r="C30" i="577"/>
  <c r="D29" i="577"/>
  <c r="C29" i="577"/>
  <c r="D28" i="577"/>
  <c r="C28" i="577"/>
  <c r="D27" i="577"/>
  <c r="C27" i="577"/>
  <c r="D26" i="577"/>
  <c r="C26" i="577"/>
  <c r="D25" i="577"/>
  <c r="C25" i="577"/>
  <c r="D24" i="577"/>
  <c r="C24" i="577"/>
  <c r="D23" i="577"/>
  <c r="C23" i="577"/>
  <c r="D22" i="577"/>
  <c r="C22" i="577"/>
  <c r="D21" i="577"/>
  <c r="C21" i="577"/>
  <c r="D20" i="577"/>
  <c r="C20" i="577"/>
  <c r="D19" i="577"/>
  <c r="C19" i="577"/>
  <c r="D18" i="577"/>
  <c r="C18" i="577"/>
  <c r="D17" i="577"/>
  <c r="C17" i="577"/>
  <c r="D16" i="577"/>
  <c r="C16" i="577"/>
  <c r="D15" i="577"/>
  <c r="C15" i="577"/>
  <c r="D14" i="577"/>
  <c r="C14" i="577"/>
  <c r="D13" i="577"/>
  <c r="C13" i="577"/>
  <c r="D12" i="577"/>
  <c r="C12" i="577"/>
  <c r="D11" i="577"/>
  <c r="C11" i="577"/>
  <c r="J38" i="574" l="1"/>
  <c r="I38" i="574"/>
  <c r="H38" i="574"/>
  <c r="G38" i="574"/>
  <c r="F38" i="574"/>
  <c r="E38" i="574"/>
  <c r="D38" i="574"/>
  <c r="C38" i="574"/>
  <c r="J37" i="574"/>
  <c r="I37" i="574"/>
  <c r="H37" i="574"/>
  <c r="G37" i="574"/>
  <c r="F37" i="574"/>
  <c r="E37" i="574"/>
  <c r="D37" i="574"/>
  <c r="C37" i="574"/>
  <c r="J36" i="574"/>
  <c r="I36" i="574"/>
  <c r="H36" i="574"/>
  <c r="G36" i="574"/>
  <c r="F36" i="574"/>
  <c r="E36" i="574"/>
  <c r="D36" i="574"/>
  <c r="C36" i="574"/>
  <c r="J35" i="574"/>
  <c r="I35" i="574"/>
  <c r="H35" i="574"/>
  <c r="G35" i="574"/>
  <c r="F35" i="574"/>
  <c r="E35" i="574"/>
  <c r="D35" i="574"/>
  <c r="C35" i="574"/>
  <c r="J34" i="574"/>
  <c r="I34" i="574"/>
  <c r="H34" i="574"/>
  <c r="G34" i="574"/>
  <c r="F34" i="574"/>
  <c r="E34" i="574"/>
  <c r="D34" i="574"/>
  <c r="C34" i="574"/>
  <c r="J33" i="574"/>
  <c r="I33" i="574"/>
  <c r="H33" i="574"/>
  <c r="G33" i="574"/>
  <c r="F33" i="574"/>
  <c r="E33" i="574"/>
  <c r="D33" i="574"/>
  <c r="C33" i="574"/>
  <c r="J32" i="574"/>
  <c r="I32" i="574"/>
  <c r="H32" i="574"/>
  <c r="G32" i="574"/>
  <c r="F32" i="574"/>
  <c r="E32" i="574"/>
  <c r="D32" i="574"/>
  <c r="C32" i="574"/>
  <c r="J31" i="574"/>
  <c r="I31" i="574"/>
  <c r="H31" i="574"/>
  <c r="G31" i="574"/>
  <c r="F31" i="574"/>
  <c r="E31" i="574"/>
  <c r="D31" i="574"/>
  <c r="C31" i="574"/>
  <c r="J30" i="574"/>
  <c r="I30" i="574"/>
  <c r="H30" i="574"/>
  <c r="G30" i="574"/>
  <c r="F30" i="574"/>
  <c r="E30" i="574"/>
  <c r="D30" i="574"/>
  <c r="C30" i="574"/>
  <c r="J29" i="574"/>
  <c r="I29" i="574"/>
  <c r="H29" i="574"/>
  <c r="G29" i="574"/>
  <c r="F29" i="574"/>
  <c r="E29" i="574"/>
  <c r="D29" i="574"/>
  <c r="C29" i="574"/>
  <c r="J28" i="574"/>
  <c r="I28" i="574"/>
  <c r="H28" i="574"/>
  <c r="G28" i="574"/>
  <c r="F28" i="574"/>
  <c r="E28" i="574"/>
  <c r="D28" i="574"/>
  <c r="C28" i="574"/>
  <c r="J27" i="574"/>
  <c r="I27" i="574"/>
  <c r="H27" i="574"/>
  <c r="G27" i="574"/>
  <c r="F27" i="574"/>
  <c r="E27" i="574"/>
  <c r="D27" i="574"/>
  <c r="C27" i="574"/>
  <c r="J26" i="574"/>
  <c r="I26" i="574"/>
  <c r="H26" i="574"/>
  <c r="G26" i="574"/>
  <c r="F26" i="574"/>
  <c r="E26" i="574"/>
  <c r="D26" i="574"/>
  <c r="C26" i="574"/>
  <c r="J25" i="574"/>
  <c r="I25" i="574"/>
  <c r="H25" i="574"/>
  <c r="G25" i="574"/>
  <c r="F25" i="574"/>
  <c r="E25" i="574"/>
  <c r="D25" i="574"/>
  <c r="C25" i="574"/>
  <c r="J24" i="574"/>
  <c r="I24" i="574"/>
  <c r="H24" i="574"/>
  <c r="G24" i="574"/>
  <c r="F24" i="574"/>
  <c r="E24" i="574"/>
  <c r="D24" i="574"/>
  <c r="C24" i="574"/>
  <c r="J23" i="574"/>
  <c r="I23" i="574"/>
  <c r="H23" i="574"/>
  <c r="G23" i="574"/>
  <c r="F23" i="574"/>
  <c r="E23" i="574"/>
  <c r="D23" i="574"/>
  <c r="C23" i="574"/>
  <c r="J22" i="574"/>
  <c r="I22" i="574"/>
  <c r="H22" i="574"/>
  <c r="G22" i="574"/>
  <c r="F22" i="574"/>
  <c r="E22" i="574"/>
  <c r="D22" i="574"/>
  <c r="C22" i="574"/>
  <c r="J21" i="574"/>
  <c r="I21" i="574"/>
  <c r="H21" i="574"/>
  <c r="G21" i="574"/>
  <c r="F21" i="574"/>
  <c r="E21" i="574"/>
  <c r="D21" i="574"/>
  <c r="C21" i="574"/>
  <c r="J20" i="574"/>
  <c r="I20" i="574"/>
  <c r="H20" i="574"/>
  <c r="G20" i="574"/>
  <c r="F20" i="574"/>
  <c r="E20" i="574"/>
  <c r="D20" i="574"/>
  <c r="C20" i="574"/>
  <c r="J19" i="574"/>
  <c r="I19" i="574"/>
  <c r="H19" i="574"/>
  <c r="G19" i="574"/>
  <c r="F19" i="574"/>
  <c r="E19" i="574"/>
  <c r="D19" i="574"/>
  <c r="C19" i="574"/>
  <c r="J18" i="574"/>
  <c r="I18" i="574"/>
  <c r="H18" i="574"/>
  <c r="G18" i="574"/>
  <c r="F18" i="574"/>
  <c r="E18" i="574"/>
  <c r="D18" i="574"/>
  <c r="C18" i="574"/>
  <c r="J17" i="574"/>
  <c r="I17" i="574"/>
  <c r="H17" i="574"/>
  <c r="G17" i="574"/>
  <c r="F17" i="574"/>
  <c r="E17" i="574"/>
  <c r="D17" i="574"/>
  <c r="C17" i="574"/>
  <c r="J16" i="574"/>
  <c r="I16" i="574"/>
  <c r="H16" i="574"/>
  <c r="G16" i="574"/>
  <c r="F16" i="574"/>
  <c r="E16" i="574"/>
  <c r="D16" i="574"/>
  <c r="C16" i="574"/>
  <c r="J15" i="574"/>
  <c r="I15" i="574"/>
  <c r="H15" i="574"/>
  <c r="G15" i="574"/>
  <c r="F15" i="574"/>
  <c r="E15" i="574"/>
  <c r="D15" i="574"/>
  <c r="C15" i="574"/>
  <c r="J14" i="574"/>
  <c r="I14" i="574"/>
  <c r="H14" i="574"/>
  <c r="G14" i="574"/>
  <c r="F14" i="574"/>
  <c r="E14" i="574"/>
  <c r="D14" i="574"/>
  <c r="C14" i="574"/>
  <c r="J13" i="574"/>
  <c r="I13" i="574"/>
  <c r="H13" i="574"/>
  <c r="G13" i="574"/>
  <c r="F13" i="574"/>
  <c r="E13" i="574"/>
  <c r="D13" i="574"/>
  <c r="C13" i="574"/>
  <c r="J12" i="574"/>
  <c r="I12" i="574"/>
  <c r="H12" i="574"/>
  <c r="G12" i="574"/>
  <c r="F12" i="574"/>
  <c r="E12" i="574"/>
  <c r="D12" i="574"/>
  <c r="C12" i="574"/>
  <c r="J11" i="574"/>
  <c r="I11" i="574"/>
  <c r="H11" i="574"/>
  <c r="G11" i="574"/>
  <c r="F11" i="574"/>
  <c r="E11" i="574"/>
  <c r="D11" i="574"/>
  <c r="C11" i="574"/>
  <c r="D38" i="572"/>
  <c r="C38" i="572"/>
  <c r="D37" i="572"/>
  <c r="C37" i="572"/>
  <c r="D36" i="572"/>
  <c r="C36" i="572"/>
  <c r="D35" i="572"/>
  <c r="C35" i="572"/>
  <c r="D34" i="572"/>
  <c r="C34" i="572"/>
  <c r="D33" i="572"/>
  <c r="C33" i="572"/>
  <c r="D32" i="572"/>
  <c r="C32" i="572"/>
  <c r="D31" i="572"/>
  <c r="C31" i="572"/>
  <c r="D30" i="572"/>
  <c r="C30" i="572"/>
  <c r="D29" i="572"/>
  <c r="C29" i="572"/>
  <c r="D28" i="572"/>
  <c r="C28" i="572"/>
  <c r="D27" i="572"/>
  <c r="C27" i="572"/>
  <c r="D26" i="572"/>
  <c r="C26" i="572"/>
  <c r="D25" i="572"/>
  <c r="C25" i="572"/>
  <c r="D24" i="572"/>
  <c r="C24" i="572"/>
  <c r="D23" i="572"/>
  <c r="C23" i="572"/>
  <c r="D22" i="572"/>
  <c r="C22" i="572"/>
  <c r="D21" i="572"/>
  <c r="C21" i="572"/>
  <c r="D20" i="572"/>
  <c r="C20" i="572"/>
  <c r="D19" i="572"/>
  <c r="C19" i="572"/>
  <c r="D18" i="572"/>
  <c r="C18" i="572"/>
  <c r="D17" i="572"/>
  <c r="C17" i="572"/>
  <c r="D16" i="572"/>
  <c r="C16" i="572"/>
  <c r="D15" i="572"/>
  <c r="C15" i="572"/>
  <c r="D14" i="572"/>
  <c r="C14" i="572"/>
  <c r="D13" i="572"/>
  <c r="C13" i="572"/>
  <c r="D12" i="572"/>
  <c r="C12" i="572"/>
  <c r="D11" i="572"/>
  <c r="C11" i="572"/>
  <c r="D12" i="234" l="1"/>
  <c r="D13" i="234"/>
  <c r="D14" i="234"/>
  <c r="D15" i="234"/>
  <c r="D16" i="234"/>
  <c r="D17" i="234"/>
  <c r="D18" i="234"/>
  <c r="D19" i="234"/>
  <c r="D20" i="234"/>
  <c r="D21" i="234"/>
  <c r="D22" i="234"/>
  <c r="D23" i="234"/>
  <c r="D24" i="234"/>
  <c r="D25" i="234"/>
  <c r="D26" i="234"/>
  <c r="D27" i="234"/>
  <c r="D28" i="234"/>
  <c r="D29" i="234"/>
  <c r="D30" i="234"/>
  <c r="D31" i="234"/>
  <c r="D32" i="234"/>
  <c r="D33" i="234"/>
  <c r="D34" i="234"/>
  <c r="D35" i="234"/>
  <c r="D36" i="234"/>
  <c r="D37" i="234"/>
  <c r="D38" i="234"/>
  <c r="D11" i="234"/>
  <c r="C12" i="234"/>
  <c r="C13" i="234"/>
  <c r="C14" i="234"/>
  <c r="C15" i="234"/>
  <c r="C16" i="234"/>
  <c r="C17" i="234"/>
  <c r="C18" i="234"/>
  <c r="C19" i="234"/>
  <c r="C20" i="234"/>
  <c r="C21" i="234"/>
  <c r="C22" i="234"/>
  <c r="C23" i="234"/>
  <c r="C24" i="234"/>
  <c r="C25" i="234"/>
  <c r="C26" i="234"/>
  <c r="C27" i="234"/>
  <c r="C28" i="234"/>
  <c r="C29" i="234"/>
  <c r="C30" i="234"/>
  <c r="C31" i="234"/>
  <c r="C32" i="234"/>
  <c r="C33" i="234"/>
  <c r="C34" i="234"/>
  <c r="C35" i="234"/>
  <c r="C36" i="234"/>
  <c r="C37" i="234"/>
  <c r="C38" i="234"/>
  <c r="C11" i="234"/>
  <c r="J13" i="488"/>
  <c r="J14" i="488"/>
  <c r="J15" i="488"/>
  <c r="J16" i="488"/>
  <c r="J17" i="488"/>
  <c r="J18" i="488"/>
  <c r="J19" i="488"/>
  <c r="J20" i="488"/>
  <c r="J21" i="488"/>
  <c r="J22" i="488"/>
  <c r="J23" i="488"/>
  <c r="J24" i="488"/>
  <c r="J25" i="488"/>
  <c r="J26" i="488"/>
  <c r="J27" i="488"/>
  <c r="J28" i="488"/>
  <c r="J29" i="488"/>
  <c r="J30" i="488"/>
  <c r="J31" i="488"/>
  <c r="J32" i="488"/>
  <c r="J33" i="488"/>
  <c r="J34" i="488"/>
  <c r="J35" i="488"/>
  <c r="J36" i="488"/>
  <c r="J37" i="488"/>
  <c r="J38" i="488"/>
  <c r="J39" i="488"/>
  <c r="J12" i="488"/>
  <c r="I13" i="488"/>
  <c r="I14" i="488"/>
  <c r="I15" i="488"/>
  <c r="I16" i="488"/>
  <c r="I17" i="488"/>
  <c r="I18" i="488"/>
  <c r="I19" i="488"/>
  <c r="I20" i="488"/>
  <c r="I21" i="488"/>
  <c r="I22" i="488"/>
  <c r="I23" i="488"/>
  <c r="I24" i="488"/>
  <c r="I25" i="488"/>
  <c r="I26" i="488"/>
  <c r="I27" i="488"/>
  <c r="I28" i="488"/>
  <c r="I29" i="488"/>
  <c r="I30" i="488"/>
  <c r="I31" i="488"/>
  <c r="I32" i="488"/>
  <c r="I33" i="488"/>
  <c r="I34" i="488"/>
  <c r="I35" i="488"/>
  <c r="I36" i="488"/>
  <c r="I37" i="488"/>
  <c r="I38" i="488"/>
  <c r="I39" i="488"/>
  <c r="I12" i="488"/>
  <c r="H13" i="488"/>
  <c r="H14" i="488"/>
  <c r="H15" i="488"/>
  <c r="H16" i="488"/>
  <c r="H17" i="488"/>
  <c r="H18" i="488"/>
  <c r="H19" i="488"/>
  <c r="H20" i="488"/>
  <c r="H21" i="488"/>
  <c r="H22" i="488"/>
  <c r="H23" i="488"/>
  <c r="H24" i="488"/>
  <c r="H25" i="488"/>
  <c r="H26" i="488"/>
  <c r="H27" i="488"/>
  <c r="H28" i="488"/>
  <c r="H29" i="488"/>
  <c r="H30" i="488"/>
  <c r="H31" i="488"/>
  <c r="H32" i="488"/>
  <c r="H33" i="488"/>
  <c r="H34" i="488"/>
  <c r="H35" i="488"/>
  <c r="H36" i="488"/>
  <c r="H37" i="488"/>
  <c r="H38" i="488"/>
  <c r="H39" i="488"/>
  <c r="H12" i="488"/>
  <c r="G13" i="488"/>
  <c r="G14" i="488"/>
  <c r="G15" i="488"/>
  <c r="G16" i="488"/>
  <c r="G17" i="488"/>
  <c r="G18" i="488"/>
  <c r="G19" i="488"/>
  <c r="G20" i="488"/>
  <c r="G21" i="488"/>
  <c r="G22" i="488"/>
  <c r="G23" i="488"/>
  <c r="G24" i="488"/>
  <c r="G25" i="488"/>
  <c r="G26" i="488"/>
  <c r="G27" i="488"/>
  <c r="G28" i="488"/>
  <c r="G29" i="488"/>
  <c r="G30" i="488"/>
  <c r="G31" i="488"/>
  <c r="G32" i="488"/>
  <c r="G33" i="488"/>
  <c r="G34" i="488"/>
  <c r="G35" i="488"/>
  <c r="G36" i="488"/>
  <c r="G37" i="488"/>
  <c r="G38" i="488"/>
  <c r="G39" i="488"/>
  <c r="G12" i="488"/>
  <c r="F13" i="488"/>
  <c r="F14" i="488"/>
  <c r="F15" i="488"/>
  <c r="F16" i="488"/>
  <c r="F17" i="488"/>
  <c r="F18" i="488"/>
  <c r="F19" i="488"/>
  <c r="F20" i="488"/>
  <c r="F21" i="488"/>
  <c r="F22" i="488"/>
  <c r="F23" i="488"/>
  <c r="F24" i="488"/>
  <c r="F25" i="488"/>
  <c r="F26" i="488"/>
  <c r="F27" i="488"/>
  <c r="F28" i="488"/>
  <c r="F29" i="488"/>
  <c r="F30" i="488"/>
  <c r="F31" i="488"/>
  <c r="F32" i="488"/>
  <c r="F33" i="488"/>
  <c r="F34" i="488"/>
  <c r="F35" i="488"/>
  <c r="F36" i="488"/>
  <c r="F37" i="488"/>
  <c r="F38" i="488"/>
  <c r="F39" i="488"/>
  <c r="F12" i="488"/>
  <c r="E13" i="488"/>
  <c r="E14" i="488"/>
  <c r="E15" i="488"/>
  <c r="E16" i="488"/>
  <c r="E17" i="488"/>
  <c r="E18" i="488"/>
  <c r="E19" i="488"/>
  <c r="E20" i="488"/>
  <c r="E21" i="488"/>
  <c r="E22" i="488"/>
  <c r="E23" i="488"/>
  <c r="E24" i="488"/>
  <c r="E25" i="488"/>
  <c r="E26" i="488"/>
  <c r="E27" i="488"/>
  <c r="E28" i="488"/>
  <c r="E29" i="488"/>
  <c r="E30" i="488"/>
  <c r="E31" i="488"/>
  <c r="E32" i="488"/>
  <c r="E33" i="488"/>
  <c r="E34" i="488"/>
  <c r="E35" i="488"/>
  <c r="E36" i="488"/>
  <c r="E37" i="488"/>
  <c r="E38" i="488"/>
  <c r="E39" i="488"/>
  <c r="E12" i="488"/>
  <c r="D13" i="488"/>
  <c r="D14" i="488"/>
  <c r="D15" i="488"/>
  <c r="D16" i="488"/>
  <c r="D17" i="488"/>
  <c r="D18" i="488"/>
  <c r="D19" i="488"/>
  <c r="D20" i="488"/>
  <c r="D21" i="488"/>
  <c r="D22" i="488"/>
  <c r="D23" i="488"/>
  <c r="D24" i="488"/>
  <c r="D25" i="488"/>
  <c r="D26" i="488"/>
  <c r="D27" i="488"/>
  <c r="D28" i="488"/>
  <c r="D29" i="488"/>
  <c r="D30" i="488"/>
  <c r="D31" i="488"/>
  <c r="D32" i="488"/>
  <c r="D33" i="488"/>
  <c r="D34" i="488"/>
  <c r="D35" i="488"/>
  <c r="D36" i="488"/>
  <c r="D37" i="488"/>
  <c r="D38" i="488"/>
  <c r="D39" i="488"/>
  <c r="D12" i="488"/>
  <c r="C13" i="488"/>
  <c r="C14" i="488"/>
  <c r="C15" i="488"/>
  <c r="C16" i="488"/>
  <c r="C17" i="488"/>
  <c r="C18" i="488"/>
  <c r="C19" i="488"/>
  <c r="C20" i="488"/>
  <c r="C21" i="488"/>
  <c r="C22" i="488"/>
  <c r="C23" i="488"/>
  <c r="C24" i="488"/>
  <c r="C25" i="488"/>
  <c r="C26" i="488"/>
  <c r="C27" i="488"/>
  <c r="C28" i="488"/>
  <c r="C29" i="488"/>
  <c r="C30" i="488"/>
  <c r="C31" i="488"/>
  <c r="C32" i="488"/>
  <c r="C33" i="488"/>
  <c r="C34" i="488"/>
  <c r="C35" i="488"/>
  <c r="C36" i="488"/>
  <c r="C37" i="488"/>
  <c r="C38" i="488"/>
  <c r="C39" i="488"/>
  <c r="C12" i="488"/>
  <c r="D13" i="484"/>
  <c r="D14" i="484"/>
  <c r="D15" i="484"/>
  <c r="D16" i="484"/>
  <c r="D17" i="484"/>
  <c r="D18" i="484"/>
  <c r="D19" i="484"/>
  <c r="D20" i="484"/>
  <c r="D21" i="484"/>
  <c r="D22" i="484"/>
  <c r="D23" i="484"/>
  <c r="D24" i="484"/>
  <c r="D25" i="484"/>
  <c r="D26" i="484"/>
  <c r="D27" i="484"/>
  <c r="D28" i="484"/>
  <c r="D29" i="484"/>
  <c r="D30" i="484"/>
  <c r="D31" i="484"/>
  <c r="D32" i="484"/>
  <c r="D33" i="484"/>
  <c r="D34" i="484"/>
  <c r="D35" i="484"/>
  <c r="D36" i="484"/>
  <c r="D37" i="484"/>
  <c r="D38" i="484"/>
  <c r="D39" i="484"/>
  <c r="D12" i="484"/>
  <c r="C13" i="484"/>
  <c r="C14" i="484"/>
  <c r="C15" i="484"/>
  <c r="C16" i="484"/>
  <c r="C17" i="484"/>
  <c r="C18" i="484"/>
  <c r="C19" i="484"/>
  <c r="C20" i="484"/>
  <c r="C21" i="484"/>
  <c r="C22" i="484"/>
  <c r="C23" i="484"/>
  <c r="C24" i="484"/>
  <c r="C25" i="484"/>
  <c r="C26" i="484"/>
  <c r="C27" i="484"/>
  <c r="C28" i="484"/>
  <c r="C29" i="484"/>
  <c r="C30" i="484"/>
  <c r="C31" i="484"/>
  <c r="C32" i="484"/>
  <c r="C33" i="484"/>
  <c r="C34" i="484"/>
  <c r="C35" i="484"/>
  <c r="C36" i="484"/>
  <c r="C37" i="484"/>
  <c r="C38" i="484"/>
  <c r="C39" i="484"/>
  <c r="C12" i="484"/>
  <c r="I12" i="476"/>
  <c r="I13" i="476"/>
  <c r="I14" i="476"/>
  <c r="I15" i="476"/>
  <c r="I16" i="476"/>
  <c r="I17" i="476"/>
  <c r="I18" i="476"/>
  <c r="I19" i="476"/>
  <c r="I20" i="476"/>
  <c r="I21" i="476"/>
  <c r="I22" i="476"/>
  <c r="I23" i="476"/>
  <c r="I24" i="476"/>
  <c r="I25" i="476"/>
  <c r="I26" i="476"/>
  <c r="I27" i="476"/>
  <c r="I28" i="476"/>
  <c r="I29" i="476"/>
  <c r="I30" i="476"/>
  <c r="I31" i="476"/>
  <c r="I32" i="476"/>
  <c r="I33" i="476"/>
  <c r="I34" i="476"/>
  <c r="I35" i="476"/>
  <c r="I36" i="476"/>
  <c r="I37" i="476"/>
  <c r="I38" i="476"/>
  <c r="J12" i="476"/>
  <c r="J13" i="476"/>
  <c r="J14" i="476"/>
  <c r="J15" i="476"/>
  <c r="J16" i="476"/>
  <c r="J17" i="476"/>
  <c r="J18" i="476"/>
  <c r="J19" i="476"/>
  <c r="J20" i="476"/>
  <c r="J21" i="476"/>
  <c r="J22" i="476"/>
  <c r="J23" i="476"/>
  <c r="J24" i="476"/>
  <c r="J25" i="476"/>
  <c r="J26" i="476"/>
  <c r="J27" i="476"/>
  <c r="J28" i="476"/>
  <c r="J29" i="476"/>
  <c r="J30" i="476"/>
  <c r="J31" i="476"/>
  <c r="J32" i="476"/>
  <c r="J33" i="476"/>
  <c r="J34" i="476"/>
  <c r="J35" i="476"/>
  <c r="J36" i="476"/>
  <c r="J37" i="476"/>
  <c r="J38" i="476"/>
  <c r="J11" i="476"/>
  <c r="I11" i="476"/>
  <c r="H12" i="476"/>
  <c r="H13" i="476"/>
  <c r="H14" i="476"/>
  <c r="H15" i="476"/>
  <c r="H16" i="476"/>
  <c r="H17" i="476"/>
  <c r="H18" i="476"/>
  <c r="H19" i="476"/>
  <c r="H20" i="476"/>
  <c r="H21" i="476"/>
  <c r="H22" i="476"/>
  <c r="H23" i="476"/>
  <c r="H24" i="476"/>
  <c r="H25" i="476"/>
  <c r="H26" i="476"/>
  <c r="H27" i="476"/>
  <c r="H28" i="476"/>
  <c r="H29" i="476"/>
  <c r="H30" i="476"/>
  <c r="H31" i="476"/>
  <c r="H32" i="476"/>
  <c r="H33" i="476"/>
  <c r="H34" i="476"/>
  <c r="H35" i="476"/>
  <c r="H36" i="476"/>
  <c r="H37" i="476"/>
  <c r="H38" i="476"/>
  <c r="H11" i="476"/>
  <c r="G12" i="476"/>
  <c r="G13" i="476"/>
  <c r="G14" i="476"/>
  <c r="G15" i="476"/>
  <c r="G16" i="476"/>
  <c r="G17" i="476"/>
  <c r="G18" i="476"/>
  <c r="G19" i="476"/>
  <c r="G20" i="476"/>
  <c r="G21" i="476"/>
  <c r="G22" i="476"/>
  <c r="G23" i="476"/>
  <c r="G24" i="476"/>
  <c r="G25" i="476"/>
  <c r="G26" i="476"/>
  <c r="G27" i="476"/>
  <c r="G28" i="476"/>
  <c r="G29" i="476"/>
  <c r="G30" i="476"/>
  <c r="G31" i="476"/>
  <c r="G32" i="476"/>
  <c r="G33" i="476"/>
  <c r="G34" i="476"/>
  <c r="G35" i="476"/>
  <c r="G36" i="476"/>
  <c r="G37" i="476"/>
  <c r="G38" i="476"/>
  <c r="G11" i="476"/>
  <c r="F12" i="476"/>
  <c r="F13" i="476"/>
  <c r="F14" i="476"/>
  <c r="F15" i="476"/>
  <c r="F16" i="476"/>
  <c r="F17" i="476"/>
  <c r="F18" i="476"/>
  <c r="F19" i="476"/>
  <c r="F20" i="476"/>
  <c r="F21" i="476"/>
  <c r="F22" i="476"/>
  <c r="F23" i="476"/>
  <c r="F24" i="476"/>
  <c r="F25" i="476"/>
  <c r="F26" i="476"/>
  <c r="F27" i="476"/>
  <c r="F28" i="476"/>
  <c r="F29" i="476"/>
  <c r="F30" i="476"/>
  <c r="F31" i="476"/>
  <c r="F32" i="476"/>
  <c r="F33" i="476"/>
  <c r="F34" i="476"/>
  <c r="F35" i="476"/>
  <c r="F36" i="476"/>
  <c r="F37" i="476"/>
  <c r="F38" i="476"/>
  <c r="F11" i="476"/>
  <c r="E12" i="476"/>
  <c r="E13" i="476"/>
  <c r="E14" i="476"/>
  <c r="E15" i="476"/>
  <c r="E16" i="476"/>
  <c r="E17" i="476"/>
  <c r="E18" i="476"/>
  <c r="E19" i="476"/>
  <c r="E20" i="476"/>
  <c r="E21" i="476"/>
  <c r="E22" i="476"/>
  <c r="E23" i="476"/>
  <c r="E24" i="476"/>
  <c r="E25" i="476"/>
  <c r="E26" i="476"/>
  <c r="E27" i="476"/>
  <c r="E28" i="476"/>
  <c r="E29" i="476"/>
  <c r="E30" i="476"/>
  <c r="E31" i="476"/>
  <c r="E32" i="476"/>
  <c r="E33" i="476"/>
  <c r="E34" i="476"/>
  <c r="E35" i="476"/>
  <c r="E36" i="476"/>
  <c r="E37" i="476"/>
  <c r="E38" i="476"/>
  <c r="E11" i="476"/>
  <c r="D12" i="476"/>
  <c r="D13" i="476"/>
  <c r="D14" i="476"/>
  <c r="D15" i="476"/>
  <c r="D16" i="476"/>
  <c r="D17" i="476"/>
  <c r="D18" i="476"/>
  <c r="D19" i="476"/>
  <c r="D20" i="476"/>
  <c r="D21" i="476"/>
  <c r="D22" i="476"/>
  <c r="D23" i="476"/>
  <c r="D24" i="476"/>
  <c r="D25" i="476"/>
  <c r="D26" i="476"/>
  <c r="D27" i="476"/>
  <c r="D28" i="476"/>
  <c r="D29" i="476"/>
  <c r="D30" i="476"/>
  <c r="D31" i="476"/>
  <c r="D32" i="476"/>
  <c r="D33" i="476"/>
  <c r="D34" i="476"/>
  <c r="D35" i="476"/>
  <c r="D36" i="476"/>
  <c r="D37" i="476"/>
  <c r="D38" i="476"/>
  <c r="D11" i="476"/>
  <c r="C12" i="476"/>
  <c r="C13" i="476"/>
  <c r="C14" i="476"/>
  <c r="C15" i="476"/>
  <c r="C16" i="476"/>
  <c r="C17" i="476"/>
  <c r="C18" i="476"/>
  <c r="C19" i="476"/>
  <c r="C20" i="476"/>
  <c r="C21" i="476"/>
  <c r="C22" i="476"/>
  <c r="C23" i="476"/>
  <c r="C24" i="476"/>
  <c r="C25" i="476"/>
  <c r="C26" i="476"/>
  <c r="C27" i="476"/>
  <c r="C28" i="476"/>
  <c r="C29" i="476"/>
  <c r="C30" i="476"/>
  <c r="C31" i="476"/>
  <c r="C32" i="476"/>
  <c r="C33" i="476"/>
  <c r="C34" i="476"/>
  <c r="C35" i="476"/>
  <c r="C36" i="476"/>
  <c r="C37" i="476"/>
  <c r="C38" i="476"/>
  <c r="C11" i="476"/>
  <c r="D12" i="472"/>
  <c r="D13" i="472"/>
  <c r="D14" i="472"/>
  <c r="D15" i="472"/>
  <c r="D16" i="472"/>
  <c r="D17" i="472"/>
  <c r="D18" i="472"/>
  <c r="D19" i="472"/>
  <c r="D20" i="472"/>
  <c r="D21" i="472"/>
  <c r="D22" i="472"/>
  <c r="D23" i="472"/>
  <c r="D24" i="472"/>
  <c r="D25" i="472"/>
  <c r="D26" i="472"/>
  <c r="D27" i="472"/>
  <c r="D28" i="472"/>
  <c r="D29" i="472"/>
  <c r="D30" i="472"/>
  <c r="D31" i="472"/>
  <c r="D32" i="472"/>
  <c r="D33" i="472"/>
  <c r="D34" i="472"/>
  <c r="D35" i="472"/>
  <c r="D36" i="472"/>
  <c r="D37" i="472"/>
  <c r="D38" i="472"/>
  <c r="D11" i="472"/>
  <c r="C12" i="472"/>
  <c r="C13" i="472"/>
  <c r="C14" i="472"/>
  <c r="C15" i="472"/>
  <c r="C16" i="472"/>
  <c r="C17" i="472"/>
  <c r="C18" i="472"/>
  <c r="C19" i="472"/>
  <c r="C20" i="472"/>
  <c r="C21" i="472"/>
  <c r="C22" i="472"/>
  <c r="C23" i="472"/>
  <c r="C24" i="472"/>
  <c r="C25" i="472"/>
  <c r="C26" i="472"/>
  <c r="C27" i="472"/>
  <c r="C28" i="472"/>
  <c r="C29" i="472"/>
  <c r="C30" i="472"/>
  <c r="C31" i="472"/>
  <c r="C32" i="472"/>
  <c r="C33" i="472"/>
  <c r="C34" i="472"/>
  <c r="C35" i="472"/>
  <c r="C36" i="472"/>
  <c r="C37" i="472"/>
  <c r="C38" i="472"/>
  <c r="C11" i="472"/>
  <c r="J12" i="465"/>
  <c r="J13" i="465"/>
  <c r="J14" i="465"/>
  <c r="J15" i="465"/>
  <c r="J16" i="465"/>
  <c r="J17" i="465"/>
  <c r="J18" i="465"/>
  <c r="J19" i="465"/>
  <c r="J20" i="465"/>
  <c r="J21" i="465"/>
  <c r="J22" i="465"/>
  <c r="J23" i="465"/>
  <c r="J24" i="465"/>
  <c r="J25" i="465"/>
  <c r="J26" i="465"/>
  <c r="J27" i="465"/>
  <c r="J28" i="465"/>
  <c r="J29" i="465"/>
  <c r="J30" i="465"/>
  <c r="J31" i="465"/>
  <c r="J32" i="465"/>
  <c r="J33" i="465"/>
  <c r="J34" i="465"/>
  <c r="J35" i="465"/>
  <c r="J36" i="465"/>
  <c r="J37" i="465"/>
  <c r="J38" i="465"/>
  <c r="I12" i="465"/>
  <c r="I13" i="465"/>
  <c r="I14" i="465"/>
  <c r="I15" i="465"/>
  <c r="I16" i="465"/>
  <c r="I17" i="465"/>
  <c r="I18" i="465"/>
  <c r="I19" i="465"/>
  <c r="I20" i="465"/>
  <c r="I21" i="465"/>
  <c r="I22" i="465"/>
  <c r="I23" i="465"/>
  <c r="I24" i="465"/>
  <c r="I25" i="465"/>
  <c r="I26" i="465"/>
  <c r="I27" i="465"/>
  <c r="I28" i="465"/>
  <c r="I29" i="465"/>
  <c r="I30" i="465"/>
  <c r="I31" i="465"/>
  <c r="I32" i="465"/>
  <c r="I33" i="465"/>
  <c r="I34" i="465"/>
  <c r="I35" i="465"/>
  <c r="I36" i="465"/>
  <c r="I37" i="465"/>
  <c r="I38" i="465"/>
  <c r="J11" i="465"/>
  <c r="I11" i="465"/>
  <c r="H12" i="465"/>
  <c r="H13" i="465"/>
  <c r="H14" i="465"/>
  <c r="H15" i="465"/>
  <c r="H16" i="465"/>
  <c r="H17" i="465"/>
  <c r="H18" i="465"/>
  <c r="H19" i="465"/>
  <c r="H20" i="465"/>
  <c r="H21" i="465"/>
  <c r="H22" i="465"/>
  <c r="H23" i="465"/>
  <c r="H24" i="465"/>
  <c r="H25" i="465"/>
  <c r="H26" i="465"/>
  <c r="H27" i="465"/>
  <c r="H28" i="465"/>
  <c r="H29" i="465"/>
  <c r="H30" i="465"/>
  <c r="H31" i="465"/>
  <c r="H32" i="465"/>
  <c r="H33" i="465"/>
  <c r="H34" i="465"/>
  <c r="H35" i="465"/>
  <c r="H36" i="465"/>
  <c r="H37" i="465"/>
  <c r="H38" i="465"/>
  <c r="H11" i="465"/>
  <c r="G12" i="465"/>
  <c r="G13" i="465"/>
  <c r="G14" i="465"/>
  <c r="G15" i="465"/>
  <c r="G16" i="465"/>
  <c r="G17" i="465"/>
  <c r="G18" i="465"/>
  <c r="G19" i="465"/>
  <c r="G20" i="465"/>
  <c r="G21" i="465"/>
  <c r="G22" i="465"/>
  <c r="G23" i="465"/>
  <c r="G24" i="465"/>
  <c r="G25" i="465"/>
  <c r="G26" i="465"/>
  <c r="G27" i="465"/>
  <c r="G28" i="465"/>
  <c r="G29" i="465"/>
  <c r="G30" i="465"/>
  <c r="G31" i="465"/>
  <c r="G32" i="465"/>
  <c r="G33" i="465"/>
  <c r="G34" i="465"/>
  <c r="G35" i="465"/>
  <c r="G36" i="465"/>
  <c r="G37" i="465"/>
  <c r="G38" i="465"/>
  <c r="G11" i="465"/>
  <c r="F12" i="465"/>
  <c r="F13" i="465"/>
  <c r="F14" i="465"/>
  <c r="F15" i="465"/>
  <c r="F16" i="465"/>
  <c r="F17" i="465"/>
  <c r="F18" i="465"/>
  <c r="F19" i="465"/>
  <c r="F20" i="465"/>
  <c r="F21" i="465"/>
  <c r="F22" i="465"/>
  <c r="F23" i="465"/>
  <c r="F24" i="465"/>
  <c r="F25" i="465"/>
  <c r="F26" i="465"/>
  <c r="F27" i="465"/>
  <c r="F28" i="465"/>
  <c r="F29" i="465"/>
  <c r="F30" i="465"/>
  <c r="F31" i="465"/>
  <c r="F32" i="465"/>
  <c r="F33" i="465"/>
  <c r="F34" i="465"/>
  <c r="F35" i="465"/>
  <c r="F36" i="465"/>
  <c r="F37" i="465"/>
  <c r="F38" i="465"/>
  <c r="F11" i="465"/>
  <c r="E12" i="465"/>
  <c r="E13" i="465"/>
  <c r="E14" i="465"/>
  <c r="E15" i="465"/>
  <c r="E16" i="465"/>
  <c r="E17" i="465"/>
  <c r="E18" i="465"/>
  <c r="E19" i="465"/>
  <c r="E20" i="465"/>
  <c r="E21" i="465"/>
  <c r="E22" i="465"/>
  <c r="E23" i="465"/>
  <c r="E24" i="465"/>
  <c r="E25" i="465"/>
  <c r="E26" i="465"/>
  <c r="E27" i="465"/>
  <c r="E28" i="465"/>
  <c r="E29" i="465"/>
  <c r="E30" i="465"/>
  <c r="E31" i="465"/>
  <c r="E32" i="465"/>
  <c r="E33" i="465"/>
  <c r="E34" i="465"/>
  <c r="E35" i="465"/>
  <c r="E36" i="465"/>
  <c r="E37" i="465"/>
  <c r="E38" i="465"/>
  <c r="E11" i="465"/>
  <c r="D12" i="465"/>
  <c r="D13" i="465"/>
  <c r="D14" i="465"/>
  <c r="D15" i="465"/>
  <c r="D16" i="465"/>
  <c r="D17" i="465"/>
  <c r="D18" i="465"/>
  <c r="D19" i="465"/>
  <c r="D20" i="465"/>
  <c r="D21" i="465"/>
  <c r="D22" i="465"/>
  <c r="D23" i="465"/>
  <c r="D24" i="465"/>
  <c r="D25" i="465"/>
  <c r="D26" i="465"/>
  <c r="D27" i="465"/>
  <c r="D28" i="465"/>
  <c r="D29" i="465"/>
  <c r="D30" i="465"/>
  <c r="D31" i="465"/>
  <c r="D32" i="465"/>
  <c r="D33" i="465"/>
  <c r="D34" i="465"/>
  <c r="D35" i="465"/>
  <c r="D36" i="465"/>
  <c r="D37" i="465"/>
  <c r="D38" i="465"/>
  <c r="D11" i="465"/>
  <c r="C12" i="465"/>
  <c r="C13" i="465"/>
  <c r="C14" i="465"/>
  <c r="C15" i="465"/>
  <c r="C16" i="465"/>
  <c r="C17" i="465"/>
  <c r="C18" i="465"/>
  <c r="C19" i="465"/>
  <c r="C20" i="465"/>
  <c r="C21" i="465"/>
  <c r="C22" i="465"/>
  <c r="C23" i="465"/>
  <c r="C24" i="465"/>
  <c r="C25" i="465"/>
  <c r="C26" i="465"/>
  <c r="C27" i="465"/>
  <c r="C28" i="465"/>
  <c r="C29" i="465"/>
  <c r="C30" i="465"/>
  <c r="C31" i="465"/>
  <c r="C32" i="465"/>
  <c r="C33" i="465"/>
  <c r="C34" i="465"/>
  <c r="C35" i="465"/>
  <c r="C36" i="465"/>
  <c r="C37" i="465"/>
  <c r="C38" i="465"/>
  <c r="C11" i="465"/>
  <c r="D12" i="461"/>
  <c r="D13" i="461"/>
  <c r="D14" i="461"/>
  <c r="D15" i="461"/>
  <c r="D16" i="461"/>
  <c r="D17" i="461"/>
  <c r="D18" i="461"/>
  <c r="D19" i="461"/>
  <c r="D20" i="461"/>
  <c r="D21" i="461"/>
  <c r="D22" i="461"/>
  <c r="D23" i="461"/>
  <c r="D24" i="461"/>
  <c r="D25" i="461"/>
  <c r="D26" i="461"/>
  <c r="D27" i="461"/>
  <c r="D28" i="461"/>
  <c r="D29" i="461"/>
  <c r="D30" i="461"/>
  <c r="D31" i="461"/>
  <c r="D32" i="461"/>
  <c r="D33" i="461"/>
  <c r="D34" i="461"/>
  <c r="D35" i="461"/>
  <c r="D36" i="461"/>
  <c r="D37" i="461"/>
  <c r="D38" i="461"/>
  <c r="D11" i="461"/>
  <c r="C12" i="461"/>
  <c r="C13" i="461"/>
  <c r="C14" i="461"/>
  <c r="C15" i="461"/>
  <c r="C16" i="461"/>
  <c r="C17" i="461"/>
  <c r="C18" i="461"/>
  <c r="C19" i="461"/>
  <c r="C20" i="461"/>
  <c r="C21" i="461"/>
  <c r="C22" i="461"/>
  <c r="C23" i="461"/>
  <c r="C24" i="461"/>
  <c r="C25" i="461"/>
  <c r="C26" i="461"/>
  <c r="C27" i="461"/>
  <c r="C28" i="461"/>
  <c r="C29" i="461"/>
  <c r="C30" i="461"/>
  <c r="C31" i="461"/>
  <c r="C32" i="461"/>
  <c r="C33" i="461"/>
  <c r="C34" i="461"/>
  <c r="C35" i="461"/>
  <c r="C36" i="461"/>
  <c r="C37" i="461"/>
  <c r="C38" i="461"/>
  <c r="C11" i="461"/>
  <c r="J12" i="359"/>
  <c r="J13" i="359"/>
  <c r="J14" i="359"/>
  <c r="J15" i="359"/>
  <c r="J16" i="359"/>
  <c r="J17" i="359"/>
  <c r="J18" i="359"/>
  <c r="J19" i="359"/>
  <c r="J20" i="359"/>
  <c r="J21" i="359"/>
  <c r="J22" i="359"/>
  <c r="J23" i="359"/>
  <c r="J24" i="359"/>
  <c r="J25" i="359"/>
  <c r="J26" i="359"/>
  <c r="J27" i="359"/>
  <c r="J28" i="359"/>
  <c r="J29" i="359"/>
  <c r="J30" i="359"/>
  <c r="J31" i="359"/>
  <c r="J32" i="359"/>
  <c r="J33" i="359"/>
  <c r="J34" i="359"/>
  <c r="J35" i="359"/>
  <c r="J36" i="359"/>
  <c r="J37" i="359"/>
  <c r="J38" i="359"/>
  <c r="J11" i="359"/>
  <c r="I12" i="359"/>
  <c r="I13" i="359"/>
  <c r="I14" i="359"/>
  <c r="I15" i="359"/>
  <c r="I16" i="359"/>
  <c r="I17" i="359"/>
  <c r="I18" i="359"/>
  <c r="I19" i="359"/>
  <c r="I20" i="359"/>
  <c r="I21" i="359"/>
  <c r="I22" i="359"/>
  <c r="I23" i="359"/>
  <c r="I24" i="359"/>
  <c r="I25" i="359"/>
  <c r="I26" i="359"/>
  <c r="I27" i="359"/>
  <c r="I28" i="359"/>
  <c r="I29" i="359"/>
  <c r="I30" i="359"/>
  <c r="I31" i="359"/>
  <c r="I32" i="359"/>
  <c r="I33" i="359"/>
  <c r="I34" i="359"/>
  <c r="I35" i="359"/>
  <c r="I36" i="359"/>
  <c r="I37" i="359"/>
  <c r="I38" i="359"/>
  <c r="I11" i="359"/>
  <c r="H12" i="359"/>
  <c r="H13" i="359"/>
  <c r="H14" i="359"/>
  <c r="H15" i="359"/>
  <c r="H16" i="359"/>
  <c r="H17" i="359"/>
  <c r="H18" i="359"/>
  <c r="H19" i="359"/>
  <c r="H20" i="359"/>
  <c r="H21" i="359"/>
  <c r="H22" i="359"/>
  <c r="H23" i="359"/>
  <c r="H24" i="359"/>
  <c r="H25" i="359"/>
  <c r="H26" i="359"/>
  <c r="H27" i="359"/>
  <c r="H28" i="359"/>
  <c r="H29" i="359"/>
  <c r="H30" i="359"/>
  <c r="H31" i="359"/>
  <c r="H32" i="359"/>
  <c r="H33" i="359"/>
  <c r="H34" i="359"/>
  <c r="H35" i="359"/>
  <c r="H36" i="359"/>
  <c r="H37" i="359"/>
  <c r="H38" i="359"/>
  <c r="H11" i="359"/>
  <c r="G12" i="359"/>
  <c r="G13" i="359"/>
  <c r="G14" i="359"/>
  <c r="G15" i="359"/>
  <c r="G16" i="359"/>
  <c r="G17" i="359"/>
  <c r="G18" i="359"/>
  <c r="G19" i="359"/>
  <c r="G20" i="359"/>
  <c r="G21" i="359"/>
  <c r="G22" i="359"/>
  <c r="G23" i="359"/>
  <c r="G24" i="359"/>
  <c r="G25" i="359"/>
  <c r="G26" i="359"/>
  <c r="G27" i="359"/>
  <c r="G28" i="359"/>
  <c r="G29" i="359"/>
  <c r="G30" i="359"/>
  <c r="G31" i="359"/>
  <c r="G32" i="359"/>
  <c r="G33" i="359"/>
  <c r="G34" i="359"/>
  <c r="G35" i="359"/>
  <c r="G36" i="359"/>
  <c r="G37" i="359"/>
  <c r="G38" i="359"/>
  <c r="G11" i="359"/>
  <c r="F12" i="359"/>
  <c r="F13" i="359"/>
  <c r="F14" i="359"/>
  <c r="F15" i="359"/>
  <c r="F16" i="359"/>
  <c r="F17" i="359"/>
  <c r="F18" i="359"/>
  <c r="F19" i="359"/>
  <c r="F20" i="359"/>
  <c r="F21" i="359"/>
  <c r="F22" i="359"/>
  <c r="F23" i="359"/>
  <c r="F24" i="359"/>
  <c r="F25" i="359"/>
  <c r="F26" i="359"/>
  <c r="F27" i="359"/>
  <c r="F28" i="359"/>
  <c r="F29" i="359"/>
  <c r="F30" i="359"/>
  <c r="F31" i="359"/>
  <c r="F32" i="359"/>
  <c r="F33" i="359"/>
  <c r="F34" i="359"/>
  <c r="F35" i="359"/>
  <c r="F36" i="359"/>
  <c r="F37" i="359"/>
  <c r="F38" i="359"/>
  <c r="F11" i="359"/>
  <c r="E12" i="359"/>
  <c r="E13" i="359"/>
  <c r="E14" i="359"/>
  <c r="E15" i="359"/>
  <c r="E16" i="359"/>
  <c r="E17" i="359"/>
  <c r="E18" i="359"/>
  <c r="E19" i="359"/>
  <c r="E20" i="359"/>
  <c r="E21" i="359"/>
  <c r="E22" i="359"/>
  <c r="E23" i="359"/>
  <c r="E24" i="359"/>
  <c r="E25" i="359"/>
  <c r="E26" i="359"/>
  <c r="E27" i="359"/>
  <c r="E28" i="359"/>
  <c r="E29" i="359"/>
  <c r="E30" i="359"/>
  <c r="E31" i="359"/>
  <c r="E32" i="359"/>
  <c r="E33" i="359"/>
  <c r="E34" i="359"/>
  <c r="E35" i="359"/>
  <c r="E36" i="359"/>
  <c r="E37" i="359"/>
  <c r="E38" i="359"/>
  <c r="E11" i="359"/>
  <c r="D12" i="359"/>
  <c r="D13" i="359"/>
  <c r="D14" i="359"/>
  <c r="D15" i="359"/>
  <c r="D16" i="359"/>
  <c r="D17" i="359"/>
  <c r="D18" i="359"/>
  <c r="D19" i="359"/>
  <c r="D20" i="359"/>
  <c r="D21" i="359"/>
  <c r="D22" i="359"/>
  <c r="D23" i="359"/>
  <c r="D24" i="359"/>
  <c r="D25" i="359"/>
  <c r="D26" i="359"/>
  <c r="D27" i="359"/>
  <c r="D28" i="359"/>
  <c r="D29" i="359"/>
  <c r="D30" i="359"/>
  <c r="D31" i="359"/>
  <c r="D32" i="359"/>
  <c r="D33" i="359"/>
  <c r="D34" i="359"/>
  <c r="D35" i="359"/>
  <c r="D36" i="359"/>
  <c r="D37" i="359"/>
  <c r="D38" i="359"/>
  <c r="D11" i="359"/>
  <c r="C12" i="359"/>
  <c r="C13" i="359"/>
  <c r="C14" i="359"/>
  <c r="C15" i="359"/>
  <c r="C16" i="359"/>
  <c r="C17" i="359"/>
  <c r="C18" i="359"/>
  <c r="C19" i="359"/>
  <c r="C20" i="359"/>
  <c r="C21" i="359"/>
  <c r="C22" i="359"/>
  <c r="C23" i="359"/>
  <c r="C24" i="359"/>
  <c r="C25" i="359"/>
  <c r="C26" i="359"/>
  <c r="C27" i="359"/>
  <c r="C28" i="359"/>
  <c r="C29" i="359"/>
  <c r="C30" i="359"/>
  <c r="C31" i="359"/>
  <c r="C32" i="359"/>
  <c r="C33" i="359"/>
  <c r="C34" i="359"/>
  <c r="C35" i="359"/>
  <c r="C36" i="359"/>
  <c r="C37" i="359"/>
  <c r="C38" i="359"/>
  <c r="C11" i="359"/>
  <c r="C39" i="570" l="1"/>
  <c r="C38" i="570"/>
  <c r="C37" i="570"/>
  <c r="C36" i="570"/>
  <c r="C35" i="570"/>
  <c r="C34" i="570"/>
  <c r="C33" i="570"/>
  <c r="C32" i="570"/>
  <c r="C31" i="570"/>
  <c r="C30" i="570"/>
  <c r="C29" i="570"/>
  <c r="C28" i="570"/>
  <c r="C27" i="570"/>
  <c r="C26" i="570"/>
  <c r="C25" i="570"/>
  <c r="C24" i="570"/>
  <c r="C23" i="570"/>
  <c r="C22" i="570"/>
  <c r="C21" i="570"/>
  <c r="C20" i="570"/>
  <c r="C19" i="570"/>
  <c r="C18" i="570"/>
  <c r="C17" i="570"/>
  <c r="C16" i="570"/>
  <c r="C15" i="570"/>
  <c r="C14" i="570"/>
  <c r="C13" i="570"/>
  <c r="C12" i="570"/>
  <c r="J38" i="568"/>
  <c r="I38" i="568"/>
  <c r="H38" i="568"/>
  <c r="G38" i="568"/>
  <c r="F38" i="568"/>
  <c r="E38" i="568"/>
  <c r="D38" i="568"/>
  <c r="C38" i="568"/>
  <c r="J37" i="568"/>
  <c r="I37" i="568"/>
  <c r="H37" i="568"/>
  <c r="G37" i="568"/>
  <c r="F37" i="568"/>
  <c r="E37" i="568"/>
  <c r="D37" i="568"/>
  <c r="C37" i="568"/>
  <c r="J36" i="568"/>
  <c r="I36" i="568"/>
  <c r="H36" i="568"/>
  <c r="G36" i="568"/>
  <c r="F36" i="568"/>
  <c r="E36" i="568"/>
  <c r="D36" i="568"/>
  <c r="C36" i="568"/>
  <c r="J35" i="568"/>
  <c r="I35" i="568"/>
  <c r="H35" i="568"/>
  <c r="G35" i="568"/>
  <c r="F35" i="568"/>
  <c r="E35" i="568"/>
  <c r="D35" i="568"/>
  <c r="C35" i="568"/>
  <c r="J34" i="568"/>
  <c r="I34" i="568"/>
  <c r="H34" i="568"/>
  <c r="G34" i="568"/>
  <c r="F34" i="568"/>
  <c r="E34" i="568"/>
  <c r="D34" i="568"/>
  <c r="C34" i="568"/>
  <c r="J33" i="568"/>
  <c r="I33" i="568"/>
  <c r="H33" i="568"/>
  <c r="G33" i="568"/>
  <c r="F33" i="568"/>
  <c r="E33" i="568"/>
  <c r="D33" i="568"/>
  <c r="C33" i="568"/>
  <c r="J32" i="568"/>
  <c r="I32" i="568"/>
  <c r="H32" i="568"/>
  <c r="G32" i="568"/>
  <c r="F32" i="568"/>
  <c r="E32" i="568"/>
  <c r="D32" i="568"/>
  <c r="C32" i="568"/>
  <c r="J31" i="568"/>
  <c r="I31" i="568"/>
  <c r="H31" i="568"/>
  <c r="G31" i="568"/>
  <c r="F31" i="568"/>
  <c r="E31" i="568"/>
  <c r="D31" i="568"/>
  <c r="C31" i="568"/>
  <c r="J30" i="568"/>
  <c r="I30" i="568"/>
  <c r="H30" i="568"/>
  <c r="G30" i="568"/>
  <c r="F30" i="568"/>
  <c r="E30" i="568"/>
  <c r="D30" i="568"/>
  <c r="C30" i="568"/>
  <c r="J29" i="568"/>
  <c r="I29" i="568"/>
  <c r="H29" i="568"/>
  <c r="G29" i="568"/>
  <c r="F29" i="568"/>
  <c r="E29" i="568"/>
  <c r="D29" i="568"/>
  <c r="C29" i="568"/>
  <c r="J28" i="568"/>
  <c r="I28" i="568"/>
  <c r="H28" i="568"/>
  <c r="G28" i="568"/>
  <c r="F28" i="568"/>
  <c r="E28" i="568"/>
  <c r="D28" i="568"/>
  <c r="C28" i="568"/>
  <c r="J27" i="568"/>
  <c r="I27" i="568"/>
  <c r="H27" i="568"/>
  <c r="G27" i="568"/>
  <c r="F27" i="568"/>
  <c r="E27" i="568"/>
  <c r="D27" i="568"/>
  <c r="C27" i="568"/>
  <c r="J26" i="568"/>
  <c r="I26" i="568"/>
  <c r="H26" i="568"/>
  <c r="G26" i="568"/>
  <c r="F26" i="568"/>
  <c r="E26" i="568"/>
  <c r="D26" i="568"/>
  <c r="C26" i="568"/>
  <c r="J25" i="568"/>
  <c r="I25" i="568"/>
  <c r="H25" i="568"/>
  <c r="G25" i="568"/>
  <c r="F25" i="568"/>
  <c r="E25" i="568"/>
  <c r="D25" i="568"/>
  <c r="C25" i="568"/>
  <c r="J24" i="568"/>
  <c r="I24" i="568"/>
  <c r="H24" i="568"/>
  <c r="G24" i="568"/>
  <c r="F24" i="568"/>
  <c r="E24" i="568"/>
  <c r="D24" i="568"/>
  <c r="C24" i="568"/>
  <c r="J23" i="568"/>
  <c r="I23" i="568"/>
  <c r="H23" i="568"/>
  <c r="G23" i="568"/>
  <c r="F23" i="568"/>
  <c r="E23" i="568"/>
  <c r="D23" i="568"/>
  <c r="C23" i="568"/>
  <c r="J22" i="568"/>
  <c r="I22" i="568"/>
  <c r="H22" i="568"/>
  <c r="G22" i="568"/>
  <c r="F22" i="568"/>
  <c r="E22" i="568"/>
  <c r="D22" i="568"/>
  <c r="C22" i="568"/>
  <c r="J21" i="568"/>
  <c r="I21" i="568"/>
  <c r="H21" i="568"/>
  <c r="G21" i="568"/>
  <c r="F21" i="568"/>
  <c r="E21" i="568"/>
  <c r="D21" i="568"/>
  <c r="C21" i="568"/>
  <c r="J20" i="568"/>
  <c r="I20" i="568"/>
  <c r="H20" i="568"/>
  <c r="G20" i="568"/>
  <c r="F20" i="568"/>
  <c r="E20" i="568"/>
  <c r="D20" i="568"/>
  <c r="C20" i="568"/>
  <c r="J19" i="568"/>
  <c r="I19" i="568"/>
  <c r="H19" i="568"/>
  <c r="G19" i="568"/>
  <c r="F19" i="568"/>
  <c r="E19" i="568"/>
  <c r="D19" i="568"/>
  <c r="C19" i="568"/>
  <c r="J18" i="568"/>
  <c r="I18" i="568"/>
  <c r="H18" i="568"/>
  <c r="G18" i="568"/>
  <c r="F18" i="568"/>
  <c r="E18" i="568"/>
  <c r="D18" i="568"/>
  <c r="C18" i="568"/>
  <c r="J17" i="568"/>
  <c r="I17" i="568"/>
  <c r="H17" i="568"/>
  <c r="G17" i="568"/>
  <c r="F17" i="568"/>
  <c r="E17" i="568"/>
  <c r="D17" i="568"/>
  <c r="C17" i="568"/>
  <c r="J16" i="568"/>
  <c r="I16" i="568"/>
  <c r="H16" i="568"/>
  <c r="G16" i="568"/>
  <c r="F16" i="568"/>
  <c r="E16" i="568"/>
  <c r="D16" i="568"/>
  <c r="C16" i="568"/>
  <c r="J15" i="568"/>
  <c r="I15" i="568"/>
  <c r="H15" i="568"/>
  <c r="G15" i="568"/>
  <c r="F15" i="568"/>
  <c r="E15" i="568"/>
  <c r="D15" i="568"/>
  <c r="C15" i="568"/>
  <c r="J14" i="568"/>
  <c r="I14" i="568"/>
  <c r="H14" i="568"/>
  <c r="G14" i="568"/>
  <c r="F14" i="568"/>
  <c r="E14" i="568"/>
  <c r="D14" i="568"/>
  <c r="C14" i="568"/>
  <c r="J13" i="568"/>
  <c r="I13" i="568"/>
  <c r="H13" i="568"/>
  <c r="G13" i="568"/>
  <c r="F13" i="568"/>
  <c r="E13" i="568"/>
  <c r="D13" i="568"/>
  <c r="C13" i="568"/>
  <c r="J12" i="568"/>
  <c r="I12" i="568"/>
  <c r="H12" i="568"/>
  <c r="G12" i="568"/>
  <c r="F12" i="568"/>
  <c r="E12" i="568"/>
  <c r="D12" i="568"/>
  <c r="C12" i="568"/>
  <c r="J11" i="568"/>
  <c r="I11" i="568"/>
  <c r="H11" i="568"/>
  <c r="G11" i="568"/>
  <c r="F11" i="568"/>
  <c r="E11" i="568"/>
  <c r="D11" i="568"/>
  <c r="C11" i="568"/>
  <c r="J10" i="568"/>
  <c r="I10" i="568"/>
  <c r="H10" i="568"/>
  <c r="G10" i="568"/>
  <c r="F10" i="568"/>
  <c r="E10" i="568"/>
  <c r="D10" i="568"/>
  <c r="C10" i="568"/>
  <c r="J38" i="567"/>
  <c r="I38" i="567"/>
  <c r="H38" i="567"/>
  <c r="G38" i="567"/>
  <c r="F38" i="567"/>
  <c r="E38" i="567"/>
  <c r="D38" i="567"/>
  <c r="C38" i="567"/>
  <c r="J37" i="567"/>
  <c r="I37" i="567"/>
  <c r="H37" i="567"/>
  <c r="G37" i="567"/>
  <c r="F37" i="567"/>
  <c r="E37" i="567"/>
  <c r="D37" i="567"/>
  <c r="C37" i="567"/>
  <c r="J36" i="567"/>
  <c r="I36" i="567"/>
  <c r="H36" i="567"/>
  <c r="G36" i="567"/>
  <c r="F36" i="567"/>
  <c r="E36" i="567"/>
  <c r="D36" i="567"/>
  <c r="C36" i="567"/>
  <c r="J35" i="567"/>
  <c r="I35" i="567"/>
  <c r="H35" i="567"/>
  <c r="G35" i="567"/>
  <c r="F35" i="567"/>
  <c r="E35" i="567"/>
  <c r="D35" i="567"/>
  <c r="C35" i="567"/>
  <c r="J34" i="567"/>
  <c r="I34" i="567"/>
  <c r="H34" i="567"/>
  <c r="G34" i="567"/>
  <c r="F34" i="567"/>
  <c r="E34" i="567"/>
  <c r="D34" i="567"/>
  <c r="C34" i="567"/>
  <c r="J33" i="567"/>
  <c r="I33" i="567"/>
  <c r="H33" i="567"/>
  <c r="G33" i="567"/>
  <c r="F33" i="567"/>
  <c r="E33" i="567"/>
  <c r="D33" i="567"/>
  <c r="C33" i="567"/>
  <c r="J32" i="567"/>
  <c r="I32" i="567"/>
  <c r="H32" i="567"/>
  <c r="G32" i="567"/>
  <c r="F32" i="567"/>
  <c r="E32" i="567"/>
  <c r="D32" i="567"/>
  <c r="C32" i="567"/>
  <c r="J31" i="567"/>
  <c r="I31" i="567"/>
  <c r="H31" i="567"/>
  <c r="G31" i="567"/>
  <c r="F31" i="567"/>
  <c r="E31" i="567"/>
  <c r="D31" i="567"/>
  <c r="C31" i="567"/>
  <c r="J30" i="567"/>
  <c r="I30" i="567"/>
  <c r="H30" i="567"/>
  <c r="G30" i="567"/>
  <c r="F30" i="567"/>
  <c r="E30" i="567"/>
  <c r="D30" i="567"/>
  <c r="C30" i="567"/>
  <c r="J29" i="567"/>
  <c r="I29" i="567"/>
  <c r="H29" i="567"/>
  <c r="G29" i="567"/>
  <c r="F29" i="567"/>
  <c r="E29" i="567"/>
  <c r="D29" i="567"/>
  <c r="C29" i="567"/>
  <c r="J28" i="567"/>
  <c r="I28" i="567"/>
  <c r="H28" i="567"/>
  <c r="G28" i="567"/>
  <c r="F28" i="567"/>
  <c r="E28" i="567"/>
  <c r="D28" i="567"/>
  <c r="C28" i="567"/>
  <c r="J27" i="567"/>
  <c r="I27" i="567"/>
  <c r="H27" i="567"/>
  <c r="G27" i="567"/>
  <c r="F27" i="567"/>
  <c r="E27" i="567"/>
  <c r="D27" i="567"/>
  <c r="C27" i="567"/>
  <c r="J26" i="567"/>
  <c r="I26" i="567"/>
  <c r="H26" i="567"/>
  <c r="G26" i="567"/>
  <c r="F26" i="567"/>
  <c r="E26" i="567"/>
  <c r="D26" i="567"/>
  <c r="C26" i="567"/>
  <c r="J25" i="567"/>
  <c r="I25" i="567"/>
  <c r="H25" i="567"/>
  <c r="G25" i="567"/>
  <c r="F25" i="567"/>
  <c r="E25" i="567"/>
  <c r="D25" i="567"/>
  <c r="C25" i="567"/>
  <c r="J24" i="567"/>
  <c r="I24" i="567"/>
  <c r="H24" i="567"/>
  <c r="G24" i="567"/>
  <c r="F24" i="567"/>
  <c r="E24" i="567"/>
  <c r="D24" i="567"/>
  <c r="C24" i="567"/>
  <c r="J23" i="567"/>
  <c r="I23" i="567"/>
  <c r="H23" i="567"/>
  <c r="G23" i="567"/>
  <c r="F23" i="567"/>
  <c r="E23" i="567"/>
  <c r="D23" i="567"/>
  <c r="C23" i="567"/>
  <c r="J22" i="567"/>
  <c r="I22" i="567"/>
  <c r="H22" i="567"/>
  <c r="G22" i="567"/>
  <c r="F22" i="567"/>
  <c r="E22" i="567"/>
  <c r="D22" i="567"/>
  <c r="C22" i="567"/>
  <c r="J21" i="567"/>
  <c r="I21" i="567"/>
  <c r="H21" i="567"/>
  <c r="G21" i="567"/>
  <c r="F21" i="567"/>
  <c r="E21" i="567"/>
  <c r="D21" i="567"/>
  <c r="C21" i="567"/>
  <c r="J20" i="567"/>
  <c r="I20" i="567"/>
  <c r="H20" i="567"/>
  <c r="G20" i="567"/>
  <c r="F20" i="567"/>
  <c r="E20" i="567"/>
  <c r="D20" i="567"/>
  <c r="C20" i="567"/>
  <c r="J19" i="567"/>
  <c r="I19" i="567"/>
  <c r="H19" i="567"/>
  <c r="G19" i="567"/>
  <c r="F19" i="567"/>
  <c r="E19" i="567"/>
  <c r="D19" i="567"/>
  <c r="C19" i="567"/>
  <c r="J18" i="567"/>
  <c r="I18" i="567"/>
  <c r="H18" i="567"/>
  <c r="G18" i="567"/>
  <c r="F18" i="567"/>
  <c r="E18" i="567"/>
  <c r="D18" i="567"/>
  <c r="C18" i="567"/>
  <c r="J17" i="567"/>
  <c r="I17" i="567"/>
  <c r="H17" i="567"/>
  <c r="G17" i="567"/>
  <c r="F17" i="567"/>
  <c r="E17" i="567"/>
  <c r="D17" i="567"/>
  <c r="C17" i="567"/>
  <c r="J16" i="567"/>
  <c r="I16" i="567"/>
  <c r="H16" i="567"/>
  <c r="G16" i="567"/>
  <c r="F16" i="567"/>
  <c r="E16" i="567"/>
  <c r="D16" i="567"/>
  <c r="C16" i="567"/>
  <c r="J15" i="567"/>
  <c r="I15" i="567"/>
  <c r="H15" i="567"/>
  <c r="G15" i="567"/>
  <c r="F15" i="567"/>
  <c r="E15" i="567"/>
  <c r="D15" i="567"/>
  <c r="C15" i="567"/>
  <c r="J14" i="567"/>
  <c r="I14" i="567"/>
  <c r="H14" i="567"/>
  <c r="G14" i="567"/>
  <c r="F14" i="567"/>
  <c r="E14" i="567"/>
  <c r="D14" i="567"/>
  <c r="C14" i="567"/>
  <c r="J13" i="567"/>
  <c r="I13" i="567"/>
  <c r="H13" i="567"/>
  <c r="G13" i="567"/>
  <c r="F13" i="567"/>
  <c r="E13" i="567"/>
  <c r="D13" i="567"/>
  <c r="C13" i="567"/>
  <c r="J12" i="567"/>
  <c r="I12" i="567"/>
  <c r="H12" i="567"/>
  <c r="G12" i="567"/>
  <c r="F12" i="567"/>
  <c r="E12" i="567"/>
  <c r="D12" i="567"/>
  <c r="C12" i="567"/>
  <c r="J11" i="567"/>
  <c r="I11" i="567"/>
  <c r="H11" i="567"/>
  <c r="G11" i="567"/>
  <c r="F11" i="567"/>
  <c r="E11" i="567"/>
  <c r="D11" i="567"/>
  <c r="C11" i="567"/>
  <c r="J10" i="567"/>
  <c r="I10" i="567"/>
  <c r="H10" i="567"/>
  <c r="G10" i="567"/>
  <c r="F10" i="567"/>
  <c r="E10" i="567"/>
  <c r="D10" i="567"/>
  <c r="C10" i="567"/>
  <c r="AL39" i="566"/>
  <c r="AK39" i="566"/>
  <c r="AJ39" i="566"/>
  <c r="AI39" i="566"/>
  <c r="AH39" i="566"/>
  <c r="AG39" i="566"/>
  <c r="AF39" i="566"/>
  <c r="AE39" i="566"/>
  <c r="AB39" i="566"/>
  <c r="AA39" i="566"/>
  <c r="Z39" i="566"/>
  <c r="Y39" i="566"/>
  <c r="X39" i="566"/>
  <c r="W39" i="566"/>
  <c r="V39" i="566"/>
  <c r="U39" i="566"/>
  <c r="S39" i="566"/>
  <c r="R39" i="566"/>
  <c r="Q39" i="566"/>
  <c r="P39" i="566"/>
  <c r="O39" i="566"/>
  <c r="N39" i="566"/>
  <c r="M39" i="566"/>
  <c r="L39" i="566"/>
  <c r="J39" i="566"/>
  <c r="I39" i="566"/>
  <c r="H39" i="566"/>
  <c r="G39" i="566"/>
  <c r="F39" i="566"/>
  <c r="E39" i="566"/>
  <c r="D39" i="566"/>
  <c r="C39" i="566"/>
  <c r="AL38" i="566"/>
  <c r="AK38" i="566"/>
  <c r="AJ38" i="566"/>
  <c r="AI38" i="566"/>
  <c r="AH38" i="566"/>
  <c r="AG38" i="566"/>
  <c r="AF38" i="566"/>
  <c r="AE38" i="566"/>
  <c r="AB38" i="566"/>
  <c r="AA38" i="566"/>
  <c r="Z38" i="566"/>
  <c r="Y38" i="566"/>
  <c r="X38" i="566"/>
  <c r="W38" i="566"/>
  <c r="V38" i="566"/>
  <c r="U38" i="566"/>
  <c r="S38" i="566"/>
  <c r="R38" i="566"/>
  <c r="Q38" i="566"/>
  <c r="P38" i="566"/>
  <c r="O38" i="566"/>
  <c r="N38" i="566"/>
  <c r="M38" i="566"/>
  <c r="L38" i="566"/>
  <c r="J38" i="566"/>
  <c r="I38" i="566"/>
  <c r="H38" i="566"/>
  <c r="G38" i="566"/>
  <c r="F38" i="566"/>
  <c r="E38" i="566"/>
  <c r="D38" i="566"/>
  <c r="C38" i="566"/>
  <c r="AL37" i="566"/>
  <c r="AK37" i="566"/>
  <c r="AJ37" i="566"/>
  <c r="AI37" i="566"/>
  <c r="AH37" i="566"/>
  <c r="AG37" i="566"/>
  <c r="AF37" i="566"/>
  <c r="AE37" i="566"/>
  <c r="AB37" i="566"/>
  <c r="AA37" i="566"/>
  <c r="Z37" i="566"/>
  <c r="Y37" i="566"/>
  <c r="X37" i="566"/>
  <c r="W37" i="566"/>
  <c r="V37" i="566"/>
  <c r="U37" i="566"/>
  <c r="S37" i="566"/>
  <c r="R37" i="566"/>
  <c r="Q37" i="566"/>
  <c r="P37" i="566"/>
  <c r="O37" i="566"/>
  <c r="N37" i="566"/>
  <c r="M37" i="566"/>
  <c r="L37" i="566"/>
  <c r="J37" i="566"/>
  <c r="I37" i="566"/>
  <c r="H37" i="566"/>
  <c r="G37" i="566"/>
  <c r="F37" i="566"/>
  <c r="E37" i="566"/>
  <c r="D37" i="566"/>
  <c r="C37" i="566"/>
  <c r="AL36" i="566"/>
  <c r="AK36" i="566"/>
  <c r="AJ36" i="566"/>
  <c r="AI36" i="566"/>
  <c r="AH36" i="566"/>
  <c r="AG36" i="566"/>
  <c r="AF36" i="566"/>
  <c r="AE36" i="566"/>
  <c r="AB36" i="566"/>
  <c r="AA36" i="566"/>
  <c r="Z36" i="566"/>
  <c r="Y36" i="566"/>
  <c r="X36" i="566"/>
  <c r="W36" i="566"/>
  <c r="V36" i="566"/>
  <c r="U36" i="566"/>
  <c r="S36" i="566"/>
  <c r="R36" i="566"/>
  <c r="Q36" i="566"/>
  <c r="P36" i="566"/>
  <c r="O36" i="566"/>
  <c r="N36" i="566"/>
  <c r="M36" i="566"/>
  <c r="L36" i="566"/>
  <c r="J36" i="566"/>
  <c r="I36" i="566"/>
  <c r="H36" i="566"/>
  <c r="G36" i="566"/>
  <c r="F36" i="566"/>
  <c r="E36" i="566"/>
  <c r="D36" i="566"/>
  <c r="C36" i="566"/>
  <c r="AL35" i="566"/>
  <c r="AK35" i="566"/>
  <c r="AJ35" i="566"/>
  <c r="AI35" i="566"/>
  <c r="AH35" i="566"/>
  <c r="AG35" i="566"/>
  <c r="AF35" i="566"/>
  <c r="AE35" i="566"/>
  <c r="AB35" i="566"/>
  <c r="AA35" i="566"/>
  <c r="Z35" i="566"/>
  <c r="Y35" i="566"/>
  <c r="X35" i="566"/>
  <c r="W35" i="566"/>
  <c r="V35" i="566"/>
  <c r="U35" i="566"/>
  <c r="S35" i="566"/>
  <c r="R35" i="566"/>
  <c r="Q35" i="566"/>
  <c r="P35" i="566"/>
  <c r="O35" i="566"/>
  <c r="N35" i="566"/>
  <c r="M35" i="566"/>
  <c r="L35" i="566"/>
  <c r="J35" i="566"/>
  <c r="I35" i="566"/>
  <c r="H35" i="566"/>
  <c r="G35" i="566"/>
  <c r="F35" i="566"/>
  <c r="E35" i="566"/>
  <c r="D35" i="566"/>
  <c r="C35" i="566"/>
  <c r="AL34" i="566"/>
  <c r="AK34" i="566"/>
  <c r="AJ34" i="566"/>
  <c r="AI34" i="566"/>
  <c r="AH34" i="566"/>
  <c r="AG34" i="566"/>
  <c r="AF34" i="566"/>
  <c r="AE34" i="566"/>
  <c r="AB34" i="566"/>
  <c r="AA34" i="566"/>
  <c r="Z34" i="566"/>
  <c r="Y34" i="566"/>
  <c r="X34" i="566"/>
  <c r="W34" i="566"/>
  <c r="V34" i="566"/>
  <c r="U34" i="566"/>
  <c r="S34" i="566"/>
  <c r="R34" i="566"/>
  <c r="Q34" i="566"/>
  <c r="P34" i="566"/>
  <c r="O34" i="566"/>
  <c r="N34" i="566"/>
  <c r="M34" i="566"/>
  <c r="L34" i="566"/>
  <c r="J34" i="566"/>
  <c r="I34" i="566"/>
  <c r="H34" i="566"/>
  <c r="G34" i="566"/>
  <c r="F34" i="566"/>
  <c r="E34" i="566"/>
  <c r="D34" i="566"/>
  <c r="C34" i="566"/>
  <c r="AL33" i="566"/>
  <c r="AK33" i="566"/>
  <c r="AJ33" i="566"/>
  <c r="AI33" i="566"/>
  <c r="AH33" i="566"/>
  <c r="AG33" i="566"/>
  <c r="AF33" i="566"/>
  <c r="AE33" i="566"/>
  <c r="AB33" i="566"/>
  <c r="AA33" i="566"/>
  <c r="Z33" i="566"/>
  <c r="Y33" i="566"/>
  <c r="X33" i="566"/>
  <c r="W33" i="566"/>
  <c r="V33" i="566"/>
  <c r="U33" i="566"/>
  <c r="S33" i="566"/>
  <c r="R33" i="566"/>
  <c r="Q33" i="566"/>
  <c r="P33" i="566"/>
  <c r="O33" i="566"/>
  <c r="N33" i="566"/>
  <c r="M33" i="566"/>
  <c r="L33" i="566"/>
  <c r="J33" i="566"/>
  <c r="I33" i="566"/>
  <c r="H33" i="566"/>
  <c r="G33" i="566"/>
  <c r="F33" i="566"/>
  <c r="E33" i="566"/>
  <c r="D33" i="566"/>
  <c r="C33" i="566"/>
  <c r="AL32" i="566"/>
  <c r="AK32" i="566"/>
  <c r="AJ32" i="566"/>
  <c r="AI32" i="566"/>
  <c r="AH32" i="566"/>
  <c r="AG32" i="566"/>
  <c r="AF32" i="566"/>
  <c r="AE32" i="566"/>
  <c r="AB32" i="566"/>
  <c r="AA32" i="566"/>
  <c r="Z32" i="566"/>
  <c r="Y32" i="566"/>
  <c r="X32" i="566"/>
  <c r="W32" i="566"/>
  <c r="V32" i="566"/>
  <c r="U32" i="566"/>
  <c r="S32" i="566"/>
  <c r="R32" i="566"/>
  <c r="Q32" i="566"/>
  <c r="P32" i="566"/>
  <c r="O32" i="566"/>
  <c r="N32" i="566"/>
  <c r="M32" i="566"/>
  <c r="L32" i="566"/>
  <c r="J32" i="566"/>
  <c r="I32" i="566"/>
  <c r="H32" i="566"/>
  <c r="G32" i="566"/>
  <c r="F32" i="566"/>
  <c r="E32" i="566"/>
  <c r="D32" i="566"/>
  <c r="C32" i="566"/>
  <c r="AL31" i="566"/>
  <c r="AK31" i="566"/>
  <c r="AJ31" i="566"/>
  <c r="AI31" i="566"/>
  <c r="AH31" i="566"/>
  <c r="AG31" i="566"/>
  <c r="AF31" i="566"/>
  <c r="AE31" i="566"/>
  <c r="AB31" i="566"/>
  <c r="AA31" i="566"/>
  <c r="Z31" i="566"/>
  <c r="Y31" i="566"/>
  <c r="X31" i="566"/>
  <c r="W31" i="566"/>
  <c r="V31" i="566"/>
  <c r="U31" i="566"/>
  <c r="S31" i="566"/>
  <c r="R31" i="566"/>
  <c r="Q31" i="566"/>
  <c r="P31" i="566"/>
  <c r="O31" i="566"/>
  <c r="N31" i="566"/>
  <c r="M31" i="566"/>
  <c r="L31" i="566"/>
  <c r="J31" i="566"/>
  <c r="I31" i="566"/>
  <c r="H31" i="566"/>
  <c r="G31" i="566"/>
  <c r="F31" i="566"/>
  <c r="E31" i="566"/>
  <c r="D31" i="566"/>
  <c r="C31" i="566"/>
  <c r="AL30" i="566"/>
  <c r="AK30" i="566"/>
  <c r="AJ30" i="566"/>
  <c r="AI30" i="566"/>
  <c r="AH30" i="566"/>
  <c r="AG30" i="566"/>
  <c r="AF30" i="566"/>
  <c r="AE30" i="566"/>
  <c r="AB30" i="566"/>
  <c r="AA30" i="566"/>
  <c r="Z30" i="566"/>
  <c r="Y30" i="566"/>
  <c r="X30" i="566"/>
  <c r="W30" i="566"/>
  <c r="V30" i="566"/>
  <c r="U30" i="566"/>
  <c r="S30" i="566"/>
  <c r="R30" i="566"/>
  <c r="Q30" i="566"/>
  <c r="P30" i="566"/>
  <c r="O30" i="566"/>
  <c r="N30" i="566"/>
  <c r="M30" i="566"/>
  <c r="L30" i="566"/>
  <c r="J30" i="566"/>
  <c r="I30" i="566"/>
  <c r="H30" i="566"/>
  <c r="G30" i="566"/>
  <c r="F30" i="566"/>
  <c r="E30" i="566"/>
  <c r="D30" i="566"/>
  <c r="C30" i="566"/>
  <c r="AL29" i="566"/>
  <c r="AK29" i="566"/>
  <c r="AJ29" i="566"/>
  <c r="AI29" i="566"/>
  <c r="AH29" i="566"/>
  <c r="AG29" i="566"/>
  <c r="AF29" i="566"/>
  <c r="AE29" i="566"/>
  <c r="AB29" i="566"/>
  <c r="AA29" i="566"/>
  <c r="Z29" i="566"/>
  <c r="Y29" i="566"/>
  <c r="X29" i="566"/>
  <c r="W29" i="566"/>
  <c r="V29" i="566"/>
  <c r="U29" i="566"/>
  <c r="S29" i="566"/>
  <c r="R29" i="566"/>
  <c r="Q29" i="566"/>
  <c r="P29" i="566"/>
  <c r="O29" i="566"/>
  <c r="N29" i="566"/>
  <c r="M29" i="566"/>
  <c r="L29" i="566"/>
  <c r="J29" i="566"/>
  <c r="I29" i="566"/>
  <c r="H29" i="566"/>
  <c r="G29" i="566"/>
  <c r="F29" i="566"/>
  <c r="E29" i="566"/>
  <c r="D29" i="566"/>
  <c r="C29" i="566"/>
  <c r="AL28" i="566"/>
  <c r="AK28" i="566"/>
  <c r="AJ28" i="566"/>
  <c r="AI28" i="566"/>
  <c r="AH28" i="566"/>
  <c r="AG28" i="566"/>
  <c r="AF28" i="566"/>
  <c r="AE28" i="566"/>
  <c r="AB28" i="566"/>
  <c r="AA28" i="566"/>
  <c r="Z28" i="566"/>
  <c r="Y28" i="566"/>
  <c r="X28" i="566"/>
  <c r="W28" i="566"/>
  <c r="V28" i="566"/>
  <c r="U28" i="566"/>
  <c r="S28" i="566"/>
  <c r="R28" i="566"/>
  <c r="Q28" i="566"/>
  <c r="P28" i="566"/>
  <c r="O28" i="566"/>
  <c r="N28" i="566"/>
  <c r="M28" i="566"/>
  <c r="L28" i="566"/>
  <c r="J28" i="566"/>
  <c r="I28" i="566"/>
  <c r="H28" i="566"/>
  <c r="G28" i="566"/>
  <c r="F28" i="566"/>
  <c r="E28" i="566"/>
  <c r="D28" i="566"/>
  <c r="C28" i="566"/>
  <c r="AL27" i="566"/>
  <c r="AK27" i="566"/>
  <c r="AJ27" i="566"/>
  <c r="AI27" i="566"/>
  <c r="AH27" i="566"/>
  <c r="AG27" i="566"/>
  <c r="AF27" i="566"/>
  <c r="AE27" i="566"/>
  <c r="AB27" i="566"/>
  <c r="AA27" i="566"/>
  <c r="Z27" i="566"/>
  <c r="Y27" i="566"/>
  <c r="X27" i="566"/>
  <c r="W27" i="566"/>
  <c r="V27" i="566"/>
  <c r="U27" i="566"/>
  <c r="S27" i="566"/>
  <c r="R27" i="566"/>
  <c r="Q27" i="566"/>
  <c r="P27" i="566"/>
  <c r="O27" i="566"/>
  <c r="N27" i="566"/>
  <c r="M27" i="566"/>
  <c r="L27" i="566"/>
  <c r="J27" i="566"/>
  <c r="I27" i="566"/>
  <c r="H27" i="566"/>
  <c r="G27" i="566"/>
  <c r="F27" i="566"/>
  <c r="E27" i="566"/>
  <c r="D27" i="566"/>
  <c r="C27" i="566"/>
  <c r="AL26" i="566"/>
  <c r="AK26" i="566"/>
  <c r="AJ26" i="566"/>
  <c r="AI26" i="566"/>
  <c r="AH26" i="566"/>
  <c r="AG26" i="566"/>
  <c r="AF26" i="566"/>
  <c r="AE26" i="566"/>
  <c r="AB26" i="566"/>
  <c r="AA26" i="566"/>
  <c r="Z26" i="566"/>
  <c r="Y26" i="566"/>
  <c r="X26" i="566"/>
  <c r="W26" i="566"/>
  <c r="V26" i="566"/>
  <c r="U26" i="566"/>
  <c r="S26" i="566"/>
  <c r="R26" i="566"/>
  <c r="Q26" i="566"/>
  <c r="P26" i="566"/>
  <c r="O26" i="566"/>
  <c r="N26" i="566"/>
  <c r="M26" i="566"/>
  <c r="L26" i="566"/>
  <c r="J26" i="566"/>
  <c r="I26" i="566"/>
  <c r="H26" i="566"/>
  <c r="G26" i="566"/>
  <c r="F26" i="566"/>
  <c r="E26" i="566"/>
  <c r="D26" i="566"/>
  <c r="C26" i="566"/>
  <c r="AL25" i="566"/>
  <c r="AK25" i="566"/>
  <c r="AJ25" i="566"/>
  <c r="AI25" i="566"/>
  <c r="AH25" i="566"/>
  <c r="AG25" i="566"/>
  <c r="AF25" i="566"/>
  <c r="AE25" i="566"/>
  <c r="AB25" i="566"/>
  <c r="AA25" i="566"/>
  <c r="Z25" i="566"/>
  <c r="Y25" i="566"/>
  <c r="X25" i="566"/>
  <c r="W25" i="566"/>
  <c r="V25" i="566"/>
  <c r="U25" i="566"/>
  <c r="S25" i="566"/>
  <c r="R25" i="566"/>
  <c r="Q25" i="566"/>
  <c r="P25" i="566"/>
  <c r="O25" i="566"/>
  <c r="N25" i="566"/>
  <c r="M25" i="566"/>
  <c r="L25" i="566"/>
  <c r="J25" i="566"/>
  <c r="I25" i="566"/>
  <c r="H25" i="566"/>
  <c r="G25" i="566"/>
  <c r="F25" i="566"/>
  <c r="E25" i="566"/>
  <c r="D25" i="566"/>
  <c r="C25" i="566"/>
  <c r="AL24" i="566"/>
  <c r="AK24" i="566"/>
  <c r="AJ24" i="566"/>
  <c r="AI24" i="566"/>
  <c r="AH24" i="566"/>
  <c r="AG24" i="566"/>
  <c r="AF24" i="566"/>
  <c r="AE24" i="566"/>
  <c r="AB24" i="566"/>
  <c r="AA24" i="566"/>
  <c r="Z24" i="566"/>
  <c r="Y24" i="566"/>
  <c r="X24" i="566"/>
  <c r="W24" i="566"/>
  <c r="V24" i="566"/>
  <c r="U24" i="566"/>
  <c r="S24" i="566"/>
  <c r="R24" i="566"/>
  <c r="Q24" i="566"/>
  <c r="P24" i="566"/>
  <c r="O24" i="566"/>
  <c r="N24" i="566"/>
  <c r="M24" i="566"/>
  <c r="L24" i="566"/>
  <c r="J24" i="566"/>
  <c r="I24" i="566"/>
  <c r="H24" i="566"/>
  <c r="G24" i="566"/>
  <c r="F24" i="566"/>
  <c r="E24" i="566"/>
  <c r="D24" i="566"/>
  <c r="C24" i="566"/>
  <c r="AL23" i="566"/>
  <c r="AK23" i="566"/>
  <c r="AJ23" i="566"/>
  <c r="AI23" i="566"/>
  <c r="AH23" i="566"/>
  <c r="AG23" i="566"/>
  <c r="AF23" i="566"/>
  <c r="AE23" i="566"/>
  <c r="AB23" i="566"/>
  <c r="AA23" i="566"/>
  <c r="Z23" i="566"/>
  <c r="Y23" i="566"/>
  <c r="X23" i="566"/>
  <c r="W23" i="566"/>
  <c r="V23" i="566"/>
  <c r="U23" i="566"/>
  <c r="S23" i="566"/>
  <c r="R23" i="566"/>
  <c r="Q23" i="566"/>
  <c r="P23" i="566"/>
  <c r="O23" i="566"/>
  <c r="N23" i="566"/>
  <c r="M23" i="566"/>
  <c r="L23" i="566"/>
  <c r="J23" i="566"/>
  <c r="I23" i="566"/>
  <c r="H23" i="566"/>
  <c r="G23" i="566"/>
  <c r="F23" i="566"/>
  <c r="E23" i="566"/>
  <c r="D23" i="566"/>
  <c r="C23" i="566"/>
  <c r="AL22" i="566"/>
  <c r="AK22" i="566"/>
  <c r="AJ22" i="566"/>
  <c r="AI22" i="566"/>
  <c r="AH22" i="566"/>
  <c r="AG22" i="566"/>
  <c r="AF22" i="566"/>
  <c r="AE22" i="566"/>
  <c r="AB22" i="566"/>
  <c r="AA22" i="566"/>
  <c r="Z22" i="566"/>
  <c r="Y22" i="566"/>
  <c r="X22" i="566"/>
  <c r="W22" i="566"/>
  <c r="V22" i="566"/>
  <c r="U22" i="566"/>
  <c r="S22" i="566"/>
  <c r="R22" i="566"/>
  <c r="Q22" i="566"/>
  <c r="P22" i="566"/>
  <c r="O22" i="566"/>
  <c r="N22" i="566"/>
  <c r="M22" i="566"/>
  <c r="L22" i="566"/>
  <c r="J22" i="566"/>
  <c r="I22" i="566"/>
  <c r="H22" i="566"/>
  <c r="G22" i="566"/>
  <c r="F22" i="566"/>
  <c r="E22" i="566"/>
  <c r="D22" i="566"/>
  <c r="C22" i="566"/>
  <c r="AL21" i="566"/>
  <c r="AK21" i="566"/>
  <c r="AJ21" i="566"/>
  <c r="AI21" i="566"/>
  <c r="AH21" i="566"/>
  <c r="AG21" i="566"/>
  <c r="AF21" i="566"/>
  <c r="AE21" i="566"/>
  <c r="AB21" i="566"/>
  <c r="AA21" i="566"/>
  <c r="Z21" i="566"/>
  <c r="Y21" i="566"/>
  <c r="X21" i="566"/>
  <c r="W21" i="566"/>
  <c r="V21" i="566"/>
  <c r="U21" i="566"/>
  <c r="S21" i="566"/>
  <c r="R21" i="566"/>
  <c r="Q21" i="566"/>
  <c r="P21" i="566"/>
  <c r="O21" i="566"/>
  <c r="N21" i="566"/>
  <c r="M21" i="566"/>
  <c r="L21" i="566"/>
  <c r="J21" i="566"/>
  <c r="I21" i="566"/>
  <c r="H21" i="566"/>
  <c r="G21" i="566"/>
  <c r="F21" i="566"/>
  <c r="E21" i="566"/>
  <c r="D21" i="566"/>
  <c r="C21" i="566"/>
  <c r="AL20" i="566"/>
  <c r="AK20" i="566"/>
  <c r="AJ20" i="566"/>
  <c r="AI20" i="566"/>
  <c r="AH20" i="566"/>
  <c r="AG20" i="566"/>
  <c r="AF20" i="566"/>
  <c r="AE20" i="566"/>
  <c r="AB20" i="566"/>
  <c r="AA20" i="566"/>
  <c r="Z20" i="566"/>
  <c r="Y20" i="566"/>
  <c r="X20" i="566"/>
  <c r="W20" i="566"/>
  <c r="V20" i="566"/>
  <c r="U20" i="566"/>
  <c r="S20" i="566"/>
  <c r="R20" i="566"/>
  <c r="Q20" i="566"/>
  <c r="P20" i="566"/>
  <c r="O20" i="566"/>
  <c r="N20" i="566"/>
  <c r="M20" i="566"/>
  <c r="L20" i="566"/>
  <c r="J20" i="566"/>
  <c r="I20" i="566"/>
  <c r="H20" i="566"/>
  <c r="G20" i="566"/>
  <c r="F20" i="566"/>
  <c r="E20" i="566"/>
  <c r="D20" i="566"/>
  <c r="C20" i="566"/>
  <c r="AL19" i="566"/>
  <c r="AK19" i="566"/>
  <c r="AJ19" i="566"/>
  <c r="AI19" i="566"/>
  <c r="AH19" i="566"/>
  <c r="AG19" i="566"/>
  <c r="AF19" i="566"/>
  <c r="AE19" i="566"/>
  <c r="AB19" i="566"/>
  <c r="AA19" i="566"/>
  <c r="Z19" i="566"/>
  <c r="Y19" i="566"/>
  <c r="X19" i="566"/>
  <c r="W19" i="566"/>
  <c r="V19" i="566"/>
  <c r="U19" i="566"/>
  <c r="S19" i="566"/>
  <c r="R19" i="566"/>
  <c r="Q19" i="566"/>
  <c r="P19" i="566"/>
  <c r="O19" i="566"/>
  <c r="N19" i="566"/>
  <c r="M19" i="566"/>
  <c r="L19" i="566"/>
  <c r="J19" i="566"/>
  <c r="I19" i="566"/>
  <c r="H19" i="566"/>
  <c r="G19" i="566"/>
  <c r="F19" i="566"/>
  <c r="E19" i="566"/>
  <c r="D19" i="566"/>
  <c r="C19" i="566"/>
  <c r="AL18" i="566"/>
  <c r="AK18" i="566"/>
  <c r="AJ18" i="566"/>
  <c r="AI18" i="566"/>
  <c r="AH18" i="566"/>
  <c r="AG18" i="566"/>
  <c r="AF18" i="566"/>
  <c r="AE18" i="566"/>
  <c r="AB18" i="566"/>
  <c r="AA18" i="566"/>
  <c r="Z18" i="566"/>
  <c r="Y18" i="566"/>
  <c r="X18" i="566"/>
  <c r="W18" i="566"/>
  <c r="V18" i="566"/>
  <c r="U18" i="566"/>
  <c r="S18" i="566"/>
  <c r="R18" i="566"/>
  <c r="Q18" i="566"/>
  <c r="P18" i="566"/>
  <c r="O18" i="566"/>
  <c r="N18" i="566"/>
  <c r="M18" i="566"/>
  <c r="L18" i="566"/>
  <c r="J18" i="566"/>
  <c r="I18" i="566"/>
  <c r="H18" i="566"/>
  <c r="G18" i="566"/>
  <c r="F18" i="566"/>
  <c r="E18" i="566"/>
  <c r="D18" i="566"/>
  <c r="C18" i="566"/>
  <c r="AL17" i="566"/>
  <c r="AK17" i="566"/>
  <c r="AJ17" i="566"/>
  <c r="AI17" i="566"/>
  <c r="AH17" i="566"/>
  <c r="AG17" i="566"/>
  <c r="AF17" i="566"/>
  <c r="AE17" i="566"/>
  <c r="AB17" i="566"/>
  <c r="AA17" i="566"/>
  <c r="Z17" i="566"/>
  <c r="Y17" i="566"/>
  <c r="X17" i="566"/>
  <c r="W17" i="566"/>
  <c r="V17" i="566"/>
  <c r="U17" i="566"/>
  <c r="S17" i="566"/>
  <c r="R17" i="566"/>
  <c r="Q17" i="566"/>
  <c r="P17" i="566"/>
  <c r="O17" i="566"/>
  <c r="N17" i="566"/>
  <c r="M17" i="566"/>
  <c r="L17" i="566"/>
  <c r="J17" i="566"/>
  <c r="I17" i="566"/>
  <c r="H17" i="566"/>
  <c r="G17" i="566"/>
  <c r="F17" i="566"/>
  <c r="E17" i="566"/>
  <c r="D17" i="566"/>
  <c r="C17" i="566"/>
  <c r="AL16" i="566"/>
  <c r="AK16" i="566"/>
  <c r="AJ16" i="566"/>
  <c r="AI16" i="566"/>
  <c r="AH16" i="566"/>
  <c r="AG16" i="566"/>
  <c r="AF16" i="566"/>
  <c r="AE16" i="566"/>
  <c r="AB16" i="566"/>
  <c r="AA16" i="566"/>
  <c r="Z16" i="566"/>
  <c r="Y16" i="566"/>
  <c r="X16" i="566"/>
  <c r="W16" i="566"/>
  <c r="V16" i="566"/>
  <c r="U16" i="566"/>
  <c r="S16" i="566"/>
  <c r="R16" i="566"/>
  <c r="Q16" i="566"/>
  <c r="P16" i="566"/>
  <c r="O16" i="566"/>
  <c r="N16" i="566"/>
  <c r="M16" i="566"/>
  <c r="L16" i="566"/>
  <c r="J16" i="566"/>
  <c r="I16" i="566"/>
  <c r="H16" i="566"/>
  <c r="G16" i="566"/>
  <c r="F16" i="566"/>
  <c r="E16" i="566"/>
  <c r="D16" i="566"/>
  <c r="C16" i="566"/>
  <c r="AL15" i="566"/>
  <c r="AK15" i="566"/>
  <c r="AJ15" i="566"/>
  <c r="AI15" i="566"/>
  <c r="AH15" i="566"/>
  <c r="AG15" i="566"/>
  <c r="AF15" i="566"/>
  <c r="AE15" i="566"/>
  <c r="AB15" i="566"/>
  <c r="AA15" i="566"/>
  <c r="Z15" i="566"/>
  <c r="Y15" i="566"/>
  <c r="X15" i="566"/>
  <c r="W15" i="566"/>
  <c r="V15" i="566"/>
  <c r="U15" i="566"/>
  <c r="S15" i="566"/>
  <c r="R15" i="566"/>
  <c r="Q15" i="566"/>
  <c r="P15" i="566"/>
  <c r="O15" i="566"/>
  <c r="N15" i="566"/>
  <c r="M15" i="566"/>
  <c r="L15" i="566"/>
  <c r="J15" i="566"/>
  <c r="I15" i="566"/>
  <c r="H15" i="566"/>
  <c r="G15" i="566"/>
  <c r="F15" i="566"/>
  <c r="E15" i="566"/>
  <c r="D15" i="566"/>
  <c r="C15" i="566"/>
  <c r="AL14" i="566"/>
  <c r="AK14" i="566"/>
  <c r="AJ14" i="566"/>
  <c r="AI14" i="566"/>
  <c r="AH14" i="566"/>
  <c r="AG14" i="566"/>
  <c r="AF14" i="566"/>
  <c r="AE14" i="566"/>
  <c r="AB14" i="566"/>
  <c r="AA14" i="566"/>
  <c r="Z14" i="566"/>
  <c r="Y14" i="566"/>
  <c r="X14" i="566"/>
  <c r="W14" i="566"/>
  <c r="V14" i="566"/>
  <c r="U14" i="566"/>
  <c r="S14" i="566"/>
  <c r="R14" i="566"/>
  <c r="Q14" i="566"/>
  <c r="P14" i="566"/>
  <c r="O14" i="566"/>
  <c r="N14" i="566"/>
  <c r="M14" i="566"/>
  <c r="L14" i="566"/>
  <c r="J14" i="566"/>
  <c r="I14" i="566"/>
  <c r="H14" i="566"/>
  <c r="G14" i="566"/>
  <c r="F14" i="566"/>
  <c r="E14" i="566"/>
  <c r="D14" i="566"/>
  <c r="C14" i="566"/>
  <c r="AL13" i="566"/>
  <c r="AK13" i="566"/>
  <c r="AJ13" i="566"/>
  <c r="AI13" i="566"/>
  <c r="AH13" i="566"/>
  <c r="AG13" i="566"/>
  <c r="AF13" i="566"/>
  <c r="AE13" i="566"/>
  <c r="AB13" i="566"/>
  <c r="AA13" i="566"/>
  <c r="Z13" i="566"/>
  <c r="Y13" i="566"/>
  <c r="X13" i="566"/>
  <c r="W13" i="566"/>
  <c r="V13" i="566"/>
  <c r="U13" i="566"/>
  <c r="S13" i="566"/>
  <c r="R13" i="566"/>
  <c r="Q13" i="566"/>
  <c r="P13" i="566"/>
  <c r="O13" i="566"/>
  <c r="N13" i="566"/>
  <c r="M13" i="566"/>
  <c r="L13" i="566"/>
  <c r="J13" i="566"/>
  <c r="I13" i="566"/>
  <c r="H13" i="566"/>
  <c r="G13" i="566"/>
  <c r="F13" i="566"/>
  <c r="E13" i="566"/>
  <c r="D13" i="566"/>
  <c r="C13" i="566"/>
  <c r="AL12" i="566"/>
  <c r="AK12" i="566"/>
  <c r="AJ12" i="566"/>
  <c r="AI12" i="566"/>
  <c r="AH12" i="566"/>
  <c r="AG12" i="566"/>
  <c r="AF12" i="566"/>
  <c r="AE12" i="566"/>
  <c r="AB12" i="566"/>
  <c r="AA12" i="566"/>
  <c r="Z12" i="566"/>
  <c r="Y12" i="566"/>
  <c r="X12" i="566"/>
  <c r="W12" i="566"/>
  <c r="V12" i="566"/>
  <c r="U12" i="566"/>
  <c r="S12" i="566"/>
  <c r="R12" i="566"/>
  <c r="Q12" i="566"/>
  <c r="P12" i="566"/>
  <c r="O12" i="566"/>
  <c r="N12" i="566"/>
  <c r="M12" i="566"/>
  <c r="L12" i="566"/>
  <c r="J12" i="566"/>
  <c r="I12" i="566"/>
  <c r="H12" i="566"/>
  <c r="G12" i="566"/>
  <c r="F12" i="566"/>
  <c r="E12" i="566"/>
  <c r="D12" i="566"/>
  <c r="C12" i="566"/>
  <c r="AB11" i="566"/>
  <c r="AL11" i="566" s="1"/>
  <c r="AA11" i="566"/>
  <c r="AK11" i="566" s="1"/>
  <c r="Z11" i="566"/>
  <c r="AJ11" i="566" s="1"/>
  <c r="Y11" i="566"/>
  <c r="AI11" i="566" s="1"/>
  <c r="X11" i="566"/>
  <c r="AH11" i="566" s="1"/>
  <c r="W11" i="566"/>
  <c r="AG11" i="566" s="1"/>
  <c r="V11" i="566"/>
  <c r="AF11" i="566" s="1"/>
  <c r="U11" i="566"/>
  <c r="AE11" i="566" s="1"/>
  <c r="J11" i="566"/>
  <c r="S11" i="566" s="1"/>
  <c r="I11" i="566"/>
  <c r="R11" i="566" s="1"/>
  <c r="H11" i="566"/>
  <c r="Q11" i="566" s="1"/>
  <c r="G11" i="566"/>
  <c r="P11" i="566" s="1"/>
  <c r="F11" i="566"/>
  <c r="O11" i="566" s="1"/>
  <c r="E11" i="566"/>
  <c r="N11" i="566" s="1"/>
  <c r="D11" i="566"/>
  <c r="M11" i="566" s="1"/>
  <c r="C11" i="566"/>
  <c r="L11" i="566" s="1"/>
  <c r="AO11" i="565"/>
  <c r="AN11" i="565"/>
  <c r="AM11" i="565"/>
  <c r="AL11" i="565"/>
  <c r="AK11" i="565"/>
  <c r="AJ11" i="565"/>
  <c r="AI11" i="565"/>
  <c r="AH11" i="565"/>
  <c r="AG11" i="565"/>
  <c r="AE11" i="565"/>
  <c r="AD11" i="565"/>
  <c r="AC11" i="565"/>
  <c r="AB11" i="565"/>
  <c r="AA11" i="565"/>
  <c r="Z11" i="565"/>
  <c r="Y11" i="565"/>
  <c r="X11" i="565"/>
  <c r="W11" i="565"/>
  <c r="U11" i="565"/>
  <c r="AY11" i="565" s="1"/>
  <c r="T11" i="565"/>
  <c r="AX11" i="565" s="1"/>
  <c r="S11" i="565"/>
  <c r="AW11" i="565" s="1"/>
  <c r="R11" i="565"/>
  <c r="AV11" i="565" s="1"/>
  <c r="Q11" i="565"/>
  <c r="AU11" i="565" s="1"/>
  <c r="P11" i="565"/>
  <c r="AT11" i="565" s="1"/>
  <c r="O11" i="565"/>
  <c r="AS11" i="565" s="1"/>
  <c r="N11" i="565"/>
  <c r="AR11" i="565" s="1"/>
  <c r="M11" i="565"/>
  <c r="AQ11" i="565" s="1"/>
  <c r="E38" i="564"/>
  <c r="D38" i="564"/>
  <c r="C38" i="564"/>
  <c r="B38" i="564"/>
  <c r="E37" i="564"/>
  <c r="D37" i="564"/>
  <c r="C37" i="564"/>
  <c r="B37" i="564"/>
  <c r="E36" i="564"/>
  <c r="D36" i="564"/>
  <c r="C36" i="564"/>
  <c r="B36" i="564"/>
  <c r="E35" i="564"/>
  <c r="D35" i="564"/>
  <c r="C35" i="564"/>
  <c r="B35" i="564"/>
  <c r="E34" i="564"/>
  <c r="D34" i="564"/>
  <c r="C34" i="564"/>
  <c r="B34" i="564"/>
  <c r="E33" i="564"/>
  <c r="D33" i="564"/>
  <c r="C33" i="564"/>
  <c r="B33" i="564"/>
  <c r="E32" i="564"/>
  <c r="D32" i="564"/>
  <c r="C32" i="564"/>
  <c r="B32" i="564"/>
  <c r="E31" i="564"/>
  <c r="D31" i="564"/>
  <c r="C31" i="564"/>
  <c r="B31" i="564"/>
  <c r="E30" i="564"/>
  <c r="D30" i="564"/>
  <c r="C30" i="564"/>
  <c r="B30" i="564"/>
  <c r="E29" i="564"/>
  <c r="D29" i="564"/>
  <c r="C29" i="564"/>
  <c r="B29" i="564"/>
  <c r="E28" i="564"/>
  <c r="D28" i="564"/>
  <c r="C28" i="564"/>
  <c r="B28" i="564"/>
  <c r="E27" i="564"/>
  <c r="D27" i="564"/>
  <c r="C27" i="564"/>
  <c r="B27" i="564"/>
  <c r="E26" i="564"/>
  <c r="D26" i="564"/>
  <c r="C26" i="564"/>
  <c r="B26" i="564"/>
  <c r="E25" i="564"/>
  <c r="D25" i="564"/>
  <c r="C25" i="564"/>
  <c r="B25" i="564"/>
  <c r="E24" i="564"/>
  <c r="D24" i="564"/>
  <c r="C24" i="564"/>
  <c r="B24" i="564"/>
  <c r="E23" i="564"/>
  <c r="D23" i="564"/>
  <c r="C23" i="564"/>
  <c r="B23" i="564"/>
  <c r="E22" i="564"/>
  <c r="D22" i="564"/>
  <c r="C22" i="564"/>
  <c r="B22" i="564"/>
  <c r="E21" i="564"/>
  <c r="D21" i="564"/>
  <c r="C21" i="564"/>
  <c r="B21" i="564"/>
  <c r="E20" i="564"/>
  <c r="D20" i="564"/>
  <c r="C20" i="564"/>
  <c r="B20" i="564"/>
  <c r="E19" i="564"/>
  <c r="D19" i="564"/>
  <c r="C19" i="564"/>
  <c r="B19" i="564"/>
  <c r="E18" i="564"/>
  <c r="D18" i="564"/>
  <c r="C18" i="564"/>
  <c r="B18" i="564"/>
  <c r="E17" i="564"/>
  <c r="D17" i="564"/>
  <c r="C17" i="564"/>
  <c r="B17" i="564"/>
  <c r="E16" i="564"/>
  <c r="D16" i="564"/>
  <c r="C16" i="564"/>
  <c r="B16" i="564"/>
  <c r="E15" i="564"/>
  <c r="D15" i="564"/>
  <c r="C15" i="564"/>
  <c r="B15" i="564"/>
  <c r="E14" i="564"/>
  <c r="D14" i="564"/>
  <c r="C14" i="564"/>
  <c r="E13" i="564"/>
  <c r="D13" i="564"/>
  <c r="C13" i="564"/>
  <c r="E12" i="564"/>
  <c r="D12" i="564"/>
  <c r="C12" i="564"/>
  <c r="E11" i="564"/>
  <c r="D11" i="564"/>
  <c r="C11" i="564"/>
  <c r="E38" i="563"/>
  <c r="D38" i="563"/>
  <c r="C38" i="563"/>
  <c r="B38" i="563"/>
  <c r="E37" i="563"/>
  <c r="D37" i="563"/>
  <c r="C37" i="563"/>
  <c r="B37" i="563"/>
  <c r="E36" i="563"/>
  <c r="D36" i="563"/>
  <c r="C36" i="563"/>
  <c r="B36" i="563"/>
  <c r="E35" i="563"/>
  <c r="D35" i="563"/>
  <c r="C35" i="563"/>
  <c r="B35" i="563"/>
  <c r="E34" i="563"/>
  <c r="D34" i="563"/>
  <c r="C34" i="563"/>
  <c r="B34" i="563"/>
  <c r="E33" i="563"/>
  <c r="D33" i="563"/>
  <c r="C33" i="563"/>
  <c r="B33" i="563"/>
  <c r="E32" i="563"/>
  <c r="D32" i="563"/>
  <c r="C32" i="563"/>
  <c r="B32" i="563"/>
  <c r="E31" i="563"/>
  <c r="D31" i="563"/>
  <c r="C31" i="563"/>
  <c r="B31" i="563"/>
  <c r="E30" i="563"/>
  <c r="D30" i="563"/>
  <c r="C30" i="563"/>
  <c r="B30" i="563"/>
  <c r="E29" i="563"/>
  <c r="D29" i="563"/>
  <c r="C29" i="563"/>
  <c r="B29" i="563"/>
  <c r="E28" i="563"/>
  <c r="D28" i="563"/>
  <c r="C28" i="563"/>
  <c r="B28" i="563"/>
  <c r="E27" i="563"/>
  <c r="D27" i="563"/>
  <c r="C27" i="563"/>
  <c r="B27" i="563"/>
  <c r="E26" i="563"/>
  <c r="D26" i="563"/>
  <c r="C26" i="563"/>
  <c r="B26" i="563"/>
  <c r="E25" i="563"/>
  <c r="D25" i="563"/>
  <c r="C25" i="563"/>
  <c r="B25" i="563"/>
  <c r="E24" i="563"/>
  <c r="D24" i="563"/>
  <c r="C24" i="563"/>
  <c r="B24" i="563"/>
  <c r="E23" i="563"/>
  <c r="D23" i="563"/>
  <c r="C23" i="563"/>
  <c r="B23" i="563"/>
  <c r="E22" i="563"/>
  <c r="D22" i="563"/>
  <c r="C22" i="563"/>
  <c r="B22" i="563"/>
  <c r="E21" i="563"/>
  <c r="D21" i="563"/>
  <c r="C21" i="563"/>
  <c r="B21" i="563"/>
  <c r="E20" i="563"/>
  <c r="D20" i="563"/>
  <c r="C20" i="563"/>
  <c r="B20" i="563"/>
  <c r="E19" i="563"/>
  <c r="D19" i="563"/>
  <c r="C19" i="563"/>
  <c r="B19" i="563"/>
  <c r="E18" i="563"/>
  <c r="D18" i="563"/>
  <c r="C18" i="563"/>
  <c r="B18" i="563"/>
  <c r="E17" i="563"/>
  <c r="D17" i="563"/>
  <c r="C17" i="563"/>
  <c r="B17" i="563"/>
  <c r="E16" i="563"/>
  <c r="D16" i="563"/>
  <c r="C16" i="563"/>
  <c r="B16" i="563"/>
  <c r="E15" i="563"/>
  <c r="D15" i="563"/>
  <c r="C15" i="563"/>
  <c r="B15" i="563"/>
  <c r="E14" i="563"/>
  <c r="D14" i="563"/>
  <c r="C14" i="563"/>
  <c r="E13" i="563"/>
  <c r="D13" i="563"/>
  <c r="C13" i="563"/>
  <c r="E12" i="563"/>
  <c r="D12" i="563"/>
  <c r="C12" i="563"/>
  <c r="E11" i="563"/>
  <c r="D11" i="563"/>
  <c r="C11" i="563"/>
  <c r="M39" i="562"/>
  <c r="L39" i="562"/>
  <c r="J39" i="562"/>
  <c r="I39" i="562"/>
  <c r="G39" i="562"/>
  <c r="F39" i="562"/>
  <c r="D39" i="562"/>
  <c r="C39" i="562"/>
  <c r="M38" i="562"/>
  <c r="L38" i="562"/>
  <c r="J38" i="562"/>
  <c r="I38" i="562"/>
  <c r="G38" i="562"/>
  <c r="F38" i="562"/>
  <c r="D38" i="562"/>
  <c r="C38" i="562"/>
  <c r="M37" i="562"/>
  <c r="L37" i="562"/>
  <c r="J37" i="562"/>
  <c r="I37" i="562"/>
  <c r="G37" i="562"/>
  <c r="F37" i="562"/>
  <c r="D37" i="562"/>
  <c r="C37" i="562"/>
  <c r="M36" i="562"/>
  <c r="L36" i="562"/>
  <c r="J36" i="562"/>
  <c r="I36" i="562"/>
  <c r="G36" i="562"/>
  <c r="F36" i="562"/>
  <c r="D36" i="562"/>
  <c r="C36" i="562"/>
  <c r="M35" i="562"/>
  <c r="L35" i="562"/>
  <c r="J35" i="562"/>
  <c r="I35" i="562"/>
  <c r="G35" i="562"/>
  <c r="F35" i="562"/>
  <c r="D35" i="562"/>
  <c r="C35" i="562"/>
  <c r="M34" i="562"/>
  <c r="L34" i="562"/>
  <c r="J34" i="562"/>
  <c r="I34" i="562"/>
  <c r="G34" i="562"/>
  <c r="F34" i="562"/>
  <c r="D34" i="562"/>
  <c r="C34" i="562"/>
  <c r="M33" i="562"/>
  <c r="L33" i="562"/>
  <c r="J33" i="562"/>
  <c r="I33" i="562"/>
  <c r="G33" i="562"/>
  <c r="F33" i="562"/>
  <c r="D33" i="562"/>
  <c r="C33" i="562"/>
  <c r="M32" i="562"/>
  <c r="L32" i="562"/>
  <c r="J32" i="562"/>
  <c r="I32" i="562"/>
  <c r="G32" i="562"/>
  <c r="F32" i="562"/>
  <c r="D32" i="562"/>
  <c r="C32" i="562"/>
  <c r="M31" i="562"/>
  <c r="L31" i="562"/>
  <c r="J31" i="562"/>
  <c r="I31" i="562"/>
  <c r="G31" i="562"/>
  <c r="F31" i="562"/>
  <c r="D31" i="562"/>
  <c r="C31" i="562"/>
  <c r="M30" i="562"/>
  <c r="L30" i="562"/>
  <c r="J30" i="562"/>
  <c r="I30" i="562"/>
  <c r="G30" i="562"/>
  <c r="F30" i="562"/>
  <c r="D30" i="562"/>
  <c r="C30" i="562"/>
  <c r="M29" i="562"/>
  <c r="L29" i="562"/>
  <c r="J29" i="562"/>
  <c r="I29" i="562"/>
  <c r="G29" i="562"/>
  <c r="F29" i="562"/>
  <c r="D29" i="562"/>
  <c r="C29" i="562"/>
  <c r="M28" i="562"/>
  <c r="L28" i="562"/>
  <c r="J28" i="562"/>
  <c r="I28" i="562"/>
  <c r="G28" i="562"/>
  <c r="F28" i="562"/>
  <c r="D28" i="562"/>
  <c r="C28" i="562"/>
  <c r="M27" i="562"/>
  <c r="L27" i="562"/>
  <c r="J27" i="562"/>
  <c r="I27" i="562"/>
  <c r="G27" i="562"/>
  <c r="F27" i="562"/>
  <c r="D27" i="562"/>
  <c r="C27" i="562"/>
  <c r="M26" i="562"/>
  <c r="L26" i="562"/>
  <c r="J26" i="562"/>
  <c r="I26" i="562"/>
  <c r="G26" i="562"/>
  <c r="F26" i="562"/>
  <c r="D26" i="562"/>
  <c r="C26" i="562"/>
  <c r="M25" i="562"/>
  <c r="L25" i="562"/>
  <c r="J25" i="562"/>
  <c r="I25" i="562"/>
  <c r="G25" i="562"/>
  <c r="F25" i="562"/>
  <c r="D25" i="562"/>
  <c r="C25" i="562"/>
  <c r="M24" i="562"/>
  <c r="L24" i="562"/>
  <c r="J24" i="562"/>
  <c r="I24" i="562"/>
  <c r="G24" i="562"/>
  <c r="F24" i="562"/>
  <c r="D24" i="562"/>
  <c r="C24" i="562"/>
  <c r="M23" i="562"/>
  <c r="L23" i="562"/>
  <c r="J23" i="562"/>
  <c r="I23" i="562"/>
  <c r="G23" i="562"/>
  <c r="F23" i="562"/>
  <c r="D23" i="562"/>
  <c r="C23" i="562"/>
  <c r="M22" i="562"/>
  <c r="L22" i="562"/>
  <c r="J22" i="562"/>
  <c r="I22" i="562"/>
  <c r="G22" i="562"/>
  <c r="F22" i="562"/>
  <c r="D22" i="562"/>
  <c r="C22" i="562"/>
  <c r="M21" i="562"/>
  <c r="L21" i="562"/>
  <c r="J21" i="562"/>
  <c r="I21" i="562"/>
  <c r="G21" i="562"/>
  <c r="F21" i="562"/>
  <c r="D21" i="562"/>
  <c r="C21" i="562"/>
  <c r="M20" i="562"/>
  <c r="L20" i="562"/>
  <c r="J20" i="562"/>
  <c r="I20" i="562"/>
  <c r="G20" i="562"/>
  <c r="F20" i="562"/>
  <c r="D20" i="562"/>
  <c r="C20" i="562"/>
  <c r="M19" i="562"/>
  <c r="L19" i="562"/>
  <c r="J19" i="562"/>
  <c r="I19" i="562"/>
  <c r="G19" i="562"/>
  <c r="F19" i="562"/>
  <c r="D19" i="562"/>
  <c r="C19" i="562"/>
  <c r="M18" i="562"/>
  <c r="L18" i="562"/>
  <c r="J18" i="562"/>
  <c r="I18" i="562"/>
  <c r="G18" i="562"/>
  <c r="F18" i="562"/>
  <c r="D18" i="562"/>
  <c r="C18" i="562"/>
  <c r="M17" i="562"/>
  <c r="L17" i="562"/>
  <c r="J17" i="562"/>
  <c r="I17" i="562"/>
  <c r="G17" i="562"/>
  <c r="F17" i="562"/>
  <c r="D17" i="562"/>
  <c r="C17" i="562"/>
  <c r="M16" i="562"/>
  <c r="L16" i="562"/>
  <c r="J16" i="562"/>
  <c r="I16" i="562"/>
  <c r="G16" i="562"/>
  <c r="F16" i="562"/>
  <c r="D16" i="562"/>
  <c r="C16" i="562"/>
  <c r="M15" i="562"/>
  <c r="L15" i="562"/>
  <c r="J15" i="562"/>
  <c r="I15" i="562"/>
  <c r="G15" i="562"/>
  <c r="F15" i="562"/>
  <c r="D15" i="562"/>
  <c r="C15" i="562"/>
  <c r="M14" i="562"/>
  <c r="L14" i="562"/>
  <c r="J14" i="562"/>
  <c r="I14" i="562"/>
  <c r="G14" i="562"/>
  <c r="F14" i="562"/>
  <c r="D14" i="562"/>
  <c r="C14" i="562"/>
  <c r="M13" i="562"/>
  <c r="L13" i="562"/>
  <c r="J13" i="562"/>
  <c r="I13" i="562"/>
  <c r="G13" i="562"/>
  <c r="F13" i="562"/>
  <c r="D13" i="562"/>
  <c r="C13" i="562"/>
  <c r="M12" i="562"/>
  <c r="L12" i="562"/>
  <c r="J12" i="562"/>
  <c r="I12" i="562"/>
  <c r="G12" i="562"/>
  <c r="F12" i="562"/>
  <c r="D12" i="562"/>
  <c r="C12" i="562"/>
  <c r="C11" i="552" l="1"/>
  <c r="H14" i="552"/>
  <c r="C31" i="552"/>
  <c r="H38" i="552"/>
  <c r="G38" i="552"/>
  <c r="D38" i="552"/>
  <c r="C38" i="552"/>
  <c r="H37" i="552"/>
  <c r="G37" i="552"/>
  <c r="D37" i="552"/>
  <c r="C37" i="552"/>
  <c r="H36" i="552"/>
  <c r="G36" i="552"/>
  <c r="D36" i="552"/>
  <c r="C36" i="552"/>
  <c r="H35" i="552"/>
  <c r="G35" i="552"/>
  <c r="D35" i="552"/>
  <c r="C35" i="552"/>
  <c r="H34" i="552"/>
  <c r="G34" i="552"/>
  <c r="D34" i="552"/>
  <c r="C34" i="552"/>
  <c r="H33" i="552"/>
  <c r="G33" i="552"/>
  <c r="D33" i="552"/>
  <c r="C33" i="552"/>
  <c r="H32" i="552"/>
  <c r="G32" i="552"/>
  <c r="D32" i="552"/>
  <c r="C32" i="552"/>
  <c r="H31" i="552"/>
  <c r="G31" i="552"/>
  <c r="D31" i="552"/>
  <c r="H30" i="552"/>
  <c r="G30" i="552"/>
  <c r="D30" i="552"/>
  <c r="C30" i="552"/>
  <c r="H29" i="552"/>
  <c r="G29" i="552"/>
  <c r="D29" i="552"/>
  <c r="C29" i="552"/>
  <c r="H28" i="552"/>
  <c r="G28" i="552"/>
  <c r="D28" i="552"/>
  <c r="C28" i="552"/>
  <c r="H27" i="552"/>
  <c r="G27" i="552"/>
  <c r="D27" i="552"/>
  <c r="C27" i="552"/>
  <c r="H26" i="552"/>
  <c r="G26" i="552"/>
  <c r="D26" i="552"/>
  <c r="C26" i="552"/>
  <c r="H25" i="552"/>
  <c r="G25" i="552"/>
  <c r="D25" i="552"/>
  <c r="C25" i="552"/>
  <c r="H24" i="552"/>
  <c r="G24" i="552"/>
  <c r="D24" i="552"/>
  <c r="C24" i="552"/>
  <c r="H23" i="552"/>
  <c r="G23" i="552"/>
  <c r="D23" i="552"/>
  <c r="C23" i="552"/>
  <c r="H22" i="552"/>
  <c r="G22" i="552"/>
  <c r="D22" i="552"/>
  <c r="C22" i="552"/>
  <c r="H21" i="552"/>
  <c r="G21" i="552"/>
  <c r="D21" i="552"/>
  <c r="C21" i="552"/>
  <c r="H20" i="552"/>
  <c r="G20" i="552"/>
  <c r="D20" i="552"/>
  <c r="C20" i="552"/>
  <c r="H19" i="552"/>
  <c r="G19" i="552"/>
  <c r="D19" i="552"/>
  <c r="C19" i="552"/>
  <c r="H18" i="552"/>
  <c r="G18" i="552"/>
  <c r="D18" i="552"/>
  <c r="C18" i="552"/>
  <c r="H17" i="552"/>
  <c r="G17" i="552"/>
  <c r="D17" i="552"/>
  <c r="C17" i="552"/>
  <c r="H16" i="552"/>
  <c r="G16" i="552"/>
  <c r="D16" i="552"/>
  <c r="C16" i="552"/>
  <c r="H15" i="552"/>
  <c r="G15" i="552"/>
  <c r="D15" i="552"/>
  <c r="C15" i="552"/>
  <c r="G14" i="552"/>
  <c r="D14" i="552"/>
  <c r="C14" i="552"/>
  <c r="H13" i="552"/>
  <c r="G13" i="552"/>
  <c r="D13" i="552"/>
  <c r="C13" i="552"/>
  <c r="H12" i="552"/>
  <c r="G12" i="552"/>
  <c r="D12" i="552"/>
  <c r="C12" i="552"/>
  <c r="H11" i="552"/>
  <c r="G11" i="552"/>
  <c r="D11" i="552"/>
  <c r="D12" i="505"/>
  <c r="D13" i="505"/>
  <c r="D14" i="505"/>
  <c r="D15" i="505"/>
  <c r="D16" i="505"/>
  <c r="D17" i="505"/>
  <c r="D18" i="505"/>
  <c r="D19" i="505"/>
  <c r="D20" i="505"/>
  <c r="D21" i="505"/>
  <c r="D22" i="505"/>
  <c r="D23" i="505"/>
  <c r="D24" i="505"/>
  <c r="D25" i="505"/>
  <c r="D26" i="505"/>
  <c r="D27" i="505"/>
  <c r="D28" i="505"/>
  <c r="D29" i="505"/>
  <c r="D30" i="505"/>
  <c r="D31" i="505"/>
  <c r="D32" i="505"/>
  <c r="D33" i="505"/>
  <c r="D34" i="505"/>
  <c r="D35" i="505"/>
  <c r="D36" i="505"/>
  <c r="D37" i="505"/>
  <c r="D38" i="505"/>
  <c r="D11" i="505"/>
  <c r="C12" i="505"/>
  <c r="C13" i="505"/>
  <c r="C14" i="505"/>
  <c r="C15" i="505"/>
  <c r="C16" i="505"/>
  <c r="C17" i="505"/>
  <c r="C18" i="505"/>
  <c r="C19" i="505"/>
  <c r="C20" i="505"/>
  <c r="C21" i="505"/>
  <c r="C22" i="505"/>
  <c r="C23" i="505"/>
  <c r="C24" i="505"/>
  <c r="C25" i="505"/>
  <c r="C26" i="505"/>
  <c r="C27" i="505"/>
  <c r="C28" i="505"/>
  <c r="C29" i="505"/>
  <c r="C30" i="505"/>
  <c r="C31" i="505"/>
  <c r="C32" i="505"/>
  <c r="C33" i="505"/>
  <c r="C34" i="505"/>
  <c r="C35" i="505"/>
  <c r="C36" i="505"/>
  <c r="C37" i="505"/>
  <c r="C38" i="505"/>
  <c r="C11" i="505"/>
  <c r="H14" i="550"/>
  <c r="D14" i="550"/>
  <c r="J38" i="550"/>
  <c r="I38" i="550"/>
  <c r="H38" i="550"/>
  <c r="G38" i="550"/>
  <c r="F38" i="550"/>
  <c r="E38" i="550"/>
  <c r="D38" i="550"/>
  <c r="C38" i="550"/>
  <c r="J37" i="550"/>
  <c r="I37" i="550"/>
  <c r="H37" i="550"/>
  <c r="G37" i="550"/>
  <c r="F37" i="550"/>
  <c r="E37" i="550"/>
  <c r="D37" i="550"/>
  <c r="C37" i="550"/>
  <c r="J36" i="550"/>
  <c r="I36" i="550"/>
  <c r="H36" i="550"/>
  <c r="G36" i="550"/>
  <c r="F36" i="550"/>
  <c r="E36" i="550"/>
  <c r="D36" i="550"/>
  <c r="C36" i="550"/>
  <c r="J35" i="550"/>
  <c r="I35" i="550"/>
  <c r="H35" i="550"/>
  <c r="G35" i="550"/>
  <c r="F35" i="550"/>
  <c r="E35" i="550"/>
  <c r="D35" i="550"/>
  <c r="C35" i="550"/>
  <c r="J34" i="550"/>
  <c r="I34" i="550"/>
  <c r="H34" i="550"/>
  <c r="G34" i="550"/>
  <c r="F34" i="550"/>
  <c r="E34" i="550"/>
  <c r="D34" i="550"/>
  <c r="C34" i="550"/>
  <c r="J33" i="550"/>
  <c r="I33" i="550"/>
  <c r="H33" i="550"/>
  <c r="G33" i="550"/>
  <c r="F33" i="550"/>
  <c r="E33" i="550"/>
  <c r="D33" i="550"/>
  <c r="C33" i="550"/>
  <c r="J32" i="550"/>
  <c r="I32" i="550"/>
  <c r="H32" i="550"/>
  <c r="G32" i="550"/>
  <c r="F32" i="550"/>
  <c r="E32" i="550"/>
  <c r="D32" i="550"/>
  <c r="C32" i="550"/>
  <c r="J31" i="550"/>
  <c r="I31" i="550"/>
  <c r="H31" i="550"/>
  <c r="G31" i="550"/>
  <c r="F31" i="550"/>
  <c r="E31" i="550"/>
  <c r="D31" i="550"/>
  <c r="C31" i="550"/>
  <c r="J30" i="550"/>
  <c r="I30" i="550"/>
  <c r="H30" i="550"/>
  <c r="G30" i="550"/>
  <c r="F30" i="550"/>
  <c r="E30" i="550"/>
  <c r="D30" i="550"/>
  <c r="C30" i="550"/>
  <c r="J29" i="550"/>
  <c r="I29" i="550"/>
  <c r="H29" i="550"/>
  <c r="G29" i="550"/>
  <c r="F29" i="550"/>
  <c r="E29" i="550"/>
  <c r="D29" i="550"/>
  <c r="C29" i="550"/>
  <c r="J28" i="550"/>
  <c r="I28" i="550"/>
  <c r="H28" i="550"/>
  <c r="G28" i="550"/>
  <c r="F28" i="550"/>
  <c r="E28" i="550"/>
  <c r="D28" i="550"/>
  <c r="C28" i="550"/>
  <c r="J27" i="550"/>
  <c r="I27" i="550"/>
  <c r="H27" i="550"/>
  <c r="G27" i="550"/>
  <c r="F27" i="550"/>
  <c r="E27" i="550"/>
  <c r="D27" i="550"/>
  <c r="C27" i="550"/>
  <c r="J26" i="550"/>
  <c r="I26" i="550"/>
  <c r="H26" i="550"/>
  <c r="G26" i="550"/>
  <c r="F26" i="550"/>
  <c r="E26" i="550"/>
  <c r="D26" i="550"/>
  <c r="C26" i="550"/>
  <c r="J25" i="550"/>
  <c r="I25" i="550"/>
  <c r="H25" i="550"/>
  <c r="G25" i="550"/>
  <c r="F25" i="550"/>
  <c r="E25" i="550"/>
  <c r="D25" i="550"/>
  <c r="C25" i="550"/>
  <c r="J24" i="550"/>
  <c r="I24" i="550"/>
  <c r="H24" i="550"/>
  <c r="G24" i="550"/>
  <c r="F24" i="550"/>
  <c r="E24" i="550"/>
  <c r="D24" i="550"/>
  <c r="C24" i="550"/>
  <c r="J23" i="550"/>
  <c r="I23" i="550"/>
  <c r="H23" i="550"/>
  <c r="G23" i="550"/>
  <c r="F23" i="550"/>
  <c r="E23" i="550"/>
  <c r="D23" i="550"/>
  <c r="C23" i="550"/>
  <c r="J22" i="550"/>
  <c r="I22" i="550"/>
  <c r="H22" i="550"/>
  <c r="G22" i="550"/>
  <c r="F22" i="550"/>
  <c r="E22" i="550"/>
  <c r="D22" i="550"/>
  <c r="C22" i="550"/>
  <c r="J21" i="550"/>
  <c r="I21" i="550"/>
  <c r="H21" i="550"/>
  <c r="G21" i="550"/>
  <c r="F21" i="550"/>
  <c r="E21" i="550"/>
  <c r="D21" i="550"/>
  <c r="C21" i="550"/>
  <c r="J20" i="550"/>
  <c r="I20" i="550"/>
  <c r="H20" i="550"/>
  <c r="G20" i="550"/>
  <c r="F20" i="550"/>
  <c r="E20" i="550"/>
  <c r="D20" i="550"/>
  <c r="C20" i="550"/>
  <c r="J19" i="550"/>
  <c r="I19" i="550"/>
  <c r="H19" i="550"/>
  <c r="G19" i="550"/>
  <c r="F19" i="550"/>
  <c r="E19" i="550"/>
  <c r="D19" i="550"/>
  <c r="C19" i="550"/>
  <c r="J18" i="550"/>
  <c r="I18" i="550"/>
  <c r="H18" i="550"/>
  <c r="G18" i="550"/>
  <c r="F18" i="550"/>
  <c r="E18" i="550"/>
  <c r="D18" i="550"/>
  <c r="C18" i="550"/>
  <c r="J17" i="550"/>
  <c r="I17" i="550"/>
  <c r="H17" i="550"/>
  <c r="G17" i="550"/>
  <c r="F17" i="550"/>
  <c r="E17" i="550"/>
  <c r="D17" i="550"/>
  <c r="C17" i="550"/>
  <c r="J16" i="550"/>
  <c r="I16" i="550"/>
  <c r="H16" i="550"/>
  <c r="G16" i="550"/>
  <c r="F16" i="550"/>
  <c r="E16" i="550"/>
  <c r="D16" i="550"/>
  <c r="C16" i="550"/>
  <c r="J15" i="550"/>
  <c r="I15" i="550"/>
  <c r="H15" i="550"/>
  <c r="G15" i="550"/>
  <c r="F15" i="550"/>
  <c r="E15" i="550"/>
  <c r="D15" i="550"/>
  <c r="C15" i="550"/>
  <c r="J14" i="550"/>
  <c r="I14" i="550"/>
  <c r="G14" i="550"/>
  <c r="F14" i="550"/>
  <c r="E14" i="550"/>
  <c r="C14" i="550"/>
  <c r="J13" i="550"/>
  <c r="I13" i="550"/>
  <c r="H13" i="550"/>
  <c r="G13" i="550"/>
  <c r="F13" i="550"/>
  <c r="E13" i="550"/>
  <c r="D13" i="550"/>
  <c r="C13" i="550"/>
  <c r="J12" i="550"/>
  <c r="I12" i="550"/>
  <c r="H12" i="550"/>
  <c r="G12" i="550"/>
  <c r="F12" i="550"/>
  <c r="E12" i="550"/>
  <c r="D12" i="550"/>
  <c r="C12" i="550"/>
  <c r="J11" i="550"/>
  <c r="I11" i="550"/>
  <c r="H11" i="550"/>
  <c r="G11" i="550"/>
  <c r="F11" i="550"/>
  <c r="E11" i="550"/>
  <c r="D11" i="550"/>
  <c r="C11" i="550"/>
  <c r="D12" i="504"/>
  <c r="D13" i="504"/>
  <c r="D14" i="504"/>
  <c r="D15" i="504"/>
  <c r="D16" i="504"/>
  <c r="D17" i="504"/>
  <c r="D18" i="504"/>
  <c r="D19" i="504"/>
  <c r="D20" i="504"/>
  <c r="D21" i="504"/>
  <c r="D22" i="504"/>
  <c r="D23" i="504"/>
  <c r="D24" i="504"/>
  <c r="D25" i="504"/>
  <c r="D26" i="504"/>
  <c r="D27" i="504"/>
  <c r="D28" i="504"/>
  <c r="D29" i="504"/>
  <c r="D30" i="504"/>
  <c r="D31" i="504"/>
  <c r="D32" i="504"/>
  <c r="D33" i="504"/>
  <c r="D34" i="504"/>
  <c r="D35" i="504"/>
  <c r="D36" i="504"/>
  <c r="D37" i="504"/>
  <c r="D38" i="504"/>
  <c r="D11" i="504"/>
  <c r="C12" i="504"/>
  <c r="C13" i="504"/>
  <c r="C14" i="504"/>
  <c r="C15" i="504"/>
  <c r="C16" i="504"/>
  <c r="C17" i="504"/>
  <c r="C18" i="504"/>
  <c r="C19" i="504"/>
  <c r="C20" i="504"/>
  <c r="C21" i="504"/>
  <c r="C22" i="504"/>
  <c r="C23" i="504"/>
  <c r="C24" i="504"/>
  <c r="C25" i="504"/>
  <c r="C26" i="504"/>
  <c r="C27" i="504"/>
  <c r="C28" i="504"/>
  <c r="C29" i="504"/>
  <c r="C30" i="504"/>
  <c r="C31" i="504"/>
  <c r="C32" i="504"/>
  <c r="C33" i="504"/>
  <c r="C34" i="504"/>
  <c r="C35" i="504"/>
  <c r="C36" i="504"/>
  <c r="C37" i="504"/>
  <c r="C38" i="504"/>
  <c r="C11" i="504"/>
  <c r="H14" i="548"/>
  <c r="D14" i="548"/>
  <c r="J38" i="548"/>
  <c r="I38" i="548"/>
  <c r="H38" i="548"/>
  <c r="G38" i="548"/>
  <c r="F38" i="548"/>
  <c r="E38" i="548"/>
  <c r="D38" i="548"/>
  <c r="C38" i="548"/>
  <c r="J37" i="548"/>
  <c r="I37" i="548"/>
  <c r="H37" i="548"/>
  <c r="G37" i="548"/>
  <c r="F37" i="548"/>
  <c r="E37" i="548"/>
  <c r="D37" i="548"/>
  <c r="C37" i="548"/>
  <c r="J36" i="548"/>
  <c r="I36" i="548"/>
  <c r="H36" i="548"/>
  <c r="G36" i="548"/>
  <c r="F36" i="548"/>
  <c r="E36" i="548"/>
  <c r="D36" i="548"/>
  <c r="C36" i="548"/>
  <c r="J35" i="548"/>
  <c r="I35" i="548"/>
  <c r="H35" i="548"/>
  <c r="G35" i="548"/>
  <c r="F35" i="548"/>
  <c r="E35" i="548"/>
  <c r="D35" i="548"/>
  <c r="C35" i="548"/>
  <c r="J34" i="548"/>
  <c r="I34" i="548"/>
  <c r="H34" i="548"/>
  <c r="G34" i="548"/>
  <c r="F34" i="548"/>
  <c r="E34" i="548"/>
  <c r="D34" i="548"/>
  <c r="C34" i="548"/>
  <c r="J33" i="548"/>
  <c r="I33" i="548"/>
  <c r="H33" i="548"/>
  <c r="G33" i="548"/>
  <c r="F33" i="548"/>
  <c r="E33" i="548"/>
  <c r="D33" i="548"/>
  <c r="C33" i="548"/>
  <c r="J32" i="548"/>
  <c r="I32" i="548"/>
  <c r="H32" i="548"/>
  <c r="G32" i="548"/>
  <c r="F32" i="548"/>
  <c r="E32" i="548"/>
  <c r="D32" i="548"/>
  <c r="C32" i="548"/>
  <c r="J31" i="548"/>
  <c r="I31" i="548"/>
  <c r="H31" i="548"/>
  <c r="G31" i="548"/>
  <c r="F31" i="548"/>
  <c r="E31" i="548"/>
  <c r="D31" i="548"/>
  <c r="C31" i="548"/>
  <c r="J30" i="548"/>
  <c r="I30" i="548"/>
  <c r="H30" i="548"/>
  <c r="G30" i="548"/>
  <c r="F30" i="548"/>
  <c r="E30" i="548"/>
  <c r="D30" i="548"/>
  <c r="C30" i="548"/>
  <c r="J29" i="548"/>
  <c r="I29" i="548"/>
  <c r="H29" i="548"/>
  <c r="G29" i="548"/>
  <c r="F29" i="548"/>
  <c r="E29" i="548"/>
  <c r="D29" i="548"/>
  <c r="C29" i="548"/>
  <c r="J28" i="548"/>
  <c r="I28" i="548"/>
  <c r="H28" i="548"/>
  <c r="G28" i="548"/>
  <c r="F28" i="548"/>
  <c r="E28" i="548"/>
  <c r="D28" i="548"/>
  <c r="C28" i="548"/>
  <c r="J27" i="548"/>
  <c r="I27" i="548"/>
  <c r="H27" i="548"/>
  <c r="G27" i="548"/>
  <c r="F27" i="548"/>
  <c r="E27" i="548"/>
  <c r="D27" i="548"/>
  <c r="C27" i="548"/>
  <c r="J26" i="548"/>
  <c r="I26" i="548"/>
  <c r="H26" i="548"/>
  <c r="G26" i="548"/>
  <c r="F26" i="548"/>
  <c r="E26" i="548"/>
  <c r="D26" i="548"/>
  <c r="C26" i="548"/>
  <c r="J25" i="548"/>
  <c r="I25" i="548"/>
  <c r="H25" i="548"/>
  <c r="G25" i="548"/>
  <c r="F25" i="548"/>
  <c r="E25" i="548"/>
  <c r="D25" i="548"/>
  <c r="C25" i="548"/>
  <c r="J24" i="548"/>
  <c r="I24" i="548"/>
  <c r="H24" i="548"/>
  <c r="G24" i="548"/>
  <c r="F24" i="548"/>
  <c r="E24" i="548"/>
  <c r="D24" i="548"/>
  <c r="C24" i="548"/>
  <c r="J23" i="548"/>
  <c r="I23" i="548"/>
  <c r="H23" i="548"/>
  <c r="G23" i="548"/>
  <c r="F23" i="548"/>
  <c r="E23" i="548"/>
  <c r="D23" i="548"/>
  <c r="C23" i="548"/>
  <c r="J22" i="548"/>
  <c r="I22" i="548"/>
  <c r="H22" i="548"/>
  <c r="G22" i="548"/>
  <c r="F22" i="548"/>
  <c r="E22" i="548"/>
  <c r="D22" i="548"/>
  <c r="C22" i="548"/>
  <c r="J21" i="548"/>
  <c r="I21" i="548"/>
  <c r="H21" i="548"/>
  <c r="G21" i="548"/>
  <c r="F21" i="548"/>
  <c r="E21" i="548"/>
  <c r="D21" i="548"/>
  <c r="C21" i="548"/>
  <c r="J20" i="548"/>
  <c r="I20" i="548"/>
  <c r="H20" i="548"/>
  <c r="G20" i="548"/>
  <c r="F20" i="548"/>
  <c r="E20" i="548"/>
  <c r="D20" i="548"/>
  <c r="C20" i="548"/>
  <c r="J19" i="548"/>
  <c r="I19" i="548"/>
  <c r="H19" i="548"/>
  <c r="G19" i="548"/>
  <c r="F19" i="548"/>
  <c r="E19" i="548"/>
  <c r="D19" i="548"/>
  <c r="C19" i="548"/>
  <c r="J18" i="548"/>
  <c r="I18" i="548"/>
  <c r="H18" i="548"/>
  <c r="G18" i="548"/>
  <c r="F18" i="548"/>
  <c r="E18" i="548"/>
  <c r="D18" i="548"/>
  <c r="C18" i="548"/>
  <c r="J17" i="548"/>
  <c r="I17" i="548"/>
  <c r="H17" i="548"/>
  <c r="G17" i="548"/>
  <c r="F17" i="548"/>
  <c r="E17" i="548"/>
  <c r="D17" i="548"/>
  <c r="C17" i="548"/>
  <c r="J16" i="548"/>
  <c r="I16" i="548"/>
  <c r="H16" i="548"/>
  <c r="G16" i="548"/>
  <c r="F16" i="548"/>
  <c r="E16" i="548"/>
  <c r="D16" i="548"/>
  <c r="C16" i="548"/>
  <c r="J15" i="548"/>
  <c r="I15" i="548"/>
  <c r="H15" i="548"/>
  <c r="G15" i="548"/>
  <c r="F15" i="548"/>
  <c r="E15" i="548"/>
  <c r="D15" i="548"/>
  <c r="C15" i="548"/>
  <c r="J14" i="548"/>
  <c r="I14" i="548"/>
  <c r="G14" i="548"/>
  <c r="F14" i="548"/>
  <c r="E14" i="548"/>
  <c r="C14" i="548"/>
  <c r="J13" i="548"/>
  <c r="I13" i="548"/>
  <c r="H13" i="548"/>
  <c r="G13" i="548"/>
  <c r="F13" i="548"/>
  <c r="E13" i="548"/>
  <c r="D13" i="548"/>
  <c r="C13" i="548"/>
  <c r="J12" i="548"/>
  <c r="I12" i="548"/>
  <c r="H12" i="548"/>
  <c r="G12" i="548"/>
  <c r="F12" i="548"/>
  <c r="E12" i="548"/>
  <c r="D12" i="548"/>
  <c r="C12" i="548"/>
  <c r="J11" i="548"/>
  <c r="I11" i="548"/>
  <c r="H11" i="548"/>
  <c r="G11" i="548"/>
  <c r="F11" i="548"/>
  <c r="E11" i="548"/>
  <c r="D11" i="548"/>
  <c r="C11" i="548"/>
  <c r="J12" i="545"/>
  <c r="J13" i="545"/>
  <c r="J14" i="545"/>
  <c r="J15" i="545"/>
  <c r="J16" i="545"/>
  <c r="J17" i="545"/>
  <c r="J18" i="545"/>
  <c r="J19" i="545"/>
  <c r="J20" i="545"/>
  <c r="J21" i="545"/>
  <c r="J22" i="545"/>
  <c r="J23" i="545"/>
  <c r="J24" i="545"/>
  <c r="J25" i="545"/>
  <c r="J26" i="545"/>
  <c r="J27" i="545"/>
  <c r="J28" i="545"/>
  <c r="J29" i="545"/>
  <c r="J30" i="545"/>
  <c r="J31" i="545"/>
  <c r="J32" i="545"/>
  <c r="J33" i="545"/>
  <c r="J34" i="545"/>
  <c r="J35" i="545"/>
  <c r="J36" i="545"/>
  <c r="J37" i="545"/>
  <c r="J38" i="545"/>
  <c r="I12" i="545"/>
  <c r="I13" i="545"/>
  <c r="I14" i="545"/>
  <c r="I15" i="545"/>
  <c r="I16" i="545"/>
  <c r="I17" i="545"/>
  <c r="I18" i="545"/>
  <c r="I19" i="545"/>
  <c r="I20" i="545"/>
  <c r="I21" i="545"/>
  <c r="I22" i="545"/>
  <c r="I23" i="545"/>
  <c r="I24" i="545"/>
  <c r="I25" i="545"/>
  <c r="I26" i="545"/>
  <c r="I27" i="545"/>
  <c r="I28" i="545"/>
  <c r="I29" i="545"/>
  <c r="I30" i="545"/>
  <c r="I31" i="545"/>
  <c r="I32" i="545"/>
  <c r="I33" i="545"/>
  <c r="I34" i="545"/>
  <c r="I35" i="545"/>
  <c r="I36" i="545"/>
  <c r="I37" i="545"/>
  <c r="I38" i="545"/>
  <c r="H12" i="545"/>
  <c r="H13" i="545"/>
  <c r="H14" i="545"/>
  <c r="H15" i="545"/>
  <c r="H16" i="545"/>
  <c r="H17" i="545"/>
  <c r="H18" i="545"/>
  <c r="H19" i="545"/>
  <c r="H20" i="545"/>
  <c r="H21" i="545"/>
  <c r="H22" i="545"/>
  <c r="H23" i="545"/>
  <c r="H24" i="545"/>
  <c r="H25" i="545"/>
  <c r="H26" i="545"/>
  <c r="H27" i="545"/>
  <c r="H28" i="545"/>
  <c r="H29" i="545"/>
  <c r="H30" i="545"/>
  <c r="H31" i="545"/>
  <c r="H32" i="545"/>
  <c r="H33" i="545"/>
  <c r="H34" i="545"/>
  <c r="H35" i="545"/>
  <c r="H36" i="545"/>
  <c r="H37" i="545"/>
  <c r="H38" i="545"/>
  <c r="G12" i="545"/>
  <c r="G13" i="545"/>
  <c r="G14" i="545"/>
  <c r="G15" i="545"/>
  <c r="G16" i="545"/>
  <c r="G17" i="545"/>
  <c r="G18" i="545"/>
  <c r="G19" i="545"/>
  <c r="G20" i="545"/>
  <c r="G21" i="545"/>
  <c r="G22" i="545"/>
  <c r="G23" i="545"/>
  <c r="G24" i="545"/>
  <c r="G25" i="545"/>
  <c r="G26" i="545"/>
  <c r="G27" i="545"/>
  <c r="G28" i="545"/>
  <c r="G29" i="545"/>
  <c r="G30" i="545"/>
  <c r="G31" i="545"/>
  <c r="G32" i="545"/>
  <c r="G33" i="545"/>
  <c r="G34" i="545"/>
  <c r="G35" i="545"/>
  <c r="G36" i="545"/>
  <c r="G37" i="545"/>
  <c r="G38" i="545"/>
  <c r="F12" i="545"/>
  <c r="F13" i="545"/>
  <c r="F14" i="545"/>
  <c r="F15" i="545"/>
  <c r="F16" i="545"/>
  <c r="F17" i="545"/>
  <c r="F18" i="545"/>
  <c r="F19" i="545"/>
  <c r="F20" i="545"/>
  <c r="F21" i="545"/>
  <c r="F22" i="545"/>
  <c r="F23" i="545"/>
  <c r="F24" i="545"/>
  <c r="F25" i="545"/>
  <c r="F26" i="545"/>
  <c r="F27" i="545"/>
  <c r="F28" i="545"/>
  <c r="F29" i="545"/>
  <c r="F30" i="545"/>
  <c r="F31" i="545"/>
  <c r="F32" i="545"/>
  <c r="F33" i="545"/>
  <c r="F34" i="545"/>
  <c r="F35" i="545"/>
  <c r="F36" i="545"/>
  <c r="F37" i="545"/>
  <c r="F38" i="545"/>
  <c r="E12" i="545"/>
  <c r="E13" i="545"/>
  <c r="E14" i="545"/>
  <c r="E15" i="545"/>
  <c r="E16" i="545"/>
  <c r="E17" i="545"/>
  <c r="E18" i="545"/>
  <c r="E19" i="545"/>
  <c r="E20" i="545"/>
  <c r="E21" i="545"/>
  <c r="E22" i="545"/>
  <c r="E23" i="545"/>
  <c r="E24" i="545"/>
  <c r="E25" i="545"/>
  <c r="E26" i="545"/>
  <c r="E27" i="545"/>
  <c r="E28" i="545"/>
  <c r="E29" i="545"/>
  <c r="E30" i="545"/>
  <c r="E31" i="545"/>
  <c r="E32" i="545"/>
  <c r="E33" i="545"/>
  <c r="E34" i="545"/>
  <c r="E35" i="545"/>
  <c r="E36" i="545"/>
  <c r="E37" i="545"/>
  <c r="E38" i="545"/>
  <c r="D12" i="545"/>
  <c r="D13" i="545"/>
  <c r="D14" i="545"/>
  <c r="D15" i="545"/>
  <c r="D16" i="545"/>
  <c r="D17" i="545"/>
  <c r="D18" i="545"/>
  <c r="D19" i="545"/>
  <c r="D20" i="545"/>
  <c r="D21" i="545"/>
  <c r="D22" i="545"/>
  <c r="D23" i="545"/>
  <c r="D24" i="545"/>
  <c r="D25" i="545"/>
  <c r="D26" i="545"/>
  <c r="D27" i="545"/>
  <c r="D28" i="545"/>
  <c r="D29" i="545"/>
  <c r="D30" i="545"/>
  <c r="D31" i="545"/>
  <c r="D32" i="545"/>
  <c r="D33" i="545"/>
  <c r="D34" i="545"/>
  <c r="D35" i="545"/>
  <c r="D36" i="545"/>
  <c r="D37" i="545"/>
  <c r="D38" i="545"/>
  <c r="J11" i="545"/>
  <c r="I11" i="545"/>
  <c r="H11" i="545"/>
  <c r="G11" i="545"/>
  <c r="F11" i="545"/>
  <c r="E11" i="545"/>
  <c r="D11" i="545"/>
  <c r="C12" i="545"/>
  <c r="C13" i="545"/>
  <c r="C14" i="545"/>
  <c r="C15" i="545"/>
  <c r="C16" i="545"/>
  <c r="C17" i="545"/>
  <c r="C18" i="545"/>
  <c r="C19" i="545"/>
  <c r="C20" i="545"/>
  <c r="C21" i="545"/>
  <c r="C22" i="545"/>
  <c r="C23" i="545"/>
  <c r="C24" i="545"/>
  <c r="C25" i="545"/>
  <c r="C26" i="545"/>
  <c r="C27" i="545"/>
  <c r="C28" i="545"/>
  <c r="C29" i="545"/>
  <c r="C30" i="545"/>
  <c r="C31" i="545"/>
  <c r="C32" i="545"/>
  <c r="C33" i="545"/>
  <c r="C34" i="545"/>
  <c r="C35" i="545"/>
  <c r="C36" i="545"/>
  <c r="C37" i="545"/>
  <c r="C38" i="545"/>
  <c r="C11" i="545"/>
  <c r="D12" i="503"/>
  <c r="D13" i="503"/>
  <c r="D14" i="503"/>
  <c r="D15" i="503"/>
  <c r="D16" i="503"/>
  <c r="D17" i="503"/>
  <c r="D18" i="503"/>
  <c r="D19" i="503"/>
  <c r="D20" i="503"/>
  <c r="D21" i="503"/>
  <c r="D22" i="503"/>
  <c r="D23" i="503"/>
  <c r="D24" i="503"/>
  <c r="D25" i="503"/>
  <c r="D26" i="503"/>
  <c r="D27" i="503"/>
  <c r="D28" i="503"/>
  <c r="D29" i="503"/>
  <c r="D30" i="503"/>
  <c r="D31" i="503"/>
  <c r="D32" i="503"/>
  <c r="D33" i="503"/>
  <c r="D34" i="503"/>
  <c r="D35" i="503"/>
  <c r="D36" i="503"/>
  <c r="D37" i="503"/>
  <c r="D38" i="503"/>
  <c r="D11" i="503"/>
  <c r="C12" i="503"/>
  <c r="C13" i="503"/>
  <c r="C14" i="503"/>
  <c r="C15" i="503"/>
  <c r="C16" i="503"/>
  <c r="C17" i="503"/>
  <c r="C18" i="503"/>
  <c r="C19" i="503"/>
  <c r="C20" i="503"/>
  <c r="C21" i="503"/>
  <c r="C22" i="503"/>
  <c r="C23" i="503"/>
  <c r="C24" i="503"/>
  <c r="C25" i="503"/>
  <c r="C26" i="503"/>
  <c r="C27" i="503"/>
  <c r="C28" i="503"/>
  <c r="C29" i="503"/>
  <c r="C30" i="503"/>
  <c r="C31" i="503"/>
  <c r="C32" i="503"/>
  <c r="C33" i="503"/>
  <c r="C34" i="503"/>
  <c r="C35" i="503"/>
  <c r="C36" i="503"/>
  <c r="C37" i="503"/>
  <c r="C38" i="503"/>
  <c r="C11" i="503"/>
  <c r="D12" i="502"/>
  <c r="D13" i="502"/>
  <c r="D14" i="502"/>
  <c r="D15" i="502"/>
  <c r="D16" i="502"/>
  <c r="D17" i="502"/>
  <c r="D18" i="502"/>
  <c r="D19" i="502"/>
  <c r="D20" i="502"/>
  <c r="D21" i="502"/>
  <c r="D22" i="502"/>
  <c r="D23" i="502"/>
  <c r="D24" i="502"/>
  <c r="D25" i="502"/>
  <c r="D26" i="502"/>
  <c r="D27" i="502"/>
  <c r="D28" i="502"/>
  <c r="D29" i="502"/>
  <c r="D30" i="502"/>
  <c r="D31" i="502"/>
  <c r="D32" i="502"/>
  <c r="D33" i="502"/>
  <c r="D34" i="502"/>
  <c r="D35" i="502"/>
  <c r="D36" i="502"/>
  <c r="D37" i="502"/>
  <c r="D38" i="502"/>
  <c r="D11" i="502"/>
  <c r="C12" i="502"/>
  <c r="C13" i="502"/>
  <c r="C14" i="502"/>
  <c r="C15" i="502"/>
  <c r="C16" i="502"/>
  <c r="C17" i="502"/>
  <c r="C18" i="502"/>
  <c r="C19" i="502"/>
  <c r="C20" i="502"/>
  <c r="C21" i="502"/>
  <c r="C22" i="502"/>
  <c r="C23" i="502"/>
  <c r="C24" i="502"/>
  <c r="C25" i="502"/>
  <c r="C26" i="502"/>
  <c r="C27" i="502"/>
  <c r="C28" i="502"/>
  <c r="C29" i="502"/>
  <c r="C30" i="502"/>
  <c r="C31" i="502"/>
  <c r="C32" i="502"/>
  <c r="C33" i="502"/>
  <c r="C34" i="502"/>
  <c r="C35" i="502"/>
  <c r="C36" i="502"/>
  <c r="C37" i="502"/>
  <c r="C38" i="502"/>
  <c r="C11" i="502"/>
  <c r="J38" i="543"/>
  <c r="I38" i="543"/>
  <c r="H38" i="543"/>
  <c r="G38" i="543"/>
  <c r="F38" i="543"/>
  <c r="E38" i="543"/>
  <c r="D38" i="543"/>
  <c r="C38" i="543"/>
  <c r="J37" i="543"/>
  <c r="I37" i="543"/>
  <c r="H37" i="543"/>
  <c r="G37" i="543"/>
  <c r="F37" i="543"/>
  <c r="E37" i="543"/>
  <c r="D37" i="543"/>
  <c r="C37" i="543"/>
  <c r="J36" i="543"/>
  <c r="I36" i="543"/>
  <c r="H36" i="543"/>
  <c r="G36" i="543"/>
  <c r="F36" i="543"/>
  <c r="E36" i="543"/>
  <c r="D36" i="543"/>
  <c r="C36" i="543"/>
  <c r="J35" i="543"/>
  <c r="I35" i="543"/>
  <c r="H35" i="543"/>
  <c r="G35" i="543"/>
  <c r="F35" i="543"/>
  <c r="E35" i="543"/>
  <c r="D35" i="543"/>
  <c r="C35" i="543"/>
  <c r="J34" i="543"/>
  <c r="I34" i="543"/>
  <c r="H34" i="543"/>
  <c r="G34" i="543"/>
  <c r="F34" i="543"/>
  <c r="E34" i="543"/>
  <c r="D34" i="543"/>
  <c r="C34" i="543"/>
  <c r="J33" i="543"/>
  <c r="I33" i="543"/>
  <c r="H33" i="543"/>
  <c r="G33" i="543"/>
  <c r="F33" i="543"/>
  <c r="E33" i="543"/>
  <c r="D33" i="543"/>
  <c r="C33" i="543"/>
  <c r="J32" i="543"/>
  <c r="I32" i="543"/>
  <c r="H32" i="543"/>
  <c r="G32" i="543"/>
  <c r="F32" i="543"/>
  <c r="E32" i="543"/>
  <c r="D32" i="543"/>
  <c r="C32" i="543"/>
  <c r="J31" i="543"/>
  <c r="I31" i="543"/>
  <c r="H31" i="543"/>
  <c r="G31" i="543"/>
  <c r="F31" i="543"/>
  <c r="E31" i="543"/>
  <c r="D31" i="543"/>
  <c r="C31" i="543"/>
  <c r="J30" i="543"/>
  <c r="I30" i="543"/>
  <c r="H30" i="543"/>
  <c r="G30" i="543"/>
  <c r="F30" i="543"/>
  <c r="E30" i="543"/>
  <c r="D30" i="543"/>
  <c r="C30" i="543"/>
  <c r="J29" i="543"/>
  <c r="I29" i="543"/>
  <c r="H29" i="543"/>
  <c r="G29" i="543"/>
  <c r="F29" i="543"/>
  <c r="E29" i="543"/>
  <c r="D29" i="543"/>
  <c r="C29" i="543"/>
  <c r="J28" i="543"/>
  <c r="I28" i="543"/>
  <c r="H28" i="543"/>
  <c r="G28" i="543"/>
  <c r="F28" i="543"/>
  <c r="E28" i="543"/>
  <c r="D28" i="543"/>
  <c r="C28" i="543"/>
  <c r="J27" i="543"/>
  <c r="I27" i="543"/>
  <c r="H27" i="543"/>
  <c r="G27" i="543"/>
  <c r="F27" i="543"/>
  <c r="E27" i="543"/>
  <c r="D27" i="543"/>
  <c r="C27" i="543"/>
  <c r="J26" i="543"/>
  <c r="I26" i="543"/>
  <c r="H26" i="543"/>
  <c r="G26" i="543"/>
  <c r="F26" i="543"/>
  <c r="E26" i="543"/>
  <c r="D26" i="543"/>
  <c r="C26" i="543"/>
  <c r="J25" i="543"/>
  <c r="I25" i="543"/>
  <c r="H25" i="543"/>
  <c r="G25" i="543"/>
  <c r="F25" i="543"/>
  <c r="E25" i="543"/>
  <c r="D25" i="543"/>
  <c r="C25" i="543"/>
  <c r="J24" i="543"/>
  <c r="I24" i="543"/>
  <c r="H24" i="543"/>
  <c r="G24" i="543"/>
  <c r="F24" i="543"/>
  <c r="E24" i="543"/>
  <c r="D24" i="543"/>
  <c r="C24" i="543"/>
  <c r="J23" i="543"/>
  <c r="I23" i="543"/>
  <c r="H23" i="543"/>
  <c r="G23" i="543"/>
  <c r="F23" i="543"/>
  <c r="E23" i="543"/>
  <c r="D23" i="543"/>
  <c r="C23" i="543"/>
  <c r="J22" i="543"/>
  <c r="I22" i="543"/>
  <c r="H22" i="543"/>
  <c r="G22" i="543"/>
  <c r="F22" i="543"/>
  <c r="E22" i="543"/>
  <c r="D22" i="543"/>
  <c r="C22" i="543"/>
  <c r="J21" i="543"/>
  <c r="I21" i="543"/>
  <c r="H21" i="543"/>
  <c r="G21" i="543"/>
  <c r="F21" i="543"/>
  <c r="E21" i="543"/>
  <c r="D21" i="543"/>
  <c r="C21" i="543"/>
  <c r="J20" i="543"/>
  <c r="I20" i="543"/>
  <c r="H20" i="543"/>
  <c r="G20" i="543"/>
  <c r="F20" i="543"/>
  <c r="E20" i="543"/>
  <c r="D20" i="543"/>
  <c r="C20" i="543"/>
  <c r="J19" i="543"/>
  <c r="I19" i="543"/>
  <c r="H19" i="543"/>
  <c r="G19" i="543"/>
  <c r="F19" i="543"/>
  <c r="E19" i="543"/>
  <c r="D19" i="543"/>
  <c r="C19" i="543"/>
  <c r="J18" i="543"/>
  <c r="I18" i="543"/>
  <c r="H18" i="543"/>
  <c r="G18" i="543"/>
  <c r="F18" i="543"/>
  <c r="E18" i="543"/>
  <c r="D18" i="543"/>
  <c r="C18" i="543"/>
  <c r="J17" i="543"/>
  <c r="I17" i="543"/>
  <c r="H17" i="543"/>
  <c r="G17" i="543"/>
  <c r="F17" i="543"/>
  <c r="E17" i="543"/>
  <c r="D17" i="543"/>
  <c r="C17" i="543"/>
  <c r="J16" i="543"/>
  <c r="I16" i="543"/>
  <c r="H16" i="543"/>
  <c r="G16" i="543"/>
  <c r="F16" i="543"/>
  <c r="E16" i="543"/>
  <c r="D16" i="543"/>
  <c r="C16" i="543"/>
  <c r="J15" i="543"/>
  <c r="I15" i="543"/>
  <c r="H15" i="543"/>
  <c r="G15" i="543"/>
  <c r="F15" i="543"/>
  <c r="E15" i="543"/>
  <c r="D15" i="543"/>
  <c r="C15" i="543"/>
  <c r="J14" i="543"/>
  <c r="I14" i="543"/>
  <c r="H14" i="543"/>
  <c r="G14" i="543"/>
  <c r="F14" i="543"/>
  <c r="E14" i="543"/>
  <c r="D14" i="543"/>
  <c r="C14" i="543"/>
  <c r="J13" i="543"/>
  <c r="I13" i="543"/>
  <c r="H13" i="543"/>
  <c r="G13" i="543"/>
  <c r="F13" i="543"/>
  <c r="E13" i="543"/>
  <c r="D13" i="543"/>
  <c r="C13" i="543"/>
  <c r="J12" i="543"/>
  <c r="I12" i="543"/>
  <c r="H12" i="543"/>
  <c r="G12" i="543"/>
  <c r="F12" i="543"/>
  <c r="E12" i="543"/>
  <c r="D12" i="543"/>
  <c r="C12" i="543"/>
  <c r="J11" i="543"/>
  <c r="I11" i="543"/>
  <c r="H11" i="543"/>
  <c r="G11" i="543"/>
  <c r="F11" i="543"/>
  <c r="E11" i="543"/>
  <c r="D11" i="543"/>
  <c r="C11" i="543"/>
  <c r="C11" i="541"/>
  <c r="H14" i="541"/>
  <c r="D14" i="541"/>
  <c r="J38" i="541"/>
  <c r="I38" i="541"/>
  <c r="H38" i="541"/>
  <c r="G38" i="541"/>
  <c r="F38" i="541"/>
  <c r="E38" i="541"/>
  <c r="D38" i="541"/>
  <c r="C38" i="541"/>
  <c r="J37" i="541"/>
  <c r="I37" i="541"/>
  <c r="H37" i="541"/>
  <c r="G37" i="541"/>
  <c r="F37" i="541"/>
  <c r="E37" i="541"/>
  <c r="D37" i="541"/>
  <c r="C37" i="541"/>
  <c r="J36" i="541"/>
  <c r="I36" i="541"/>
  <c r="H36" i="541"/>
  <c r="G36" i="541"/>
  <c r="F36" i="541"/>
  <c r="E36" i="541"/>
  <c r="D36" i="541"/>
  <c r="C36" i="541"/>
  <c r="J35" i="541"/>
  <c r="I35" i="541"/>
  <c r="H35" i="541"/>
  <c r="G35" i="541"/>
  <c r="F35" i="541"/>
  <c r="E35" i="541"/>
  <c r="D35" i="541"/>
  <c r="C35" i="541"/>
  <c r="J34" i="541"/>
  <c r="I34" i="541"/>
  <c r="H34" i="541"/>
  <c r="G34" i="541"/>
  <c r="F34" i="541"/>
  <c r="E34" i="541"/>
  <c r="D34" i="541"/>
  <c r="C34" i="541"/>
  <c r="J33" i="541"/>
  <c r="I33" i="541"/>
  <c r="H33" i="541"/>
  <c r="G33" i="541"/>
  <c r="F33" i="541"/>
  <c r="E33" i="541"/>
  <c r="D33" i="541"/>
  <c r="C33" i="541"/>
  <c r="J32" i="541"/>
  <c r="I32" i="541"/>
  <c r="H32" i="541"/>
  <c r="G32" i="541"/>
  <c r="F32" i="541"/>
  <c r="E32" i="541"/>
  <c r="D32" i="541"/>
  <c r="C32" i="541"/>
  <c r="J31" i="541"/>
  <c r="I31" i="541"/>
  <c r="H31" i="541"/>
  <c r="G31" i="541"/>
  <c r="F31" i="541"/>
  <c r="E31" i="541"/>
  <c r="D31" i="541"/>
  <c r="C31" i="541"/>
  <c r="J30" i="541"/>
  <c r="I30" i="541"/>
  <c r="H30" i="541"/>
  <c r="G30" i="541"/>
  <c r="F30" i="541"/>
  <c r="E30" i="541"/>
  <c r="D30" i="541"/>
  <c r="C30" i="541"/>
  <c r="J29" i="541"/>
  <c r="I29" i="541"/>
  <c r="H29" i="541"/>
  <c r="G29" i="541"/>
  <c r="F29" i="541"/>
  <c r="E29" i="541"/>
  <c r="D29" i="541"/>
  <c r="C29" i="541"/>
  <c r="J28" i="541"/>
  <c r="I28" i="541"/>
  <c r="H28" i="541"/>
  <c r="G28" i="541"/>
  <c r="F28" i="541"/>
  <c r="E28" i="541"/>
  <c r="D28" i="541"/>
  <c r="C28" i="541"/>
  <c r="J27" i="541"/>
  <c r="I27" i="541"/>
  <c r="H27" i="541"/>
  <c r="G27" i="541"/>
  <c r="F27" i="541"/>
  <c r="E27" i="541"/>
  <c r="D27" i="541"/>
  <c r="C27" i="541"/>
  <c r="J26" i="541"/>
  <c r="I26" i="541"/>
  <c r="H26" i="541"/>
  <c r="G26" i="541"/>
  <c r="F26" i="541"/>
  <c r="E26" i="541"/>
  <c r="D26" i="541"/>
  <c r="C26" i="541"/>
  <c r="J25" i="541"/>
  <c r="I25" i="541"/>
  <c r="H25" i="541"/>
  <c r="G25" i="541"/>
  <c r="F25" i="541"/>
  <c r="E25" i="541"/>
  <c r="D25" i="541"/>
  <c r="C25" i="541"/>
  <c r="J24" i="541"/>
  <c r="I24" i="541"/>
  <c r="H24" i="541"/>
  <c r="G24" i="541"/>
  <c r="F24" i="541"/>
  <c r="E24" i="541"/>
  <c r="D24" i="541"/>
  <c r="C24" i="541"/>
  <c r="J23" i="541"/>
  <c r="I23" i="541"/>
  <c r="H23" i="541"/>
  <c r="G23" i="541"/>
  <c r="F23" i="541"/>
  <c r="E23" i="541"/>
  <c r="D23" i="541"/>
  <c r="C23" i="541"/>
  <c r="J22" i="541"/>
  <c r="I22" i="541"/>
  <c r="H22" i="541"/>
  <c r="G22" i="541"/>
  <c r="F22" i="541"/>
  <c r="E22" i="541"/>
  <c r="D22" i="541"/>
  <c r="C22" i="541"/>
  <c r="J21" i="541"/>
  <c r="I21" i="541"/>
  <c r="H21" i="541"/>
  <c r="G21" i="541"/>
  <c r="F21" i="541"/>
  <c r="E21" i="541"/>
  <c r="D21" i="541"/>
  <c r="C21" i="541"/>
  <c r="J20" i="541"/>
  <c r="I20" i="541"/>
  <c r="H20" i="541"/>
  <c r="G20" i="541"/>
  <c r="F20" i="541"/>
  <c r="E20" i="541"/>
  <c r="D20" i="541"/>
  <c r="C20" i="541"/>
  <c r="J19" i="541"/>
  <c r="I19" i="541"/>
  <c r="H19" i="541"/>
  <c r="G19" i="541"/>
  <c r="F19" i="541"/>
  <c r="E19" i="541"/>
  <c r="D19" i="541"/>
  <c r="C19" i="541"/>
  <c r="J18" i="541"/>
  <c r="I18" i="541"/>
  <c r="H18" i="541"/>
  <c r="G18" i="541"/>
  <c r="F18" i="541"/>
  <c r="E18" i="541"/>
  <c r="D18" i="541"/>
  <c r="C18" i="541"/>
  <c r="J17" i="541"/>
  <c r="I17" i="541"/>
  <c r="H17" i="541"/>
  <c r="G17" i="541"/>
  <c r="F17" i="541"/>
  <c r="E17" i="541"/>
  <c r="D17" i="541"/>
  <c r="C17" i="541"/>
  <c r="J16" i="541"/>
  <c r="I16" i="541"/>
  <c r="H16" i="541"/>
  <c r="G16" i="541"/>
  <c r="F16" i="541"/>
  <c r="E16" i="541"/>
  <c r="D16" i="541"/>
  <c r="C16" i="541"/>
  <c r="J15" i="541"/>
  <c r="I15" i="541"/>
  <c r="H15" i="541"/>
  <c r="G15" i="541"/>
  <c r="F15" i="541"/>
  <c r="E15" i="541"/>
  <c r="D15" i="541"/>
  <c r="C15" i="541"/>
  <c r="J14" i="541"/>
  <c r="I14" i="541"/>
  <c r="G14" i="541"/>
  <c r="F14" i="541"/>
  <c r="E14" i="541"/>
  <c r="C14" i="541"/>
  <c r="J13" i="541"/>
  <c r="I13" i="541"/>
  <c r="H13" i="541"/>
  <c r="G13" i="541"/>
  <c r="F13" i="541"/>
  <c r="E13" i="541"/>
  <c r="D13" i="541"/>
  <c r="C13" i="541"/>
  <c r="J12" i="541"/>
  <c r="I12" i="541"/>
  <c r="H12" i="541"/>
  <c r="G12" i="541"/>
  <c r="F12" i="541"/>
  <c r="E12" i="541"/>
  <c r="D12" i="541"/>
  <c r="C12" i="541"/>
  <c r="J11" i="541"/>
  <c r="I11" i="541"/>
  <c r="H11" i="541"/>
  <c r="G11" i="541"/>
  <c r="F11" i="541"/>
  <c r="E11" i="541"/>
  <c r="D11" i="541"/>
  <c r="J12" i="539"/>
  <c r="J13" i="539"/>
  <c r="J14" i="539"/>
  <c r="J15" i="539"/>
  <c r="J16" i="539"/>
  <c r="J17" i="539"/>
  <c r="J18" i="539"/>
  <c r="J19" i="539"/>
  <c r="J20" i="539"/>
  <c r="J21" i="539"/>
  <c r="J22" i="539"/>
  <c r="J23" i="539"/>
  <c r="J24" i="539"/>
  <c r="J25" i="539"/>
  <c r="J26" i="539"/>
  <c r="J27" i="539"/>
  <c r="J28" i="539"/>
  <c r="J29" i="539"/>
  <c r="J30" i="539"/>
  <c r="J31" i="539"/>
  <c r="J32" i="539"/>
  <c r="J33" i="539"/>
  <c r="J34" i="539"/>
  <c r="J35" i="539"/>
  <c r="J36" i="539"/>
  <c r="J37" i="539"/>
  <c r="J38" i="539"/>
  <c r="J11" i="539"/>
  <c r="I12" i="539"/>
  <c r="I13" i="539"/>
  <c r="I14" i="539"/>
  <c r="I15" i="539"/>
  <c r="I16" i="539"/>
  <c r="I17" i="539"/>
  <c r="I18" i="539"/>
  <c r="I19" i="539"/>
  <c r="I20" i="539"/>
  <c r="I21" i="539"/>
  <c r="I22" i="539"/>
  <c r="I23" i="539"/>
  <c r="I24" i="539"/>
  <c r="I25" i="539"/>
  <c r="I26" i="539"/>
  <c r="I27" i="539"/>
  <c r="I28" i="539"/>
  <c r="I29" i="539"/>
  <c r="I30" i="539"/>
  <c r="I31" i="539"/>
  <c r="I32" i="539"/>
  <c r="I33" i="539"/>
  <c r="I34" i="539"/>
  <c r="I35" i="539"/>
  <c r="I36" i="539"/>
  <c r="I37" i="539"/>
  <c r="I38" i="539"/>
  <c r="I11" i="539"/>
  <c r="H12" i="539"/>
  <c r="H13" i="539"/>
  <c r="H14" i="539"/>
  <c r="H15" i="539"/>
  <c r="H16" i="539"/>
  <c r="H17" i="539"/>
  <c r="H18" i="539"/>
  <c r="H19" i="539"/>
  <c r="H20" i="539"/>
  <c r="H21" i="539"/>
  <c r="H22" i="539"/>
  <c r="H23" i="539"/>
  <c r="H24" i="539"/>
  <c r="H25" i="539"/>
  <c r="H26" i="539"/>
  <c r="H27" i="539"/>
  <c r="H28" i="539"/>
  <c r="H29" i="539"/>
  <c r="H30" i="539"/>
  <c r="H31" i="539"/>
  <c r="H32" i="539"/>
  <c r="H33" i="539"/>
  <c r="H34" i="539"/>
  <c r="H35" i="539"/>
  <c r="H36" i="539"/>
  <c r="H37" i="539"/>
  <c r="H38" i="539"/>
  <c r="H11" i="539"/>
  <c r="G12" i="539"/>
  <c r="G13" i="539"/>
  <c r="G14" i="539"/>
  <c r="G15" i="539"/>
  <c r="G16" i="539"/>
  <c r="G17" i="539"/>
  <c r="G18" i="539"/>
  <c r="G19" i="539"/>
  <c r="G20" i="539"/>
  <c r="G21" i="539"/>
  <c r="G22" i="539"/>
  <c r="G23" i="539"/>
  <c r="G24" i="539"/>
  <c r="G25" i="539"/>
  <c r="G26" i="539"/>
  <c r="G27" i="539"/>
  <c r="G28" i="539"/>
  <c r="G29" i="539"/>
  <c r="G30" i="539"/>
  <c r="G31" i="539"/>
  <c r="G32" i="539"/>
  <c r="G33" i="539"/>
  <c r="G34" i="539"/>
  <c r="G35" i="539"/>
  <c r="G36" i="539"/>
  <c r="G37" i="539"/>
  <c r="G38" i="539"/>
  <c r="G11" i="539"/>
  <c r="F12" i="539"/>
  <c r="F13" i="539"/>
  <c r="F14" i="539"/>
  <c r="F15" i="539"/>
  <c r="F16" i="539"/>
  <c r="F17" i="539"/>
  <c r="F18" i="539"/>
  <c r="F19" i="539"/>
  <c r="F20" i="539"/>
  <c r="F21" i="539"/>
  <c r="F22" i="539"/>
  <c r="F23" i="539"/>
  <c r="F24" i="539"/>
  <c r="F25" i="539"/>
  <c r="F26" i="539"/>
  <c r="F27" i="539"/>
  <c r="F28" i="539"/>
  <c r="F29" i="539"/>
  <c r="F30" i="539"/>
  <c r="F31" i="539"/>
  <c r="F32" i="539"/>
  <c r="F33" i="539"/>
  <c r="F34" i="539"/>
  <c r="F35" i="539"/>
  <c r="F36" i="539"/>
  <c r="F37" i="539"/>
  <c r="F38" i="539"/>
  <c r="F11" i="539"/>
  <c r="E12" i="539"/>
  <c r="E13" i="539"/>
  <c r="E14" i="539"/>
  <c r="E15" i="539"/>
  <c r="E16" i="539"/>
  <c r="E17" i="539"/>
  <c r="E18" i="539"/>
  <c r="E19" i="539"/>
  <c r="E20" i="539"/>
  <c r="E21" i="539"/>
  <c r="E22" i="539"/>
  <c r="E23" i="539"/>
  <c r="E24" i="539"/>
  <c r="E25" i="539"/>
  <c r="E26" i="539"/>
  <c r="E27" i="539"/>
  <c r="E28" i="539"/>
  <c r="E29" i="539"/>
  <c r="E30" i="539"/>
  <c r="E31" i="539"/>
  <c r="E32" i="539"/>
  <c r="E33" i="539"/>
  <c r="E34" i="539"/>
  <c r="E35" i="539"/>
  <c r="E36" i="539"/>
  <c r="E37" i="539"/>
  <c r="E38" i="539"/>
  <c r="E11" i="539"/>
  <c r="D12" i="539"/>
  <c r="D13" i="539"/>
  <c r="D14" i="539"/>
  <c r="D15" i="539"/>
  <c r="D16" i="539"/>
  <c r="D17" i="539"/>
  <c r="D18" i="539"/>
  <c r="D19" i="539"/>
  <c r="D20" i="539"/>
  <c r="D21" i="539"/>
  <c r="D22" i="539"/>
  <c r="D23" i="539"/>
  <c r="D24" i="539"/>
  <c r="D25" i="539"/>
  <c r="D26" i="539"/>
  <c r="D27" i="539"/>
  <c r="D28" i="539"/>
  <c r="D29" i="539"/>
  <c r="D30" i="539"/>
  <c r="D31" i="539"/>
  <c r="D32" i="539"/>
  <c r="D33" i="539"/>
  <c r="D34" i="539"/>
  <c r="D35" i="539"/>
  <c r="D36" i="539"/>
  <c r="D37" i="539"/>
  <c r="D38" i="539"/>
  <c r="D11" i="539"/>
  <c r="C12" i="539"/>
  <c r="C13" i="539"/>
  <c r="C14" i="539"/>
  <c r="C15" i="539"/>
  <c r="C16" i="539"/>
  <c r="C17" i="539"/>
  <c r="C18" i="539"/>
  <c r="C19" i="539"/>
  <c r="C20" i="539"/>
  <c r="C21" i="539"/>
  <c r="C22" i="539"/>
  <c r="C23" i="539"/>
  <c r="C24" i="539"/>
  <c r="C25" i="539"/>
  <c r="C26" i="539"/>
  <c r="C27" i="539"/>
  <c r="C28" i="539"/>
  <c r="C29" i="539"/>
  <c r="C30" i="539"/>
  <c r="C31" i="539"/>
  <c r="C32" i="539"/>
  <c r="C33" i="539"/>
  <c r="C34" i="539"/>
  <c r="C35" i="539"/>
  <c r="C36" i="539"/>
  <c r="C37" i="539"/>
  <c r="C38" i="539"/>
  <c r="C11" i="539"/>
  <c r="D12" i="537"/>
  <c r="D13" i="537"/>
  <c r="D14" i="537"/>
  <c r="D15" i="537"/>
  <c r="D16" i="537"/>
  <c r="D17" i="537"/>
  <c r="D18" i="537"/>
  <c r="D19" i="537"/>
  <c r="D20" i="537"/>
  <c r="D21" i="537"/>
  <c r="D22" i="537"/>
  <c r="D23" i="537"/>
  <c r="D24" i="537"/>
  <c r="D25" i="537"/>
  <c r="D26" i="537"/>
  <c r="D27" i="537"/>
  <c r="D28" i="537"/>
  <c r="D29" i="537"/>
  <c r="D30" i="537"/>
  <c r="D31" i="537"/>
  <c r="D32" i="537"/>
  <c r="D33" i="537"/>
  <c r="D34" i="537"/>
  <c r="D35" i="537"/>
  <c r="D36" i="537"/>
  <c r="D37" i="537"/>
  <c r="D38" i="537"/>
  <c r="D11" i="537"/>
  <c r="C12" i="537"/>
  <c r="C13" i="537"/>
  <c r="C14" i="537"/>
  <c r="C15" i="537"/>
  <c r="C16" i="537"/>
  <c r="C17" i="537"/>
  <c r="C18" i="537"/>
  <c r="C19" i="537"/>
  <c r="C20" i="537"/>
  <c r="C21" i="537"/>
  <c r="C22" i="537"/>
  <c r="C23" i="537"/>
  <c r="C24" i="537"/>
  <c r="C25" i="537"/>
  <c r="C26" i="537"/>
  <c r="C27" i="537"/>
  <c r="C28" i="537"/>
  <c r="C29" i="537"/>
  <c r="C30" i="537"/>
  <c r="C31" i="537"/>
  <c r="C32" i="537"/>
  <c r="C33" i="537"/>
  <c r="C34" i="537"/>
  <c r="C35" i="537"/>
  <c r="C36" i="537"/>
  <c r="C37" i="537"/>
  <c r="C38" i="537"/>
  <c r="C11" i="537"/>
  <c r="D12" i="534"/>
  <c r="D13" i="534"/>
  <c r="D14" i="534"/>
  <c r="D15" i="534"/>
  <c r="D16" i="534"/>
  <c r="D17" i="534"/>
  <c r="D18" i="534"/>
  <c r="D19" i="534"/>
  <c r="D20" i="534"/>
  <c r="D21" i="534"/>
  <c r="D22" i="534"/>
  <c r="D23" i="534"/>
  <c r="D24" i="534"/>
  <c r="D25" i="534"/>
  <c r="D26" i="534"/>
  <c r="D27" i="534"/>
  <c r="D28" i="534"/>
  <c r="D29" i="534"/>
  <c r="D30" i="534"/>
  <c r="D31" i="534"/>
  <c r="D32" i="534"/>
  <c r="D33" i="534"/>
  <c r="D34" i="534"/>
  <c r="D35" i="534"/>
  <c r="D36" i="534"/>
  <c r="D37" i="534"/>
  <c r="D38" i="534"/>
  <c r="D11" i="534"/>
  <c r="C12" i="534"/>
  <c r="C13" i="534"/>
  <c r="C14" i="534"/>
  <c r="C15" i="534"/>
  <c r="C16" i="534"/>
  <c r="C17" i="534"/>
  <c r="C18" i="534"/>
  <c r="C19" i="534"/>
  <c r="C20" i="534"/>
  <c r="C21" i="534"/>
  <c r="C22" i="534"/>
  <c r="C23" i="534"/>
  <c r="C24" i="534"/>
  <c r="C25" i="534"/>
  <c r="C26" i="534"/>
  <c r="C27" i="534"/>
  <c r="C28" i="534"/>
  <c r="C29" i="534"/>
  <c r="C30" i="534"/>
  <c r="C31" i="534"/>
  <c r="C32" i="534"/>
  <c r="C33" i="534"/>
  <c r="C34" i="534"/>
  <c r="C35" i="534"/>
  <c r="C36" i="534"/>
  <c r="C37" i="534"/>
  <c r="C38" i="534"/>
  <c r="C11" i="534"/>
  <c r="D12" i="531"/>
  <c r="D13" i="531"/>
  <c r="D14" i="531"/>
  <c r="D15" i="531"/>
  <c r="D16" i="531"/>
  <c r="D17" i="531"/>
  <c r="D18" i="531"/>
  <c r="D19" i="531"/>
  <c r="D20" i="531"/>
  <c r="D21" i="531"/>
  <c r="D22" i="531"/>
  <c r="D23" i="531"/>
  <c r="D24" i="531"/>
  <c r="D25" i="531"/>
  <c r="D26" i="531"/>
  <c r="D27" i="531"/>
  <c r="D28" i="531"/>
  <c r="D29" i="531"/>
  <c r="D30" i="531"/>
  <c r="D31" i="531"/>
  <c r="D32" i="531"/>
  <c r="D33" i="531"/>
  <c r="D34" i="531"/>
  <c r="D35" i="531"/>
  <c r="D36" i="531"/>
  <c r="D37" i="531"/>
  <c r="D38" i="531"/>
  <c r="D11" i="531"/>
  <c r="C12" i="531"/>
  <c r="C13" i="531"/>
  <c r="C14" i="531"/>
  <c r="C15" i="531"/>
  <c r="C16" i="531"/>
  <c r="C17" i="531"/>
  <c r="C18" i="531"/>
  <c r="C19" i="531"/>
  <c r="C20" i="531"/>
  <c r="C21" i="531"/>
  <c r="C22" i="531"/>
  <c r="C23" i="531"/>
  <c r="C24" i="531"/>
  <c r="C25" i="531"/>
  <c r="C26" i="531"/>
  <c r="C27" i="531"/>
  <c r="C28" i="531"/>
  <c r="C29" i="531"/>
  <c r="C30" i="531"/>
  <c r="C31" i="531"/>
  <c r="C32" i="531"/>
  <c r="C33" i="531"/>
  <c r="C34" i="531"/>
  <c r="C35" i="531"/>
  <c r="C36" i="531"/>
  <c r="C37" i="531"/>
  <c r="C38" i="531"/>
  <c r="C11" i="531"/>
  <c r="E11" i="552" l="1"/>
  <c r="I11" i="552"/>
  <c r="E12" i="552"/>
  <c r="I12" i="552"/>
  <c r="E13" i="552"/>
  <c r="I13" i="552"/>
  <c r="E14" i="552"/>
  <c r="I14" i="552"/>
  <c r="E15" i="552"/>
  <c r="I15" i="552"/>
  <c r="E16" i="552"/>
  <c r="I16" i="552"/>
  <c r="E17" i="552"/>
  <c r="I17" i="552"/>
  <c r="E18" i="552"/>
  <c r="I18" i="552"/>
  <c r="E19" i="552"/>
  <c r="I19" i="552"/>
  <c r="E20" i="552"/>
  <c r="I20" i="552"/>
  <c r="E21" i="552"/>
  <c r="I21" i="552"/>
  <c r="E22" i="552"/>
  <c r="I22" i="552"/>
  <c r="E23" i="552"/>
  <c r="I23" i="552"/>
  <c r="E24" i="552"/>
  <c r="I24" i="552"/>
  <c r="E25" i="552"/>
  <c r="I25" i="552"/>
  <c r="E26" i="552"/>
  <c r="I26" i="552"/>
  <c r="E27" i="552"/>
  <c r="I27" i="552"/>
  <c r="E28" i="552"/>
  <c r="I28" i="552"/>
  <c r="E29" i="552"/>
  <c r="I29" i="552"/>
  <c r="E30" i="552"/>
  <c r="F11" i="552"/>
  <c r="J11" i="552"/>
  <c r="F12" i="552"/>
  <c r="J12" i="552"/>
  <c r="F13" i="552"/>
  <c r="J13" i="552"/>
  <c r="F14" i="552"/>
  <c r="J14" i="552"/>
  <c r="F15" i="552"/>
  <c r="J15" i="552"/>
  <c r="F16" i="552"/>
  <c r="J16" i="552"/>
  <c r="F17" i="552"/>
  <c r="J17" i="552"/>
  <c r="F18" i="552"/>
  <c r="J18" i="552"/>
  <c r="F19" i="552"/>
  <c r="J19" i="552"/>
  <c r="F20" i="552"/>
  <c r="J20" i="552"/>
  <c r="F21" i="552"/>
  <c r="J21" i="552"/>
  <c r="F22" i="552"/>
  <c r="J22" i="552"/>
  <c r="F23" i="552"/>
  <c r="J23" i="552"/>
  <c r="F24" i="552"/>
  <c r="J24" i="552"/>
  <c r="F25" i="552"/>
  <c r="J25" i="552"/>
  <c r="F26" i="552"/>
  <c r="J26" i="552"/>
  <c r="F27" i="552"/>
  <c r="J27" i="552"/>
  <c r="F28" i="552"/>
  <c r="J28" i="552"/>
  <c r="F29" i="552"/>
  <c r="J29" i="552"/>
  <c r="F30" i="552"/>
  <c r="J30" i="552"/>
  <c r="F31" i="552"/>
  <c r="J31" i="552"/>
  <c r="F32" i="552"/>
  <c r="J32" i="552"/>
  <c r="I30" i="552"/>
  <c r="E31" i="552"/>
  <c r="I31" i="552"/>
  <c r="E32" i="552"/>
  <c r="I32" i="552"/>
  <c r="E33" i="552"/>
  <c r="I33" i="552"/>
  <c r="E34" i="552"/>
  <c r="I34" i="552"/>
  <c r="E35" i="552"/>
  <c r="I35" i="552"/>
  <c r="E36" i="552"/>
  <c r="I36" i="552"/>
  <c r="E37" i="552"/>
  <c r="I37" i="552"/>
  <c r="E38" i="552"/>
  <c r="I38" i="552"/>
  <c r="F33" i="552"/>
  <c r="J33" i="552"/>
  <c r="F34" i="552"/>
  <c r="J34" i="552"/>
  <c r="F35" i="552"/>
  <c r="J35" i="552"/>
  <c r="F36" i="552"/>
  <c r="J36" i="552"/>
  <c r="F37" i="552"/>
  <c r="J37" i="552"/>
  <c r="F38" i="552"/>
  <c r="J38" i="552"/>
  <c r="AY39" i="523"/>
  <c r="AY38" i="523"/>
  <c r="AY37" i="523"/>
  <c r="AY36" i="523"/>
  <c r="AY35" i="523"/>
  <c r="AY34" i="523"/>
  <c r="AY33" i="523"/>
  <c r="AY32" i="523"/>
  <c r="AY31" i="523"/>
  <c r="AY30" i="523"/>
  <c r="AY29" i="523"/>
  <c r="AY28" i="523"/>
  <c r="AY27" i="523"/>
  <c r="AY26" i="523"/>
  <c r="AY25" i="523"/>
  <c r="AY24" i="523"/>
  <c r="AY23" i="523"/>
  <c r="AY22" i="523"/>
  <c r="AY21" i="523"/>
  <c r="AY20" i="523"/>
  <c r="AY19" i="523"/>
  <c r="AY18" i="523"/>
  <c r="AY17" i="523"/>
  <c r="AY16" i="523"/>
  <c r="AY15" i="523"/>
  <c r="AY14" i="523"/>
  <c r="AY13" i="523"/>
  <c r="AY12" i="523"/>
  <c r="J12" i="526" l="1"/>
  <c r="J13" i="526"/>
  <c r="J14" i="526"/>
  <c r="J15" i="526"/>
  <c r="J16" i="526"/>
  <c r="J17" i="526"/>
  <c r="J18" i="526"/>
  <c r="J19" i="526"/>
  <c r="J20" i="526"/>
  <c r="J21" i="526"/>
  <c r="J22" i="526"/>
  <c r="J23" i="526"/>
  <c r="J24" i="526"/>
  <c r="J25" i="526"/>
  <c r="J26" i="526"/>
  <c r="J27" i="526"/>
  <c r="J28" i="526"/>
  <c r="J29" i="526"/>
  <c r="J30" i="526"/>
  <c r="J31" i="526"/>
  <c r="J32" i="526"/>
  <c r="J33" i="526"/>
  <c r="J34" i="526"/>
  <c r="J35" i="526"/>
  <c r="J36" i="526"/>
  <c r="J37" i="526"/>
  <c r="J38" i="526"/>
  <c r="J11" i="526"/>
  <c r="I12" i="526"/>
  <c r="I13" i="526"/>
  <c r="I14" i="526"/>
  <c r="I15" i="526"/>
  <c r="I16" i="526"/>
  <c r="I17" i="526"/>
  <c r="I18" i="526"/>
  <c r="I19" i="526"/>
  <c r="I20" i="526"/>
  <c r="I21" i="526"/>
  <c r="I22" i="526"/>
  <c r="I23" i="526"/>
  <c r="I24" i="526"/>
  <c r="I25" i="526"/>
  <c r="I26" i="526"/>
  <c r="I27" i="526"/>
  <c r="I28" i="526"/>
  <c r="I29" i="526"/>
  <c r="I30" i="526"/>
  <c r="I31" i="526"/>
  <c r="I32" i="526"/>
  <c r="I33" i="526"/>
  <c r="I34" i="526"/>
  <c r="I35" i="526"/>
  <c r="I36" i="526"/>
  <c r="I37" i="526"/>
  <c r="I38" i="526"/>
  <c r="I11" i="526"/>
  <c r="H12" i="526"/>
  <c r="H13" i="526"/>
  <c r="H14" i="526"/>
  <c r="H15" i="526"/>
  <c r="H16" i="526"/>
  <c r="H17" i="526"/>
  <c r="H18" i="526"/>
  <c r="H19" i="526"/>
  <c r="H20" i="526"/>
  <c r="H21" i="526"/>
  <c r="H22" i="526"/>
  <c r="H23" i="526"/>
  <c r="H24" i="526"/>
  <c r="H25" i="526"/>
  <c r="H26" i="526"/>
  <c r="H27" i="526"/>
  <c r="H28" i="526"/>
  <c r="H29" i="526"/>
  <c r="H30" i="526"/>
  <c r="H31" i="526"/>
  <c r="H32" i="526"/>
  <c r="H33" i="526"/>
  <c r="H34" i="526"/>
  <c r="H35" i="526"/>
  <c r="H36" i="526"/>
  <c r="H37" i="526"/>
  <c r="H38" i="526"/>
  <c r="H11" i="526"/>
  <c r="G12" i="526"/>
  <c r="G13" i="526"/>
  <c r="G14" i="526"/>
  <c r="G15" i="526"/>
  <c r="G16" i="526"/>
  <c r="G17" i="526"/>
  <c r="G18" i="526"/>
  <c r="G19" i="526"/>
  <c r="G20" i="526"/>
  <c r="G21" i="526"/>
  <c r="G22" i="526"/>
  <c r="G23" i="526"/>
  <c r="G24" i="526"/>
  <c r="G25" i="526"/>
  <c r="G26" i="526"/>
  <c r="G27" i="526"/>
  <c r="G28" i="526"/>
  <c r="G29" i="526"/>
  <c r="G30" i="526"/>
  <c r="G31" i="526"/>
  <c r="G32" i="526"/>
  <c r="G33" i="526"/>
  <c r="G34" i="526"/>
  <c r="G35" i="526"/>
  <c r="G36" i="526"/>
  <c r="G37" i="526"/>
  <c r="G38" i="526"/>
  <c r="G11" i="526"/>
  <c r="F12" i="526"/>
  <c r="F13" i="526"/>
  <c r="F14" i="526"/>
  <c r="F15" i="526"/>
  <c r="F16" i="526"/>
  <c r="F17" i="526"/>
  <c r="F18" i="526"/>
  <c r="F19" i="526"/>
  <c r="F20" i="526"/>
  <c r="F21" i="526"/>
  <c r="F22" i="526"/>
  <c r="F23" i="526"/>
  <c r="F24" i="526"/>
  <c r="F25" i="526"/>
  <c r="F26" i="526"/>
  <c r="F27" i="526"/>
  <c r="F28" i="526"/>
  <c r="F29" i="526"/>
  <c r="F30" i="526"/>
  <c r="F31" i="526"/>
  <c r="F32" i="526"/>
  <c r="F33" i="526"/>
  <c r="F34" i="526"/>
  <c r="F35" i="526"/>
  <c r="F36" i="526"/>
  <c r="F37" i="526"/>
  <c r="F38" i="526"/>
  <c r="F11" i="526"/>
  <c r="E12" i="526"/>
  <c r="E13" i="526"/>
  <c r="E14" i="526"/>
  <c r="E15" i="526"/>
  <c r="E16" i="526"/>
  <c r="E17" i="526"/>
  <c r="E18" i="526"/>
  <c r="E19" i="526"/>
  <c r="E20" i="526"/>
  <c r="E21" i="526"/>
  <c r="E22" i="526"/>
  <c r="E23" i="526"/>
  <c r="E24" i="526"/>
  <c r="E25" i="526"/>
  <c r="E26" i="526"/>
  <c r="E27" i="526"/>
  <c r="E28" i="526"/>
  <c r="E29" i="526"/>
  <c r="E30" i="526"/>
  <c r="E31" i="526"/>
  <c r="E32" i="526"/>
  <c r="E33" i="526"/>
  <c r="E34" i="526"/>
  <c r="E35" i="526"/>
  <c r="E36" i="526"/>
  <c r="E37" i="526"/>
  <c r="E38" i="526"/>
  <c r="E11" i="526"/>
  <c r="D12" i="526"/>
  <c r="D13" i="526"/>
  <c r="D14" i="526"/>
  <c r="D15" i="526"/>
  <c r="D16" i="526"/>
  <c r="D17" i="526"/>
  <c r="D18" i="526"/>
  <c r="D19" i="526"/>
  <c r="D20" i="526"/>
  <c r="D21" i="526"/>
  <c r="D22" i="526"/>
  <c r="D23" i="526"/>
  <c r="D24" i="526"/>
  <c r="D25" i="526"/>
  <c r="D26" i="526"/>
  <c r="D27" i="526"/>
  <c r="D28" i="526"/>
  <c r="D29" i="526"/>
  <c r="D30" i="526"/>
  <c r="D31" i="526"/>
  <c r="D32" i="526"/>
  <c r="D33" i="526"/>
  <c r="D34" i="526"/>
  <c r="D35" i="526"/>
  <c r="D36" i="526"/>
  <c r="D37" i="526"/>
  <c r="D38" i="526"/>
  <c r="D11" i="526"/>
  <c r="C12" i="526"/>
  <c r="C13" i="526"/>
  <c r="C14" i="526"/>
  <c r="C15" i="526"/>
  <c r="C16" i="526"/>
  <c r="C17" i="526"/>
  <c r="C18" i="526"/>
  <c r="C19" i="526"/>
  <c r="C20" i="526"/>
  <c r="C21" i="526"/>
  <c r="C22" i="526"/>
  <c r="C23" i="526"/>
  <c r="C24" i="526"/>
  <c r="C25" i="526"/>
  <c r="C26" i="526"/>
  <c r="C27" i="526"/>
  <c r="C28" i="526"/>
  <c r="C29" i="526"/>
  <c r="C30" i="526"/>
  <c r="C31" i="526"/>
  <c r="C32" i="526"/>
  <c r="C33" i="526"/>
  <c r="C34" i="526"/>
  <c r="C35" i="526"/>
  <c r="C36" i="526"/>
  <c r="C37" i="526"/>
  <c r="C38" i="526"/>
  <c r="C11" i="526"/>
  <c r="J12" i="525"/>
  <c r="J13" i="525"/>
  <c r="J14" i="525"/>
  <c r="J15" i="525"/>
  <c r="J16" i="525"/>
  <c r="J17" i="525"/>
  <c r="J18" i="525"/>
  <c r="J19" i="525"/>
  <c r="J20" i="525"/>
  <c r="J21" i="525"/>
  <c r="J22" i="525"/>
  <c r="J23" i="525"/>
  <c r="J24" i="525"/>
  <c r="J25" i="525"/>
  <c r="J26" i="525"/>
  <c r="J27" i="525"/>
  <c r="J28" i="525"/>
  <c r="J29" i="525"/>
  <c r="J30" i="525"/>
  <c r="J31" i="525"/>
  <c r="J32" i="525"/>
  <c r="J33" i="525"/>
  <c r="J34" i="525"/>
  <c r="J35" i="525"/>
  <c r="J36" i="525"/>
  <c r="J37" i="525"/>
  <c r="J38" i="525"/>
  <c r="J11" i="525"/>
  <c r="I12" i="525"/>
  <c r="I13" i="525"/>
  <c r="I14" i="525"/>
  <c r="I15" i="525"/>
  <c r="I16" i="525"/>
  <c r="I17" i="525"/>
  <c r="I18" i="525"/>
  <c r="I19" i="525"/>
  <c r="I20" i="525"/>
  <c r="I21" i="525"/>
  <c r="I22" i="525"/>
  <c r="I23" i="525"/>
  <c r="I24" i="525"/>
  <c r="I25" i="525"/>
  <c r="I26" i="525"/>
  <c r="I27" i="525"/>
  <c r="I28" i="525"/>
  <c r="I29" i="525"/>
  <c r="I30" i="525"/>
  <c r="I31" i="525"/>
  <c r="I32" i="525"/>
  <c r="I33" i="525"/>
  <c r="I34" i="525"/>
  <c r="I35" i="525"/>
  <c r="I36" i="525"/>
  <c r="I37" i="525"/>
  <c r="I38" i="525"/>
  <c r="I11" i="525"/>
  <c r="H12" i="525"/>
  <c r="H13" i="525"/>
  <c r="H14" i="525"/>
  <c r="H15" i="525"/>
  <c r="H16" i="525"/>
  <c r="H17" i="525"/>
  <c r="H18" i="525"/>
  <c r="H19" i="525"/>
  <c r="H20" i="525"/>
  <c r="H21" i="525"/>
  <c r="H22" i="525"/>
  <c r="H23" i="525"/>
  <c r="H24" i="525"/>
  <c r="H25" i="525"/>
  <c r="H26" i="525"/>
  <c r="H27" i="525"/>
  <c r="H28" i="525"/>
  <c r="H29" i="525"/>
  <c r="H30" i="525"/>
  <c r="H31" i="525"/>
  <c r="H32" i="525"/>
  <c r="H33" i="525"/>
  <c r="H34" i="525"/>
  <c r="H35" i="525"/>
  <c r="H36" i="525"/>
  <c r="H37" i="525"/>
  <c r="H38" i="525"/>
  <c r="H11" i="525"/>
  <c r="G12" i="525"/>
  <c r="G13" i="525"/>
  <c r="G14" i="525"/>
  <c r="G15" i="525"/>
  <c r="G16" i="525"/>
  <c r="G17" i="525"/>
  <c r="G18" i="525"/>
  <c r="G19" i="525"/>
  <c r="G20" i="525"/>
  <c r="G21" i="525"/>
  <c r="G22" i="525"/>
  <c r="G23" i="525"/>
  <c r="G24" i="525"/>
  <c r="G25" i="525"/>
  <c r="G26" i="525"/>
  <c r="G27" i="525"/>
  <c r="G28" i="525"/>
  <c r="G29" i="525"/>
  <c r="G30" i="525"/>
  <c r="G31" i="525"/>
  <c r="G32" i="525"/>
  <c r="G33" i="525"/>
  <c r="G34" i="525"/>
  <c r="G35" i="525"/>
  <c r="G36" i="525"/>
  <c r="G37" i="525"/>
  <c r="G38" i="525"/>
  <c r="G11" i="525"/>
  <c r="F12" i="525"/>
  <c r="F13" i="525"/>
  <c r="F14" i="525"/>
  <c r="F15" i="525"/>
  <c r="F16" i="525"/>
  <c r="F17" i="525"/>
  <c r="F18" i="525"/>
  <c r="F19" i="525"/>
  <c r="F20" i="525"/>
  <c r="F21" i="525"/>
  <c r="F22" i="525"/>
  <c r="F23" i="525"/>
  <c r="F24" i="525"/>
  <c r="F25" i="525"/>
  <c r="F26" i="525"/>
  <c r="F27" i="525"/>
  <c r="F28" i="525"/>
  <c r="F29" i="525"/>
  <c r="F30" i="525"/>
  <c r="F31" i="525"/>
  <c r="F32" i="525"/>
  <c r="F33" i="525"/>
  <c r="F34" i="525"/>
  <c r="F35" i="525"/>
  <c r="F36" i="525"/>
  <c r="F37" i="525"/>
  <c r="F38" i="525"/>
  <c r="F11" i="525"/>
  <c r="E12" i="525"/>
  <c r="E13" i="525"/>
  <c r="E14" i="525"/>
  <c r="E15" i="525"/>
  <c r="E16" i="525"/>
  <c r="E17" i="525"/>
  <c r="E18" i="525"/>
  <c r="E19" i="525"/>
  <c r="E20" i="525"/>
  <c r="E21" i="525"/>
  <c r="E22" i="525"/>
  <c r="E23" i="525"/>
  <c r="E24" i="525"/>
  <c r="E25" i="525"/>
  <c r="E26" i="525"/>
  <c r="E27" i="525"/>
  <c r="E28" i="525"/>
  <c r="E29" i="525"/>
  <c r="E30" i="525"/>
  <c r="E31" i="525"/>
  <c r="E32" i="525"/>
  <c r="E33" i="525"/>
  <c r="E34" i="525"/>
  <c r="E35" i="525"/>
  <c r="E36" i="525"/>
  <c r="E37" i="525"/>
  <c r="E38" i="525"/>
  <c r="E11" i="525"/>
  <c r="D12" i="525"/>
  <c r="D13" i="525"/>
  <c r="D14" i="525"/>
  <c r="D15" i="525"/>
  <c r="D16" i="525"/>
  <c r="D17" i="525"/>
  <c r="D18" i="525"/>
  <c r="D19" i="525"/>
  <c r="D20" i="525"/>
  <c r="D21" i="525"/>
  <c r="D22" i="525"/>
  <c r="D23" i="525"/>
  <c r="D24" i="525"/>
  <c r="D25" i="525"/>
  <c r="D26" i="525"/>
  <c r="D27" i="525"/>
  <c r="D28" i="525"/>
  <c r="D29" i="525"/>
  <c r="D30" i="525"/>
  <c r="D31" i="525"/>
  <c r="D32" i="525"/>
  <c r="D33" i="525"/>
  <c r="D34" i="525"/>
  <c r="D35" i="525"/>
  <c r="D36" i="525"/>
  <c r="D37" i="525"/>
  <c r="D38" i="525"/>
  <c r="D11" i="525"/>
  <c r="C12" i="525"/>
  <c r="C13" i="525"/>
  <c r="C14" i="525"/>
  <c r="C15" i="525"/>
  <c r="C16" i="525"/>
  <c r="C17" i="525"/>
  <c r="C18" i="525"/>
  <c r="C19" i="525"/>
  <c r="C20" i="525"/>
  <c r="C21" i="525"/>
  <c r="C22" i="525"/>
  <c r="C23" i="525"/>
  <c r="C24" i="525"/>
  <c r="C25" i="525"/>
  <c r="C26" i="525"/>
  <c r="C27" i="525"/>
  <c r="C28" i="525"/>
  <c r="C29" i="525"/>
  <c r="C30" i="525"/>
  <c r="C31" i="525"/>
  <c r="C32" i="525"/>
  <c r="C33" i="525"/>
  <c r="C34" i="525"/>
  <c r="C35" i="525"/>
  <c r="C36" i="525"/>
  <c r="C37" i="525"/>
  <c r="C38" i="525"/>
  <c r="C11" i="525"/>
  <c r="AO15" i="523"/>
  <c r="AN15" i="523"/>
  <c r="AM15" i="523"/>
  <c r="AL15" i="523"/>
  <c r="AK15" i="523"/>
  <c r="AJ15" i="523"/>
  <c r="AI15" i="523"/>
  <c r="AH15" i="523"/>
  <c r="AG15" i="523"/>
  <c r="AE15" i="523"/>
  <c r="AD15" i="523"/>
  <c r="AC15" i="523"/>
  <c r="AB15" i="523"/>
  <c r="AA15" i="523"/>
  <c r="Z15" i="523"/>
  <c r="Y15" i="523"/>
  <c r="X15" i="523"/>
  <c r="W15" i="523"/>
  <c r="U15" i="523"/>
  <c r="T15" i="523"/>
  <c r="S15" i="523"/>
  <c r="R15" i="523"/>
  <c r="Q15" i="523"/>
  <c r="P15" i="523"/>
  <c r="O15" i="523"/>
  <c r="N15" i="523"/>
  <c r="M15" i="523"/>
  <c r="K15" i="523"/>
  <c r="J15" i="523"/>
  <c r="I15" i="523"/>
  <c r="H15" i="523"/>
  <c r="G15" i="523"/>
  <c r="F15" i="523"/>
  <c r="E15" i="523"/>
  <c r="D15" i="523"/>
  <c r="C15" i="523"/>
  <c r="E12" i="522"/>
  <c r="E13" i="522"/>
  <c r="E14" i="522"/>
  <c r="E15" i="522"/>
  <c r="E16" i="522"/>
  <c r="E17" i="522"/>
  <c r="E18" i="522"/>
  <c r="E19" i="522"/>
  <c r="E20" i="522"/>
  <c r="E21" i="522"/>
  <c r="E22" i="522"/>
  <c r="E23" i="522"/>
  <c r="E24" i="522"/>
  <c r="E25" i="522"/>
  <c r="E26" i="522"/>
  <c r="E27" i="522"/>
  <c r="E28" i="522"/>
  <c r="E29" i="522"/>
  <c r="E30" i="522"/>
  <c r="E31" i="522"/>
  <c r="E32" i="522"/>
  <c r="E33" i="522"/>
  <c r="E34" i="522"/>
  <c r="E35" i="522"/>
  <c r="E36" i="522"/>
  <c r="E37" i="522"/>
  <c r="E38" i="522"/>
  <c r="E11" i="522"/>
  <c r="D12" i="522"/>
  <c r="D13" i="522"/>
  <c r="D14" i="522"/>
  <c r="D15" i="522"/>
  <c r="D16" i="522"/>
  <c r="D17" i="522"/>
  <c r="D18" i="522"/>
  <c r="D19" i="522"/>
  <c r="D20" i="522"/>
  <c r="D21" i="522"/>
  <c r="D22" i="522"/>
  <c r="D23" i="522"/>
  <c r="D24" i="522"/>
  <c r="D25" i="522"/>
  <c r="D26" i="522"/>
  <c r="D27" i="522"/>
  <c r="D28" i="522"/>
  <c r="D29" i="522"/>
  <c r="D30" i="522"/>
  <c r="D31" i="522"/>
  <c r="D32" i="522"/>
  <c r="D33" i="522"/>
  <c r="D34" i="522"/>
  <c r="D35" i="522"/>
  <c r="D36" i="522"/>
  <c r="D37" i="522"/>
  <c r="D38" i="522"/>
  <c r="D11" i="522"/>
  <c r="C12" i="522"/>
  <c r="C13" i="522"/>
  <c r="C14" i="522"/>
  <c r="C15" i="522"/>
  <c r="C16" i="522"/>
  <c r="C17" i="522"/>
  <c r="C18" i="522"/>
  <c r="C19" i="522"/>
  <c r="C20" i="522"/>
  <c r="C21" i="522"/>
  <c r="C22" i="522"/>
  <c r="C23" i="522"/>
  <c r="C24" i="522"/>
  <c r="C25" i="522"/>
  <c r="C26" i="522"/>
  <c r="C27" i="522"/>
  <c r="C28" i="522"/>
  <c r="C29" i="522"/>
  <c r="C30" i="522"/>
  <c r="C31" i="522"/>
  <c r="C32" i="522"/>
  <c r="C33" i="522"/>
  <c r="C34" i="522"/>
  <c r="C35" i="522"/>
  <c r="C36" i="522"/>
  <c r="C37" i="522"/>
  <c r="C38" i="522"/>
  <c r="C11" i="522"/>
  <c r="E12" i="521"/>
  <c r="E13" i="521"/>
  <c r="E14" i="521"/>
  <c r="E15" i="521"/>
  <c r="E16" i="521"/>
  <c r="E17" i="521"/>
  <c r="E18" i="521"/>
  <c r="E19" i="521"/>
  <c r="E20" i="521"/>
  <c r="E21" i="521"/>
  <c r="E22" i="521"/>
  <c r="E23" i="521"/>
  <c r="E24" i="521"/>
  <c r="E25" i="521"/>
  <c r="E26" i="521"/>
  <c r="E27" i="521"/>
  <c r="E28" i="521"/>
  <c r="E29" i="521"/>
  <c r="E30" i="521"/>
  <c r="E31" i="521"/>
  <c r="E32" i="521"/>
  <c r="E33" i="521"/>
  <c r="E34" i="521"/>
  <c r="E35" i="521"/>
  <c r="E36" i="521"/>
  <c r="E37" i="521"/>
  <c r="E38" i="521"/>
  <c r="E11" i="521"/>
  <c r="D12" i="521"/>
  <c r="D13" i="521"/>
  <c r="D14" i="521"/>
  <c r="D15" i="521"/>
  <c r="D16" i="521"/>
  <c r="D17" i="521"/>
  <c r="D18" i="521"/>
  <c r="D19" i="521"/>
  <c r="D20" i="521"/>
  <c r="D21" i="521"/>
  <c r="D22" i="521"/>
  <c r="D23" i="521"/>
  <c r="D24" i="521"/>
  <c r="D25" i="521"/>
  <c r="D26" i="521"/>
  <c r="D27" i="521"/>
  <c r="D28" i="521"/>
  <c r="D29" i="521"/>
  <c r="D30" i="521"/>
  <c r="D31" i="521"/>
  <c r="D32" i="521"/>
  <c r="D33" i="521"/>
  <c r="D34" i="521"/>
  <c r="D35" i="521"/>
  <c r="D36" i="521"/>
  <c r="D37" i="521"/>
  <c r="D38" i="521"/>
  <c r="D11" i="521"/>
  <c r="C12" i="521"/>
  <c r="C13" i="521"/>
  <c r="C14" i="521"/>
  <c r="C15" i="521"/>
  <c r="C16" i="521"/>
  <c r="C17" i="521"/>
  <c r="C18" i="521"/>
  <c r="C19" i="521"/>
  <c r="C20" i="521"/>
  <c r="C21" i="521"/>
  <c r="C22" i="521"/>
  <c r="C23" i="521"/>
  <c r="C24" i="521"/>
  <c r="C25" i="521"/>
  <c r="C26" i="521"/>
  <c r="C27" i="521"/>
  <c r="C28" i="521"/>
  <c r="C29" i="521"/>
  <c r="C30" i="521"/>
  <c r="C31" i="521"/>
  <c r="C32" i="521"/>
  <c r="C33" i="521"/>
  <c r="C34" i="521"/>
  <c r="C35" i="521"/>
  <c r="C36" i="521"/>
  <c r="C37" i="521"/>
  <c r="C38" i="521"/>
  <c r="C11" i="521"/>
  <c r="Q15" i="519"/>
  <c r="P15" i="519"/>
  <c r="O15" i="519"/>
  <c r="M15" i="519"/>
  <c r="L15" i="519"/>
  <c r="K15" i="519"/>
  <c r="I15" i="519"/>
  <c r="H15" i="519"/>
  <c r="G15" i="519"/>
  <c r="E15" i="519"/>
  <c r="D15" i="519"/>
  <c r="C15" i="519"/>
  <c r="C39" i="528" l="1"/>
  <c r="C38" i="528"/>
  <c r="C37" i="528"/>
  <c r="C36" i="528"/>
  <c r="C35" i="528"/>
  <c r="C34" i="528"/>
  <c r="C33" i="528"/>
  <c r="C32" i="528"/>
  <c r="C31" i="528"/>
  <c r="C30" i="528"/>
  <c r="C29" i="528"/>
  <c r="C28" i="528"/>
  <c r="C27" i="528"/>
  <c r="C26" i="528"/>
  <c r="C25" i="528"/>
  <c r="C24" i="528"/>
  <c r="C23" i="528"/>
  <c r="C22" i="528"/>
  <c r="C21" i="528"/>
  <c r="C20" i="528"/>
  <c r="C19" i="528"/>
  <c r="C18" i="528"/>
  <c r="C17" i="528"/>
  <c r="C16" i="528"/>
  <c r="C15" i="528"/>
  <c r="C14" i="528"/>
  <c r="C13" i="528"/>
  <c r="C12" i="528"/>
  <c r="AL39" i="524"/>
  <c r="AK39" i="524"/>
  <c r="AJ39" i="524"/>
  <c r="AI39" i="524"/>
  <c r="AH39" i="524"/>
  <c r="AG39" i="524"/>
  <c r="AF39" i="524"/>
  <c r="AE39" i="524"/>
  <c r="AB39" i="524"/>
  <c r="AA39" i="524"/>
  <c r="Z39" i="524"/>
  <c r="Y39" i="524"/>
  <c r="X39" i="524"/>
  <c r="W39" i="524"/>
  <c r="V39" i="524"/>
  <c r="U39" i="524"/>
  <c r="S39" i="524"/>
  <c r="R39" i="524"/>
  <c r="Q39" i="524"/>
  <c r="P39" i="524"/>
  <c r="O39" i="524"/>
  <c r="N39" i="524"/>
  <c r="M39" i="524"/>
  <c r="L39" i="524"/>
  <c r="J39" i="524"/>
  <c r="I39" i="524"/>
  <c r="H39" i="524"/>
  <c r="G39" i="524"/>
  <c r="F39" i="524"/>
  <c r="E39" i="524"/>
  <c r="D39" i="524"/>
  <c r="C39" i="524"/>
  <c r="AL38" i="524"/>
  <c r="AK38" i="524"/>
  <c r="AJ38" i="524"/>
  <c r="AI38" i="524"/>
  <c r="AH38" i="524"/>
  <c r="AG38" i="524"/>
  <c r="AF38" i="524"/>
  <c r="AE38" i="524"/>
  <c r="AB38" i="524"/>
  <c r="AA38" i="524"/>
  <c r="Z38" i="524"/>
  <c r="Y38" i="524"/>
  <c r="X38" i="524"/>
  <c r="W38" i="524"/>
  <c r="V38" i="524"/>
  <c r="U38" i="524"/>
  <c r="S38" i="524"/>
  <c r="R38" i="524"/>
  <c r="Q38" i="524"/>
  <c r="P38" i="524"/>
  <c r="O38" i="524"/>
  <c r="N38" i="524"/>
  <c r="M38" i="524"/>
  <c r="L38" i="524"/>
  <c r="J38" i="524"/>
  <c r="I38" i="524"/>
  <c r="H38" i="524"/>
  <c r="G38" i="524"/>
  <c r="F38" i="524"/>
  <c r="E38" i="524"/>
  <c r="D38" i="524"/>
  <c r="C38" i="524"/>
  <c r="AL37" i="524"/>
  <c r="AK37" i="524"/>
  <c r="AJ37" i="524"/>
  <c r="AI37" i="524"/>
  <c r="AH37" i="524"/>
  <c r="AG37" i="524"/>
  <c r="AF37" i="524"/>
  <c r="AE37" i="524"/>
  <c r="AB37" i="524"/>
  <c r="AA37" i="524"/>
  <c r="Z37" i="524"/>
  <c r="Y37" i="524"/>
  <c r="X37" i="524"/>
  <c r="W37" i="524"/>
  <c r="V37" i="524"/>
  <c r="U37" i="524"/>
  <c r="S37" i="524"/>
  <c r="R37" i="524"/>
  <c r="Q37" i="524"/>
  <c r="P37" i="524"/>
  <c r="O37" i="524"/>
  <c r="N37" i="524"/>
  <c r="M37" i="524"/>
  <c r="L37" i="524"/>
  <c r="J37" i="524"/>
  <c r="I37" i="524"/>
  <c r="H37" i="524"/>
  <c r="G37" i="524"/>
  <c r="F37" i="524"/>
  <c r="E37" i="524"/>
  <c r="D37" i="524"/>
  <c r="C37" i="524"/>
  <c r="AL36" i="524"/>
  <c r="AK36" i="524"/>
  <c r="AJ36" i="524"/>
  <c r="AI36" i="524"/>
  <c r="AH36" i="524"/>
  <c r="AG36" i="524"/>
  <c r="AF36" i="524"/>
  <c r="AE36" i="524"/>
  <c r="AB36" i="524"/>
  <c r="AA36" i="524"/>
  <c r="Z36" i="524"/>
  <c r="Y36" i="524"/>
  <c r="X36" i="524"/>
  <c r="W36" i="524"/>
  <c r="V36" i="524"/>
  <c r="U36" i="524"/>
  <c r="S36" i="524"/>
  <c r="R36" i="524"/>
  <c r="Q36" i="524"/>
  <c r="P36" i="524"/>
  <c r="O36" i="524"/>
  <c r="N36" i="524"/>
  <c r="M36" i="524"/>
  <c r="L36" i="524"/>
  <c r="J36" i="524"/>
  <c r="I36" i="524"/>
  <c r="H36" i="524"/>
  <c r="G36" i="524"/>
  <c r="F36" i="524"/>
  <c r="E36" i="524"/>
  <c r="D36" i="524"/>
  <c r="C36" i="524"/>
  <c r="AL35" i="524"/>
  <c r="AK35" i="524"/>
  <c r="AJ35" i="524"/>
  <c r="AI35" i="524"/>
  <c r="AH35" i="524"/>
  <c r="AG35" i="524"/>
  <c r="AF35" i="524"/>
  <c r="AE35" i="524"/>
  <c r="AB35" i="524"/>
  <c r="AA35" i="524"/>
  <c r="Z35" i="524"/>
  <c r="Y35" i="524"/>
  <c r="X35" i="524"/>
  <c r="W35" i="524"/>
  <c r="V35" i="524"/>
  <c r="U35" i="524"/>
  <c r="S35" i="524"/>
  <c r="R35" i="524"/>
  <c r="Q35" i="524"/>
  <c r="P35" i="524"/>
  <c r="O35" i="524"/>
  <c r="N35" i="524"/>
  <c r="M35" i="524"/>
  <c r="L35" i="524"/>
  <c r="J35" i="524"/>
  <c r="I35" i="524"/>
  <c r="H35" i="524"/>
  <c r="G35" i="524"/>
  <c r="F35" i="524"/>
  <c r="E35" i="524"/>
  <c r="D35" i="524"/>
  <c r="C35" i="524"/>
  <c r="AL34" i="524"/>
  <c r="AK34" i="524"/>
  <c r="AJ34" i="524"/>
  <c r="AI34" i="524"/>
  <c r="AH34" i="524"/>
  <c r="AG34" i="524"/>
  <c r="AF34" i="524"/>
  <c r="AE34" i="524"/>
  <c r="AB34" i="524"/>
  <c r="AA34" i="524"/>
  <c r="Z34" i="524"/>
  <c r="Y34" i="524"/>
  <c r="X34" i="524"/>
  <c r="W34" i="524"/>
  <c r="V34" i="524"/>
  <c r="U34" i="524"/>
  <c r="S34" i="524"/>
  <c r="R34" i="524"/>
  <c r="Q34" i="524"/>
  <c r="P34" i="524"/>
  <c r="O34" i="524"/>
  <c r="N34" i="524"/>
  <c r="M34" i="524"/>
  <c r="L34" i="524"/>
  <c r="J34" i="524"/>
  <c r="I34" i="524"/>
  <c r="H34" i="524"/>
  <c r="G34" i="524"/>
  <c r="F34" i="524"/>
  <c r="E34" i="524"/>
  <c r="D34" i="524"/>
  <c r="C34" i="524"/>
  <c r="AL33" i="524"/>
  <c r="AK33" i="524"/>
  <c r="AJ33" i="524"/>
  <c r="AI33" i="524"/>
  <c r="AH33" i="524"/>
  <c r="AG33" i="524"/>
  <c r="AF33" i="524"/>
  <c r="AE33" i="524"/>
  <c r="AB33" i="524"/>
  <c r="AA33" i="524"/>
  <c r="Z33" i="524"/>
  <c r="Y33" i="524"/>
  <c r="X33" i="524"/>
  <c r="W33" i="524"/>
  <c r="V33" i="524"/>
  <c r="U33" i="524"/>
  <c r="S33" i="524"/>
  <c r="R33" i="524"/>
  <c r="Q33" i="524"/>
  <c r="P33" i="524"/>
  <c r="O33" i="524"/>
  <c r="N33" i="524"/>
  <c r="M33" i="524"/>
  <c r="L33" i="524"/>
  <c r="J33" i="524"/>
  <c r="I33" i="524"/>
  <c r="H33" i="524"/>
  <c r="G33" i="524"/>
  <c r="F33" i="524"/>
  <c r="E33" i="524"/>
  <c r="D33" i="524"/>
  <c r="C33" i="524"/>
  <c r="AL32" i="524"/>
  <c r="AK32" i="524"/>
  <c r="AJ32" i="524"/>
  <c r="AI32" i="524"/>
  <c r="AH32" i="524"/>
  <c r="AG32" i="524"/>
  <c r="AF32" i="524"/>
  <c r="AE32" i="524"/>
  <c r="AB32" i="524"/>
  <c r="AA32" i="524"/>
  <c r="Z32" i="524"/>
  <c r="Y32" i="524"/>
  <c r="X32" i="524"/>
  <c r="W32" i="524"/>
  <c r="V32" i="524"/>
  <c r="U32" i="524"/>
  <c r="S32" i="524"/>
  <c r="R32" i="524"/>
  <c r="Q32" i="524"/>
  <c r="P32" i="524"/>
  <c r="O32" i="524"/>
  <c r="N32" i="524"/>
  <c r="M32" i="524"/>
  <c r="L32" i="524"/>
  <c r="J32" i="524"/>
  <c r="I32" i="524"/>
  <c r="H32" i="524"/>
  <c r="G32" i="524"/>
  <c r="F32" i="524"/>
  <c r="E32" i="524"/>
  <c r="D32" i="524"/>
  <c r="C32" i="524"/>
  <c r="AL31" i="524"/>
  <c r="AK31" i="524"/>
  <c r="AJ31" i="524"/>
  <c r="AI31" i="524"/>
  <c r="AH31" i="524"/>
  <c r="AG31" i="524"/>
  <c r="AF31" i="524"/>
  <c r="AE31" i="524"/>
  <c r="AB31" i="524"/>
  <c r="AA31" i="524"/>
  <c r="Z31" i="524"/>
  <c r="Y31" i="524"/>
  <c r="X31" i="524"/>
  <c r="W31" i="524"/>
  <c r="V31" i="524"/>
  <c r="U31" i="524"/>
  <c r="S31" i="524"/>
  <c r="R31" i="524"/>
  <c r="Q31" i="524"/>
  <c r="P31" i="524"/>
  <c r="O31" i="524"/>
  <c r="N31" i="524"/>
  <c r="M31" i="524"/>
  <c r="L31" i="524"/>
  <c r="J31" i="524"/>
  <c r="I31" i="524"/>
  <c r="H31" i="524"/>
  <c r="G31" i="524"/>
  <c r="F31" i="524"/>
  <c r="E31" i="524"/>
  <c r="D31" i="524"/>
  <c r="C31" i="524"/>
  <c r="AL30" i="524"/>
  <c r="AK30" i="524"/>
  <c r="AJ30" i="524"/>
  <c r="AI30" i="524"/>
  <c r="AH30" i="524"/>
  <c r="AG30" i="524"/>
  <c r="AF30" i="524"/>
  <c r="AE30" i="524"/>
  <c r="AB30" i="524"/>
  <c r="AA30" i="524"/>
  <c r="Z30" i="524"/>
  <c r="Y30" i="524"/>
  <c r="X30" i="524"/>
  <c r="W30" i="524"/>
  <c r="V30" i="524"/>
  <c r="U30" i="524"/>
  <c r="S30" i="524"/>
  <c r="R30" i="524"/>
  <c r="Q30" i="524"/>
  <c r="P30" i="524"/>
  <c r="O30" i="524"/>
  <c r="N30" i="524"/>
  <c r="M30" i="524"/>
  <c r="L30" i="524"/>
  <c r="J30" i="524"/>
  <c r="I30" i="524"/>
  <c r="H30" i="524"/>
  <c r="G30" i="524"/>
  <c r="F30" i="524"/>
  <c r="E30" i="524"/>
  <c r="D30" i="524"/>
  <c r="C30" i="524"/>
  <c r="AL29" i="524"/>
  <c r="AK29" i="524"/>
  <c r="AJ29" i="524"/>
  <c r="AI29" i="524"/>
  <c r="AH29" i="524"/>
  <c r="AG29" i="524"/>
  <c r="AF29" i="524"/>
  <c r="AE29" i="524"/>
  <c r="AB29" i="524"/>
  <c r="AA29" i="524"/>
  <c r="Z29" i="524"/>
  <c r="Y29" i="524"/>
  <c r="X29" i="524"/>
  <c r="W29" i="524"/>
  <c r="V29" i="524"/>
  <c r="U29" i="524"/>
  <c r="S29" i="524"/>
  <c r="R29" i="524"/>
  <c r="Q29" i="524"/>
  <c r="P29" i="524"/>
  <c r="O29" i="524"/>
  <c r="N29" i="524"/>
  <c r="M29" i="524"/>
  <c r="L29" i="524"/>
  <c r="J29" i="524"/>
  <c r="I29" i="524"/>
  <c r="H29" i="524"/>
  <c r="G29" i="524"/>
  <c r="F29" i="524"/>
  <c r="E29" i="524"/>
  <c r="D29" i="524"/>
  <c r="C29" i="524"/>
  <c r="AL28" i="524"/>
  <c r="AK28" i="524"/>
  <c r="AJ28" i="524"/>
  <c r="AI28" i="524"/>
  <c r="AH28" i="524"/>
  <c r="AG28" i="524"/>
  <c r="AF28" i="524"/>
  <c r="AE28" i="524"/>
  <c r="AB28" i="524"/>
  <c r="AA28" i="524"/>
  <c r="Z28" i="524"/>
  <c r="Y28" i="524"/>
  <c r="X28" i="524"/>
  <c r="W28" i="524"/>
  <c r="V28" i="524"/>
  <c r="U28" i="524"/>
  <c r="S28" i="524"/>
  <c r="R28" i="524"/>
  <c r="Q28" i="524"/>
  <c r="P28" i="524"/>
  <c r="O28" i="524"/>
  <c r="N28" i="524"/>
  <c r="M28" i="524"/>
  <c r="L28" i="524"/>
  <c r="J28" i="524"/>
  <c r="I28" i="524"/>
  <c r="H28" i="524"/>
  <c r="G28" i="524"/>
  <c r="F28" i="524"/>
  <c r="E28" i="524"/>
  <c r="D28" i="524"/>
  <c r="C28" i="524"/>
  <c r="AL27" i="524"/>
  <c r="AK27" i="524"/>
  <c r="AJ27" i="524"/>
  <c r="AI27" i="524"/>
  <c r="AH27" i="524"/>
  <c r="AG27" i="524"/>
  <c r="AF27" i="524"/>
  <c r="AE27" i="524"/>
  <c r="AB27" i="524"/>
  <c r="AA27" i="524"/>
  <c r="Z27" i="524"/>
  <c r="Y27" i="524"/>
  <c r="X27" i="524"/>
  <c r="W27" i="524"/>
  <c r="V27" i="524"/>
  <c r="U27" i="524"/>
  <c r="S27" i="524"/>
  <c r="R27" i="524"/>
  <c r="Q27" i="524"/>
  <c r="P27" i="524"/>
  <c r="O27" i="524"/>
  <c r="N27" i="524"/>
  <c r="M27" i="524"/>
  <c r="L27" i="524"/>
  <c r="J27" i="524"/>
  <c r="I27" i="524"/>
  <c r="H27" i="524"/>
  <c r="G27" i="524"/>
  <c r="F27" i="524"/>
  <c r="E27" i="524"/>
  <c r="D27" i="524"/>
  <c r="C27" i="524"/>
  <c r="AL26" i="524"/>
  <c r="AK26" i="524"/>
  <c r="AJ26" i="524"/>
  <c r="AI26" i="524"/>
  <c r="AH26" i="524"/>
  <c r="AG26" i="524"/>
  <c r="AF26" i="524"/>
  <c r="AE26" i="524"/>
  <c r="AB26" i="524"/>
  <c r="AA26" i="524"/>
  <c r="Z26" i="524"/>
  <c r="Y26" i="524"/>
  <c r="X26" i="524"/>
  <c r="W26" i="524"/>
  <c r="V26" i="524"/>
  <c r="U26" i="524"/>
  <c r="S26" i="524"/>
  <c r="R26" i="524"/>
  <c r="Q26" i="524"/>
  <c r="P26" i="524"/>
  <c r="O26" i="524"/>
  <c r="N26" i="524"/>
  <c r="M26" i="524"/>
  <c r="L26" i="524"/>
  <c r="J26" i="524"/>
  <c r="I26" i="524"/>
  <c r="H26" i="524"/>
  <c r="G26" i="524"/>
  <c r="F26" i="524"/>
  <c r="E26" i="524"/>
  <c r="D26" i="524"/>
  <c r="C26" i="524"/>
  <c r="AL25" i="524"/>
  <c r="AK25" i="524"/>
  <c r="AJ25" i="524"/>
  <c r="AI25" i="524"/>
  <c r="AH25" i="524"/>
  <c r="AG25" i="524"/>
  <c r="AF25" i="524"/>
  <c r="AE25" i="524"/>
  <c r="AB25" i="524"/>
  <c r="AA25" i="524"/>
  <c r="Z25" i="524"/>
  <c r="Y25" i="524"/>
  <c r="X25" i="524"/>
  <c r="W25" i="524"/>
  <c r="V25" i="524"/>
  <c r="U25" i="524"/>
  <c r="S25" i="524"/>
  <c r="R25" i="524"/>
  <c r="Q25" i="524"/>
  <c r="P25" i="524"/>
  <c r="O25" i="524"/>
  <c r="N25" i="524"/>
  <c r="M25" i="524"/>
  <c r="L25" i="524"/>
  <c r="J25" i="524"/>
  <c r="I25" i="524"/>
  <c r="H25" i="524"/>
  <c r="G25" i="524"/>
  <c r="F25" i="524"/>
  <c r="E25" i="524"/>
  <c r="D25" i="524"/>
  <c r="C25" i="524"/>
  <c r="AL24" i="524"/>
  <c r="AK24" i="524"/>
  <c r="AJ24" i="524"/>
  <c r="AI24" i="524"/>
  <c r="AH24" i="524"/>
  <c r="AG24" i="524"/>
  <c r="AF24" i="524"/>
  <c r="AE24" i="524"/>
  <c r="AB24" i="524"/>
  <c r="AA24" i="524"/>
  <c r="Z24" i="524"/>
  <c r="Y24" i="524"/>
  <c r="X24" i="524"/>
  <c r="W24" i="524"/>
  <c r="V24" i="524"/>
  <c r="U24" i="524"/>
  <c r="S24" i="524"/>
  <c r="R24" i="524"/>
  <c r="Q24" i="524"/>
  <c r="P24" i="524"/>
  <c r="O24" i="524"/>
  <c r="N24" i="524"/>
  <c r="M24" i="524"/>
  <c r="L24" i="524"/>
  <c r="J24" i="524"/>
  <c r="I24" i="524"/>
  <c r="H24" i="524"/>
  <c r="G24" i="524"/>
  <c r="F24" i="524"/>
  <c r="E24" i="524"/>
  <c r="D24" i="524"/>
  <c r="C24" i="524"/>
  <c r="AL23" i="524"/>
  <c r="AK23" i="524"/>
  <c r="AJ23" i="524"/>
  <c r="AI23" i="524"/>
  <c r="AH23" i="524"/>
  <c r="AG23" i="524"/>
  <c r="AF23" i="524"/>
  <c r="AE23" i="524"/>
  <c r="AB23" i="524"/>
  <c r="AA23" i="524"/>
  <c r="Z23" i="524"/>
  <c r="Y23" i="524"/>
  <c r="X23" i="524"/>
  <c r="W23" i="524"/>
  <c r="V23" i="524"/>
  <c r="U23" i="524"/>
  <c r="S23" i="524"/>
  <c r="R23" i="524"/>
  <c r="Q23" i="524"/>
  <c r="P23" i="524"/>
  <c r="O23" i="524"/>
  <c r="N23" i="524"/>
  <c r="M23" i="524"/>
  <c r="L23" i="524"/>
  <c r="J23" i="524"/>
  <c r="I23" i="524"/>
  <c r="H23" i="524"/>
  <c r="G23" i="524"/>
  <c r="F23" i="524"/>
  <c r="E23" i="524"/>
  <c r="D23" i="524"/>
  <c r="C23" i="524"/>
  <c r="AL22" i="524"/>
  <c r="AK22" i="524"/>
  <c r="AJ22" i="524"/>
  <c r="AI22" i="524"/>
  <c r="AH22" i="524"/>
  <c r="AG22" i="524"/>
  <c r="AF22" i="524"/>
  <c r="AE22" i="524"/>
  <c r="AB22" i="524"/>
  <c r="AA22" i="524"/>
  <c r="Z22" i="524"/>
  <c r="Y22" i="524"/>
  <c r="X22" i="524"/>
  <c r="W22" i="524"/>
  <c r="V22" i="524"/>
  <c r="U22" i="524"/>
  <c r="S22" i="524"/>
  <c r="R22" i="524"/>
  <c r="Q22" i="524"/>
  <c r="P22" i="524"/>
  <c r="O22" i="524"/>
  <c r="N22" i="524"/>
  <c r="M22" i="524"/>
  <c r="L22" i="524"/>
  <c r="J22" i="524"/>
  <c r="I22" i="524"/>
  <c r="H22" i="524"/>
  <c r="G22" i="524"/>
  <c r="F22" i="524"/>
  <c r="E22" i="524"/>
  <c r="D22" i="524"/>
  <c r="C22" i="524"/>
  <c r="AL21" i="524"/>
  <c r="AK21" i="524"/>
  <c r="AJ21" i="524"/>
  <c r="AI21" i="524"/>
  <c r="AH21" i="524"/>
  <c r="AG21" i="524"/>
  <c r="AF21" i="524"/>
  <c r="AE21" i="524"/>
  <c r="AB21" i="524"/>
  <c r="AA21" i="524"/>
  <c r="Z21" i="524"/>
  <c r="Y21" i="524"/>
  <c r="X21" i="524"/>
  <c r="W21" i="524"/>
  <c r="V21" i="524"/>
  <c r="U21" i="524"/>
  <c r="S21" i="524"/>
  <c r="R21" i="524"/>
  <c r="Q21" i="524"/>
  <c r="P21" i="524"/>
  <c r="O21" i="524"/>
  <c r="N21" i="524"/>
  <c r="M21" i="524"/>
  <c r="L21" i="524"/>
  <c r="J21" i="524"/>
  <c r="I21" i="524"/>
  <c r="H21" i="524"/>
  <c r="G21" i="524"/>
  <c r="F21" i="524"/>
  <c r="E21" i="524"/>
  <c r="D21" i="524"/>
  <c r="C21" i="524"/>
  <c r="AL20" i="524"/>
  <c r="AK20" i="524"/>
  <c r="AJ20" i="524"/>
  <c r="AI20" i="524"/>
  <c r="AH20" i="524"/>
  <c r="AG20" i="524"/>
  <c r="AF20" i="524"/>
  <c r="AE20" i="524"/>
  <c r="AB20" i="524"/>
  <c r="AA20" i="524"/>
  <c r="Z20" i="524"/>
  <c r="Y20" i="524"/>
  <c r="X20" i="524"/>
  <c r="W20" i="524"/>
  <c r="V20" i="524"/>
  <c r="U20" i="524"/>
  <c r="S20" i="524"/>
  <c r="R20" i="524"/>
  <c r="Q20" i="524"/>
  <c r="P20" i="524"/>
  <c r="O20" i="524"/>
  <c r="N20" i="524"/>
  <c r="M20" i="524"/>
  <c r="L20" i="524"/>
  <c r="J20" i="524"/>
  <c r="I20" i="524"/>
  <c r="H20" i="524"/>
  <c r="G20" i="524"/>
  <c r="F20" i="524"/>
  <c r="E20" i="524"/>
  <c r="D20" i="524"/>
  <c r="C20" i="524"/>
  <c r="AL19" i="524"/>
  <c r="AK19" i="524"/>
  <c r="AJ19" i="524"/>
  <c r="AI19" i="524"/>
  <c r="AH19" i="524"/>
  <c r="AG19" i="524"/>
  <c r="AF19" i="524"/>
  <c r="AE19" i="524"/>
  <c r="AB19" i="524"/>
  <c r="AA19" i="524"/>
  <c r="Z19" i="524"/>
  <c r="Y19" i="524"/>
  <c r="X19" i="524"/>
  <c r="W19" i="524"/>
  <c r="V19" i="524"/>
  <c r="U19" i="524"/>
  <c r="S19" i="524"/>
  <c r="R19" i="524"/>
  <c r="Q19" i="524"/>
  <c r="P19" i="524"/>
  <c r="O19" i="524"/>
  <c r="N19" i="524"/>
  <c r="M19" i="524"/>
  <c r="L19" i="524"/>
  <c r="J19" i="524"/>
  <c r="I19" i="524"/>
  <c r="H19" i="524"/>
  <c r="G19" i="524"/>
  <c r="F19" i="524"/>
  <c r="E19" i="524"/>
  <c r="D19" i="524"/>
  <c r="C19" i="524"/>
  <c r="AL18" i="524"/>
  <c r="AK18" i="524"/>
  <c r="AJ18" i="524"/>
  <c r="AI18" i="524"/>
  <c r="AH18" i="524"/>
  <c r="AG18" i="524"/>
  <c r="AF18" i="524"/>
  <c r="AE18" i="524"/>
  <c r="AB18" i="524"/>
  <c r="AA18" i="524"/>
  <c r="Z18" i="524"/>
  <c r="Y18" i="524"/>
  <c r="X18" i="524"/>
  <c r="W18" i="524"/>
  <c r="V18" i="524"/>
  <c r="U18" i="524"/>
  <c r="S18" i="524"/>
  <c r="R18" i="524"/>
  <c r="Q18" i="524"/>
  <c r="P18" i="524"/>
  <c r="O18" i="524"/>
  <c r="N18" i="524"/>
  <c r="M18" i="524"/>
  <c r="L18" i="524"/>
  <c r="J18" i="524"/>
  <c r="I18" i="524"/>
  <c r="H18" i="524"/>
  <c r="G18" i="524"/>
  <c r="F18" i="524"/>
  <c r="E18" i="524"/>
  <c r="D18" i="524"/>
  <c r="C18" i="524"/>
  <c r="AL17" i="524"/>
  <c r="AK17" i="524"/>
  <c r="AJ17" i="524"/>
  <c r="AI17" i="524"/>
  <c r="AH17" i="524"/>
  <c r="AG17" i="524"/>
  <c r="AF17" i="524"/>
  <c r="AE17" i="524"/>
  <c r="AB17" i="524"/>
  <c r="AA17" i="524"/>
  <c r="Z17" i="524"/>
  <c r="Y17" i="524"/>
  <c r="X17" i="524"/>
  <c r="W17" i="524"/>
  <c r="V17" i="524"/>
  <c r="U17" i="524"/>
  <c r="S17" i="524"/>
  <c r="R17" i="524"/>
  <c r="Q17" i="524"/>
  <c r="P17" i="524"/>
  <c r="O17" i="524"/>
  <c r="N17" i="524"/>
  <c r="M17" i="524"/>
  <c r="L17" i="524"/>
  <c r="J17" i="524"/>
  <c r="I17" i="524"/>
  <c r="H17" i="524"/>
  <c r="G17" i="524"/>
  <c r="F17" i="524"/>
  <c r="E17" i="524"/>
  <c r="D17" i="524"/>
  <c r="C17" i="524"/>
  <c r="AL16" i="524"/>
  <c r="AK16" i="524"/>
  <c r="AJ16" i="524"/>
  <c r="AI16" i="524"/>
  <c r="AH16" i="524"/>
  <c r="AG16" i="524"/>
  <c r="AF16" i="524"/>
  <c r="AE16" i="524"/>
  <c r="AB16" i="524"/>
  <c r="AA16" i="524"/>
  <c r="Z16" i="524"/>
  <c r="Y16" i="524"/>
  <c r="X16" i="524"/>
  <c r="W16" i="524"/>
  <c r="V16" i="524"/>
  <c r="U16" i="524"/>
  <c r="S16" i="524"/>
  <c r="R16" i="524"/>
  <c r="Q16" i="524"/>
  <c r="P16" i="524"/>
  <c r="O16" i="524"/>
  <c r="N16" i="524"/>
  <c r="M16" i="524"/>
  <c r="L16" i="524"/>
  <c r="J16" i="524"/>
  <c r="I16" i="524"/>
  <c r="H16" i="524"/>
  <c r="G16" i="524"/>
  <c r="F16" i="524"/>
  <c r="E16" i="524"/>
  <c r="D16" i="524"/>
  <c r="C16" i="524"/>
  <c r="AL15" i="524"/>
  <c r="AK15" i="524"/>
  <c r="AJ15" i="524"/>
  <c r="AI15" i="524"/>
  <c r="AH15" i="524"/>
  <c r="AG15" i="524"/>
  <c r="AF15" i="524"/>
  <c r="AE15" i="524"/>
  <c r="AB15" i="524"/>
  <c r="AA15" i="524"/>
  <c r="Z15" i="524"/>
  <c r="Y15" i="524"/>
  <c r="X15" i="524"/>
  <c r="W15" i="524"/>
  <c r="V15" i="524"/>
  <c r="U15" i="524"/>
  <c r="S15" i="524"/>
  <c r="R15" i="524"/>
  <c r="Q15" i="524"/>
  <c r="P15" i="524"/>
  <c r="O15" i="524"/>
  <c r="N15" i="524"/>
  <c r="M15" i="524"/>
  <c r="L15" i="524"/>
  <c r="J15" i="524"/>
  <c r="I15" i="524"/>
  <c r="H15" i="524"/>
  <c r="G15" i="524"/>
  <c r="F15" i="524"/>
  <c r="E15" i="524"/>
  <c r="D15" i="524"/>
  <c r="C15" i="524"/>
  <c r="AL14" i="524"/>
  <c r="AK14" i="524"/>
  <c r="AJ14" i="524"/>
  <c r="AI14" i="524"/>
  <c r="AH14" i="524"/>
  <c r="AG14" i="524"/>
  <c r="AF14" i="524"/>
  <c r="AE14" i="524"/>
  <c r="AB14" i="524"/>
  <c r="AA14" i="524"/>
  <c r="Z14" i="524"/>
  <c r="Y14" i="524"/>
  <c r="X14" i="524"/>
  <c r="W14" i="524"/>
  <c r="V14" i="524"/>
  <c r="U14" i="524"/>
  <c r="S14" i="524"/>
  <c r="R14" i="524"/>
  <c r="Q14" i="524"/>
  <c r="P14" i="524"/>
  <c r="O14" i="524"/>
  <c r="N14" i="524"/>
  <c r="M14" i="524"/>
  <c r="L14" i="524"/>
  <c r="J14" i="524"/>
  <c r="I14" i="524"/>
  <c r="H14" i="524"/>
  <c r="G14" i="524"/>
  <c r="F14" i="524"/>
  <c r="E14" i="524"/>
  <c r="D14" i="524"/>
  <c r="C14" i="524"/>
  <c r="AL13" i="524"/>
  <c r="AK13" i="524"/>
  <c r="AJ13" i="524"/>
  <c r="AI13" i="524"/>
  <c r="AH13" i="524"/>
  <c r="AG13" i="524"/>
  <c r="AF13" i="524"/>
  <c r="AE13" i="524"/>
  <c r="AB13" i="524"/>
  <c r="AA13" i="524"/>
  <c r="Z13" i="524"/>
  <c r="Y13" i="524"/>
  <c r="X13" i="524"/>
  <c r="W13" i="524"/>
  <c r="V13" i="524"/>
  <c r="U13" i="524"/>
  <c r="S13" i="524"/>
  <c r="R13" i="524"/>
  <c r="Q13" i="524"/>
  <c r="P13" i="524"/>
  <c r="O13" i="524"/>
  <c r="N13" i="524"/>
  <c r="M13" i="524"/>
  <c r="L13" i="524"/>
  <c r="J13" i="524"/>
  <c r="I13" i="524"/>
  <c r="H13" i="524"/>
  <c r="G13" i="524"/>
  <c r="F13" i="524"/>
  <c r="E13" i="524"/>
  <c r="D13" i="524"/>
  <c r="C13" i="524"/>
  <c r="AL12" i="524"/>
  <c r="AK12" i="524"/>
  <c r="AJ12" i="524"/>
  <c r="AI12" i="524"/>
  <c r="AH12" i="524"/>
  <c r="AG12" i="524"/>
  <c r="AF12" i="524"/>
  <c r="AE12" i="524"/>
  <c r="AB12" i="524"/>
  <c r="AA12" i="524"/>
  <c r="Z12" i="524"/>
  <c r="Y12" i="524"/>
  <c r="X12" i="524"/>
  <c r="W12" i="524"/>
  <c r="V12" i="524"/>
  <c r="U12" i="524"/>
  <c r="S12" i="524"/>
  <c r="R12" i="524"/>
  <c r="Q12" i="524"/>
  <c r="P12" i="524"/>
  <c r="O12" i="524"/>
  <c r="N12" i="524"/>
  <c r="M12" i="524"/>
  <c r="L12" i="524"/>
  <c r="J12" i="524"/>
  <c r="I12" i="524"/>
  <c r="H12" i="524"/>
  <c r="G12" i="524"/>
  <c r="F12" i="524"/>
  <c r="E12" i="524"/>
  <c r="D12" i="524"/>
  <c r="C12" i="524"/>
  <c r="S11" i="524"/>
  <c r="R11" i="524"/>
  <c r="Q11" i="524"/>
  <c r="P11" i="524"/>
  <c r="O11" i="524"/>
  <c r="N11" i="524"/>
  <c r="M11" i="524"/>
  <c r="L11" i="524"/>
  <c r="AO11" i="523"/>
  <c r="AN11" i="523"/>
  <c r="AM11" i="523"/>
  <c r="AL11" i="523"/>
  <c r="AK11" i="523"/>
  <c r="AJ11" i="523"/>
  <c r="AI11" i="523"/>
  <c r="AH11" i="523"/>
  <c r="AG11" i="523"/>
  <c r="AE11" i="523"/>
  <c r="AD11" i="523"/>
  <c r="AC11" i="523"/>
  <c r="AB11" i="523"/>
  <c r="AA11" i="523"/>
  <c r="Z11" i="523"/>
  <c r="Y11" i="523"/>
  <c r="X11" i="523"/>
  <c r="W11" i="523"/>
  <c r="U11" i="523"/>
  <c r="AY11" i="523" s="1"/>
  <c r="T11" i="523"/>
  <c r="AX11" i="523" s="1"/>
  <c r="S11" i="523"/>
  <c r="AW11" i="523" s="1"/>
  <c r="R11" i="523"/>
  <c r="AV11" i="523" s="1"/>
  <c r="Q11" i="523"/>
  <c r="AU11" i="523" s="1"/>
  <c r="P11" i="523"/>
  <c r="AT11" i="523" s="1"/>
  <c r="O11" i="523"/>
  <c r="AS11" i="523" s="1"/>
  <c r="N11" i="523"/>
  <c r="AR11" i="523" s="1"/>
  <c r="M11" i="523"/>
  <c r="AQ11" i="523" s="1"/>
  <c r="B38" i="522"/>
  <c r="B37" i="522"/>
  <c r="B36" i="522"/>
  <c r="B35" i="522"/>
  <c r="B34" i="522"/>
  <c r="B33" i="522"/>
  <c r="B32" i="522"/>
  <c r="B31" i="522"/>
  <c r="B30" i="522"/>
  <c r="B29" i="522"/>
  <c r="B28" i="522"/>
  <c r="B27" i="522"/>
  <c r="B26" i="522"/>
  <c r="B25" i="522"/>
  <c r="B24" i="522"/>
  <c r="B23" i="522"/>
  <c r="B22" i="522"/>
  <c r="B21" i="522"/>
  <c r="B20" i="522"/>
  <c r="B19" i="522"/>
  <c r="B18" i="522"/>
  <c r="B17" i="522"/>
  <c r="B16" i="522"/>
  <c r="B15" i="522"/>
  <c r="B38" i="521"/>
  <c r="B37" i="521"/>
  <c r="B36" i="521"/>
  <c r="B35" i="521"/>
  <c r="B34" i="521"/>
  <c r="B33" i="521"/>
  <c r="B32" i="521"/>
  <c r="B31" i="521"/>
  <c r="B30" i="521"/>
  <c r="B29" i="521"/>
  <c r="B28" i="521"/>
  <c r="B27" i="521"/>
  <c r="B26" i="521"/>
  <c r="B25" i="521"/>
  <c r="B24" i="521"/>
  <c r="B23" i="521"/>
  <c r="B22" i="521"/>
  <c r="B21" i="521"/>
  <c r="B20" i="521"/>
  <c r="B19" i="521"/>
  <c r="B18" i="521"/>
  <c r="B17" i="521"/>
  <c r="B16" i="521"/>
  <c r="B15" i="521"/>
  <c r="M39" i="520"/>
  <c r="L39" i="520"/>
  <c r="J39" i="520"/>
  <c r="I39" i="520"/>
  <c r="G39" i="520"/>
  <c r="F39" i="520"/>
  <c r="D39" i="520"/>
  <c r="C39" i="520"/>
  <c r="M38" i="520"/>
  <c r="L38" i="520"/>
  <c r="J38" i="520"/>
  <c r="I38" i="520"/>
  <c r="G38" i="520"/>
  <c r="F38" i="520"/>
  <c r="D38" i="520"/>
  <c r="C38" i="520"/>
  <c r="M37" i="520"/>
  <c r="L37" i="520"/>
  <c r="J37" i="520"/>
  <c r="I37" i="520"/>
  <c r="G37" i="520"/>
  <c r="F37" i="520"/>
  <c r="D37" i="520"/>
  <c r="C37" i="520"/>
  <c r="M36" i="520"/>
  <c r="L36" i="520"/>
  <c r="J36" i="520"/>
  <c r="I36" i="520"/>
  <c r="G36" i="520"/>
  <c r="F36" i="520"/>
  <c r="D36" i="520"/>
  <c r="C36" i="520"/>
  <c r="M35" i="520"/>
  <c r="L35" i="520"/>
  <c r="J35" i="520"/>
  <c r="I35" i="520"/>
  <c r="G35" i="520"/>
  <c r="F35" i="520"/>
  <c r="D35" i="520"/>
  <c r="C35" i="520"/>
  <c r="M34" i="520"/>
  <c r="L34" i="520"/>
  <c r="J34" i="520"/>
  <c r="I34" i="520"/>
  <c r="G34" i="520"/>
  <c r="F34" i="520"/>
  <c r="D34" i="520"/>
  <c r="C34" i="520"/>
  <c r="M33" i="520"/>
  <c r="L33" i="520"/>
  <c r="J33" i="520"/>
  <c r="I33" i="520"/>
  <c r="G33" i="520"/>
  <c r="F33" i="520"/>
  <c r="D33" i="520"/>
  <c r="C33" i="520"/>
  <c r="M32" i="520"/>
  <c r="L32" i="520"/>
  <c r="J32" i="520"/>
  <c r="I32" i="520"/>
  <c r="G32" i="520"/>
  <c r="F32" i="520"/>
  <c r="D32" i="520"/>
  <c r="C32" i="520"/>
  <c r="M31" i="520"/>
  <c r="L31" i="520"/>
  <c r="J31" i="520"/>
  <c r="I31" i="520"/>
  <c r="G31" i="520"/>
  <c r="F31" i="520"/>
  <c r="D31" i="520"/>
  <c r="C31" i="520"/>
  <c r="M30" i="520"/>
  <c r="L30" i="520"/>
  <c r="J30" i="520"/>
  <c r="I30" i="520"/>
  <c r="G30" i="520"/>
  <c r="F30" i="520"/>
  <c r="D30" i="520"/>
  <c r="C30" i="520"/>
  <c r="M29" i="520"/>
  <c r="L29" i="520"/>
  <c r="J29" i="520"/>
  <c r="I29" i="520"/>
  <c r="G29" i="520"/>
  <c r="F29" i="520"/>
  <c r="D29" i="520"/>
  <c r="C29" i="520"/>
  <c r="M28" i="520"/>
  <c r="L28" i="520"/>
  <c r="J28" i="520"/>
  <c r="I28" i="520"/>
  <c r="G28" i="520"/>
  <c r="F28" i="520"/>
  <c r="D28" i="520"/>
  <c r="C28" i="520"/>
  <c r="M27" i="520"/>
  <c r="L27" i="520"/>
  <c r="J27" i="520"/>
  <c r="I27" i="520"/>
  <c r="G27" i="520"/>
  <c r="F27" i="520"/>
  <c r="D27" i="520"/>
  <c r="C27" i="520"/>
  <c r="M26" i="520"/>
  <c r="L26" i="520"/>
  <c r="J26" i="520"/>
  <c r="I26" i="520"/>
  <c r="G26" i="520"/>
  <c r="F26" i="520"/>
  <c r="D26" i="520"/>
  <c r="C26" i="520"/>
  <c r="M25" i="520"/>
  <c r="L25" i="520"/>
  <c r="J25" i="520"/>
  <c r="I25" i="520"/>
  <c r="G25" i="520"/>
  <c r="F25" i="520"/>
  <c r="D25" i="520"/>
  <c r="C25" i="520"/>
  <c r="M24" i="520"/>
  <c r="L24" i="520"/>
  <c r="J24" i="520"/>
  <c r="I24" i="520"/>
  <c r="G24" i="520"/>
  <c r="F24" i="520"/>
  <c r="D24" i="520"/>
  <c r="C24" i="520"/>
  <c r="M23" i="520"/>
  <c r="L23" i="520"/>
  <c r="J23" i="520"/>
  <c r="I23" i="520"/>
  <c r="G23" i="520"/>
  <c r="F23" i="520"/>
  <c r="D23" i="520"/>
  <c r="C23" i="520"/>
  <c r="M22" i="520"/>
  <c r="L22" i="520"/>
  <c r="J22" i="520"/>
  <c r="I22" i="520"/>
  <c r="G22" i="520"/>
  <c r="F22" i="520"/>
  <c r="D22" i="520"/>
  <c r="C22" i="520"/>
  <c r="M21" i="520"/>
  <c r="L21" i="520"/>
  <c r="J21" i="520"/>
  <c r="I21" i="520"/>
  <c r="G21" i="520"/>
  <c r="F21" i="520"/>
  <c r="D21" i="520"/>
  <c r="C21" i="520"/>
  <c r="M20" i="520"/>
  <c r="L20" i="520"/>
  <c r="J20" i="520"/>
  <c r="I20" i="520"/>
  <c r="G20" i="520"/>
  <c r="F20" i="520"/>
  <c r="D20" i="520"/>
  <c r="C20" i="520"/>
  <c r="M19" i="520"/>
  <c r="L19" i="520"/>
  <c r="J19" i="520"/>
  <c r="I19" i="520"/>
  <c r="G19" i="520"/>
  <c r="F19" i="520"/>
  <c r="D19" i="520"/>
  <c r="C19" i="520"/>
  <c r="M18" i="520"/>
  <c r="L18" i="520"/>
  <c r="J18" i="520"/>
  <c r="I18" i="520"/>
  <c r="G18" i="520"/>
  <c r="F18" i="520"/>
  <c r="D18" i="520"/>
  <c r="C18" i="520"/>
  <c r="M17" i="520"/>
  <c r="L17" i="520"/>
  <c r="J17" i="520"/>
  <c r="I17" i="520"/>
  <c r="G17" i="520"/>
  <c r="F17" i="520"/>
  <c r="D17" i="520"/>
  <c r="C17" i="520"/>
  <c r="M16" i="520"/>
  <c r="L16" i="520"/>
  <c r="J16" i="520"/>
  <c r="I16" i="520"/>
  <c r="G16" i="520"/>
  <c r="F16" i="520"/>
  <c r="D16" i="520"/>
  <c r="C16" i="520"/>
  <c r="M15" i="520"/>
  <c r="L15" i="520"/>
  <c r="J15" i="520"/>
  <c r="I15" i="520"/>
  <c r="G15" i="520"/>
  <c r="F15" i="520"/>
  <c r="D15" i="520"/>
  <c r="C15" i="520"/>
  <c r="M14" i="520"/>
  <c r="L14" i="520"/>
  <c r="J14" i="520"/>
  <c r="I14" i="520"/>
  <c r="G14" i="520"/>
  <c r="F14" i="520"/>
  <c r="D14" i="520"/>
  <c r="C14" i="520"/>
  <c r="M13" i="520"/>
  <c r="L13" i="520"/>
  <c r="J13" i="520"/>
  <c r="I13" i="520"/>
  <c r="G13" i="520"/>
  <c r="F13" i="520"/>
  <c r="D13" i="520"/>
  <c r="C13" i="520"/>
  <c r="M12" i="520"/>
  <c r="L12" i="520"/>
  <c r="J12" i="520"/>
  <c r="I12" i="520"/>
  <c r="G12" i="520"/>
  <c r="F12" i="520"/>
  <c r="D12" i="520"/>
  <c r="C12" i="520"/>
  <c r="E12" i="509"/>
  <c r="E13" i="509"/>
  <c r="E14" i="509"/>
  <c r="E15" i="509"/>
  <c r="E16" i="509"/>
  <c r="E17" i="509"/>
  <c r="E18" i="509"/>
  <c r="E19" i="509"/>
  <c r="E20" i="509"/>
  <c r="E21" i="509"/>
  <c r="E22" i="509"/>
  <c r="E23" i="509"/>
  <c r="E24" i="509"/>
  <c r="E25" i="509"/>
  <c r="E26" i="509"/>
  <c r="E27" i="509"/>
  <c r="E28" i="509"/>
  <c r="E29" i="509"/>
  <c r="E30" i="509"/>
  <c r="E31" i="509"/>
  <c r="E32" i="509"/>
  <c r="E33" i="509"/>
  <c r="E34" i="509"/>
  <c r="E35" i="509"/>
  <c r="E36" i="509"/>
  <c r="E37" i="509"/>
  <c r="E38" i="509"/>
  <c r="E11" i="509"/>
  <c r="D12" i="509"/>
  <c r="D13" i="509"/>
  <c r="D14" i="509"/>
  <c r="D15" i="509"/>
  <c r="D16" i="509"/>
  <c r="D17" i="509"/>
  <c r="D18" i="509"/>
  <c r="D19" i="509"/>
  <c r="D20" i="509"/>
  <c r="D21" i="509"/>
  <c r="D22" i="509"/>
  <c r="D23" i="509"/>
  <c r="D24" i="509"/>
  <c r="D25" i="509"/>
  <c r="D26" i="509"/>
  <c r="D27" i="509"/>
  <c r="D28" i="509"/>
  <c r="D29" i="509"/>
  <c r="D30" i="509"/>
  <c r="D31" i="509"/>
  <c r="D32" i="509"/>
  <c r="D33" i="509"/>
  <c r="D34" i="509"/>
  <c r="D35" i="509"/>
  <c r="D36" i="509"/>
  <c r="D37" i="509"/>
  <c r="D38" i="509"/>
  <c r="D11" i="509"/>
  <c r="C12" i="509"/>
  <c r="C13" i="509"/>
  <c r="C14" i="509"/>
  <c r="C15" i="509"/>
  <c r="C16" i="509"/>
  <c r="C17" i="509"/>
  <c r="C18" i="509"/>
  <c r="C19" i="509"/>
  <c r="C20" i="509"/>
  <c r="C21" i="509"/>
  <c r="C22" i="509"/>
  <c r="C23" i="509"/>
  <c r="C24" i="509"/>
  <c r="C25" i="509"/>
  <c r="C26" i="509"/>
  <c r="C27" i="509"/>
  <c r="C28" i="509"/>
  <c r="C29" i="509"/>
  <c r="C30" i="509"/>
  <c r="C31" i="509"/>
  <c r="C32" i="509"/>
  <c r="C33" i="509"/>
  <c r="C34" i="509"/>
  <c r="C35" i="509"/>
  <c r="C36" i="509"/>
  <c r="C37" i="509"/>
  <c r="C38" i="509"/>
  <c r="C11" i="509"/>
  <c r="C39" i="516" l="1"/>
  <c r="C38" i="516"/>
  <c r="C37" i="516"/>
  <c r="C36" i="516"/>
  <c r="C35" i="516"/>
  <c r="C34" i="516"/>
  <c r="C33" i="516"/>
  <c r="C32" i="516"/>
  <c r="C31" i="516"/>
  <c r="C30" i="516"/>
  <c r="C29" i="516"/>
  <c r="C28" i="516"/>
  <c r="C27" i="516"/>
  <c r="C26" i="516"/>
  <c r="C25" i="516"/>
  <c r="C24" i="516"/>
  <c r="C23" i="516"/>
  <c r="C22" i="516"/>
  <c r="C21" i="516"/>
  <c r="C20" i="516"/>
  <c r="C19" i="516"/>
  <c r="C18" i="516"/>
  <c r="C17" i="516"/>
  <c r="C16" i="516"/>
  <c r="C15" i="516"/>
  <c r="C14" i="516"/>
  <c r="C13" i="516"/>
  <c r="C12" i="516"/>
  <c r="J38" i="514"/>
  <c r="I38" i="514"/>
  <c r="H38" i="514"/>
  <c r="G38" i="514"/>
  <c r="F38" i="514"/>
  <c r="E38" i="514"/>
  <c r="D38" i="514"/>
  <c r="C38" i="514"/>
  <c r="J37" i="514"/>
  <c r="I37" i="514"/>
  <c r="H37" i="514"/>
  <c r="G37" i="514"/>
  <c r="F37" i="514"/>
  <c r="E37" i="514"/>
  <c r="D37" i="514"/>
  <c r="C37" i="514"/>
  <c r="J36" i="514"/>
  <c r="I36" i="514"/>
  <c r="H36" i="514"/>
  <c r="G36" i="514"/>
  <c r="F36" i="514"/>
  <c r="E36" i="514"/>
  <c r="D36" i="514"/>
  <c r="C36" i="514"/>
  <c r="J35" i="514"/>
  <c r="I35" i="514"/>
  <c r="H35" i="514"/>
  <c r="G35" i="514"/>
  <c r="F35" i="514"/>
  <c r="E35" i="514"/>
  <c r="D35" i="514"/>
  <c r="C35" i="514"/>
  <c r="J34" i="514"/>
  <c r="I34" i="514"/>
  <c r="H34" i="514"/>
  <c r="G34" i="514"/>
  <c r="F34" i="514"/>
  <c r="E34" i="514"/>
  <c r="D34" i="514"/>
  <c r="C34" i="514"/>
  <c r="J33" i="514"/>
  <c r="I33" i="514"/>
  <c r="H33" i="514"/>
  <c r="G33" i="514"/>
  <c r="F33" i="514"/>
  <c r="E33" i="514"/>
  <c r="D33" i="514"/>
  <c r="C33" i="514"/>
  <c r="J32" i="514"/>
  <c r="I32" i="514"/>
  <c r="H32" i="514"/>
  <c r="G32" i="514"/>
  <c r="F32" i="514"/>
  <c r="E32" i="514"/>
  <c r="D32" i="514"/>
  <c r="C32" i="514"/>
  <c r="J31" i="514"/>
  <c r="I31" i="514"/>
  <c r="H31" i="514"/>
  <c r="G31" i="514"/>
  <c r="F31" i="514"/>
  <c r="E31" i="514"/>
  <c r="D31" i="514"/>
  <c r="C31" i="514"/>
  <c r="J30" i="514"/>
  <c r="I30" i="514"/>
  <c r="H30" i="514"/>
  <c r="G30" i="514"/>
  <c r="F30" i="514"/>
  <c r="E30" i="514"/>
  <c r="D30" i="514"/>
  <c r="C30" i="514"/>
  <c r="J29" i="514"/>
  <c r="I29" i="514"/>
  <c r="H29" i="514"/>
  <c r="G29" i="514"/>
  <c r="F29" i="514"/>
  <c r="E29" i="514"/>
  <c r="D29" i="514"/>
  <c r="C29" i="514"/>
  <c r="J28" i="514"/>
  <c r="I28" i="514"/>
  <c r="H28" i="514"/>
  <c r="G28" i="514"/>
  <c r="F28" i="514"/>
  <c r="E28" i="514"/>
  <c r="D28" i="514"/>
  <c r="C28" i="514"/>
  <c r="J27" i="514"/>
  <c r="I27" i="514"/>
  <c r="H27" i="514"/>
  <c r="G27" i="514"/>
  <c r="F27" i="514"/>
  <c r="E27" i="514"/>
  <c r="D27" i="514"/>
  <c r="C27" i="514"/>
  <c r="J26" i="514"/>
  <c r="I26" i="514"/>
  <c r="H26" i="514"/>
  <c r="G26" i="514"/>
  <c r="F26" i="514"/>
  <c r="E26" i="514"/>
  <c r="D26" i="514"/>
  <c r="C26" i="514"/>
  <c r="J25" i="514"/>
  <c r="I25" i="514"/>
  <c r="H25" i="514"/>
  <c r="G25" i="514"/>
  <c r="F25" i="514"/>
  <c r="E25" i="514"/>
  <c r="D25" i="514"/>
  <c r="C25" i="514"/>
  <c r="J24" i="514"/>
  <c r="I24" i="514"/>
  <c r="H24" i="514"/>
  <c r="G24" i="514"/>
  <c r="F24" i="514"/>
  <c r="E24" i="514"/>
  <c r="D24" i="514"/>
  <c r="C24" i="514"/>
  <c r="J23" i="514"/>
  <c r="I23" i="514"/>
  <c r="H23" i="514"/>
  <c r="G23" i="514"/>
  <c r="F23" i="514"/>
  <c r="E23" i="514"/>
  <c r="D23" i="514"/>
  <c r="C23" i="514"/>
  <c r="J22" i="514"/>
  <c r="I22" i="514"/>
  <c r="H22" i="514"/>
  <c r="G22" i="514"/>
  <c r="F22" i="514"/>
  <c r="E22" i="514"/>
  <c r="D22" i="514"/>
  <c r="C22" i="514"/>
  <c r="J21" i="514"/>
  <c r="I21" i="514"/>
  <c r="H21" i="514"/>
  <c r="G21" i="514"/>
  <c r="F21" i="514"/>
  <c r="E21" i="514"/>
  <c r="D21" i="514"/>
  <c r="C21" i="514"/>
  <c r="J20" i="514"/>
  <c r="I20" i="514"/>
  <c r="H20" i="514"/>
  <c r="G20" i="514"/>
  <c r="F20" i="514"/>
  <c r="E20" i="514"/>
  <c r="D20" i="514"/>
  <c r="C20" i="514"/>
  <c r="J19" i="514"/>
  <c r="I19" i="514"/>
  <c r="H19" i="514"/>
  <c r="G19" i="514"/>
  <c r="F19" i="514"/>
  <c r="E19" i="514"/>
  <c r="D19" i="514"/>
  <c r="C19" i="514"/>
  <c r="J18" i="514"/>
  <c r="I18" i="514"/>
  <c r="H18" i="514"/>
  <c r="G18" i="514"/>
  <c r="F18" i="514"/>
  <c r="E18" i="514"/>
  <c r="D18" i="514"/>
  <c r="C18" i="514"/>
  <c r="J17" i="514"/>
  <c r="I17" i="514"/>
  <c r="H17" i="514"/>
  <c r="G17" i="514"/>
  <c r="F17" i="514"/>
  <c r="E17" i="514"/>
  <c r="D17" i="514"/>
  <c r="C17" i="514"/>
  <c r="J16" i="514"/>
  <c r="I16" i="514"/>
  <c r="H16" i="514"/>
  <c r="G16" i="514"/>
  <c r="F16" i="514"/>
  <c r="E16" i="514"/>
  <c r="D16" i="514"/>
  <c r="C16" i="514"/>
  <c r="J15" i="514"/>
  <c r="I15" i="514"/>
  <c r="H15" i="514"/>
  <c r="G15" i="514"/>
  <c r="F15" i="514"/>
  <c r="E15" i="514"/>
  <c r="D15" i="514"/>
  <c r="C15" i="514"/>
  <c r="J14" i="514"/>
  <c r="I14" i="514"/>
  <c r="H14" i="514"/>
  <c r="G14" i="514"/>
  <c r="F14" i="514"/>
  <c r="E14" i="514"/>
  <c r="D14" i="514"/>
  <c r="C14" i="514"/>
  <c r="J13" i="514"/>
  <c r="I13" i="514"/>
  <c r="H13" i="514"/>
  <c r="G13" i="514"/>
  <c r="F13" i="514"/>
  <c r="E13" i="514"/>
  <c r="D13" i="514"/>
  <c r="C13" i="514"/>
  <c r="J12" i="514"/>
  <c r="I12" i="514"/>
  <c r="H12" i="514"/>
  <c r="G12" i="514"/>
  <c r="F12" i="514"/>
  <c r="E12" i="514"/>
  <c r="D12" i="514"/>
  <c r="C12" i="514"/>
  <c r="J11" i="514"/>
  <c r="I11" i="514"/>
  <c r="H11" i="514"/>
  <c r="G11" i="514"/>
  <c r="F11" i="514"/>
  <c r="E11" i="514"/>
  <c r="D11" i="514"/>
  <c r="C11" i="514"/>
  <c r="J38" i="513"/>
  <c r="I38" i="513"/>
  <c r="H38" i="513"/>
  <c r="G38" i="513"/>
  <c r="F38" i="513"/>
  <c r="E38" i="513"/>
  <c r="D38" i="513"/>
  <c r="C38" i="513"/>
  <c r="J37" i="513"/>
  <c r="I37" i="513"/>
  <c r="H37" i="513"/>
  <c r="G37" i="513"/>
  <c r="F37" i="513"/>
  <c r="E37" i="513"/>
  <c r="D37" i="513"/>
  <c r="C37" i="513"/>
  <c r="J36" i="513"/>
  <c r="I36" i="513"/>
  <c r="H36" i="513"/>
  <c r="G36" i="513"/>
  <c r="F36" i="513"/>
  <c r="E36" i="513"/>
  <c r="D36" i="513"/>
  <c r="C36" i="513"/>
  <c r="J35" i="513"/>
  <c r="I35" i="513"/>
  <c r="H35" i="513"/>
  <c r="G35" i="513"/>
  <c r="F35" i="513"/>
  <c r="E35" i="513"/>
  <c r="D35" i="513"/>
  <c r="C35" i="513"/>
  <c r="J34" i="513"/>
  <c r="I34" i="513"/>
  <c r="H34" i="513"/>
  <c r="G34" i="513"/>
  <c r="F34" i="513"/>
  <c r="E34" i="513"/>
  <c r="D34" i="513"/>
  <c r="C34" i="513"/>
  <c r="J33" i="513"/>
  <c r="I33" i="513"/>
  <c r="H33" i="513"/>
  <c r="G33" i="513"/>
  <c r="F33" i="513"/>
  <c r="E33" i="513"/>
  <c r="D33" i="513"/>
  <c r="C33" i="513"/>
  <c r="J32" i="513"/>
  <c r="I32" i="513"/>
  <c r="H32" i="513"/>
  <c r="G32" i="513"/>
  <c r="F32" i="513"/>
  <c r="E32" i="513"/>
  <c r="D32" i="513"/>
  <c r="C32" i="513"/>
  <c r="J31" i="513"/>
  <c r="I31" i="513"/>
  <c r="H31" i="513"/>
  <c r="G31" i="513"/>
  <c r="F31" i="513"/>
  <c r="E31" i="513"/>
  <c r="D31" i="513"/>
  <c r="C31" i="513"/>
  <c r="J30" i="513"/>
  <c r="I30" i="513"/>
  <c r="H30" i="513"/>
  <c r="G30" i="513"/>
  <c r="F30" i="513"/>
  <c r="E30" i="513"/>
  <c r="D30" i="513"/>
  <c r="C30" i="513"/>
  <c r="J29" i="513"/>
  <c r="I29" i="513"/>
  <c r="H29" i="513"/>
  <c r="G29" i="513"/>
  <c r="F29" i="513"/>
  <c r="E29" i="513"/>
  <c r="D29" i="513"/>
  <c r="C29" i="513"/>
  <c r="J28" i="513"/>
  <c r="I28" i="513"/>
  <c r="H28" i="513"/>
  <c r="G28" i="513"/>
  <c r="F28" i="513"/>
  <c r="E28" i="513"/>
  <c r="D28" i="513"/>
  <c r="C28" i="513"/>
  <c r="J27" i="513"/>
  <c r="I27" i="513"/>
  <c r="H27" i="513"/>
  <c r="G27" i="513"/>
  <c r="F27" i="513"/>
  <c r="E27" i="513"/>
  <c r="D27" i="513"/>
  <c r="C27" i="513"/>
  <c r="J26" i="513"/>
  <c r="I26" i="513"/>
  <c r="H26" i="513"/>
  <c r="G26" i="513"/>
  <c r="F26" i="513"/>
  <c r="E26" i="513"/>
  <c r="D26" i="513"/>
  <c r="C26" i="513"/>
  <c r="J25" i="513"/>
  <c r="I25" i="513"/>
  <c r="H25" i="513"/>
  <c r="G25" i="513"/>
  <c r="F25" i="513"/>
  <c r="E25" i="513"/>
  <c r="D25" i="513"/>
  <c r="C25" i="513"/>
  <c r="J24" i="513"/>
  <c r="I24" i="513"/>
  <c r="H24" i="513"/>
  <c r="G24" i="513"/>
  <c r="F24" i="513"/>
  <c r="E24" i="513"/>
  <c r="D24" i="513"/>
  <c r="C24" i="513"/>
  <c r="J23" i="513"/>
  <c r="I23" i="513"/>
  <c r="H23" i="513"/>
  <c r="G23" i="513"/>
  <c r="F23" i="513"/>
  <c r="E23" i="513"/>
  <c r="D23" i="513"/>
  <c r="C23" i="513"/>
  <c r="J22" i="513"/>
  <c r="I22" i="513"/>
  <c r="H22" i="513"/>
  <c r="G22" i="513"/>
  <c r="F22" i="513"/>
  <c r="E22" i="513"/>
  <c r="D22" i="513"/>
  <c r="C22" i="513"/>
  <c r="J21" i="513"/>
  <c r="I21" i="513"/>
  <c r="H21" i="513"/>
  <c r="G21" i="513"/>
  <c r="F21" i="513"/>
  <c r="E21" i="513"/>
  <c r="D21" i="513"/>
  <c r="C21" i="513"/>
  <c r="J20" i="513"/>
  <c r="I20" i="513"/>
  <c r="H20" i="513"/>
  <c r="G20" i="513"/>
  <c r="F20" i="513"/>
  <c r="E20" i="513"/>
  <c r="D20" i="513"/>
  <c r="C20" i="513"/>
  <c r="J19" i="513"/>
  <c r="I19" i="513"/>
  <c r="H19" i="513"/>
  <c r="G19" i="513"/>
  <c r="F19" i="513"/>
  <c r="E19" i="513"/>
  <c r="D19" i="513"/>
  <c r="C19" i="513"/>
  <c r="J18" i="513"/>
  <c r="I18" i="513"/>
  <c r="H18" i="513"/>
  <c r="G18" i="513"/>
  <c r="F18" i="513"/>
  <c r="E18" i="513"/>
  <c r="D18" i="513"/>
  <c r="C18" i="513"/>
  <c r="J17" i="513"/>
  <c r="I17" i="513"/>
  <c r="H17" i="513"/>
  <c r="G17" i="513"/>
  <c r="F17" i="513"/>
  <c r="E17" i="513"/>
  <c r="D17" i="513"/>
  <c r="C17" i="513"/>
  <c r="J16" i="513"/>
  <c r="I16" i="513"/>
  <c r="H16" i="513"/>
  <c r="G16" i="513"/>
  <c r="F16" i="513"/>
  <c r="E16" i="513"/>
  <c r="D16" i="513"/>
  <c r="C16" i="513"/>
  <c r="J15" i="513"/>
  <c r="I15" i="513"/>
  <c r="H15" i="513"/>
  <c r="G15" i="513"/>
  <c r="F15" i="513"/>
  <c r="E15" i="513"/>
  <c r="D15" i="513"/>
  <c r="C15" i="513"/>
  <c r="J14" i="513"/>
  <c r="I14" i="513"/>
  <c r="H14" i="513"/>
  <c r="G14" i="513"/>
  <c r="F14" i="513"/>
  <c r="E14" i="513"/>
  <c r="D14" i="513"/>
  <c r="C14" i="513"/>
  <c r="J13" i="513"/>
  <c r="I13" i="513"/>
  <c r="H13" i="513"/>
  <c r="G13" i="513"/>
  <c r="F13" i="513"/>
  <c r="E13" i="513"/>
  <c r="D13" i="513"/>
  <c r="C13" i="513"/>
  <c r="J12" i="513"/>
  <c r="I12" i="513"/>
  <c r="H12" i="513"/>
  <c r="G12" i="513"/>
  <c r="F12" i="513"/>
  <c r="E12" i="513"/>
  <c r="D12" i="513"/>
  <c r="C12" i="513"/>
  <c r="J11" i="513"/>
  <c r="I11" i="513"/>
  <c r="H11" i="513"/>
  <c r="G11" i="513"/>
  <c r="F11" i="513"/>
  <c r="E11" i="513"/>
  <c r="D11" i="513"/>
  <c r="C11" i="513"/>
  <c r="AL39" i="512"/>
  <c r="AK39" i="512"/>
  <c r="AJ39" i="512"/>
  <c r="AI39" i="512"/>
  <c r="AH39" i="512"/>
  <c r="AG39" i="512"/>
  <c r="AF39" i="512"/>
  <c r="AE39" i="512"/>
  <c r="AB39" i="512"/>
  <c r="AA39" i="512"/>
  <c r="Z39" i="512"/>
  <c r="Y39" i="512"/>
  <c r="X39" i="512"/>
  <c r="W39" i="512"/>
  <c r="V39" i="512"/>
  <c r="U39" i="512"/>
  <c r="S39" i="512"/>
  <c r="R39" i="512"/>
  <c r="Q39" i="512"/>
  <c r="P39" i="512"/>
  <c r="O39" i="512"/>
  <c r="N39" i="512"/>
  <c r="M39" i="512"/>
  <c r="L39" i="512"/>
  <c r="J39" i="512"/>
  <c r="I39" i="512"/>
  <c r="H39" i="512"/>
  <c r="G39" i="512"/>
  <c r="F39" i="512"/>
  <c r="E39" i="512"/>
  <c r="D39" i="512"/>
  <c r="C39" i="512"/>
  <c r="AL38" i="512"/>
  <c r="AK38" i="512"/>
  <c r="AJ38" i="512"/>
  <c r="AI38" i="512"/>
  <c r="AH38" i="512"/>
  <c r="AG38" i="512"/>
  <c r="AF38" i="512"/>
  <c r="AE38" i="512"/>
  <c r="AB38" i="512"/>
  <c r="AA38" i="512"/>
  <c r="Z38" i="512"/>
  <c r="Y38" i="512"/>
  <c r="X38" i="512"/>
  <c r="W38" i="512"/>
  <c r="V38" i="512"/>
  <c r="U38" i="512"/>
  <c r="S38" i="512"/>
  <c r="R38" i="512"/>
  <c r="Q38" i="512"/>
  <c r="P38" i="512"/>
  <c r="O38" i="512"/>
  <c r="N38" i="512"/>
  <c r="M38" i="512"/>
  <c r="L38" i="512"/>
  <c r="J38" i="512"/>
  <c r="I38" i="512"/>
  <c r="H38" i="512"/>
  <c r="G38" i="512"/>
  <c r="F38" i="512"/>
  <c r="E38" i="512"/>
  <c r="D38" i="512"/>
  <c r="C38" i="512"/>
  <c r="AL37" i="512"/>
  <c r="AK37" i="512"/>
  <c r="AJ37" i="512"/>
  <c r="AI37" i="512"/>
  <c r="AH37" i="512"/>
  <c r="AG37" i="512"/>
  <c r="AF37" i="512"/>
  <c r="AE37" i="512"/>
  <c r="AB37" i="512"/>
  <c r="AA37" i="512"/>
  <c r="Z37" i="512"/>
  <c r="Y37" i="512"/>
  <c r="X37" i="512"/>
  <c r="W37" i="512"/>
  <c r="V37" i="512"/>
  <c r="U37" i="512"/>
  <c r="S37" i="512"/>
  <c r="R37" i="512"/>
  <c r="Q37" i="512"/>
  <c r="P37" i="512"/>
  <c r="O37" i="512"/>
  <c r="N37" i="512"/>
  <c r="M37" i="512"/>
  <c r="L37" i="512"/>
  <c r="J37" i="512"/>
  <c r="I37" i="512"/>
  <c r="H37" i="512"/>
  <c r="G37" i="512"/>
  <c r="F37" i="512"/>
  <c r="E37" i="512"/>
  <c r="D37" i="512"/>
  <c r="C37" i="512"/>
  <c r="AL36" i="512"/>
  <c r="AK36" i="512"/>
  <c r="AJ36" i="512"/>
  <c r="AI36" i="512"/>
  <c r="AH36" i="512"/>
  <c r="AG36" i="512"/>
  <c r="AF36" i="512"/>
  <c r="AE36" i="512"/>
  <c r="AB36" i="512"/>
  <c r="AA36" i="512"/>
  <c r="Z36" i="512"/>
  <c r="Y36" i="512"/>
  <c r="X36" i="512"/>
  <c r="W36" i="512"/>
  <c r="V36" i="512"/>
  <c r="U36" i="512"/>
  <c r="S36" i="512"/>
  <c r="R36" i="512"/>
  <c r="Q36" i="512"/>
  <c r="P36" i="512"/>
  <c r="O36" i="512"/>
  <c r="N36" i="512"/>
  <c r="M36" i="512"/>
  <c r="L36" i="512"/>
  <c r="J36" i="512"/>
  <c r="I36" i="512"/>
  <c r="H36" i="512"/>
  <c r="G36" i="512"/>
  <c r="F36" i="512"/>
  <c r="E36" i="512"/>
  <c r="D36" i="512"/>
  <c r="C36" i="512"/>
  <c r="AL35" i="512"/>
  <c r="AK35" i="512"/>
  <c r="AJ35" i="512"/>
  <c r="AI35" i="512"/>
  <c r="AH35" i="512"/>
  <c r="AG35" i="512"/>
  <c r="AF35" i="512"/>
  <c r="AE35" i="512"/>
  <c r="AB35" i="512"/>
  <c r="AA35" i="512"/>
  <c r="Z35" i="512"/>
  <c r="Y35" i="512"/>
  <c r="X35" i="512"/>
  <c r="W35" i="512"/>
  <c r="V35" i="512"/>
  <c r="U35" i="512"/>
  <c r="S35" i="512"/>
  <c r="R35" i="512"/>
  <c r="Q35" i="512"/>
  <c r="P35" i="512"/>
  <c r="O35" i="512"/>
  <c r="N35" i="512"/>
  <c r="M35" i="512"/>
  <c r="L35" i="512"/>
  <c r="J35" i="512"/>
  <c r="I35" i="512"/>
  <c r="H35" i="512"/>
  <c r="G35" i="512"/>
  <c r="F35" i="512"/>
  <c r="E35" i="512"/>
  <c r="D35" i="512"/>
  <c r="C35" i="512"/>
  <c r="AL34" i="512"/>
  <c r="AK34" i="512"/>
  <c r="AJ34" i="512"/>
  <c r="AI34" i="512"/>
  <c r="AH34" i="512"/>
  <c r="AG34" i="512"/>
  <c r="AF34" i="512"/>
  <c r="AE34" i="512"/>
  <c r="AB34" i="512"/>
  <c r="AA34" i="512"/>
  <c r="Z34" i="512"/>
  <c r="Y34" i="512"/>
  <c r="X34" i="512"/>
  <c r="W34" i="512"/>
  <c r="V34" i="512"/>
  <c r="U34" i="512"/>
  <c r="S34" i="512"/>
  <c r="R34" i="512"/>
  <c r="Q34" i="512"/>
  <c r="P34" i="512"/>
  <c r="O34" i="512"/>
  <c r="N34" i="512"/>
  <c r="M34" i="512"/>
  <c r="L34" i="512"/>
  <c r="J34" i="512"/>
  <c r="I34" i="512"/>
  <c r="H34" i="512"/>
  <c r="G34" i="512"/>
  <c r="F34" i="512"/>
  <c r="E34" i="512"/>
  <c r="D34" i="512"/>
  <c r="C34" i="512"/>
  <c r="AL33" i="512"/>
  <c r="AK33" i="512"/>
  <c r="AJ33" i="512"/>
  <c r="AI33" i="512"/>
  <c r="AH33" i="512"/>
  <c r="AG33" i="512"/>
  <c r="AF33" i="512"/>
  <c r="AE33" i="512"/>
  <c r="AB33" i="512"/>
  <c r="AA33" i="512"/>
  <c r="Z33" i="512"/>
  <c r="Y33" i="512"/>
  <c r="X33" i="512"/>
  <c r="W33" i="512"/>
  <c r="V33" i="512"/>
  <c r="U33" i="512"/>
  <c r="S33" i="512"/>
  <c r="R33" i="512"/>
  <c r="Q33" i="512"/>
  <c r="P33" i="512"/>
  <c r="O33" i="512"/>
  <c r="N33" i="512"/>
  <c r="M33" i="512"/>
  <c r="L33" i="512"/>
  <c r="J33" i="512"/>
  <c r="I33" i="512"/>
  <c r="H33" i="512"/>
  <c r="G33" i="512"/>
  <c r="F33" i="512"/>
  <c r="E33" i="512"/>
  <c r="D33" i="512"/>
  <c r="C33" i="512"/>
  <c r="AL32" i="512"/>
  <c r="AK32" i="512"/>
  <c r="AJ32" i="512"/>
  <c r="AI32" i="512"/>
  <c r="AH32" i="512"/>
  <c r="AG32" i="512"/>
  <c r="AF32" i="512"/>
  <c r="AE32" i="512"/>
  <c r="AB32" i="512"/>
  <c r="AA32" i="512"/>
  <c r="Z32" i="512"/>
  <c r="Y32" i="512"/>
  <c r="X32" i="512"/>
  <c r="W32" i="512"/>
  <c r="V32" i="512"/>
  <c r="U32" i="512"/>
  <c r="S32" i="512"/>
  <c r="R32" i="512"/>
  <c r="Q32" i="512"/>
  <c r="P32" i="512"/>
  <c r="O32" i="512"/>
  <c r="N32" i="512"/>
  <c r="M32" i="512"/>
  <c r="L32" i="512"/>
  <c r="J32" i="512"/>
  <c r="I32" i="512"/>
  <c r="H32" i="512"/>
  <c r="G32" i="512"/>
  <c r="F32" i="512"/>
  <c r="E32" i="512"/>
  <c r="D32" i="512"/>
  <c r="C32" i="512"/>
  <c r="AL31" i="512"/>
  <c r="AK31" i="512"/>
  <c r="AJ31" i="512"/>
  <c r="AI31" i="512"/>
  <c r="AH31" i="512"/>
  <c r="AG31" i="512"/>
  <c r="AF31" i="512"/>
  <c r="AE31" i="512"/>
  <c r="AB31" i="512"/>
  <c r="AA31" i="512"/>
  <c r="Z31" i="512"/>
  <c r="Y31" i="512"/>
  <c r="X31" i="512"/>
  <c r="W31" i="512"/>
  <c r="V31" i="512"/>
  <c r="U31" i="512"/>
  <c r="S31" i="512"/>
  <c r="R31" i="512"/>
  <c r="Q31" i="512"/>
  <c r="P31" i="512"/>
  <c r="O31" i="512"/>
  <c r="N31" i="512"/>
  <c r="M31" i="512"/>
  <c r="L31" i="512"/>
  <c r="J31" i="512"/>
  <c r="I31" i="512"/>
  <c r="H31" i="512"/>
  <c r="G31" i="512"/>
  <c r="F31" i="512"/>
  <c r="E31" i="512"/>
  <c r="D31" i="512"/>
  <c r="C31" i="512"/>
  <c r="AL30" i="512"/>
  <c r="AK30" i="512"/>
  <c r="AJ30" i="512"/>
  <c r="AI30" i="512"/>
  <c r="AH30" i="512"/>
  <c r="AG30" i="512"/>
  <c r="AF30" i="512"/>
  <c r="AE30" i="512"/>
  <c r="AB30" i="512"/>
  <c r="AA30" i="512"/>
  <c r="Z30" i="512"/>
  <c r="Y30" i="512"/>
  <c r="X30" i="512"/>
  <c r="W30" i="512"/>
  <c r="V30" i="512"/>
  <c r="U30" i="512"/>
  <c r="S30" i="512"/>
  <c r="R30" i="512"/>
  <c r="Q30" i="512"/>
  <c r="P30" i="512"/>
  <c r="O30" i="512"/>
  <c r="N30" i="512"/>
  <c r="M30" i="512"/>
  <c r="L30" i="512"/>
  <c r="J30" i="512"/>
  <c r="I30" i="512"/>
  <c r="H30" i="512"/>
  <c r="G30" i="512"/>
  <c r="F30" i="512"/>
  <c r="E30" i="512"/>
  <c r="D30" i="512"/>
  <c r="C30" i="512"/>
  <c r="AL29" i="512"/>
  <c r="AK29" i="512"/>
  <c r="AJ29" i="512"/>
  <c r="AI29" i="512"/>
  <c r="AH29" i="512"/>
  <c r="AG29" i="512"/>
  <c r="AF29" i="512"/>
  <c r="AE29" i="512"/>
  <c r="AB29" i="512"/>
  <c r="AA29" i="512"/>
  <c r="Z29" i="512"/>
  <c r="Y29" i="512"/>
  <c r="X29" i="512"/>
  <c r="W29" i="512"/>
  <c r="V29" i="512"/>
  <c r="U29" i="512"/>
  <c r="S29" i="512"/>
  <c r="R29" i="512"/>
  <c r="Q29" i="512"/>
  <c r="P29" i="512"/>
  <c r="O29" i="512"/>
  <c r="N29" i="512"/>
  <c r="M29" i="512"/>
  <c r="L29" i="512"/>
  <c r="J29" i="512"/>
  <c r="I29" i="512"/>
  <c r="H29" i="512"/>
  <c r="G29" i="512"/>
  <c r="F29" i="512"/>
  <c r="E29" i="512"/>
  <c r="D29" i="512"/>
  <c r="C29" i="512"/>
  <c r="AL28" i="512"/>
  <c r="AK28" i="512"/>
  <c r="AJ28" i="512"/>
  <c r="AI28" i="512"/>
  <c r="AH28" i="512"/>
  <c r="AG28" i="512"/>
  <c r="AF28" i="512"/>
  <c r="AE28" i="512"/>
  <c r="AB28" i="512"/>
  <c r="AA28" i="512"/>
  <c r="Z28" i="512"/>
  <c r="Y28" i="512"/>
  <c r="X28" i="512"/>
  <c r="W28" i="512"/>
  <c r="V28" i="512"/>
  <c r="U28" i="512"/>
  <c r="S28" i="512"/>
  <c r="R28" i="512"/>
  <c r="Q28" i="512"/>
  <c r="P28" i="512"/>
  <c r="O28" i="512"/>
  <c r="N28" i="512"/>
  <c r="M28" i="512"/>
  <c r="L28" i="512"/>
  <c r="J28" i="512"/>
  <c r="I28" i="512"/>
  <c r="H28" i="512"/>
  <c r="G28" i="512"/>
  <c r="F28" i="512"/>
  <c r="E28" i="512"/>
  <c r="D28" i="512"/>
  <c r="C28" i="512"/>
  <c r="AL27" i="512"/>
  <c r="AK27" i="512"/>
  <c r="AJ27" i="512"/>
  <c r="AI27" i="512"/>
  <c r="AH27" i="512"/>
  <c r="AG27" i="512"/>
  <c r="AF27" i="512"/>
  <c r="AE27" i="512"/>
  <c r="AB27" i="512"/>
  <c r="AA27" i="512"/>
  <c r="Z27" i="512"/>
  <c r="Y27" i="512"/>
  <c r="X27" i="512"/>
  <c r="W27" i="512"/>
  <c r="V27" i="512"/>
  <c r="U27" i="512"/>
  <c r="S27" i="512"/>
  <c r="R27" i="512"/>
  <c r="Q27" i="512"/>
  <c r="P27" i="512"/>
  <c r="O27" i="512"/>
  <c r="N27" i="512"/>
  <c r="M27" i="512"/>
  <c r="L27" i="512"/>
  <c r="J27" i="512"/>
  <c r="I27" i="512"/>
  <c r="H27" i="512"/>
  <c r="G27" i="512"/>
  <c r="F27" i="512"/>
  <c r="E27" i="512"/>
  <c r="D27" i="512"/>
  <c r="C27" i="512"/>
  <c r="AL26" i="512"/>
  <c r="AK26" i="512"/>
  <c r="AJ26" i="512"/>
  <c r="AI26" i="512"/>
  <c r="AH26" i="512"/>
  <c r="AG26" i="512"/>
  <c r="AF26" i="512"/>
  <c r="AE26" i="512"/>
  <c r="AB26" i="512"/>
  <c r="AA26" i="512"/>
  <c r="Z26" i="512"/>
  <c r="Y26" i="512"/>
  <c r="X26" i="512"/>
  <c r="W26" i="512"/>
  <c r="V26" i="512"/>
  <c r="U26" i="512"/>
  <c r="S26" i="512"/>
  <c r="R26" i="512"/>
  <c r="Q26" i="512"/>
  <c r="P26" i="512"/>
  <c r="O26" i="512"/>
  <c r="N26" i="512"/>
  <c r="M26" i="512"/>
  <c r="L26" i="512"/>
  <c r="J26" i="512"/>
  <c r="I26" i="512"/>
  <c r="H26" i="512"/>
  <c r="G26" i="512"/>
  <c r="F26" i="512"/>
  <c r="E26" i="512"/>
  <c r="D26" i="512"/>
  <c r="C26" i="512"/>
  <c r="AL25" i="512"/>
  <c r="AK25" i="512"/>
  <c r="AJ25" i="512"/>
  <c r="AI25" i="512"/>
  <c r="AH25" i="512"/>
  <c r="AG25" i="512"/>
  <c r="AF25" i="512"/>
  <c r="AE25" i="512"/>
  <c r="AB25" i="512"/>
  <c r="AA25" i="512"/>
  <c r="Z25" i="512"/>
  <c r="Y25" i="512"/>
  <c r="X25" i="512"/>
  <c r="W25" i="512"/>
  <c r="V25" i="512"/>
  <c r="U25" i="512"/>
  <c r="S25" i="512"/>
  <c r="R25" i="512"/>
  <c r="Q25" i="512"/>
  <c r="P25" i="512"/>
  <c r="O25" i="512"/>
  <c r="N25" i="512"/>
  <c r="M25" i="512"/>
  <c r="L25" i="512"/>
  <c r="J25" i="512"/>
  <c r="I25" i="512"/>
  <c r="H25" i="512"/>
  <c r="G25" i="512"/>
  <c r="F25" i="512"/>
  <c r="E25" i="512"/>
  <c r="D25" i="512"/>
  <c r="C25" i="512"/>
  <c r="AL24" i="512"/>
  <c r="AK24" i="512"/>
  <c r="AJ24" i="512"/>
  <c r="AI24" i="512"/>
  <c r="AH24" i="512"/>
  <c r="AG24" i="512"/>
  <c r="AF24" i="512"/>
  <c r="AE24" i="512"/>
  <c r="AB24" i="512"/>
  <c r="AA24" i="512"/>
  <c r="Z24" i="512"/>
  <c r="Y24" i="512"/>
  <c r="X24" i="512"/>
  <c r="W24" i="512"/>
  <c r="V24" i="512"/>
  <c r="U24" i="512"/>
  <c r="S24" i="512"/>
  <c r="R24" i="512"/>
  <c r="Q24" i="512"/>
  <c r="P24" i="512"/>
  <c r="O24" i="512"/>
  <c r="N24" i="512"/>
  <c r="M24" i="512"/>
  <c r="L24" i="512"/>
  <c r="J24" i="512"/>
  <c r="I24" i="512"/>
  <c r="H24" i="512"/>
  <c r="G24" i="512"/>
  <c r="F24" i="512"/>
  <c r="E24" i="512"/>
  <c r="D24" i="512"/>
  <c r="C24" i="512"/>
  <c r="AL23" i="512"/>
  <c r="AK23" i="512"/>
  <c r="AJ23" i="512"/>
  <c r="AI23" i="512"/>
  <c r="AH23" i="512"/>
  <c r="AG23" i="512"/>
  <c r="AF23" i="512"/>
  <c r="AE23" i="512"/>
  <c r="AB23" i="512"/>
  <c r="AA23" i="512"/>
  <c r="Z23" i="512"/>
  <c r="Y23" i="512"/>
  <c r="X23" i="512"/>
  <c r="W23" i="512"/>
  <c r="V23" i="512"/>
  <c r="U23" i="512"/>
  <c r="S23" i="512"/>
  <c r="R23" i="512"/>
  <c r="Q23" i="512"/>
  <c r="P23" i="512"/>
  <c r="O23" i="512"/>
  <c r="N23" i="512"/>
  <c r="M23" i="512"/>
  <c r="L23" i="512"/>
  <c r="J23" i="512"/>
  <c r="I23" i="512"/>
  <c r="H23" i="512"/>
  <c r="G23" i="512"/>
  <c r="F23" i="512"/>
  <c r="E23" i="512"/>
  <c r="D23" i="512"/>
  <c r="C23" i="512"/>
  <c r="AL22" i="512"/>
  <c r="AK22" i="512"/>
  <c r="AJ22" i="512"/>
  <c r="AI22" i="512"/>
  <c r="AH22" i="512"/>
  <c r="AG22" i="512"/>
  <c r="AF22" i="512"/>
  <c r="AE22" i="512"/>
  <c r="AB22" i="512"/>
  <c r="AA22" i="512"/>
  <c r="Z22" i="512"/>
  <c r="Y22" i="512"/>
  <c r="X22" i="512"/>
  <c r="W22" i="512"/>
  <c r="V22" i="512"/>
  <c r="U22" i="512"/>
  <c r="S22" i="512"/>
  <c r="R22" i="512"/>
  <c r="Q22" i="512"/>
  <c r="P22" i="512"/>
  <c r="O22" i="512"/>
  <c r="N22" i="512"/>
  <c r="M22" i="512"/>
  <c r="L22" i="512"/>
  <c r="J22" i="512"/>
  <c r="I22" i="512"/>
  <c r="H22" i="512"/>
  <c r="G22" i="512"/>
  <c r="F22" i="512"/>
  <c r="E22" i="512"/>
  <c r="D22" i="512"/>
  <c r="C22" i="512"/>
  <c r="AL21" i="512"/>
  <c r="AK21" i="512"/>
  <c r="AJ21" i="512"/>
  <c r="AI21" i="512"/>
  <c r="AH21" i="512"/>
  <c r="AG21" i="512"/>
  <c r="AF21" i="512"/>
  <c r="AE21" i="512"/>
  <c r="AB21" i="512"/>
  <c r="AA21" i="512"/>
  <c r="Z21" i="512"/>
  <c r="Y21" i="512"/>
  <c r="X21" i="512"/>
  <c r="W21" i="512"/>
  <c r="V21" i="512"/>
  <c r="U21" i="512"/>
  <c r="S21" i="512"/>
  <c r="R21" i="512"/>
  <c r="Q21" i="512"/>
  <c r="P21" i="512"/>
  <c r="O21" i="512"/>
  <c r="N21" i="512"/>
  <c r="M21" i="512"/>
  <c r="L21" i="512"/>
  <c r="J21" i="512"/>
  <c r="I21" i="512"/>
  <c r="H21" i="512"/>
  <c r="G21" i="512"/>
  <c r="F21" i="512"/>
  <c r="E21" i="512"/>
  <c r="D21" i="512"/>
  <c r="C21" i="512"/>
  <c r="AL20" i="512"/>
  <c r="AK20" i="512"/>
  <c r="AJ20" i="512"/>
  <c r="AI20" i="512"/>
  <c r="AH20" i="512"/>
  <c r="AG20" i="512"/>
  <c r="AF20" i="512"/>
  <c r="AE20" i="512"/>
  <c r="AB20" i="512"/>
  <c r="AA20" i="512"/>
  <c r="Z20" i="512"/>
  <c r="Y20" i="512"/>
  <c r="X20" i="512"/>
  <c r="W20" i="512"/>
  <c r="V20" i="512"/>
  <c r="U20" i="512"/>
  <c r="S20" i="512"/>
  <c r="R20" i="512"/>
  <c r="Q20" i="512"/>
  <c r="P20" i="512"/>
  <c r="O20" i="512"/>
  <c r="N20" i="512"/>
  <c r="M20" i="512"/>
  <c r="L20" i="512"/>
  <c r="J20" i="512"/>
  <c r="I20" i="512"/>
  <c r="H20" i="512"/>
  <c r="G20" i="512"/>
  <c r="F20" i="512"/>
  <c r="E20" i="512"/>
  <c r="D20" i="512"/>
  <c r="C20" i="512"/>
  <c r="AL19" i="512"/>
  <c r="AK19" i="512"/>
  <c r="AJ19" i="512"/>
  <c r="AI19" i="512"/>
  <c r="AH19" i="512"/>
  <c r="AG19" i="512"/>
  <c r="AF19" i="512"/>
  <c r="AE19" i="512"/>
  <c r="AB19" i="512"/>
  <c r="AA19" i="512"/>
  <c r="Z19" i="512"/>
  <c r="Y19" i="512"/>
  <c r="X19" i="512"/>
  <c r="W19" i="512"/>
  <c r="V19" i="512"/>
  <c r="U19" i="512"/>
  <c r="S19" i="512"/>
  <c r="R19" i="512"/>
  <c r="Q19" i="512"/>
  <c r="P19" i="512"/>
  <c r="O19" i="512"/>
  <c r="N19" i="512"/>
  <c r="M19" i="512"/>
  <c r="L19" i="512"/>
  <c r="J19" i="512"/>
  <c r="I19" i="512"/>
  <c r="H19" i="512"/>
  <c r="G19" i="512"/>
  <c r="F19" i="512"/>
  <c r="E19" i="512"/>
  <c r="D19" i="512"/>
  <c r="C19" i="512"/>
  <c r="AL18" i="512"/>
  <c r="AK18" i="512"/>
  <c r="AJ18" i="512"/>
  <c r="AI18" i="512"/>
  <c r="AH18" i="512"/>
  <c r="AG18" i="512"/>
  <c r="AF18" i="512"/>
  <c r="AE18" i="512"/>
  <c r="AB18" i="512"/>
  <c r="AA18" i="512"/>
  <c r="Z18" i="512"/>
  <c r="Y18" i="512"/>
  <c r="X18" i="512"/>
  <c r="W18" i="512"/>
  <c r="V18" i="512"/>
  <c r="U18" i="512"/>
  <c r="S18" i="512"/>
  <c r="R18" i="512"/>
  <c r="Q18" i="512"/>
  <c r="P18" i="512"/>
  <c r="O18" i="512"/>
  <c r="N18" i="512"/>
  <c r="M18" i="512"/>
  <c r="L18" i="512"/>
  <c r="J18" i="512"/>
  <c r="I18" i="512"/>
  <c r="H18" i="512"/>
  <c r="G18" i="512"/>
  <c r="F18" i="512"/>
  <c r="E18" i="512"/>
  <c r="D18" i="512"/>
  <c r="C18" i="512"/>
  <c r="AL17" i="512"/>
  <c r="AK17" i="512"/>
  <c r="AJ17" i="512"/>
  <c r="AI17" i="512"/>
  <c r="AH17" i="512"/>
  <c r="AG17" i="512"/>
  <c r="AF17" i="512"/>
  <c r="AE17" i="512"/>
  <c r="AB17" i="512"/>
  <c r="AA17" i="512"/>
  <c r="Z17" i="512"/>
  <c r="Y17" i="512"/>
  <c r="X17" i="512"/>
  <c r="W17" i="512"/>
  <c r="V17" i="512"/>
  <c r="U17" i="512"/>
  <c r="S17" i="512"/>
  <c r="R17" i="512"/>
  <c r="Q17" i="512"/>
  <c r="P17" i="512"/>
  <c r="O17" i="512"/>
  <c r="N17" i="512"/>
  <c r="M17" i="512"/>
  <c r="L17" i="512"/>
  <c r="J17" i="512"/>
  <c r="I17" i="512"/>
  <c r="H17" i="512"/>
  <c r="G17" i="512"/>
  <c r="F17" i="512"/>
  <c r="E17" i="512"/>
  <c r="D17" i="512"/>
  <c r="C17" i="512"/>
  <c r="AL16" i="512"/>
  <c r="AK16" i="512"/>
  <c r="AJ16" i="512"/>
  <c r="AI16" i="512"/>
  <c r="AH16" i="512"/>
  <c r="AG16" i="512"/>
  <c r="AF16" i="512"/>
  <c r="AE16" i="512"/>
  <c r="AB16" i="512"/>
  <c r="AA16" i="512"/>
  <c r="Z16" i="512"/>
  <c r="Y16" i="512"/>
  <c r="X16" i="512"/>
  <c r="W16" i="512"/>
  <c r="V16" i="512"/>
  <c r="U16" i="512"/>
  <c r="S16" i="512"/>
  <c r="R16" i="512"/>
  <c r="Q16" i="512"/>
  <c r="P16" i="512"/>
  <c r="O16" i="512"/>
  <c r="N16" i="512"/>
  <c r="M16" i="512"/>
  <c r="L16" i="512"/>
  <c r="J16" i="512"/>
  <c r="I16" i="512"/>
  <c r="H16" i="512"/>
  <c r="G16" i="512"/>
  <c r="F16" i="512"/>
  <c r="E16" i="512"/>
  <c r="D16" i="512"/>
  <c r="C16" i="512"/>
  <c r="AL15" i="512"/>
  <c r="AK15" i="512"/>
  <c r="AJ15" i="512"/>
  <c r="AI15" i="512"/>
  <c r="AH15" i="512"/>
  <c r="AG15" i="512"/>
  <c r="AF15" i="512"/>
  <c r="AE15" i="512"/>
  <c r="AB15" i="512"/>
  <c r="AA15" i="512"/>
  <c r="Z15" i="512"/>
  <c r="Y15" i="512"/>
  <c r="X15" i="512"/>
  <c r="W15" i="512"/>
  <c r="V15" i="512"/>
  <c r="U15" i="512"/>
  <c r="S15" i="512"/>
  <c r="R15" i="512"/>
  <c r="Q15" i="512"/>
  <c r="P15" i="512"/>
  <c r="O15" i="512"/>
  <c r="N15" i="512"/>
  <c r="M15" i="512"/>
  <c r="L15" i="512"/>
  <c r="J15" i="512"/>
  <c r="I15" i="512"/>
  <c r="H15" i="512"/>
  <c r="G15" i="512"/>
  <c r="F15" i="512"/>
  <c r="E15" i="512"/>
  <c r="D15" i="512"/>
  <c r="C15" i="512"/>
  <c r="AL14" i="512"/>
  <c r="AK14" i="512"/>
  <c r="AJ14" i="512"/>
  <c r="AI14" i="512"/>
  <c r="AH14" i="512"/>
  <c r="AG14" i="512"/>
  <c r="AF14" i="512"/>
  <c r="AE14" i="512"/>
  <c r="AB14" i="512"/>
  <c r="AA14" i="512"/>
  <c r="Z14" i="512"/>
  <c r="Y14" i="512"/>
  <c r="X14" i="512"/>
  <c r="W14" i="512"/>
  <c r="V14" i="512"/>
  <c r="U14" i="512"/>
  <c r="S14" i="512"/>
  <c r="R14" i="512"/>
  <c r="Q14" i="512"/>
  <c r="P14" i="512"/>
  <c r="O14" i="512"/>
  <c r="N14" i="512"/>
  <c r="M14" i="512"/>
  <c r="L14" i="512"/>
  <c r="J14" i="512"/>
  <c r="I14" i="512"/>
  <c r="H14" i="512"/>
  <c r="G14" i="512"/>
  <c r="F14" i="512"/>
  <c r="E14" i="512"/>
  <c r="D14" i="512"/>
  <c r="C14" i="512"/>
  <c r="AL13" i="512"/>
  <c r="AK13" i="512"/>
  <c r="AJ13" i="512"/>
  <c r="AI13" i="512"/>
  <c r="AH13" i="512"/>
  <c r="AG13" i="512"/>
  <c r="AF13" i="512"/>
  <c r="AE13" i="512"/>
  <c r="AB13" i="512"/>
  <c r="AA13" i="512"/>
  <c r="Z13" i="512"/>
  <c r="Y13" i="512"/>
  <c r="X13" i="512"/>
  <c r="W13" i="512"/>
  <c r="V13" i="512"/>
  <c r="U13" i="512"/>
  <c r="S13" i="512"/>
  <c r="R13" i="512"/>
  <c r="Q13" i="512"/>
  <c r="P13" i="512"/>
  <c r="O13" i="512"/>
  <c r="N13" i="512"/>
  <c r="M13" i="512"/>
  <c r="L13" i="512"/>
  <c r="J13" i="512"/>
  <c r="I13" i="512"/>
  <c r="H13" i="512"/>
  <c r="G13" i="512"/>
  <c r="F13" i="512"/>
  <c r="E13" i="512"/>
  <c r="D13" i="512"/>
  <c r="C13" i="512"/>
  <c r="AL12" i="512"/>
  <c r="AK12" i="512"/>
  <c r="AJ12" i="512"/>
  <c r="AI12" i="512"/>
  <c r="AH12" i="512"/>
  <c r="AG12" i="512"/>
  <c r="AF12" i="512"/>
  <c r="AE12" i="512"/>
  <c r="AB12" i="512"/>
  <c r="AA12" i="512"/>
  <c r="Z12" i="512"/>
  <c r="Y12" i="512"/>
  <c r="X12" i="512"/>
  <c r="W12" i="512"/>
  <c r="V12" i="512"/>
  <c r="U12" i="512"/>
  <c r="S12" i="512"/>
  <c r="R12" i="512"/>
  <c r="Q12" i="512"/>
  <c r="P12" i="512"/>
  <c r="O12" i="512"/>
  <c r="N12" i="512"/>
  <c r="M12" i="512"/>
  <c r="L12" i="512"/>
  <c r="J12" i="512"/>
  <c r="I12" i="512"/>
  <c r="H12" i="512"/>
  <c r="G12" i="512"/>
  <c r="F12" i="512"/>
  <c r="E12" i="512"/>
  <c r="D12" i="512"/>
  <c r="C12" i="512"/>
  <c r="AB11" i="512"/>
  <c r="AL11" i="512" s="1"/>
  <c r="AA11" i="512"/>
  <c r="AK11" i="512" s="1"/>
  <c r="Z11" i="512"/>
  <c r="AJ11" i="512" s="1"/>
  <c r="Y11" i="512"/>
  <c r="AI11" i="512" s="1"/>
  <c r="X11" i="512"/>
  <c r="AH11" i="512" s="1"/>
  <c r="W11" i="512"/>
  <c r="AG11" i="512" s="1"/>
  <c r="V11" i="512"/>
  <c r="AF11" i="512" s="1"/>
  <c r="U11" i="512"/>
  <c r="AE11" i="512" s="1"/>
  <c r="J11" i="512"/>
  <c r="S11" i="512" s="1"/>
  <c r="I11" i="512"/>
  <c r="R11" i="512" s="1"/>
  <c r="H11" i="512"/>
  <c r="Q11" i="512" s="1"/>
  <c r="G11" i="512"/>
  <c r="P11" i="512" s="1"/>
  <c r="F11" i="512"/>
  <c r="O11" i="512" s="1"/>
  <c r="E11" i="512"/>
  <c r="N11" i="512" s="1"/>
  <c r="D11" i="512"/>
  <c r="M11" i="512" s="1"/>
  <c r="C11" i="512"/>
  <c r="L11" i="512" s="1"/>
  <c r="AV11" i="511"/>
  <c r="AR11" i="511"/>
  <c r="AO11" i="511"/>
  <c r="AN11" i="511"/>
  <c r="AM11" i="511"/>
  <c r="AL11" i="511"/>
  <c r="AK11" i="511"/>
  <c r="AJ11" i="511"/>
  <c r="AI11" i="511"/>
  <c r="AH11" i="511"/>
  <c r="AG11" i="511"/>
  <c r="AE11" i="511"/>
  <c r="AD11" i="511"/>
  <c r="AC11" i="511"/>
  <c r="AB11" i="511"/>
  <c r="AA11" i="511"/>
  <c r="Z11" i="511"/>
  <c r="Y11" i="511"/>
  <c r="X11" i="511"/>
  <c r="W11" i="511"/>
  <c r="U11" i="511"/>
  <c r="AY11" i="511" s="1"/>
  <c r="T11" i="511"/>
  <c r="AX11" i="511" s="1"/>
  <c r="S11" i="511"/>
  <c r="AW11" i="511" s="1"/>
  <c r="R11" i="511"/>
  <c r="Q11" i="511"/>
  <c r="AU11" i="511" s="1"/>
  <c r="P11" i="511"/>
  <c r="AT11" i="511" s="1"/>
  <c r="O11" i="511"/>
  <c r="AS11" i="511" s="1"/>
  <c r="N11" i="511"/>
  <c r="M11" i="511"/>
  <c r="AQ11" i="511" s="1"/>
  <c r="E38" i="510"/>
  <c r="D38" i="510"/>
  <c r="C38" i="510"/>
  <c r="B38" i="510"/>
  <c r="E37" i="510"/>
  <c r="D37" i="510"/>
  <c r="C37" i="510"/>
  <c r="B37" i="510"/>
  <c r="E36" i="510"/>
  <c r="D36" i="510"/>
  <c r="C36" i="510"/>
  <c r="B36" i="510"/>
  <c r="E35" i="510"/>
  <c r="D35" i="510"/>
  <c r="C35" i="510"/>
  <c r="B35" i="510"/>
  <c r="E34" i="510"/>
  <c r="D34" i="510"/>
  <c r="C34" i="510"/>
  <c r="B34" i="510"/>
  <c r="E33" i="510"/>
  <c r="D33" i="510"/>
  <c r="C33" i="510"/>
  <c r="B33" i="510"/>
  <c r="E32" i="510"/>
  <c r="D32" i="510"/>
  <c r="C32" i="510"/>
  <c r="B32" i="510"/>
  <c r="E31" i="510"/>
  <c r="D31" i="510"/>
  <c r="C31" i="510"/>
  <c r="B31" i="510"/>
  <c r="E30" i="510"/>
  <c r="D30" i="510"/>
  <c r="C30" i="510"/>
  <c r="B30" i="510"/>
  <c r="E29" i="510"/>
  <c r="D29" i="510"/>
  <c r="C29" i="510"/>
  <c r="B29" i="510"/>
  <c r="E28" i="510"/>
  <c r="D28" i="510"/>
  <c r="C28" i="510"/>
  <c r="B28" i="510"/>
  <c r="E27" i="510"/>
  <c r="D27" i="510"/>
  <c r="C27" i="510"/>
  <c r="B27" i="510"/>
  <c r="E26" i="510"/>
  <c r="D26" i="510"/>
  <c r="C26" i="510"/>
  <c r="B26" i="510"/>
  <c r="E25" i="510"/>
  <c r="D25" i="510"/>
  <c r="C25" i="510"/>
  <c r="B25" i="510"/>
  <c r="E24" i="510"/>
  <c r="D24" i="510"/>
  <c r="C24" i="510"/>
  <c r="B24" i="510"/>
  <c r="E23" i="510"/>
  <c r="D23" i="510"/>
  <c r="C23" i="510"/>
  <c r="B23" i="510"/>
  <c r="E22" i="510"/>
  <c r="D22" i="510"/>
  <c r="C22" i="510"/>
  <c r="B22" i="510"/>
  <c r="E21" i="510"/>
  <c r="D21" i="510"/>
  <c r="C21" i="510"/>
  <c r="B21" i="510"/>
  <c r="E20" i="510"/>
  <c r="D20" i="510"/>
  <c r="C20" i="510"/>
  <c r="B20" i="510"/>
  <c r="E19" i="510"/>
  <c r="D19" i="510"/>
  <c r="C19" i="510"/>
  <c r="B19" i="510"/>
  <c r="E18" i="510"/>
  <c r="D18" i="510"/>
  <c r="C18" i="510"/>
  <c r="B18" i="510"/>
  <c r="E17" i="510"/>
  <c r="D17" i="510"/>
  <c r="C17" i="510"/>
  <c r="B17" i="510"/>
  <c r="E16" i="510"/>
  <c r="D16" i="510"/>
  <c r="C16" i="510"/>
  <c r="B16" i="510"/>
  <c r="E15" i="510"/>
  <c r="D15" i="510"/>
  <c r="C15" i="510"/>
  <c r="B15" i="510"/>
  <c r="E14" i="510"/>
  <c r="D14" i="510"/>
  <c r="C14" i="510"/>
  <c r="E13" i="510"/>
  <c r="D13" i="510"/>
  <c r="C13" i="510"/>
  <c r="E12" i="510"/>
  <c r="D12" i="510"/>
  <c r="C12" i="510"/>
  <c r="E11" i="510"/>
  <c r="D11" i="510"/>
  <c r="C11" i="510"/>
  <c r="B38" i="509"/>
  <c r="B37" i="509"/>
  <c r="B36" i="509"/>
  <c r="B35" i="509"/>
  <c r="B34" i="509"/>
  <c r="B33" i="509"/>
  <c r="B32" i="509"/>
  <c r="B31" i="509"/>
  <c r="B30" i="509"/>
  <c r="B29" i="509"/>
  <c r="B28" i="509"/>
  <c r="B27" i="509"/>
  <c r="B26" i="509"/>
  <c r="B25" i="509"/>
  <c r="B24" i="509"/>
  <c r="B23" i="509"/>
  <c r="B22" i="509"/>
  <c r="B21" i="509"/>
  <c r="B20" i="509"/>
  <c r="B19" i="509"/>
  <c r="B18" i="509"/>
  <c r="B17" i="509"/>
  <c r="B16" i="509"/>
  <c r="B15" i="509"/>
  <c r="M39" i="508"/>
  <c r="L39" i="508"/>
  <c r="J39" i="508"/>
  <c r="I39" i="508"/>
  <c r="G39" i="508"/>
  <c r="F39" i="508"/>
  <c r="D39" i="508"/>
  <c r="C39" i="508"/>
  <c r="M38" i="508"/>
  <c r="L38" i="508"/>
  <c r="J38" i="508"/>
  <c r="I38" i="508"/>
  <c r="G38" i="508"/>
  <c r="F38" i="508"/>
  <c r="D38" i="508"/>
  <c r="C38" i="508"/>
  <c r="M37" i="508"/>
  <c r="L37" i="508"/>
  <c r="J37" i="508"/>
  <c r="I37" i="508"/>
  <c r="G37" i="508"/>
  <c r="F37" i="508"/>
  <c r="D37" i="508"/>
  <c r="C37" i="508"/>
  <c r="M36" i="508"/>
  <c r="L36" i="508"/>
  <c r="J36" i="508"/>
  <c r="I36" i="508"/>
  <c r="G36" i="508"/>
  <c r="F36" i="508"/>
  <c r="D36" i="508"/>
  <c r="C36" i="508"/>
  <c r="M35" i="508"/>
  <c r="L35" i="508"/>
  <c r="J35" i="508"/>
  <c r="I35" i="508"/>
  <c r="G35" i="508"/>
  <c r="F35" i="508"/>
  <c r="D35" i="508"/>
  <c r="C35" i="508"/>
  <c r="M34" i="508"/>
  <c r="L34" i="508"/>
  <c r="J34" i="508"/>
  <c r="I34" i="508"/>
  <c r="G34" i="508"/>
  <c r="F34" i="508"/>
  <c r="D34" i="508"/>
  <c r="C34" i="508"/>
  <c r="M33" i="508"/>
  <c r="L33" i="508"/>
  <c r="J33" i="508"/>
  <c r="I33" i="508"/>
  <c r="G33" i="508"/>
  <c r="F33" i="508"/>
  <c r="D33" i="508"/>
  <c r="C33" i="508"/>
  <c r="M32" i="508"/>
  <c r="L32" i="508"/>
  <c r="J32" i="508"/>
  <c r="I32" i="508"/>
  <c r="G32" i="508"/>
  <c r="F32" i="508"/>
  <c r="D32" i="508"/>
  <c r="C32" i="508"/>
  <c r="M31" i="508"/>
  <c r="L31" i="508"/>
  <c r="J31" i="508"/>
  <c r="I31" i="508"/>
  <c r="G31" i="508"/>
  <c r="F31" i="508"/>
  <c r="D31" i="508"/>
  <c r="C31" i="508"/>
  <c r="M30" i="508"/>
  <c r="L30" i="508"/>
  <c r="J30" i="508"/>
  <c r="I30" i="508"/>
  <c r="G30" i="508"/>
  <c r="F30" i="508"/>
  <c r="D30" i="508"/>
  <c r="C30" i="508"/>
  <c r="M29" i="508"/>
  <c r="L29" i="508"/>
  <c r="J29" i="508"/>
  <c r="I29" i="508"/>
  <c r="G29" i="508"/>
  <c r="F29" i="508"/>
  <c r="D29" i="508"/>
  <c r="C29" i="508"/>
  <c r="M28" i="508"/>
  <c r="L28" i="508"/>
  <c r="J28" i="508"/>
  <c r="I28" i="508"/>
  <c r="G28" i="508"/>
  <c r="F28" i="508"/>
  <c r="D28" i="508"/>
  <c r="C28" i="508"/>
  <c r="M27" i="508"/>
  <c r="L27" i="508"/>
  <c r="J27" i="508"/>
  <c r="I27" i="508"/>
  <c r="G27" i="508"/>
  <c r="F27" i="508"/>
  <c r="D27" i="508"/>
  <c r="C27" i="508"/>
  <c r="M26" i="508"/>
  <c r="L26" i="508"/>
  <c r="J26" i="508"/>
  <c r="I26" i="508"/>
  <c r="G26" i="508"/>
  <c r="F26" i="508"/>
  <c r="D26" i="508"/>
  <c r="C26" i="508"/>
  <c r="M25" i="508"/>
  <c r="L25" i="508"/>
  <c r="J25" i="508"/>
  <c r="I25" i="508"/>
  <c r="G25" i="508"/>
  <c r="F25" i="508"/>
  <c r="D25" i="508"/>
  <c r="C25" i="508"/>
  <c r="M24" i="508"/>
  <c r="L24" i="508"/>
  <c r="J24" i="508"/>
  <c r="I24" i="508"/>
  <c r="G24" i="508"/>
  <c r="F24" i="508"/>
  <c r="D24" i="508"/>
  <c r="C24" i="508"/>
  <c r="M23" i="508"/>
  <c r="L23" i="508"/>
  <c r="J23" i="508"/>
  <c r="I23" i="508"/>
  <c r="G23" i="508"/>
  <c r="F23" i="508"/>
  <c r="D23" i="508"/>
  <c r="C23" i="508"/>
  <c r="M22" i="508"/>
  <c r="L22" i="508"/>
  <c r="J22" i="508"/>
  <c r="I22" i="508"/>
  <c r="G22" i="508"/>
  <c r="F22" i="508"/>
  <c r="D22" i="508"/>
  <c r="C22" i="508"/>
  <c r="M21" i="508"/>
  <c r="L21" i="508"/>
  <c r="J21" i="508"/>
  <c r="I21" i="508"/>
  <c r="G21" i="508"/>
  <c r="F21" i="508"/>
  <c r="D21" i="508"/>
  <c r="C21" i="508"/>
  <c r="M20" i="508"/>
  <c r="L20" i="508"/>
  <c r="J20" i="508"/>
  <c r="I20" i="508"/>
  <c r="G20" i="508"/>
  <c r="F20" i="508"/>
  <c r="D20" i="508"/>
  <c r="C20" i="508"/>
  <c r="M19" i="508"/>
  <c r="L19" i="508"/>
  <c r="J19" i="508"/>
  <c r="I19" i="508"/>
  <c r="G19" i="508"/>
  <c r="F19" i="508"/>
  <c r="D19" i="508"/>
  <c r="C19" i="508"/>
  <c r="M18" i="508"/>
  <c r="L18" i="508"/>
  <c r="J18" i="508"/>
  <c r="I18" i="508"/>
  <c r="G18" i="508"/>
  <c r="F18" i="508"/>
  <c r="D18" i="508"/>
  <c r="C18" i="508"/>
  <c r="M17" i="508"/>
  <c r="L17" i="508"/>
  <c r="J17" i="508"/>
  <c r="I17" i="508"/>
  <c r="G17" i="508"/>
  <c r="F17" i="508"/>
  <c r="D17" i="508"/>
  <c r="C17" i="508"/>
  <c r="M16" i="508"/>
  <c r="L16" i="508"/>
  <c r="J16" i="508"/>
  <c r="I16" i="508"/>
  <c r="G16" i="508"/>
  <c r="F16" i="508"/>
  <c r="D16" i="508"/>
  <c r="C16" i="508"/>
  <c r="M15" i="508"/>
  <c r="L15" i="508"/>
  <c r="J15" i="508"/>
  <c r="I15" i="508"/>
  <c r="G15" i="508"/>
  <c r="F15" i="508"/>
  <c r="D15" i="508"/>
  <c r="C15" i="508"/>
  <c r="M14" i="508"/>
  <c r="L14" i="508"/>
  <c r="J14" i="508"/>
  <c r="I14" i="508"/>
  <c r="G14" i="508"/>
  <c r="F14" i="508"/>
  <c r="D14" i="508"/>
  <c r="C14" i="508"/>
  <c r="M13" i="508"/>
  <c r="L13" i="508"/>
  <c r="J13" i="508"/>
  <c r="I13" i="508"/>
  <c r="G13" i="508"/>
  <c r="F13" i="508"/>
  <c r="D13" i="508"/>
  <c r="C13" i="508"/>
  <c r="M12" i="508"/>
  <c r="L12" i="508"/>
  <c r="J12" i="508"/>
  <c r="I12" i="508"/>
  <c r="G12" i="508"/>
  <c r="F12" i="508"/>
  <c r="D12" i="508"/>
  <c r="C12" i="508"/>
  <c r="H10" i="514" l="1"/>
  <c r="H10" i="513"/>
  <c r="G10" i="514"/>
  <c r="G10" i="513"/>
  <c r="J10" i="514"/>
  <c r="J10" i="513"/>
  <c r="I10" i="514"/>
  <c r="I10" i="513"/>
  <c r="D10" i="514"/>
  <c r="D10" i="513"/>
  <c r="C10" i="513"/>
  <c r="C10" i="514"/>
  <c r="F10" i="514"/>
  <c r="F10" i="513"/>
  <c r="E10" i="514"/>
  <c r="E10" i="513"/>
</calcChain>
</file>

<file path=xl/sharedStrings.xml><?xml version="1.0" encoding="utf-8"?>
<sst xmlns="http://schemas.openxmlformats.org/spreadsheetml/2006/main" count="6847" uniqueCount="423">
  <si>
    <t>Total</t>
  </si>
  <si>
    <t>Concelho de Lisboa</t>
  </si>
  <si>
    <t>Q.1</t>
  </si>
  <si>
    <t>Q.2</t>
  </si>
  <si>
    <t>Q.3</t>
  </si>
  <si>
    <t>Q.4</t>
  </si>
  <si>
    <t>Q.5</t>
  </si>
  <si>
    <t>Q.7</t>
  </si>
  <si>
    <t>Q.8</t>
  </si>
  <si>
    <t>Q.9</t>
  </si>
  <si>
    <t>Q.10</t>
  </si>
  <si>
    <t>Unidade: Nº</t>
  </si>
  <si>
    <t>Fem</t>
  </si>
  <si>
    <t>Masc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</si>
  <si>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</si>
  <si>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</si>
  <si>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1º TRIMESTRE</t>
  </si>
  <si>
    <t>4º TRIMESTRE</t>
  </si>
  <si>
    <t>2º TRIMESTRE</t>
  </si>
  <si>
    <t>3º TRIMESTRE</t>
  </si>
  <si>
    <t>Distrito de Lisboa</t>
  </si>
  <si>
    <t>Unidade: %</t>
  </si>
  <si>
    <t>Q.6</t>
  </si>
  <si>
    <t>CONCEITOS</t>
  </si>
  <si>
    <t>RETRATO DE LISBOA - LISBOA EM NÚMEROS</t>
  </si>
  <si>
    <t>Consulte os dados por anos:</t>
  </si>
  <si>
    <t>1º trim.-4º trim.</t>
  </si>
  <si>
    <t xml:space="preserve">1º trim.-4º trim. </t>
  </si>
  <si>
    <t xml:space="preserve">Masc </t>
  </si>
  <si>
    <t xml:space="preserve">Total </t>
  </si>
  <si>
    <t xml:space="preserve">Fem </t>
  </si>
  <si>
    <t xml:space="preserve">Parque das Nações </t>
  </si>
  <si>
    <t>Indicadores 2012</t>
  </si>
  <si>
    <t>Indicadores 2013</t>
  </si>
  <si>
    <t>Indicadores 2014</t>
  </si>
  <si>
    <t>Indicadores 2015</t>
  </si>
  <si>
    <t xml:space="preserve">Ajuda </t>
  </si>
  <si>
    <t xml:space="preserve">Alcântara </t>
  </si>
  <si>
    <t xml:space="preserve">Alvalade </t>
  </si>
  <si>
    <t xml:space="preserve">Areeiro </t>
  </si>
  <si>
    <t xml:space="preserve">Arroios </t>
  </si>
  <si>
    <t xml:space="preserve">Avenidas Novas </t>
  </si>
  <si>
    <t xml:space="preserve">Beato </t>
  </si>
  <si>
    <t xml:space="preserve">Belém </t>
  </si>
  <si>
    <t xml:space="preserve">Benfica </t>
  </si>
  <si>
    <t xml:space="preserve">Campo de Ourique </t>
  </si>
  <si>
    <t xml:space="preserve">Campolide </t>
  </si>
  <si>
    <t xml:space="preserve">Carnide </t>
  </si>
  <si>
    <t xml:space="preserve">Estrela </t>
  </si>
  <si>
    <t xml:space="preserve">Lumiar </t>
  </si>
  <si>
    <t xml:space="preserve">Marvila </t>
  </si>
  <si>
    <t xml:space="preserve">Misericórdia </t>
  </si>
  <si>
    <t xml:space="preserve">Olivais </t>
  </si>
  <si>
    <t xml:space="preserve">Penha de França </t>
  </si>
  <si>
    <t xml:space="preserve">Santa Clara </t>
  </si>
  <si>
    <t xml:space="preserve">Santa Maria Maior </t>
  </si>
  <si>
    <t xml:space="preserve">Santo António </t>
  </si>
  <si>
    <t xml:space="preserve">São Domingos de Benfica </t>
  </si>
  <si>
    <t xml:space="preserve">São Vicente </t>
  </si>
  <si>
    <t>&gt;=60 anos</t>
  </si>
  <si>
    <r>
      <t xml:space="preserve">Unidade: </t>
    </r>
    <r>
      <rPr>
        <b/>
        <strike/>
        <sz val="9"/>
        <color indexed="8"/>
        <rFont val="Arial"/>
        <family val="2"/>
      </rPr>
      <t>€</t>
    </r>
  </si>
  <si>
    <t xml:space="preserve">Portugal </t>
  </si>
  <si>
    <t>Número de beneficiários de prestações de desemprego, género, 2012</t>
  </si>
  <si>
    <t>Número de beneficiários de prestações de desemprego, género, 2012 (%)</t>
  </si>
  <si>
    <t>Número de beneficiários de prestações de desemprego, idade, 2012</t>
  </si>
  <si>
    <t xml:space="preserve">15 a 29 anos </t>
  </si>
  <si>
    <t>30 a 34 anos</t>
  </si>
  <si>
    <t>35 a 39 anos</t>
  </si>
  <si>
    <t>40 a 44 anos</t>
  </si>
  <si>
    <t>45 a 49 anos</t>
  </si>
  <si>
    <t>50 a 54 anos</t>
  </si>
  <si>
    <t>55 a 59 anos</t>
  </si>
  <si>
    <t>Número de beneficiários de prestações de desemprego, idade, 2012 (%)</t>
  </si>
  <si>
    <t xml:space="preserve"> Valor médio mensal processado por beneficiário de prestações de desemprego, 2012</t>
  </si>
  <si>
    <t>Número de beneficiários de prestações de desemprego, género, 2013</t>
  </si>
  <si>
    <t>Número de beneficiários de prestações de desemprego, género, 2013 (%)</t>
  </si>
  <si>
    <t>Número de beneficiários de prestações de desemprego, idade, 2013</t>
  </si>
  <si>
    <t>Número de beneficiários de prestações de desemprego, idade, 2013 (%)</t>
  </si>
  <si>
    <t xml:space="preserve"> Valor médio mensal processado por beneficiário de prestações de desemprego, 2013</t>
  </si>
  <si>
    <t>Número de beneficiários de prestações de desemprego, género, 2014</t>
  </si>
  <si>
    <t>Número de beneficiários de prestações de desemprego, género, 2014 (%)</t>
  </si>
  <si>
    <t>Número de beneficiários de prestações de desemprego, idade, 2014</t>
  </si>
  <si>
    <t>Número de beneficiários de prestações de desemprego, idade, 2014 (%)</t>
  </si>
  <si>
    <t xml:space="preserve"> Valor médio mensal processado por beneficiário de prestações de desemprego, 2014</t>
  </si>
  <si>
    <t>Número de beneficiários de prestações de desemprego, género, 2015</t>
  </si>
  <si>
    <t>Número de beneficiários de prestações de desemprego, género, 2015 (%)</t>
  </si>
  <si>
    <t>Número de beneficiários de prestações de desemprego, idade, 2015</t>
  </si>
  <si>
    <t>Número de beneficiários de prestações de desemprego, idade, 2015 (%)</t>
  </si>
  <si>
    <t xml:space="preserve"> Valor médio mensal processado por beneficiário de prestações de desemprego, 2015</t>
  </si>
  <si>
    <t>Número de beneficiários com de prestações de desemprego, idade, 2012 (%)</t>
  </si>
  <si>
    <t xml:space="preserve">Valor médio mensal processado </t>
  </si>
  <si>
    <t>Valor médio mensal processado por beneficiário, 2012</t>
  </si>
  <si>
    <t>Número de beneficiários com de prestações de desemprego, idade, 2013 (%)</t>
  </si>
  <si>
    <t>Valor médio mensal processado por beneficiário, 2013</t>
  </si>
  <si>
    <t>Beneficiários de prestações de desemprego (género)</t>
  </si>
  <si>
    <t>Beneficiários de prestações de desemprego (idade)</t>
  </si>
  <si>
    <t>Número de beneficiários com de prestações de desemprego, idade, 2014 (%)</t>
  </si>
  <si>
    <t>Valor médio mensal processado por beneficiário, 2014</t>
  </si>
  <si>
    <t>Número de beneficiários com de prestações de desemprego, idade, 2015 (%)</t>
  </si>
  <si>
    <t>Valor médio mensal processado por beneficiário, 2015</t>
  </si>
  <si>
    <t>fonte:  Instituto da Segurança Social, I.P./Centro Distrital de Lisboa ; cálculos: OLCPL</t>
  </si>
  <si>
    <t>Unidade:  €</t>
  </si>
  <si>
    <t>Área Metropolitana de Lisboa</t>
  </si>
  <si>
    <t xml:space="preserve">Distrito de Lisboa </t>
  </si>
  <si>
    <t>Ajuda</t>
  </si>
  <si>
    <t>Alcântara</t>
  </si>
  <si>
    <t>Alto do Pina</t>
  </si>
  <si>
    <t>Alvalade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</si>
  <si>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</si>
  <si>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</si>
  <si>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</si>
  <si>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</si>
  <si>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</si>
  <si>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</si>
  <si>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</si>
  <si>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</si>
  <si>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</si>
  <si>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</si>
  <si>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</si>
  <si>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</si>
  <si>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</si>
  <si>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</si>
  <si>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</si>
  <si>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</si>
  <si>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</si>
  <si>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</si>
  <si>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</si>
  <si>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</si>
  <si>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Penha de França</t>
  </si>
  <si>
    <t>São Domingos de Benfica</t>
  </si>
  <si>
    <t>Número de beneficiários de prestações de desemprego, género, 2008</t>
  </si>
  <si>
    <t>Número de beneficiários de prestações de desemprego, género, 2009</t>
  </si>
  <si>
    <t>Número de beneficiários de prestações de desemprego, género, 2010</t>
  </si>
  <si>
    <t>Número de beneficiários de prestações de desemprego, género, 2011</t>
  </si>
  <si>
    <t>Indicadores 2008</t>
  </si>
  <si>
    <t>Indicadores 2009</t>
  </si>
  <si>
    <t>Indicadores 2010</t>
  </si>
  <si>
    <t>Indicadores 2011</t>
  </si>
  <si>
    <t>Beneficiários de prestações de desemprego, género, 2008</t>
  </si>
  <si>
    <t>Beneficiários de prestações de desemprego, género, 2008 (%)</t>
  </si>
  <si>
    <t>Beneficiários de prestações de desemprego, género, 2009 (%)</t>
  </si>
  <si>
    <t>Beneficiários de prestações de desemprego, género, 2009</t>
  </si>
  <si>
    <t>Beneficiários de prestações de desemprego, género, 2010 (%)</t>
  </si>
  <si>
    <t>Beneficiários de prestações de desemprego, género, 2010</t>
  </si>
  <si>
    <t>Beneficiários de prestações de desemprego, género, 2011 (%)</t>
  </si>
  <si>
    <t>Beneficiários de prestações de desemprego, género, 2011</t>
  </si>
  <si>
    <t>Subsídio Social de Desemprego Subsequente</t>
  </si>
  <si>
    <t>Prestações de Desemprego</t>
  </si>
  <si>
    <t>Subsídio de Desemprego</t>
  </si>
  <si>
    <t>Subsídio Social de Desemprego</t>
  </si>
  <si>
    <t xml:space="preserve">O Subsídio de Desemprego Subsequente, uma das modalidades do subsídio social de desemprego, é um valor pago mensalmente a desempregados, inscritos no Serviço de Emprego, que já tenham recebido a totalidade do subsídio de desemprego, mas que ainda não conseguiram regressar ao mercado de trabalho. Para aceder ao Subsídio Social de Desemprego Subsequente: 1. Já ter recebido todas as prestações de subsídio de desemprego a que tinha direito. 2. Continuar desempregado e inscrito no Serviço de Emprego. 3. Na data em que terminou o subsídio de desemprego cumprir a condição de recursos, ou seja, os rendimentos mensais por pessoa do agregado familiar do requerente não podem ser superiores a 80% do indexante dos apoios sociais (IAS). Para melhor conhecer as regras para determinação dos rendimentos, composição do agregado familiar e capitação dos rendimentos para a verificação das condições de recursos consulte o Guia Prático – Condição de Recursos. (metainformação: Guia Prático - Subsídio Social de Desemprego in http://www.seg-social.pt/documents/10152/15008/subsidio_social_desemprego/fbb259cd-31c0-450c-a6bc-6c61fcc74e2e/fbb259cd-31c0-450c-a6bc-6c61fcc74e2e)
</t>
  </si>
  <si>
    <t>Nota:</t>
  </si>
  <si>
    <t>A protecção no desemprego constitui uma das pedras basilares dos sistemas de protecção social que se consubstancia em diversas medidas: 
Subsídio Desemprego, Subsídio Social de Desemprego, Subsídio Social de Desemprego Subsequente e Prolongamento do Subsídio Social de Desemprego.</t>
  </si>
  <si>
    <t>O Subsídio de Desemprego destina-se a compensar a perda das remunerações de trabalho. É um valor em dinheiro que é pago em cada mês a quem perdeu o emprego de forma involuntária, e que se encontre inscrito para emprego no Centro de Emprego ou Serviço de Emprego dos Centros de Emprego e Formação Profissional. (metainformação: Guia Prático - Subsídio de Desemprego in http://www.seg-social.pt/documents/10152/15007/subsidio_desemprego/1867b682-64f2-4b1a-8f39-ca008602a16b)</t>
  </si>
  <si>
    <t>O Subsídio Social de Desemprego é um valor em dinheiro que é pago em cada mês a quem perdeu o emprego de forma involuntária e que se encontre inscrito para emprego no Serviço de Emprego. Destina-se a compensar a perda das remunerações do trabalho.
Este subsídio é pago quando:
- Não estão reunidas as condições para receber o subsídio de desemprego (subsídio social de desemprego inicial) ou já recebeu todo o subsídio de desemprego a que tinha direito (subsídio social de desemprego subsequente);
- O rendimento mensal do agregado familiar, por pessoa, não ultrapassa 80% do IAS.
Para melhor conhecer as regras para determinação dos rendimentos, composição do agregado familiar e capitação dos rendimentos para a verificação das condições de recursos consulte o Guia Prático – Condição de Recursos. (metainformação: Guia Prático - Subsídio Social de Desemprego in http://www.seg social.pt/documents/10152/15008/subsidio_social_desemprego/fbb259cd-31c0-450c-a6bc-6c61fcc74e2e/fbb259cd-31c0-450c-a6bc-6c61fcc74e2e)</t>
  </si>
  <si>
    <t>(clique sobre cada ano para aceder ao índice das variáveis)</t>
  </si>
  <si>
    <t>(clique no título de cada variável, para aceder à informação)</t>
  </si>
  <si>
    <t>TOTAL ANO</t>
  </si>
  <si>
    <t>Indicadores 2016</t>
  </si>
  <si>
    <t>Número de beneficiários de prestações de desemprego, género, 2016</t>
  </si>
  <si>
    <t>Número de beneficiários de prestações de desemprego, género, 2016 (%)</t>
  </si>
  <si>
    <t>Evolução do número de beneficiários de prestações de desemprego, género, 2016, 1º trim.-4º trim.</t>
  </si>
  <si>
    <t>Evolução do número de beneficiários de prestações de desemprego, género, 2016</t>
  </si>
  <si>
    <t>Evolução do número de beneficiários de prestações de desemprego, género, 2016, 1º trim.-4º trim. (%)</t>
  </si>
  <si>
    <t>Número de beneficiários de prestações de desemprego, idade, 2016</t>
  </si>
  <si>
    <t>Número de beneficiários de prestações de desemprego, idade, 2016 (%)</t>
  </si>
  <si>
    <t>Evolução do número de beneficiários de prestações de desemprego, idade, 2016, 1º trim.-4º trim.</t>
  </si>
  <si>
    <t>Evolução do número de beneficiários de prestações de desemprego, idade, 2016</t>
  </si>
  <si>
    <t>Evolução do número de beneficiários de prestações de desemprego, idade, 2016, 1º trim.-4º trim. (%)</t>
  </si>
  <si>
    <t xml:space="preserve"> Valor médio mensal processado por beneficiário de prestações de desemprego, 2016</t>
  </si>
  <si>
    <t>Evolução do valor médio mensal processado por beneficiário de prestações de desemprego, 2016, 1º trim.-4º trim.</t>
  </si>
  <si>
    <t>Evolução do valor médio mensal processado por beneficiário de prestações de desemprego, 2016</t>
  </si>
  <si>
    <t>Número de beneficiários com de prestações de desemprego, idade, 2016 (%)</t>
  </si>
  <si>
    <t>Valor médio mensal processado por beneficiário, 2016</t>
  </si>
  <si>
    <t>Evolução do valor médio mensal processado por beneficiário, 2016, 1º trim.-4º trim.</t>
  </si>
  <si>
    <t>Indicadores 2017</t>
  </si>
  <si>
    <t>Número de beneficiários de prestações de desemprego, género, 2017</t>
  </si>
  <si>
    <t>Número de beneficiários de prestações de desemprego, género, 2017 (%)</t>
  </si>
  <si>
    <t>Evolução do número de beneficiários de prestações de desemprego, género, 2017, 1º trim.-4º trim.</t>
  </si>
  <si>
    <t>Evolução do número de beneficiários de prestações de desemprego, género, 2017</t>
  </si>
  <si>
    <t>Evolução do número de beneficiários de prestações de desemprego, género, 2017, 1º trim.-4º trim. (%)</t>
  </si>
  <si>
    <t>Número de beneficiários de prestações de desemprego, idade, 2017</t>
  </si>
  <si>
    <t>Número de beneficiários de prestações de desemprego, idade, 2017 (%)</t>
  </si>
  <si>
    <t>Evolução do número de beneficiários de prestações de desemprego, idade, 2017, 1º trim.-4º trim.</t>
  </si>
  <si>
    <t>Evolução do número de beneficiários de prestações de desemprego, idade, 2017</t>
  </si>
  <si>
    <t>Evolução do número de beneficiários de prestações de desemprego, idade, 2017, 1º trim.-4º trim. (%)</t>
  </si>
  <si>
    <t xml:space="preserve"> Valor médio mensal processado por beneficiário de prestações de desemprego, 2017</t>
  </si>
  <si>
    <t>Evolução do valor médio mensal processado por beneficiário de prestações de desemprego, 2017, 1º trim.-4º trim.</t>
  </si>
  <si>
    <t>Evolução do valor médio mensal processado por beneficiário de prestações de desemprego, 2017</t>
  </si>
  <si>
    <t>Número de beneficiários com de prestações de desemprego, idade, 2017 (%)</t>
  </si>
  <si>
    <t>Valor médio mensal processado por beneficiário, 2017</t>
  </si>
  <si>
    <t>Evolução do valor médio mensal processado por beneficiário, 2017, 1º trim.-4º trim.</t>
  </si>
  <si>
    <t>Caso um beneficiário mude de freguesia de residência é contabilizado várias vezes.</t>
  </si>
  <si>
    <t>Indicadores 2005</t>
  </si>
  <si>
    <t>Número de beneficiários de prestações de desemprego, género, 2005</t>
  </si>
  <si>
    <t>Beneficiários de prestações de desemprego, género, 2005 (%)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</si>
  <si>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</si>
  <si>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</si>
  <si>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</si>
  <si>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</si>
  <si>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</si>
  <si>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</si>
  <si>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</si>
  <si>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Olivais</t>
  </si>
  <si>
    <t>Parque das Nações</t>
  </si>
  <si>
    <t>Santa Clara</t>
  </si>
  <si>
    <t>Santa Maria Maior</t>
  </si>
  <si>
    <t>Santo António</t>
  </si>
  <si>
    <t>São Vicente</t>
  </si>
  <si>
    <t>Beneficiários de prestações de desemprego, género, 2005</t>
  </si>
  <si>
    <t>Indicadores 2006</t>
  </si>
  <si>
    <t>Número de beneficiários de prestações de desemprego, género, 2006</t>
  </si>
  <si>
    <t>Beneficiários de prestações de desemprego, género, 2006 (%)</t>
  </si>
  <si>
    <t>Beneficiários de prestações de desemprego, género, 2006</t>
  </si>
  <si>
    <t>Número de beneficiários de prestações de desemprego, género, 2007</t>
  </si>
  <si>
    <t>Beneficiários de prestações de desemprego, género, 2007 (%)</t>
  </si>
  <si>
    <t>Indicadores 2007</t>
  </si>
  <si>
    <t>Beneficiários de prestações de desemprego, género, 2007</t>
  </si>
  <si>
    <t>Número de beneficiários de prestações de desemprego, idade, 2005</t>
  </si>
  <si>
    <t>Número de beneficiários de prestações de desemprego, idade, 2005 (%)</t>
  </si>
  <si>
    <t>Número de beneficiários de prestações de desemprego, idade, 2006</t>
  </si>
  <si>
    <t>Número de beneficiários de prestações de desemprego, idade, 2006 (%)</t>
  </si>
  <si>
    <t>Número de beneficiários de prestações de desemprego, idade, 2007</t>
  </si>
  <si>
    <t>Número de beneficiários de prestações de desemprego, idade, 2007 (%)</t>
  </si>
  <si>
    <t>Número de beneficiários de prestações de desemprego, idade, 2008</t>
  </si>
  <si>
    <t>Número de beneficiários de prestações de desemprego, idade, 2008 (%)</t>
  </si>
  <si>
    <t>Número de beneficiários de prestações de desemprego, idade, 2009</t>
  </si>
  <si>
    <t>Número de beneficiários de prestações de desemprego, idade, 2009 (%)</t>
  </si>
  <si>
    <t>Número de beneficiários de prestações de desemprego, idade, 2010</t>
  </si>
  <si>
    <t>Número de beneficiários de prestações de desemprego, idade, 2010 (%)</t>
  </si>
  <si>
    <t>Número de beneficiários de prestações de desemprego, idade, 2011</t>
  </si>
  <si>
    <t>Número de beneficiários de prestações de desemprego, idade, 2011 (%)</t>
  </si>
  <si>
    <t xml:space="preserve"> Valor médio mensal processado por beneficiário de prestações de desemprego, 2008</t>
  </si>
  <si>
    <t xml:space="preserve"> Valor médio mensal processado por beneficiário de prestações de desemprego, 2005</t>
  </si>
  <si>
    <t>Número de beneficiários de prestações de desemprego, género, 2005 (%)</t>
  </si>
  <si>
    <t>Valor médio mensal processado por beneficiário, 2005</t>
  </si>
  <si>
    <t>Número de beneficiários de prestações de desemprego, género, 2006 (%)</t>
  </si>
  <si>
    <t>Número de beneficiários com de prestações de desemprego, idade, 2006 (%)</t>
  </si>
  <si>
    <t>Valor médio mensal processado por beneficiário, 2006</t>
  </si>
  <si>
    <t xml:space="preserve"> Valor médio mensal processado por beneficiário de prestações de desemprego, 2006</t>
  </si>
  <si>
    <t>Número de beneficiários de prestações de desemprego, género, 2007 (%)</t>
  </si>
  <si>
    <t>Número de beneficiários com de prestações de desemprego, idade, 2007 (%)</t>
  </si>
  <si>
    <t>Valor médio mensal processado por beneficiário, 2007</t>
  </si>
  <si>
    <t>fonte:  Instituto da Segurança Social, I.P.; cálculos: OLCPL</t>
  </si>
  <si>
    <t xml:space="preserve"> Valor médio mensal processado por beneficiário de prestações de desemprego, 2007</t>
  </si>
  <si>
    <t>Número de beneficiários de prestações de desemprego, género, 2008 (%)</t>
  </si>
  <si>
    <t>Número de beneficiários com de prestações de desemprego, idade, 2008 (%)</t>
  </si>
  <si>
    <t>Valor médio mensal processado por beneficiário, 2008</t>
  </si>
  <si>
    <t>Número de beneficiários de prestações de desemprego, género, 2009 (%)</t>
  </si>
  <si>
    <t>Número de beneficiários com de prestações de desemprego, idade, 2009 (%)</t>
  </si>
  <si>
    <t>Valor médio mensal processado por beneficiário, 2009</t>
  </si>
  <si>
    <t xml:space="preserve"> Valor médio mensal processado por beneficiário de prestações de desemprego, 2009</t>
  </si>
  <si>
    <t>Número de beneficiários de prestações de desemprego, género, 2010 (%)</t>
  </si>
  <si>
    <t>Número de beneficiários com de prestações de desemprego, idade, 2010 (%)</t>
  </si>
  <si>
    <t>Valor médio mensal processado por beneficiário, 2010</t>
  </si>
  <si>
    <t xml:space="preserve"> Valor médio mensal processado por beneficiário de prestações de desemprego, 2010</t>
  </si>
  <si>
    <t>Número de beneficiários de prestações de desemprego, género, 2011 (%)</t>
  </si>
  <si>
    <t>Número de beneficiários com de prestações de desemprego, idade, 2011 (%)</t>
  </si>
  <si>
    <t>Valor médio mensal processado por beneficiário, 2011</t>
  </si>
  <si>
    <t xml:space="preserve"> Valor médio mensal processado por beneficiário de prestações de desemprego, 2011</t>
  </si>
  <si>
    <t>fonte: Instituto da Segurança Social, IP</t>
  </si>
  <si>
    <t>fonte: Instituto da Segurança Social, I.P.</t>
  </si>
  <si>
    <t>fonte: Instituto da Segurança Social, I.P.; cálculos: OLCPL</t>
  </si>
  <si>
    <t>Valor médio mensal processado por beneficiário de prestações de desemprego, 2008</t>
  </si>
  <si>
    <t>fonte: Instituto da Segurança Social, I.P. ; cálculos: OLCPL</t>
  </si>
  <si>
    <t>fonte: Instituto da Segurança Social, IP; cálculos: OLCPL</t>
  </si>
  <si>
    <t>fonte: Instituto da Segurança Social, I.P..; cálculos: OLCPL</t>
  </si>
  <si>
    <t>Indicadores 2018</t>
  </si>
  <si>
    <t>Número de beneficiários de prestações de desemprego, género, 2018</t>
  </si>
  <si>
    <t>Número de beneficiários de prestações de desemprego, género, 2018 (%)</t>
  </si>
  <si>
    <t>Evolução do número de beneficiários de prestações de desemprego, género, 2018, 1º trim.-4º trim.</t>
  </si>
  <si>
    <t>Evolução do número de beneficiários de prestações de desemprego, género, 2018, 1º trim.-4º trim. (%)</t>
  </si>
  <si>
    <t>Número de beneficiários de prestações de desemprego, idade, 2018</t>
  </si>
  <si>
    <t>Número de beneficiários com de prestações de desemprego, idade, 2018 (%)</t>
  </si>
  <si>
    <t>Evolução do número de beneficiários de prestações de desemprego, idade, 2018, 1º trim.-4º trim.</t>
  </si>
  <si>
    <t>Evolução do número de beneficiários de prestações de desemprego, idade, 2018, 1º trim.-4º trim. (%)</t>
  </si>
  <si>
    <t>Valor médio mensal processado por beneficiário, 2018</t>
  </si>
  <si>
    <t>Evolução do valor médio mensal processado por beneficiário, 2018, 1º trim.-4º trim.</t>
  </si>
  <si>
    <t>fonte: Instituto da Segurança Social, I.P./Centro Distrital de Lisboa</t>
  </si>
  <si>
    <t>fonte: Instituto da Segurança Social, I.P./Centro Distrital de Lisboa ; cálculos: OLCPL</t>
  </si>
  <si>
    <t>Evolução do número de beneficiários de prestações de desemprego, género, 2018</t>
  </si>
  <si>
    <t>fonte:  Instituto da Segurança Social, I.P./Centro Distrital de Lisboa</t>
  </si>
  <si>
    <t>Número de beneficiários de prestações de desemprego, idade, 2018 (%)</t>
  </si>
  <si>
    <t>Evolução do número de beneficiários de prestações de desemprego, idade, 2018</t>
  </si>
  <si>
    <t xml:space="preserve"> Valor médio mensal processado por beneficiário de prestações de desemprego, 2018</t>
  </si>
  <si>
    <t>Evolução do valor médio mensal processado por beneficiário de prestações de desemprego, 2018, 1º trim.-4º trim.</t>
  </si>
  <si>
    <t>Evolução do valor médio mensal processado por beneficiário de prestações de desemprego, 2018</t>
  </si>
  <si>
    <t>Beneficiários de subsídio de desemprego  (género)</t>
  </si>
  <si>
    <t>Número de beneficiários de subsídio de desemprego, género, 2005</t>
  </si>
  <si>
    <t>Número de beneficiários de subsídio de desemprego, género, 2005 (%)</t>
  </si>
  <si>
    <t>Número de beneficiários de subsídio de desemprego, idade, 2005</t>
  </si>
  <si>
    <t>Número de beneficiários de subsídio de desemprego, idade, 2005 (%)</t>
  </si>
  <si>
    <t>Beneficiários de subsídio de desemprego, género, 2005 (%)</t>
  </si>
  <si>
    <t>Beneficiários de subsídio de desemprego, género, 2005</t>
  </si>
  <si>
    <t xml:space="preserve"> Valor médio mensal processado por beneficiário de subsídio de desemprego, 2005</t>
  </si>
  <si>
    <t>Número de beneficiários de subsídio de desemprego, género, 2006</t>
  </si>
  <si>
    <t>Beneficiários de subsídio de desemprego, género, 2006 (%)</t>
  </si>
  <si>
    <t>Beneficiários de subsídio de desemprego, género, 2006</t>
  </si>
  <si>
    <t>Número de beneficiários de subsídio de desemprego, idade, 2006</t>
  </si>
  <si>
    <t>Número de beneficiários de subsídio de desemprego, idade, 2006 (%)</t>
  </si>
  <si>
    <t xml:space="preserve"> Valor médio mensal processado por beneficiário de subsídio de desemprego, 2006</t>
  </si>
  <si>
    <t>Número de beneficiários de subsídio de desemprego, género, 2007</t>
  </si>
  <si>
    <t>Beneficiários de subsídio de desemprego, género, 2007 (%)</t>
  </si>
  <si>
    <t>Beneficiários de subsídio de desemprego, género, 2007</t>
  </si>
  <si>
    <t>Número de beneficiários de subsídio de desemprego, idade, 2007</t>
  </si>
  <si>
    <t>Número de beneficiários de subsídio de desemprego, idade, 2007 (%)</t>
  </si>
  <si>
    <t xml:space="preserve"> Valor médio mensal processado por beneficiário de subsídio de desemprego, 2007</t>
  </si>
  <si>
    <t>Número de beneficiários de subsídio de desemprego, género, 2008</t>
  </si>
  <si>
    <t>Beneficiários de subsídio de desemprego, género, 2008 (%)</t>
  </si>
  <si>
    <t>Beneficiários de subsídio de desemprego, género, 2008</t>
  </si>
  <si>
    <t>Número de beneficiários de subsídio de desemprego, idade, 2008</t>
  </si>
  <si>
    <t>Número de beneficiários de subsídio de desemprego, idade, 2008 (%)</t>
  </si>
  <si>
    <t xml:space="preserve"> Valor médio mensal processado por beneficiário de subsídio de desemprego, 2008</t>
  </si>
  <si>
    <t>Número de beneficiários de subsídio de desemprego, género, 2009</t>
  </si>
  <si>
    <t>Beneficiários de subsídio de desemprego, género, 2009 (%)</t>
  </si>
  <si>
    <t>Beneficiários de subsídio de desemprego, género, 2009</t>
  </si>
  <si>
    <t>Número de beneficiários de subsídio de desemprego, idade, 2009</t>
  </si>
  <si>
    <t>Número de beneficiários de subsídio de desemprego, idade, 2009 (%)</t>
  </si>
  <si>
    <t xml:space="preserve"> Valor médio mensal processado por beneficiário de subsídio de desemprego, 2009</t>
  </si>
  <si>
    <t>Número de beneficiários de subsídio de desemprego, género, 2010</t>
  </si>
  <si>
    <t>Beneficiários de subsídio de desemprego, género, 2010 (%)</t>
  </si>
  <si>
    <t>Beneficiários de subsídio de desemprego, género, 2010</t>
  </si>
  <si>
    <t>Número de beneficiários de subsídio de desemprego, idade, 2010</t>
  </si>
  <si>
    <t>Número de beneficiários de subsídio de desemprego, idade, 2010 (%)</t>
  </si>
  <si>
    <t xml:space="preserve"> Valor médio mensal processado por beneficiário de subsídio de desemprego, 2010</t>
  </si>
  <si>
    <t>Número de beneficiários de subsídio de desemprego, género, 2016</t>
  </si>
  <si>
    <t>Número de beneficiários de subsídio de desemprego, idade, 2016</t>
  </si>
  <si>
    <t xml:space="preserve"> Valor médio mensal processado por beneficiário de subsídio de desemprego, 2016</t>
  </si>
  <si>
    <t>Número de beneficiários de subsídio de desemprego, género, 2017</t>
  </si>
  <si>
    <t>Número de beneficiários de subsídio de desemprego, idade, 2017</t>
  </si>
  <si>
    <t xml:space="preserve"> Valor médio mensal processado por beneficiário de subsídio de desemprego, 2017</t>
  </si>
  <si>
    <t>Número de beneficiários de subsídio de desemprego, género, 2006 (%)</t>
  </si>
  <si>
    <t>Número de beneficiários de subsídio de desemprego, género, 2007 (%)</t>
  </si>
  <si>
    <t>Número de beneficiários de subsídio de desemprego, género, 2008 (%)</t>
  </si>
  <si>
    <t>Número de beneficiários de subsídio de desemprego, género, 2009 (%)</t>
  </si>
  <si>
    <t>Número de beneficiários de subsídio de desemprego, género, 2010 (%)</t>
  </si>
  <si>
    <t>Número de beneficiários de subsídio de desemprego, idade, 2010(%)</t>
  </si>
  <si>
    <t>Número de beneficiários de subsídio de desemprego, género, 2011</t>
  </si>
  <si>
    <t>Número de beneficiários de subsídio de desemprego, género, 2011 (%)</t>
  </si>
  <si>
    <t>Número de beneficiários de subsídio de desemprego, idade, 2011 (%)</t>
  </si>
  <si>
    <t>Número de beneficiários de subsídio de desemprego, género, 2012</t>
  </si>
  <si>
    <t>Número de beneficiários de subsídio de desemprego, género, 2012 (%)</t>
  </si>
  <si>
    <t>Número de beneficiários de subsídio de desemprego, idade, 2012 (%)</t>
  </si>
  <si>
    <t>Número de beneficiários de subsídio de desemprego, género, 2013</t>
  </si>
  <si>
    <t>Número de beneficiários de subsídio de desemprego, género, 2013 (%)</t>
  </si>
  <si>
    <t>Número de beneficiários de subsídio de desemprego, idade, 2013 (%)</t>
  </si>
  <si>
    <t>Número de beneficiários de subsídio de desemprego, género, 2014</t>
  </si>
  <si>
    <t>Número de beneficiários de subsídio de desemprego, género, 2014 (%)</t>
  </si>
  <si>
    <t>Número de beneficiários de subsídio de desemprego, idade, 2014 (%)</t>
  </si>
  <si>
    <t>Número de beneficiários de subsídio de desemprego, género, 2015</t>
  </si>
  <si>
    <t>Número de beneficiários de subsídio de desemprego, género, 2015 (%)</t>
  </si>
  <si>
    <t>Número de beneficiários de subsídio de desemprego, idade, 2015 (%)</t>
  </si>
  <si>
    <t>Número de beneficiários de subsídio de desemprego, género, 2016 (%)</t>
  </si>
  <si>
    <t>Número de beneficiários de subsídio de desemprego, idade, 2016 (%)</t>
  </si>
  <si>
    <t>Número de beneficiários de subsídio de desemprego, género, 2017 (%)</t>
  </si>
  <si>
    <t>Número de beneficiários de subsídio de desemprego, idade, 2017 (%)</t>
  </si>
  <si>
    <t>Beneficiários de subsídio de desemprego, género, 2011 (%)</t>
  </si>
  <si>
    <t>Beneficiários de subsídio de desemprego, género, 2011</t>
  </si>
  <si>
    <t>Número de beneficiários de subsídio de desemprego, idade, 2011</t>
  </si>
  <si>
    <t xml:space="preserve"> Valor médio mensal processado por beneficiário de subsídio de desemprego, 2011</t>
  </si>
  <si>
    <t>Beneficiários de subsídio de desemprego, género, 2012 (%)</t>
  </si>
  <si>
    <t>Beneficiários de subsídio de desemprego, género, 2012</t>
  </si>
  <si>
    <t>Número de beneficiários de subsídio de desemprego, idade, 2012</t>
  </si>
  <si>
    <t xml:space="preserve"> Valor médio mensal processado por beneficiário de subsídio de desemprego, 2012</t>
  </si>
  <si>
    <t>Beneficiários de subsídio de desemprego, género, 2013 (%)</t>
  </si>
  <si>
    <t>Beneficiários de subsídio de desemprego, género, 2013</t>
  </si>
  <si>
    <t>Número de beneficiários de subsídio de desemprego, idade, 2013</t>
  </si>
  <si>
    <t xml:space="preserve"> Valor médio mensal processado por beneficiário de subsídio de desemprego, 2013</t>
  </si>
  <si>
    <t>13 Valor médio mensal processado por beneficiário de subsídio de desemprego, 2013</t>
  </si>
  <si>
    <t>Beneficiários de subsídio de desemprego, género, 2014 (%)</t>
  </si>
  <si>
    <t>Beneficiários de subsídio de desemprego, género, 2014</t>
  </si>
  <si>
    <t>Número de beneficiários de subsídio de desemprego, idade, 2014</t>
  </si>
  <si>
    <t xml:space="preserve"> Valor médio mensal processado por beneficiário de subsídio de desemprego, 2014</t>
  </si>
  <si>
    <t>Beneficiários de subsídio de desemprego, género, 2015 (%)</t>
  </si>
  <si>
    <t>Beneficiários de subsídio de desemprego, género, 2015</t>
  </si>
  <si>
    <t>Número de beneficiários de subsídio de desemprego, idade, 2015</t>
  </si>
  <si>
    <t xml:space="preserve"> Valor médio mensal processado por beneficiário de subsídio de desemprego, 2015</t>
  </si>
  <si>
    <t>Evolução do número de beneficiários de subsídio de desemprego, género, 2016, 1º trim.-4º trim.</t>
  </si>
  <si>
    <t>Evolução do número de beneficiários de subsídio de desemprego, género, 2016</t>
  </si>
  <si>
    <t>Evolução do número de beneficiários de subsídio de desemprego, género, 2016, 1º trim.-4º trim. (%)</t>
  </si>
  <si>
    <t>Evolução do número de beneficiários de subsídio de desemprego, idade, 2016, 1º trim.-4º trim.</t>
  </si>
  <si>
    <t>Evolução do número de beneficiários de subsídio de desemprego, idade, 2016</t>
  </si>
  <si>
    <t>Evolução do valor médio mensal processado por beneficiário de subsídio de desemprego, 2016, 1º trim.-4º trim.</t>
  </si>
  <si>
    <t>Evolução do valor médio mensal processado por beneficiário de subsídio de desemprego, 2016</t>
  </si>
  <si>
    <t>Evolução do número de beneficiários de subsídio de desemprego, género, 2017, 1º trim.-4º trim.</t>
  </si>
  <si>
    <t>Evolução do número de beneficiários de subsídio de desemprego, género, 2017</t>
  </si>
  <si>
    <t>Evolução do número de beneficiários de subsídio de desemprego, género, 2017, 1º trim.-4º trim. (%)</t>
  </si>
  <si>
    <t>Evolução do número de beneficiários de subsídio de desemprego, idade, 2017</t>
  </si>
  <si>
    <t>Evolução do número de beneficiários de subsídio de desemprego, idade, 2017, 1º trim.-4º trim.</t>
  </si>
  <si>
    <t>Evolução do número de beneficiários de subsídio de desemprego, idade, 2017, 1º trim.-4º trim. (%)</t>
  </si>
  <si>
    <t>Evolução do valor médio mensal processado por beneficiário de subsídio de desemprego, 2017, 1º trim.-4º trim.</t>
  </si>
  <si>
    <t>Evolução do valor médio mensal processado por beneficiário de subsídio de desemprego, 2017</t>
  </si>
  <si>
    <t>Q.11</t>
  </si>
  <si>
    <t>Q.12</t>
  </si>
  <si>
    <t>Q.13</t>
  </si>
  <si>
    <t>Q.14</t>
  </si>
  <si>
    <t>Q.15</t>
  </si>
  <si>
    <t>Q.16</t>
  </si>
  <si>
    <t>Q.17</t>
  </si>
  <si>
    <t>Q.18</t>
  </si>
  <si>
    <t>Q.19</t>
  </si>
  <si>
    <t>Q.20</t>
  </si>
  <si>
    <t>Evolução do valor médio mensal processado por beneficiário subsídio de desemprego, 2017, 1º trim.-4º trim.</t>
  </si>
  <si>
    <t>Valor médio mensal processado por beneficiário de subsídio de desemprego, 2017</t>
  </si>
  <si>
    <t>Beneficiários de subsídio de desemprego (idade)</t>
  </si>
  <si>
    <t>Evolução do número de beneficiários de subsídio de desemprego, idade, 2016, 1º trim.-4º trim. (%)</t>
  </si>
  <si>
    <t>Evolução do valor médio mensal processado por beneficiário subsídio de desemprego, 2016, 1º trim.-4º trim.</t>
  </si>
  <si>
    <t>Número de beneficiários de subsídio de desemprego, género, 2018</t>
  </si>
  <si>
    <t>Número de beneficiários de subsídio de desemprego, género, 2018 (%)</t>
  </si>
  <si>
    <t>Evolução do número de beneficiários de subsídio de desemprego, género, 2018, 1º trim.-4º trim.</t>
  </si>
  <si>
    <t>Evolução do número de beneficiários de subsídio de desemprego, género, 2018, 1º trim.-4º trim. (%)</t>
  </si>
  <si>
    <t>Número de beneficiários de subsídio de desemprego, idade, 2018 (%)</t>
  </si>
  <si>
    <t>Evolução do número de beneficiários de subsídio de desemprego, idade, 2018, 1º trim.-4º trim.</t>
  </si>
  <si>
    <t>Evolução do número de beneficiários de subsídio de desemprego, idade, 2018, 1º trim.-4º trim. (%)</t>
  </si>
  <si>
    <t>Valor médio mensal processado por beneficiário de subsídio de desemprego, 2018</t>
  </si>
  <si>
    <t>Evolução do valor médio mensal processado por beneficiário subsídio de desemprego, 2018, 1º trim.-4º trim.</t>
  </si>
  <si>
    <t>Número de beneficiários de subsídio de desemprego, idade, 2018</t>
  </si>
  <si>
    <t>Evolução do número de beneficiários de subsídio de desemprego, idade, 2018</t>
  </si>
  <si>
    <t xml:space="preserve"> Valor médio mensal processado por beneficiário de subsídio de desemprego, 2018</t>
  </si>
  <si>
    <t>Evolução do valor médio mensal processado por beneficiário de subsídio de desemprego, 2018, 1º trim.-4º trim.</t>
  </si>
  <si>
    <t>Evolução do valor médio mensal processado por beneficiário de subsídio de desemprego, 2018</t>
  </si>
  <si>
    <t>Evolução do número de beneficiários de subsídio de desemprego, género, 2018</t>
  </si>
  <si>
    <t>Informação ISS: Prestações de desemprego: situação da base de dados operacional em 17/03/2017 (dados 2005-2015), em 17/03/2017 (dados 2016), em 19/01/2018 (dados 1º, 2º , 3º e 4º trim. 2017) e em 17/03/2018 (total ano 2017),  em 20/07/2018 (dados 1º e 2º trim. 2018); Subsídio de desemprego: situação da base de dados operacional em 17/03/2017 (2005 a 2016); 19/01/2018 (2017) e em 20/07/2018 (dados 1º e 2º trim. 2018).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</si>
</sst>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* #,##0.00_);_(* \(#,##0.00\);_(* &quot;-&quot;??_);_(@_)"/>
    <numFmt numFmtId="165" formatCode="0.0%"/>
    <numFmt numFmtId="166" formatCode="#,##0;\(#,##0\)"/>
    <numFmt numFmtId="167" formatCode="#,##0.00\ &quot;€&quot;"/>
    <numFmt numFmtId="168" formatCode="#,##0.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9"/>
      <name val="Arial"/>
      <family val="2"/>
    </font>
    <font>
      <u/>
      <sz val="9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u/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9"/>
      <color theme="5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b/>
      <strike/>
      <sz val="9"/>
      <color indexed="8"/>
      <name val="Arial"/>
      <family val="2"/>
    </font>
    <font>
      <b/>
      <u/>
      <sz val="9"/>
      <color theme="10"/>
      <name val="Arial"/>
      <family val="2"/>
    </font>
    <font>
      <sz val="9"/>
      <color rgb="FF4F81BD"/>
      <name val="Arial"/>
      <family val="2"/>
    </font>
    <font>
      <u/>
      <sz val="9"/>
      <color theme="4" tint="-0.249977111117893"/>
      <name val="Arial"/>
      <family val="2"/>
    </font>
    <font>
      <sz val="9"/>
      <color theme="4" tint="-0.249977111117893"/>
      <name val="Arial"/>
      <family val="2"/>
    </font>
    <font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0"/>
      <color theme="1"/>
      <name val="Arial"/>
      <family val="2"/>
    </font>
    <font>
      <b/>
      <sz val="9"/>
      <color rgb="FF4F81BD"/>
      <name val="Arial"/>
      <family val="2"/>
    </font>
    <font>
      <u/>
      <sz val="10"/>
      <color theme="10"/>
      <name val="Arial"/>
      <family val="2"/>
    </font>
    <font>
      <b/>
      <sz val="10"/>
      <color theme="5"/>
      <name val="Arial"/>
      <family val="2"/>
    </font>
    <font>
      <b/>
      <u/>
      <sz val="10"/>
      <color theme="4" tint="-0.249977111117893"/>
      <name val="Arial"/>
      <family val="2"/>
    </font>
    <font>
      <u/>
      <sz val="9"/>
      <color theme="10"/>
      <name val="Arial"/>
      <family val="2"/>
    </font>
    <font>
      <sz val="11"/>
      <color theme="1"/>
      <name val="Arial"/>
      <family val="2"/>
    </font>
    <font>
      <sz val="9"/>
      <color indexed="8"/>
      <name val="Arial"/>
      <family val="2"/>
    </font>
    <font>
      <sz val="10"/>
      <color theme="4"/>
      <name val="Arial"/>
      <family val="2"/>
    </font>
    <font>
      <b/>
      <sz val="8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</patternFill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theme="3"/>
      </left>
      <right style="dashed">
        <color theme="3"/>
      </right>
      <top/>
      <bottom style="dashed">
        <color theme="3"/>
      </bottom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/>
      <bottom style="dashed">
        <color theme="4" tint="-0.499984740745262"/>
      </bottom>
      <diagonal/>
    </border>
    <border>
      <left/>
      <right style="dashed">
        <color theme="4" tint="-0.499984740745262"/>
      </right>
      <top/>
      <bottom/>
      <diagonal/>
    </border>
    <border>
      <left/>
      <right style="dashed">
        <color theme="4" tint="-0.499984740745262"/>
      </right>
      <top style="dashed">
        <color theme="3"/>
      </top>
      <bottom/>
      <diagonal/>
    </border>
    <border>
      <left/>
      <right style="dashed">
        <color theme="4" tint="-0.499984740745262"/>
      </right>
      <top/>
      <bottom style="dashed">
        <color theme="4" tint="-0.499984740745262"/>
      </bottom>
      <diagonal/>
    </border>
    <border>
      <left style="dashed">
        <color theme="4" tint="-0.499984740745262"/>
      </left>
      <right/>
      <top/>
      <bottom style="dashed">
        <color theme="4" tint="-0.499984740745262"/>
      </bottom>
      <diagonal/>
    </border>
    <border>
      <left style="dashed">
        <color theme="4" tint="-0.499984740745262"/>
      </left>
      <right/>
      <top/>
      <bottom/>
      <diagonal/>
    </border>
    <border>
      <left style="dashed">
        <color theme="4" tint="-0.499984740745262"/>
      </left>
      <right style="dashed">
        <color theme="3"/>
      </right>
      <top/>
      <bottom/>
      <diagonal/>
    </border>
    <border>
      <left/>
      <right style="dashed">
        <color theme="4" tint="-0.499984740745262"/>
      </right>
      <top style="dashed">
        <color indexed="64"/>
      </top>
      <bottom/>
      <diagonal/>
    </border>
    <border>
      <left style="dashed">
        <color theme="4" tint="-0.499984740745262"/>
      </left>
      <right/>
      <top style="dashed">
        <color indexed="64"/>
      </top>
      <bottom/>
      <diagonal/>
    </border>
    <border>
      <left style="dashed">
        <color theme="4" tint="-0.499984740745262"/>
      </left>
      <right/>
      <top style="dashed">
        <color theme="4" tint="-0.499984740745262"/>
      </top>
      <bottom/>
      <diagonal/>
    </border>
    <border>
      <left/>
      <right/>
      <top style="dashed">
        <color theme="4" tint="-0.499984740745262"/>
      </top>
      <bottom/>
      <diagonal/>
    </border>
    <border>
      <left/>
      <right style="dashed">
        <color theme="4" tint="-0.499984740745262"/>
      </right>
      <top style="dashed">
        <color theme="4" tint="-0.499984740745262"/>
      </top>
      <bottom/>
      <diagonal/>
    </border>
    <border>
      <left/>
      <right style="dashed">
        <color theme="3" tint="-0.249977111117893"/>
      </right>
      <top/>
      <bottom/>
      <diagonal/>
    </border>
    <border>
      <left style="dashed">
        <color theme="4" tint="-0.499984740745262"/>
      </left>
      <right/>
      <top/>
      <bottom style="dashed">
        <color theme="3" tint="-0.249977111117893"/>
      </bottom>
      <diagonal/>
    </border>
    <border>
      <left/>
      <right/>
      <top/>
      <bottom style="dashed">
        <color theme="3" tint="-0.249977111117893"/>
      </bottom>
      <diagonal/>
    </border>
    <border>
      <left style="dashed">
        <color indexed="64"/>
      </left>
      <right/>
      <top/>
      <bottom style="dashed">
        <color theme="3" tint="-0.249977111117893"/>
      </bottom>
      <diagonal/>
    </border>
    <border>
      <left/>
      <right style="dashed">
        <color theme="4" tint="-0.499984740745262"/>
      </right>
      <top/>
      <bottom style="dashed">
        <color theme="3" tint="-0.249977111117893"/>
      </bottom>
      <diagonal/>
    </border>
    <border>
      <left/>
      <right style="dashed">
        <color indexed="64"/>
      </right>
      <top/>
      <bottom style="dashed">
        <color theme="3" tint="-0.249977111117893"/>
      </bottom>
      <diagonal/>
    </border>
    <border>
      <left style="dashed">
        <color theme="3"/>
      </left>
      <right/>
      <top/>
      <bottom style="dashed">
        <color theme="3" tint="-0.249977111117893"/>
      </bottom>
      <diagonal/>
    </border>
    <border>
      <left/>
      <right style="dashed">
        <color theme="3"/>
      </right>
      <top/>
      <bottom style="dashed">
        <color theme="3" tint="-0.249977111117893"/>
      </bottom>
      <diagonal/>
    </border>
    <border>
      <left style="dashed">
        <color theme="3" tint="-0.249977111117893"/>
      </left>
      <right/>
      <top style="dashed">
        <color theme="3" tint="-0.249977111117893"/>
      </top>
      <bottom/>
      <diagonal/>
    </border>
    <border>
      <left/>
      <right style="dashed">
        <color theme="3" tint="-0.249977111117893"/>
      </right>
      <top style="dashed">
        <color theme="3" tint="-0.249977111117893"/>
      </top>
      <bottom/>
      <diagonal/>
    </border>
    <border>
      <left style="dashed">
        <color theme="3" tint="-0.249977111117893"/>
      </left>
      <right/>
      <top/>
      <bottom/>
      <diagonal/>
    </border>
    <border>
      <left style="dashed">
        <color theme="3" tint="-0.249977111117893"/>
      </left>
      <right/>
      <top/>
      <bottom style="dashed">
        <color theme="3" tint="-0.249977111117893"/>
      </bottom>
      <diagonal/>
    </border>
    <border>
      <left/>
      <right style="dashed">
        <color theme="3" tint="-0.249977111117893"/>
      </right>
      <top/>
      <bottom style="dashed">
        <color theme="3" tint="-0.249977111117893"/>
      </bottom>
      <diagonal/>
    </border>
    <border>
      <left style="dashed">
        <color rgb="FF1F497D"/>
      </left>
      <right/>
      <top style="dashed">
        <color rgb="FF1F497D"/>
      </top>
      <bottom/>
      <diagonal/>
    </border>
    <border>
      <left style="dashed">
        <color rgb="FF1F497D"/>
      </left>
      <right/>
      <top/>
      <bottom/>
      <diagonal/>
    </border>
    <border>
      <left style="dashed">
        <color rgb="FF1F497D"/>
      </left>
      <right/>
      <top/>
      <bottom style="dashed">
        <color rgb="FF1F497D"/>
      </bottom>
      <diagonal/>
    </border>
    <border>
      <left/>
      <right/>
      <top/>
      <bottom style="dashed">
        <color rgb="FF1F497D"/>
      </bottom>
      <diagonal/>
    </border>
    <border>
      <left/>
      <right/>
      <top style="dashed">
        <color rgb="FF1F497D"/>
      </top>
      <bottom/>
      <diagonal/>
    </border>
    <border>
      <left/>
      <right style="dashed">
        <color rgb="FF1F497D"/>
      </right>
      <top style="dashed">
        <color rgb="FF1F497D"/>
      </top>
      <bottom/>
      <diagonal/>
    </border>
    <border>
      <left/>
      <right style="dashed">
        <color rgb="FF1F497D"/>
      </right>
      <top/>
      <bottom/>
      <diagonal/>
    </border>
    <border>
      <left/>
      <right style="dashed">
        <color rgb="FF1F497D"/>
      </right>
      <top/>
      <bottom style="dashed">
        <color rgb="FF1F497D"/>
      </bottom>
      <diagonal/>
    </border>
    <border>
      <left style="dashed">
        <color indexed="64"/>
      </left>
      <right style="dashed">
        <color theme="4" tint="-0.499984740745262"/>
      </right>
      <top/>
      <bottom/>
      <diagonal/>
    </border>
    <border>
      <left style="dashed">
        <color rgb="FF1F497D"/>
      </left>
      <right/>
      <top/>
      <bottom style="dashed">
        <color theme="4" tint="-0.24994659260841701"/>
      </bottom>
      <diagonal/>
    </border>
    <border>
      <left/>
      <right style="dashed">
        <color rgb="FF1F497D"/>
      </right>
      <top/>
      <bottom style="dashed">
        <color theme="4" tint="-0.24994659260841701"/>
      </bottom>
      <diagonal/>
    </border>
    <border>
      <left style="dashed">
        <color theme="4" tint="-0.24994659260841701"/>
      </left>
      <right/>
      <top style="dashed">
        <color theme="4" tint="-0.24994659260841701"/>
      </top>
      <bottom/>
      <diagonal/>
    </border>
    <border>
      <left/>
      <right/>
      <top style="dashed">
        <color theme="4" tint="-0.24994659260841701"/>
      </top>
      <bottom/>
      <diagonal/>
    </border>
    <border>
      <left/>
      <right style="dashed">
        <color theme="4" tint="-0.24994659260841701"/>
      </right>
      <top style="dashed">
        <color theme="4" tint="-0.24994659260841701"/>
      </top>
      <bottom/>
      <diagonal/>
    </border>
    <border>
      <left style="dashed">
        <color theme="4" tint="-0.24994659260841701"/>
      </left>
      <right/>
      <top/>
      <bottom/>
      <diagonal/>
    </border>
    <border>
      <left/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/>
      <top/>
      <bottom style="dashed">
        <color theme="4" tint="-0.24994659260841701"/>
      </bottom>
      <diagonal/>
    </border>
    <border>
      <left/>
      <right/>
      <top/>
      <bottom style="dashed">
        <color theme="4" tint="-0.24994659260841701"/>
      </bottom>
      <diagonal/>
    </border>
    <border>
      <left/>
      <right style="dashed">
        <color theme="4" tint="-0.24994659260841701"/>
      </right>
      <top/>
      <bottom style="dashed">
        <color theme="4" tint="-0.24994659260841701"/>
      </bottom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618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3" borderId="0" xfId="0" applyFont="1" applyFill="1" applyBorder="1" applyAlignment="1">
      <alignment vertical="center"/>
    </xf>
    <xf numFmtId="0" fontId="7" fillId="3" borderId="0" xfId="0" applyFont="1" applyFill="1" applyAlignment="1"/>
    <xf numFmtId="0" fontId="24" fillId="0" borderId="0" xfId="0" applyFont="1"/>
    <xf numFmtId="0" fontId="7" fillId="3" borderId="0" xfId="0" applyFont="1" applyFill="1" applyAlignment="1">
      <alignment vertical="center" wrapText="1"/>
    </xf>
    <xf numFmtId="0" fontId="8" fillId="7" borderId="0" xfId="0" applyFont="1" applyFill="1" applyBorder="1" applyAlignment="1">
      <alignment horizontal="left" indent="2"/>
    </xf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5" fontId="15" fillId="3" borderId="2" xfId="20" applyNumberFormat="1" applyFont="1" applyFill="1" applyBorder="1" applyAlignment="1">
      <alignment horizontal="center" vertical="center" wrapText="1"/>
    </xf>
    <xf numFmtId="165" fontId="15" fillId="3" borderId="3" xfId="20" applyNumberFormat="1" applyFont="1" applyFill="1" applyBorder="1" applyAlignment="1">
      <alignment horizontal="center" vertical="center" wrapText="1"/>
    </xf>
    <xf numFmtId="165" fontId="15" fillId="3" borderId="5" xfId="20" applyNumberFormat="1" applyFont="1" applyFill="1" applyBorder="1" applyAlignment="1">
      <alignment horizontal="center" vertical="center" wrapText="1"/>
    </xf>
    <xf numFmtId="165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165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5" fontId="15" fillId="5" borderId="3" xfId="20" applyNumberFormat="1" applyFont="1" applyFill="1" applyBorder="1" applyAlignment="1">
      <alignment horizontal="center" vertical="center"/>
    </xf>
    <xf numFmtId="165" fontId="15" fillId="5" borderId="4" xfId="20" applyNumberFormat="1" applyFont="1" applyFill="1" applyBorder="1" applyAlignment="1">
      <alignment horizontal="center" vertical="center"/>
    </xf>
    <xf numFmtId="165" fontId="15" fillId="5" borderId="0" xfId="20" applyNumberFormat="1" applyFont="1" applyFill="1" applyBorder="1" applyAlignment="1">
      <alignment horizontal="center" vertical="center"/>
    </xf>
    <xf numFmtId="165" fontId="15" fillId="5" borderId="6" xfId="20" applyNumberFormat="1" applyFont="1" applyFill="1" applyBorder="1" applyAlignment="1">
      <alignment horizontal="center" vertical="center"/>
    </xf>
    <xf numFmtId="165" fontId="15" fillId="5" borderId="9" xfId="20" applyNumberFormat="1" applyFont="1" applyFill="1" applyBorder="1" applyAlignment="1">
      <alignment horizontal="center" vertical="center"/>
    </xf>
    <xf numFmtId="165" fontId="15" fillId="5" borderId="2" xfId="20" applyNumberFormat="1" applyFont="1" applyFill="1" applyBorder="1" applyAlignment="1">
      <alignment horizontal="center" vertical="center"/>
    </xf>
    <xf numFmtId="165" fontId="15" fillId="5" borderId="5" xfId="20" applyNumberFormat="1" applyFont="1" applyFill="1" applyBorder="1" applyAlignment="1">
      <alignment horizontal="center" vertical="center"/>
    </xf>
    <xf numFmtId="165" fontId="15" fillId="3" borderId="4" xfId="20" applyNumberFormat="1" applyFont="1" applyFill="1" applyBorder="1" applyAlignment="1">
      <alignment horizontal="center" vertical="center" wrapText="1"/>
    </xf>
    <xf numFmtId="165" fontId="15" fillId="3" borderId="6" xfId="20" applyNumberFormat="1" applyFont="1" applyFill="1" applyBorder="1" applyAlignment="1">
      <alignment horizontal="center" vertical="center" wrapText="1"/>
    </xf>
    <xf numFmtId="0" fontId="27" fillId="3" borderId="0" xfId="0" applyFont="1" applyFill="1"/>
    <xf numFmtId="0" fontId="28" fillId="3" borderId="0" xfId="0" applyFont="1" applyFill="1"/>
    <xf numFmtId="3" fontId="15" fillId="3" borderId="2" xfId="4" applyNumberFormat="1" applyFont="1" applyFill="1" applyBorder="1" applyAlignment="1" applyProtection="1">
      <alignment horizontal="center" vertical="center" wrapText="1"/>
    </xf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3" fontId="15" fillId="3" borderId="7" xfId="4" applyNumberFormat="1" applyFont="1" applyFill="1" applyBorder="1" applyAlignment="1" applyProtection="1">
      <alignment horizontal="center" vertical="center" wrapText="1"/>
    </xf>
    <xf numFmtId="3" fontId="15" fillId="3" borderId="8" xfId="4" applyNumberFormat="1" applyFont="1" applyFill="1" applyBorder="1" applyAlignment="1" applyProtection="1">
      <alignment horizontal="center" vertical="center" wrapText="1"/>
    </xf>
    <xf numFmtId="0" fontId="0" fillId="0" borderId="3" xfId="0" applyBorder="1" applyAlignment="1"/>
    <xf numFmtId="0" fontId="11" fillId="5" borderId="0" xfId="0" applyFont="1" applyFill="1" applyAlignment="1">
      <alignment horizontal="center" vertical="center"/>
    </xf>
    <xf numFmtId="165" fontId="17" fillId="0" borderId="0" xfId="19" applyNumberFormat="1"/>
    <xf numFmtId="165" fontId="15" fillId="5" borderId="7" xfId="20" applyNumberFormat="1" applyFont="1" applyFill="1" applyBorder="1" applyAlignment="1">
      <alignment horizontal="center" vertical="center"/>
    </xf>
    <xf numFmtId="165" fontId="15" fillId="5" borderId="8" xfId="20" applyNumberFormat="1" applyFont="1" applyFill="1" applyBorder="1" applyAlignment="1">
      <alignment horizontal="center" vertic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18" fillId="5" borderId="0" xfId="21" applyFont="1" applyFill="1" applyBorder="1" applyAlignment="1">
      <alignment vertical="center"/>
    </xf>
    <xf numFmtId="0" fontId="2" fillId="0" borderId="0" xfId="21" applyBorder="1"/>
    <xf numFmtId="0" fontId="2" fillId="0" borderId="10" xfId="21" applyBorder="1"/>
    <xf numFmtId="0" fontId="29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0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19" fillId="6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/>
    <xf numFmtId="3" fontId="15" fillId="3" borderId="4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3" fontId="15" fillId="3" borderId="9" xfId="4" applyNumberFormat="1" applyFont="1" applyFill="1" applyBorder="1" applyAlignment="1" applyProtection="1">
      <alignment horizontal="center" vertical="center" wrapText="1"/>
    </xf>
    <xf numFmtId="0" fontId="0" fillId="3" borderId="0" xfId="0" applyFill="1" applyAlignment="1">
      <alignment horizontal="center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3" borderId="0" xfId="0" applyNumberFormat="1" applyFont="1" applyFill="1" applyBorder="1" applyAlignment="1" applyProtection="1">
      <alignment horizontal="center" vertical="center" wrapText="1"/>
    </xf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3" fontId="15" fillId="5" borderId="3" xfId="20" applyNumberFormat="1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right"/>
    </xf>
    <xf numFmtId="0" fontId="7" fillId="3" borderId="0" xfId="0" applyFont="1" applyFill="1" applyAlignment="1"/>
    <xf numFmtId="0" fontId="13" fillId="3" borderId="0" xfId="0" applyFont="1" applyFill="1" applyAlignment="1">
      <alignment horizontal="center"/>
    </xf>
    <xf numFmtId="0" fontId="33" fillId="3" borderId="0" xfId="0" applyFont="1" applyFill="1"/>
    <xf numFmtId="0" fontId="34" fillId="4" borderId="0" xfId="0" applyFont="1" applyFill="1" applyBorder="1" applyAlignment="1">
      <alignment vertical="center" wrapText="1"/>
    </xf>
    <xf numFmtId="0" fontId="34" fillId="3" borderId="0" xfId="0" applyFont="1" applyFill="1" applyBorder="1" applyAlignment="1">
      <alignment vertical="center" wrapText="1"/>
    </xf>
    <xf numFmtId="0" fontId="34" fillId="3" borderId="0" xfId="0" applyFont="1" applyFill="1" applyBorder="1" applyAlignment="1">
      <alignment horizontal="left" vertical="center" wrapText="1"/>
    </xf>
    <xf numFmtId="0" fontId="35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32" fillId="3" borderId="0" xfId="0" applyFont="1" applyFill="1" applyAlignment="1">
      <alignment vertical="center"/>
    </xf>
    <xf numFmtId="0" fontId="11" fillId="2" borderId="0" xfId="3" applyNumberFormat="1" applyFont="1" applyFill="1" applyBorder="1" applyAlignment="1" applyProtection="1">
      <alignment horizontal="left" wrapText="1"/>
    </xf>
    <xf numFmtId="0" fontId="32" fillId="3" borderId="0" xfId="0" applyFont="1" applyFill="1"/>
    <xf numFmtId="0" fontId="33" fillId="3" borderId="0" xfId="0" applyFont="1" applyFill="1" applyAlignment="1">
      <alignment vertical="center"/>
    </xf>
    <xf numFmtId="0" fontId="36" fillId="5" borderId="0" xfId="21" applyFont="1" applyFill="1" applyAlignment="1">
      <alignment vertical="center"/>
    </xf>
    <xf numFmtId="0" fontId="13" fillId="0" borderId="0" xfId="18" applyFont="1" applyAlignment="1"/>
    <xf numFmtId="0" fontId="13" fillId="3" borderId="0" xfId="18" applyFont="1" applyFill="1" applyAlignment="1"/>
    <xf numFmtId="0" fontId="13" fillId="0" borderId="0" xfId="0" applyFont="1" applyAlignment="1"/>
    <xf numFmtId="0" fontId="38" fillId="0" borderId="0" xfId="0" applyFont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7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vertical="center" wrapText="1"/>
    </xf>
    <xf numFmtId="0" fontId="34" fillId="3" borderId="0" xfId="0" applyFont="1" applyFill="1" applyAlignment="1">
      <alignment vertical="center"/>
    </xf>
    <xf numFmtId="0" fontId="34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35" fillId="3" borderId="0" xfId="18" applyFont="1" applyFill="1" applyAlignment="1">
      <alignment horizontal="left" vertical="center"/>
    </xf>
    <xf numFmtId="0" fontId="26" fillId="0" borderId="0" xfId="18" applyFont="1" applyAlignment="1"/>
    <xf numFmtId="0" fontId="35" fillId="3" borderId="0" xfId="18" applyFont="1" applyFill="1" applyAlignment="1">
      <alignment vertical="center"/>
    </xf>
    <xf numFmtId="0" fontId="13" fillId="0" borderId="0" xfId="18" applyFont="1" applyAlignment="1"/>
    <xf numFmtId="0" fontId="34" fillId="3" borderId="0" xfId="0" applyFont="1" applyFill="1"/>
    <xf numFmtId="0" fontId="34" fillId="0" borderId="0" xfId="18" applyFont="1" applyAlignment="1"/>
    <xf numFmtId="0" fontId="35" fillId="3" borderId="0" xfId="18" applyFont="1" applyFill="1" applyAlignment="1">
      <alignment vertical="center"/>
    </xf>
    <xf numFmtId="0" fontId="34" fillId="3" borderId="0" xfId="18" applyFont="1" applyFill="1" applyAlignment="1">
      <alignment horizontal="left"/>
    </xf>
    <xf numFmtId="0" fontId="34" fillId="3" borderId="0" xfId="0" applyFont="1" applyFill="1" applyAlignment="1">
      <alignment horizontal="left"/>
    </xf>
    <xf numFmtId="0" fontId="26" fillId="0" borderId="0" xfId="18" applyFont="1" applyAlignment="1"/>
    <xf numFmtId="0" fontId="0" fillId="0" borderId="0" xfId="0" applyBorder="1" applyAlignment="1"/>
    <xf numFmtId="0" fontId="34" fillId="0" borderId="0" xfId="0" applyFont="1" applyAlignment="1">
      <alignment horizontal="left" vertical="center"/>
    </xf>
    <xf numFmtId="0" fontId="39" fillId="3" borderId="0" xfId="0" applyFont="1" applyFill="1"/>
    <xf numFmtId="0" fontId="25" fillId="0" borderId="0" xfId="19" applyFont="1" applyBorder="1" applyAlignment="1">
      <alignment horizontal="left"/>
    </xf>
    <xf numFmtId="44" fontId="15" fillId="11" borderId="0" xfId="24" applyFont="1" applyFill="1" applyBorder="1" applyAlignment="1">
      <alignment horizontal="center" vertical="center" wrapText="1"/>
    </xf>
    <xf numFmtId="0" fontId="42" fillId="2" borderId="0" xfId="3" applyNumberFormat="1" applyFont="1" applyFill="1" applyBorder="1" applyAlignment="1" applyProtection="1">
      <alignment horizontal="left" vertical="center" wrapText="1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9" fontId="15" fillId="3" borderId="18" xfId="20" applyFont="1" applyFill="1" applyBorder="1" applyAlignment="1" applyProtection="1">
      <alignment horizontal="center" vertical="center" wrapText="1"/>
    </xf>
    <xf numFmtId="9" fontId="15" fillId="3" borderId="15" xfId="20" applyFont="1" applyFill="1" applyBorder="1" applyAlignment="1" applyProtection="1">
      <alignment horizontal="center" vertical="center" wrapText="1"/>
    </xf>
    <xf numFmtId="9" fontId="15" fillId="3" borderId="16" xfId="20" applyFont="1" applyFill="1" applyBorder="1" applyAlignment="1" applyProtection="1">
      <alignment horizontal="center" vertical="center" wrapText="1"/>
    </xf>
    <xf numFmtId="9" fontId="15" fillId="3" borderId="17" xfId="20" applyFont="1" applyFill="1" applyBorder="1" applyAlignment="1" applyProtection="1">
      <alignment horizontal="center" vertical="center" wrapText="1"/>
    </xf>
    <xf numFmtId="9" fontId="15" fillId="3" borderId="19" xfId="20" applyFont="1" applyFill="1" applyBorder="1" applyAlignment="1" applyProtection="1">
      <alignment horizontal="center" vertical="center" wrapText="1"/>
    </xf>
    <xf numFmtId="0" fontId="19" fillId="6" borderId="0" xfId="0" applyFont="1" applyFill="1" applyAlignment="1">
      <alignment horizontal="center" vertical="center"/>
    </xf>
    <xf numFmtId="0" fontId="17" fillId="0" borderId="0" xfId="19" applyAlignment="1">
      <alignment horizontal="center"/>
    </xf>
    <xf numFmtId="9" fontId="15" fillId="3" borderId="8" xfId="20" applyFont="1" applyFill="1" applyBorder="1" applyAlignment="1" applyProtection="1">
      <alignment horizontal="center" vertical="center" wrapText="1"/>
    </xf>
    <xf numFmtId="3" fontId="11" fillId="6" borderId="0" xfId="0" applyNumberFormat="1" applyFont="1" applyFill="1" applyBorder="1" applyAlignment="1">
      <alignment horizontal="center" vertical="center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165" fontId="15" fillId="3" borderId="7" xfId="20" applyNumberFormat="1" applyFont="1" applyFill="1" applyBorder="1" applyAlignment="1">
      <alignment horizontal="center" vertical="center" wrapText="1"/>
    </xf>
    <xf numFmtId="165" fontId="15" fillId="3" borderId="8" xfId="20" applyNumberFormat="1" applyFont="1" applyFill="1" applyBorder="1" applyAlignment="1">
      <alignment horizontal="center" vertical="center" wrapText="1"/>
    </xf>
    <xf numFmtId="165" fontId="15" fillId="3" borderId="9" xfId="20" applyNumberFormat="1" applyFont="1" applyFill="1" applyBorder="1" applyAlignment="1">
      <alignment horizontal="center" vertical="center" wrapText="1"/>
    </xf>
    <xf numFmtId="3" fontId="19" fillId="6" borderId="23" xfId="0" applyNumberFormat="1" applyFont="1" applyFill="1" applyBorder="1" applyAlignment="1">
      <alignment horizontal="center" vertical="center"/>
    </xf>
    <xf numFmtId="3" fontId="15" fillId="3" borderId="23" xfId="4" applyNumberFormat="1" applyFont="1" applyFill="1" applyBorder="1" applyAlignment="1" applyProtection="1">
      <alignment horizontal="center" vertical="center" wrapText="1"/>
    </xf>
    <xf numFmtId="0" fontId="8" fillId="7" borderId="23" xfId="0" applyFont="1" applyFill="1" applyBorder="1" applyAlignment="1">
      <alignment horizontal="left" indent="2"/>
    </xf>
    <xf numFmtId="0" fontId="20" fillId="6" borderId="23" xfId="0" applyFont="1" applyFill="1" applyBorder="1" applyAlignment="1">
      <alignment horizontal="center" vertical="center"/>
    </xf>
    <xf numFmtId="3" fontId="15" fillId="3" borderId="24" xfId="4" applyNumberFormat="1" applyFont="1" applyFill="1" applyBorder="1" applyAlignment="1" applyProtection="1">
      <alignment horizontal="center" vertical="center" wrapText="1"/>
    </xf>
    <xf numFmtId="9" fontId="15" fillId="3" borderId="22" xfId="20" applyFont="1" applyFill="1" applyBorder="1" applyAlignment="1" applyProtection="1">
      <alignment horizontal="center" vertical="center" wrapText="1"/>
    </xf>
    <xf numFmtId="0" fontId="23" fillId="5" borderId="23" xfId="0" applyFont="1" applyFill="1" applyBorder="1" applyAlignment="1">
      <alignment vertical="center"/>
    </xf>
    <xf numFmtId="0" fontId="11" fillId="2" borderId="23" xfId="3" applyNumberFormat="1" applyFont="1" applyFill="1" applyBorder="1" applyAlignment="1" applyProtection="1">
      <alignment horizontal="left" wrapText="1"/>
    </xf>
    <xf numFmtId="0" fontId="13" fillId="4" borderId="23" xfId="0" applyFont="1" applyFill="1" applyBorder="1" applyAlignment="1">
      <alignment horizontal="left" indent="1"/>
    </xf>
    <xf numFmtId="9" fontId="15" fillId="3" borderId="26" xfId="20" applyFont="1" applyFill="1" applyBorder="1" applyAlignment="1" applyProtection="1">
      <alignment horizontal="center" vertical="center" wrapText="1"/>
    </xf>
    <xf numFmtId="0" fontId="2" fillId="0" borderId="27" xfId="21" applyBorder="1"/>
    <xf numFmtId="9" fontId="15" fillId="3" borderId="29" xfId="20" applyFont="1" applyFill="1" applyBorder="1" applyAlignment="1" applyProtection="1">
      <alignment horizontal="center" vertical="center" wrapText="1"/>
    </xf>
    <xf numFmtId="9" fontId="15" fillId="3" borderId="23" xfId="20" applyFont="1" applyFill="1" applyBorder="1" applyAlignment="1" applyProtection="1">
      <alignment horizontal="center" vertical="center" wrapText="1"/>
    </xf>
    <xf numFmtId="9" fontId="15" fillId="3" borderId="25" xfId="20" applyFont="1" applyFill="1" applyBorder="1" applyAlignment="1" applyProtection="1">
      <alignment horizontal="center" vertical="center" wrapText="1"/>
    </xf>
    <xf numFmtId="9" fontId="15" fillId="3" borderId="30" xfId="20" applyFont="1" applyFill="1" applyBorder="1" applyAlignment="1" applyProtection="1">
      <alignment horizontal="center" vertical="center" wrapText="1"/>
    </xf>
    <xf numFmtId="9" fontId="15" fillId="3" borderId="27" xfId="20" applyFont="1" applyFill="1" applyBorder="1" applyAlignment="1" applyProtection="1">
      <alignment horizontal="center" vertical="center" wrapText="1"/>
    </xf>
    <xf numFmtId="9" fontId="15" fillId="3" borderId="31" xfId="20" applyFont="1" applyFill="1" applyBorder="1" applyAlignment="1" applyProtection="1">
      <alignment horizontal="center" vertical="center" wrapText="1"/>
    </xf>
    <xf numFmtId="9" fontId="15" fillId="3" borderId="32" xfId="20" applyFont="1" applyFill="1" applyBorder="1" applyAlignment="1" applyProtection="1">
      <alignment horizontal="center" vertical="center" wrapText="1"/>
    </xf>
    <xf numFmtId="9" fontId="15" fillId="3" borderId="33" xfId="20" applyFont="1" applyFill="1" applyBorder="1" applyAlignment="1" applyProtection="1">
      <alignment horizontal="center" vertical="center" wrapText="1"/>
    </xf>
    <xf numFmtId="3" fontId="15" fillId="3" borderId="25" xfId="4" applyNumberFormat="1" applyFont="1" applyFill="1" applyBorder="1" applyAlignment="1" applyProtection="1">
      <alignment horizontal="center" vertical="center" wrapText="1"/>
    </xf>
    <xf numFmtId="3" fontId="11" fillId="5" borderId="11" xfId="21" applyNumberFormat="1" applyFont="1" applyFill="1" applyBorder="1" applyAlignment="1" applyProtection="1">
      <alignment horizontal="center" vertical="center"/>
    </xf>
    <xf numFmtId="0" fontId="14" fillId="10" borderId="23" xfId="0" applyFont="1" applyFill="1" applyBorder="1" applyAlignment="1">
      <alignment horizontal="center" vertical="center"/>
    </xf>
    <xf numFmtId="0" fontId="26" fillId="0" borderId="0" xfId="18" applyFont="1" applyAlignment="1"/>
    <xf numFmtId="0" fontId="26" fillId="3" borderId="0" xfId="18" applyFont="1" applyFill="1" applyAlignment="1"/>
    <xf numFmtId="0" fontId="39" fillId="3" borderId="0" xfId="18" applyFont="1" applyFill="1" applyBorder="1" applyAlignment="1">
      <alignment horizontal="left" vertical="center" wrapText="1"/>
    </xf>
    <xf numFmtId="0" fontId="16" fillId="3" borderId="0" xfId="18" applyFill="1" applyAlignment="1">
      <alignment horizontal="left" vertical="center"/>
    </xf>
    <xf numFmtId="0" fontId="14" fillId="10" borderId="0" xfId="0" applyFont="1" applyFill="1" applyBorder="1" applyAlignment="1">
      <alignment horizontal="center" vertical="center" wrapText="1"/>
    </xf>
    <xf numFmtId="3" fontId="15" fillId="6" borderId="23" xfId="0" applyNumberFormat="1" applyFont="1" applyFill="1" applyBorder="1" applyAlignment="1">
      <alignment horizontal="center" vertical="center"/>
    </xf>
    <xf numFmtId="0" fontId="13" fillId="4" borderId="34" xfId="0" applyFont="1" applyFill="1" applyBorder="1" applyAlignment="1">
      <alignment horizontal="left" indent="1"/>
    </xf>
    <xf numFmtId="0" fontId="8" fillId="7" borderId="34" xfId="0" applyFont="1" applyFill="1" applyBorder="1" applyAlignment="1">
      <alignment horizontal="left" indent="2"/>
    </xf>
    <xf numFmtId="9" fontId="15" fillId="3" borderId="20" xfId="20" applyFont="1" applyFill="1" applyBorder="1" applyAlignment="1" applyProtection="1">
      <alignment horizontal="center" vertical="center" wrapText="1"/>
    </xf>
    <xf numFmtId="9" fontId="15" fillId="3" borderId="14" xfId="20" applyFont="1" applyFill="1" applyBorder="1" applyAlignment="1" applyProtection="1">
      <alignment horizontal="center" vertical="center" wrapText="1"/>
    </xf>
    <xf numFmtId="9" fontId="15" fillId="3" borderId="21" xfId="20" applyFont="1" applyFill="1" applyBorder="1" applyAlignment="1" applyProtection="1">
      <alignment horizontal="center" vertical="center" wrapText="1"/>
    </xf>
    <xf numFmtId="0" fontId="14" fillId="10" borderId="26" xfId="0" applyFont="1" applyFill="1" applyBorder="1" applyAlignment="1">
      <alignment horizontal="center" vertical="center" wrapText="1"/>
    </xf>
    <xf numFmtId="0" fontId="14" fillId="10" borderId="22" xfId="0" applyFont="1" applyFill="1" applyBorder="1" applyAlignment="1">
      <alignment horizontal="center" vertical="center" wrapText="1"/>
    </xf>
    <xf numFmtId="3" fontId="19" fillId="6" borderId="6" xfId="0" applyNumberFormat="1" applyFont="1" applyFill="1" applyBorder="1" applyAlignment="1">
      <alignment horizontal="center" vertical="center"/>
    </xf>
    <xf numFmtId="166" fontId="41" fillId="12" borderId="23" xfId="0" applyNumberFormat="1" applyFont="1" applyFill="1" applyBorder="1" applyAlignment="1">
      <alignment horizontal="right" vertical="center" wrapText="1"/>
    </xf>
    <xf numFmtId="166" fontId="41" fillId="13" borderId="23" xfId="0" applyNumberFormat="1" applyFont="1" applyFill="1" applyBorder="1" applyAlignment="1">
      <alignment horizontal="right" vertical="center" wrapText="1"/>
    </xf>
    <xf numFmtId="165" fontId="15" fillId="3" borderId="3" xfId="20" quotePrefix="1" applyNumberFormat="1" applyFont="1" applyFill="1" applyBorder="1" applyAlignment="1">
      <alignment horizontal="center" vertical="center" wrapText="1"/>
    </xf>
    <xf numFmtId="165" fontId="15" fillId="3" borderId="0" xfId="20" quotePrefix="1" applyNumberFormat="1" applyFont="1" applyFill="1" applyBorder="1" applyAlignment="1">
      <alignment horizontal="center" vertical="center" wrapText="1"/>
    </xf>
    <xf numFmtId="165" fontId="15" fillId="3" borderId="8" xfId="20" quotePrefix="1" applyNumberFormat="1" applyFont="1" applyFill="1" applyBorder="1" applyAlignment="1">
      <alignment horizontal="center" vertical="center" wrapText="1"/>
    </xf>
    <xf numFmtId="167" fontId="15" fillId="11" borderId="13" xfId="24" applyNumberFormat="1" applyFont="1" applyFill="1" applyBorder="1" applyAlignment="1">
      <alignment horizontal="center" vertical="center" wrapText="1"/>
    </xf>
    <xf numFmtId="167" fontId="15" fillId="11" borderId="11" xfId="24" applyNumberFormat="1" applyFont="1" applyFill="1" applyBorder="1" applyAlignment="1">
      <alignment horizontal="center" vertical="center" wrapText="1"/>
    </xf>
    <xf numFmtId="167" fontId="15" fillId="11" borderId="12" xfId="24" applyNumberFormat="1" applyFont="1" applyFill="1" applyBorder="1" applyAlignment="1">
      <alignment horizontal="center" vertical="center" wrapText="1"/>
    </xf>
    <xf numFmtId="167" fontId="15" fillId="11" borderId="13" xfId="24" applyNumberFormat="1" applyFont="1" applyFill="1" applyBorder="1" applyAlignment="1">
      <alignment horizontal="center" vertical="center"/>
    </xf>
    <xf numFmtId="167" fontId="15" fillId="11" borderId="0" xfId="24" applyNumberFormat="1" applyFont="1" applyFill="1" applyBorder="1" applyAlignment="1">
      <alignment horizontal="center" vertical="center" wrapText="1"/>
    </xf>
    <xf numFmtId="0" fontId="16" fillId="3" borderId="0" xfId="18" applyFill="1" applyBorder="1" applyAlignment="1">
      <alignment horizontal="left" vertical="center" wrapText="1"/>
    </xf>
    <xf numFmtId="0" fontId="13" fillId="8" borderId="0" xfId="0" applyFont="1" applyFill="1" applyBorder="1" applyAlignment="1">
      <alignment horizontal="center" vertical="center" wrapText="1"/>
    </xf>
    <xf numFmtId="9" fontId="15" fillId="3" borderId="42" xfId="20" applyFont="1" applyFill="1" applyBorder="1" applyAlignment="1" applyProtection="1">
      <alignment horizontal="center" vertical="center" wrapText="1"/>
    </xf>
    <xf numFmtId="9" fontId="15" fillId="3" borderId="43" xfId="20" applyFont="1" applyFill="1" applyBorder="1" applyAlignment="1" applyProtection="1">
      <alignment horizontal="center" vertical="center" wrapText="1"/>
    </xf>
    <xf numFmtId="9" fontId="15" fillId="3" borderId="44" xfId="20" applyFont="1" applyFill="1" applyBorder="1" applyAlignment="1" applyProtection="1">
      <alignment horizontal="center" vertical="center" wrapText="1"/>
    </xf>
    <xf numFmtId="9" fontId="15" fillId="3" borderId="34" xfId="20" applyFont="1" applyFill="1" applyBorder="1" applyAlignment="1" applyProtection="1">
      <alignment horizontal="center" vertical="center" wrapText="1"/>
    </xf>
    <xf numFmtId="9" fontId="15" fillId="3" borderId="45" xfId="20" applyFont="1" applyFill="1" applyBorder="1" applyAlignment="1" applyProtection="1">
      <alignment horizontal="center" vertical="center" wrapText="1"/>
    </xf>
    <xf numFmtId="9" fontId="15" fillId="3" borderId="46" xfId="2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0" fontId="26" fillId="0" borderId="0" xfId="18" applyFont="1" applyAlignment="1"/>
    <xf numFmtId="0" fontId="26" fillId="3" borderId="0" xfId="18" applyFont="1" applyFill="1" applyAlignment="1"/>
    <xf numFmtId="0" fontId="37" fillId="3" borderId="0" xfId="0" applyFont="1" applyFill="1"/>
    <xf numFmtId="0" fontId="44" fillId="3" borderId="0" xfId="18" applyFont="1" applyFill="1" applyBorder="1" applyAlignment="1">
      <alignment horizontal="left" vertical="center" wrapText="1"/>
    </xf>
    <xf numFmtId="0" fontId="34" fillId="3" borderId="0" xfId="0" applyFont="1" applyFill="1" applyAlignment="1">
      <alignment horizontal="center" vertical="center"/>
    </xf>
    <xf numFmtId="167" fontId="15" fillId="3" borderId="13" xfId="20" applyNumberFormat="1" applyFont="1" applyFill="1" applyBorder="1" applyAlignment="1">
      <alignment horizontal="center" vertical="center" wrapText="1"/>
    </xf>
    <xf numFmtId="167" fontId="15" fillId="3" borderId="11" xfId="20" applyNumberFormat="1" applyFont="1" applyFill="1" applyBorder="1" applyAlignment="1">
      <alignment horizontal="center" vertical="center" wrapText="1"/>
    </xf>
    <xf numFmtId="167" fontId="15" fillId="3" borderId="12" xfId="20" applyNumberFormat="1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left"/>
    </xf>
    <xf numFmtId="3" fontId="45" fillId="15" borderId="47" xfId="4" applyNumberFormat="1" applyFont="1" applyFill="1" applyBorder="1" applyAlignment="1" applyProtection="1">
      <alignment horizontal="center" vertical="center" wrapText="1"/>
    </xf>
    <xf numFmtId="3" fontId="45" fillId="15" borderId="48" xfId="4" applyNumberFormat="1" applyFont="1" applyFill="1" applyBorder="1" applyAlignment="1" applyProtection="1">
      <alignment horizontal="center" vertical="center" wrapText="1"/>
    </xf>
    <xf numFmtId="3" fontId="45" fillId="15" borderId="0" xfId="4" applyNumberFormat="1" applyFont="1" applyFill="1" applyBorder="1" applyAlignment="1" applyProtection="1">
      <alignment horizontal="center" vertical="center" wrapText="1"/>
    </xf>
    <xf numFmtId="3" fontId="45" fillId="15" borderId="51" xfId="4" applyNumberFormat="1" applyFont="1" applyFill="1" applyBorder="1" applyAlignment="1" applyProtection="1">
      <alignment horizontal="center" vertical="center" wrapText="1"/>
    </xf>
    <xf numFmtId="3" fontId="45" fillId="15" borderId="50" xfId="4" applyNumberFormat="1" applyFont="1" applyFill="1" applyBorder="1" applyAlignment="1" applyProtection="1">
      <alignment horizontal="center" vertical="center" wrapText="1"/>
    </xf>
    <xf numFmtId="3" fontId="15" fillId="3" borderId="47" xfId="4" applyNumberFormat="1" applyFont="1" applyFill="1" applyBorder="1" applyAlignment="1" applyProtection="1">
      <alignment horizontal="center" vertical="center" wrapText="1"/>
    </xf>
    <xf numFmtId="3" fontId="15" fillId="3" borderId="51" xfId="4" applyNumberFormat="1" applyFont="1" applyFill="1" applyBorder="1" applyAlignment="1" applyProtection="1">
      <alignment horizontal="center" vertical="center" wrapText="1"/>
    </xf>
    <xf numFmtId="3" fontId="45" fillId="15" borderId="52" xfId="4" applyNumberFormat="1" applyFont="1" applyFill="1" applyBorder="1" applyAlignment="1" applyProtection="1">
      <alignment horizontal="center" vertical="center" wrapText="1"/>
    </xf>
    <xf numFmtId="3" fontId="15" fillId="3" borderId="48" xfId="4" applyNumberFormat="1" applyFont="1" applyFill="1" applyBorder="1" applyAlignment="1" applyProtection="1">
      <alignment horizontal="center" vertical="center" wrapText="1"/>
    </xf>
    <xf numFmtId="3" fontId="15" fillId="3" borderId="53" xfId="4" applyNumberFormat="1" applyFont="1" applyFill="1" applyBorder="1" applyAlignment="1" applyProtection="1">
      <alignment horizontal="center" vertical="center" wrapText="1"/>
    </xf>
    <xf numFmtId="3" fontId="45" fillId="15" borderId="53" xfId="4" applyNumberFormat="1" applyFont="1" applyFill="1" applyBorder="1" applyAlignment="1" applyProtection="1">
      <alignment horizontal="center" vertical="center" wrapText="1"/>
    </xf>
    <xf numFmtId="3" fontId="45" fillId="15" borderId="49" xfId="4" applyNumberFormat="1" applyFont="1" applyFill="1" applyBorder="1" applyAlignment="1" applyProtection="1">
      <alignment horizontal="center" vertical="center" wrapText="1"/>
    </xf>
    <xf numFmtId="3" fontId="45" fillId="15" borderId="54" xfId="4" applyNumberFormat="1" applyFont="1" applyFill="1" applyBorder="1" applyAlignment="1" applyProtection="1">
      <alignment horizontal="center" vertical="center" wrapText="1"/>
    </xf>
    <xf numFmtId="3" fontId="15" fillId="3" borderId="52" xfId="4" applyNumberFormat="1" applyFont="1" applyFill="1" applyBorder="1" applyAlignment="1" applyProtection="1">
      <alignment horizontal="center" vertical="center" wrapText="1"/>
    </xf>
    <xf numFmtId="3" fontId="15" fillId="3" borderId="54" xfId="4" applyNumberFormat="1" applyFont="1" applyFill="1" applyBorder="1" applyAlignment="1" applyProtection="1">
      <alignment horizontal="center" vertical="center" wrapText="1"/>
    </xf>
    <xf numFmtId="0" fontId="13" fillId="3" borderId="0" xfId="0" applyFont="1" applyFill="1" applyAlignment="1">
      <alignment horizontal="left"/>
    </xf>
    <xf numFmtId="9" fontId="15" fillId="3" borderId="47" xfId="20" applyFont="1" applyFill="1" applyBorder="1" applyAlignment="1" applyProtection="1">
      <alignment horizontal="center" vertical="center" wrapText="1"/>
    </xf>
    <xf numFmtId="9" fontId="15" fillId="3" borderId="52" xfId="20" applyFont="1" applyFill="1" applyBorder="1" applyAlignment="1" applyProtection="1">
      <alignment horizontal="center" vertical="center" wrapText="1"/>
    </xf>
    <xf numFmtId="9" fontId="15" fillId="3" borderId="48" xfId="20" applyFont="1" applyFill="1" applyBorder="1" applyAlignment="1" applyProtection="1">
      <alignment horizontal="center" vertical="center" wrapText="1"/>
    </xf>
    <xf numFmtId="9" fontId="15" fillId="3" borderId="53" xfId="20" applyFont="1" applyFill="1" applyBorder="1" applyAlignment="1" applyProtection="1">
      <alignment horizontal="center" vertical="center" wrapText="1"/>
    </xf>
    <xf numFmtId="9" fontId="15" fillId="3" borderId="49" xfId="20" applyFont="1" applyFill="1" applyBorder="1" applyAlignment="1" applyProtection="1">
      <alignment horizontal="center" vertical="center" wrapText="1"/>
    </xf>
    <xf numFmtId="9" fontId="15" fillId="3" borderId="54" xfId="20" applyFont="1" applyFill="1" applyBorder="1" applyAlignment="1" applyProtection="1">
      <alignment horizontal="center" vertical="center" wrapText="1"/>
    </xf>
    <xf numFmtId="0" fontId="46" fillId="3" borderId="0" xfId="18" applyFont="1" applyFill="1" applyBorder="1" applyAlignment="1">
      <alignment horizontal="left" vertical="center" wrapText="1"/>
    </xf>
    <xf numFmtId="0" fontId="33" fillId="4" borderId="0" xfId="18" applyFont="1" applyFill="1" applyAlignment="1">
      <alignment horizontal="left" vertical="center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3" borderId="0" xfId="18" applyFont="1" applyFill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6" fontId="40" fillId="16" borderId="0" xfId="0" applyNumberFormat="1" applyFont="1" applyFill="1" applyBorder="1" applyAlignment="1">
      <alignment horizontal="right" vertical="center" wrapText="1"/>
    </xf>
    <xf numFmtId="0" fontId="13" fillId="17" borderId="0" xfId="0" applyFont="1" applyFill="1" applyBorder="1" applyAlignment="1">
      <alignment vertical="center" wrapText="1"/>
    </xf>
    <xf numFmtId="0" fontId="14" fillId="10" borderId="14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33" fillId="3" borderId="0" xfId="18" applyFont="1" applyFill="1" applyBorder="1" applyAlignment="1">
      <alignment horizontal="left" vertical="center" wrapText="1"/>
    </xf>
    <xf numFmtId="3" fontId="48" fillId="3" borderId="0" xfId="0" applyNumberFormat="1" applyFont="1" applyFill="1" applyBorder="1" applyAlignment="1" applyProtection="1">
      <alignment horizontal="center" vertical="center" wrapText="1"/>
    </xf>
    <xf numFmtId="3" fontId="48" fillId="3" borderId="0" xfId="0" applyNumberFormat="1" applyFont="1" applyFill="1" applyBorder="1" applyAlignment="1">
      <alignment horizontal="center" vertical="center" wrapText="1"/>
    </xf>
    <xf numFmtId="3" fontId="14" fillId="3" borderId="0" xfId="0" applyNumberFormat="1" applyFont="1" applyFill="1" applyBorder="1" applyAlignment="1" applyProtection="1">
      <alignment horizontal="center" vertical="center" wrapText="1"/>
    </xf>
    <xf numFmtId="3" fontId="14" fillId="3" borderId="0" xfId="0" applyNumberFormat="1" applyFont="1" applyFill="1" applyBorder="1" applyAlignment="1">
      <alignment horizontal="center" vertical="center" wrapText="1"/>
    </xf>
    <xf numFmtId="3" fontId="49" fillId="5" borderId="0" xfId="21" applyNumberFormat="1" applyFont="1" applyFill="1" applyBorder="1" applyAlignment="1" applyProtection="1">
      <alignment horizontal="center" vertical="center"/>
    </xf>
    <xf numFmtId="3" fontId="49" fillId="5" borderId="0" xfId="21" applyNumberFormat="1" applyFont="1" applyFill="1" applyBorder="1" applyAlignment="1">
      <alignment horizontal="center" vertical="center"/>
    </xf>
    <xf numFmtId="3" fontId="11" fillId="5" borderId="6" xfId="21" applyNumberFormat="1" applyFont="1" applyFill="1" applyBorder="1" applyAlignment="1" applyProtection="1">
      <alignment horizontal="center" vertical="center"/>
    </xf>
    <xf numFmtId="0" fontId="49" fillId="6" borderId="55" xfId="0" applyFont="1" applyFill="1" applyBorder="1" applyAlignment="1">
      <alignment horizontal="center" vertical="center"/>
    </xf>
    <xf numFmtId="3" fontId="48" fillId="3" borderId="3" xfId="4" applyNumberFormat="1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>
      <alignment horizontal="center" vertical="center"/>
    </xf>
    <xf numFmtId="0" fontId="49" fillId="6" borderId="23" xfId="0" applyFont="1" applyFill="1" applyBorder="1" applyAlignment="1">
      <alignment horizontal="center" vertical="center"/>
    </xf>
    <xf numFmtId="3" fontId="48" fillId="3" borderId="0" xfId="4" applyNumberFormat="1" applyFont="1" applyFill="1" applyBorder="1" applyAlignment="1" applyProtection="1">
      <alignment horizontal="center" vertical="center" wrapText="1"/>
    </xf>
    <xf numFmtId="3" fontId="48" fillId="3" borderId="8" xfId="4" applyNumberFormat="1" applyFont="1" applyFill="1" applyBorder="1" applyAlignment="1" applyProtection="1">
      <alignment horizontal="center" vertical="center" wrapText="1"/>
    </xf>
    <xf numFmtId="3" fontId="49" fillId="6" borderId="23" xfId="0" applyNumberFormat="1" applyFont="1" applyFill="1" applyBorder="1" applyAlignment="1">
      <alignment horizontal="center" vertical="center"/>
    </xf>
    <xf numFmtId="166" fontId="31" fillId="14" borderId="0" xfId="0" applyNumberFormat="1" applyFont="1" applyFill="1" applyBorder="1" applyAlignment="1">
      <alignment horizontal="right" vertical="center" wrapText="1"/>
    </xf>
    <xf numFmtId="0" fontId="50" fillId="6" borderId="27" xfId="0" applyFont="1" applyFill="1" applyBorder="1" applyAlignment="1">
      <alignment horizontal="center" vertical="center"/>
    </xf>
    <xf numFmtId="3" fontId="50" fillId="6" borderId="23" xfId="0" applyNumberFormat="1" applyFont="1" applyFill="1" applyBorder="1" applyAlignment="1">
      <alignment horizontal="center" vertical="center"/>
    </xf>
    <xf numFmtId="166" fontId="31" fillId="13" borderId="0" xfId="0" applyNumberFormat="1" applyFont="1" applyFill="1" applyBorder="1" applyAlignment="1">
      <alignment horizontal="right" vertical="center" wrapText="1"/>
    </xf>
    <xf numFmtId="3" fontId="48" fillId="3" borderId="22" xfId="4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>
      <alignment horizontal="center" vertical="center"/>
    </xf>
    <xf numFmtId="44" fontId="15" fillId="11" borderId="6" xfId="24" applyFont="1" applyFill="1" applyBorder="1" applyAlignment="1">
      <alignment horizontal="center" vertical="center" wrapText="1"/>
    </xf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3" borderId="0" xfId="18" applyFont="1" applyFill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10" borderId="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 indent="3"/>
    </xf>
    <xf numFmtId="0" fontId="0" fillId="3" borderId="0" xfId="0" applyFill="1" applyBorder="1"/>
    <xf numFmtId="3" fontId="49" fillId="6" borderId="0" xfId="21" applyNumberFormat="1" applyFont="1" applyFill="1" applyBorder="1" applyAlignment="1" applyProtection="1">
      <alignment horizontal="center" vertical="center"/>
    </xf>
    <xf numFmtId="3" fontId="49" fillId="6" borderId="0" xfId="21" applyNumberFormat="1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3" fontId="8" fillId="5" borderId="0" xfId="21" applyNumberFormat="1" applyFont="1" applyFill="1" applyBorder="1" applyAlignment="1" applyProtection="1">
      <alignment horizontal="center" vertical="center"/>
    </xf>
    <xf numFmtId="3" fontId="8" fillId="5" borderId="6" xfId="21" applyNumberFormat="1" applyFont="1" applyFill="1" applyBorder="1" applyAlignment="1" applyProtection="1">
      <alignment horizontal="center" vertical="center"/>
    </xf>
    <xf numFmtId="166" fontId="15" fillId="16" borderId="2" xfId="0" applyNumberFormat="1" applyFont="1" applyFill="1" applyBorder="1" applyAlignment="1">
      <alignment horizontal="center" vertical="center" wrapText="1"/>
    </xf>
    <xf numFmtId="166" fontId="15" fillId="16" borderId="3" xfId="0" applyNumberFormat="1" applyFont="1" applyFill="1" applyBorder="1" applyAlignment="1">
      <alignment horizontal="center" vertical="center" wrapText="1"/>
    </xf>
    <xf numFmtId="166" fontId="8" fillId="16" borderId="4" xfId="0" applyNumberFormat="1" applyFont="1" applyFill="1" applyBorder="1" applyAlignment="1">
      <alignment horizontal="center" vertical="center" wrapText="1"/>
    </xf>
    <xf numFmtId="166" fontId="15" fillId="16" borderId="5" xfId="0" applyNumberFormat="1" applyFont="1" applyFill="1" applyBorder="1" applyAlignment="1">
      <alignment horizontal="center" vertical="center" wrapText="1"/>
    </xf>
    <xf numFmtId="166" fontId="15" fillId="16" borderId="0" xfId="0" applyNumberFormat="1" applyFont="1" applyFill="1" applyBorder="1" applyAlignment="1">
      <alignment horizontal="center" vertical="center" wrapText="1"/>
    </xf>
    <xf numFmtId="166" fontId="8" fillId="16" borderId="6" xfId="0" applyNumberFormat="1" applyFont="1" applyFill="1" applyBorder="1" applyAlignment="1">
      <alignment horizontal="center" vertical="center" wrapText="1"/>
    </xf>
    <xf numFmtId="166" fontId="15" fillId="16" borderId="7" xfId="0" applyNumberFormat="1" applyFont="1" applyFill="1" applyBorder="1" applyAlignment="1">
      <alignment horizontal="center" vertical="center" wrapText="1"/>
    </xf>
    <xf numFmtId="166" fontId="15" fillId="16" borderId="8" xfId="0" applyNumberFormat="1" applyFont="1" applyFill="1" applyBorder="1" applyAlignment="1">
      <alignment horizontal="center" vertical="center" wrapText="1"/>
    </xf>
    <xf numFmtId="166" fontId="8" fillId="16" borderId="9" xfId="0" applyNumberFormat="1" applyFont="1" applyFill="1" applyBorder="1" applyAlignment="1">
      <alignment horizontal="center" vertical="center" wrapText="1"/>
    </xf>
    <xf numFmtId="0" fontId="26" fillId="0" borderId="0" xfId="18" applyFont="1" applyAlignment="1"/>
    <xf numFmtId="0" fontId="26" fillId="3" borderId="0" xfId="18" applyFont="1" applyFill="1" applyAlignment="1"/>
    <xf numFmtId="0" fontId="35" fillId="3" borderId="0" xfId="18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center"/>
    </xf>
    <xf numFmtId="0" fontId="14" fillId="10" borderId="0" xfId="0" applyFont="1" applyFill="1" applyBorder="1" applyAlignment="1">
      <alignment horizontal="center" vertical="center"/>
    </xf>
    <xf numFmtId="3" fontId="52" fillId="15" borderId="49" xfId="4" applyNumberFormat="1" applyFont="1" applyFill="1" applyBorder="1" applyAlignment="1" applyProtection="1">
      <alignment horizontal="center" vertical="center" wrapText="1"/>
    </xf>
    <xf numFmtId="3" fontId="52" fillId="15" borderId="50" xfId="4" applyNumberFormat="1" applyFont="1" applyFill="1" applyBorder="1" applyAlignment="1" applyProtection="1">
      <alignment horizontal="center" vertical="center" wrapText="1"/>
    </xf>
    <xf numFmtId="3" fontId="52" fillId="15" borderId="54" xfId="4" applyNumberFormat="1" applyFont="1" applyFill="1" applyBorder="1" applyAlignment="1" applyProtection="1">
      <alignment horizontal="center" vertical="center" wrapText="1"/>
    </xf>
    <xf numFmtId="3" fontId="15" fillId="3" borderId="49" xfId="4" applyNumberFormat="1" applyFont="1" applyFill="1" applyBorder="1" applyAlignment="1" applyProtection="1">
      <alignment horizontal="center" vertical="center" wrapText="1"/>
    </xf>
    <xf numFmtId="3" fontId="15" fillId="3" borderId="50" xfId="4" applyNumberFormat="1" applyFont="1" applyFill="1" applyBorder="1" applyAlignment="1" applyProtection="1">
      <alignment horizontal="center" vertical="center" wrapText="1"/>
    </xf>
    <xf numFmtId="3" fontId="8" fillId="3" borderId="49" xfId="4" applyNumberFormat="1" applyFont="1" applyFill="1" applyBorder="1" applyAlignment="1" applyProtection="1">
      <alignment horizontal="center" vertical="center" wrapText="1"/>
    </xf>
    <xf numFmtId="3" fontId="8" fillId="3" borderId="50" xfId="4" applyNumberFormat="1" applyFont="1" applyFill="1" applyBorder="1" applyAlignment="1" applyProtection="1">
      <alignment horizontal="center" vertical="center" wrapText="1"/>
    </xf>
    <xf numFmtId="3" fontId="8" fillId="3" borderId="54" xfId="4" applyNumberFormat="1" applyFont="1" applyFill="1" applyBorder="1" applyAlignment="1" applyProtection="1">
      <alignment horizontal="center" vertical="center" wrapText="1"/>
    </xf>
    <xf numFmtId="9" fontId="8" fillId="3" borderId="49" xfId="20" applyFont="1" applyFill="1" applyBorder="1" applyAlignment="1" applyProtection="1">
      <alignment horizontal="center" vertical="center" wrapText="1"/>
    </xf>
    <xf numFmtId="9" fontId="8" fillId="3" borderId="54" xfId="20" applyFont="1" applyFill="1" applyBorder="1" applyAlignment="1" applyProtection="1">
      <alignment horizontal="center" vertical="center" wrapText="1"/>
    </xf>
    <xf numFmtId="9" fontId="8" fillId="3" borderId="26" xfId="20" applyFont="1" applyFill="1" applyBorder="1" applyAlignment="1" applyProtection="1">
      <alignment horizontal="center" vertical="center" wrapText="1"/>
    </xf>
    <xf numFmtId="9" fontId="8" fillId="3" borderId="22" xfId="20" applyFont="1" applyFill="1" applyBorder="1" applyAlignment="1" applyProtection="1">
      <alignment horizontal="center" vertical="center" wrapText="1"/>
    </xf>
    <xf numFmtId="9" fontId="8" fillId="3" borderId="25" xfId="20" applyFont="1" applyFill="1" applyBorder="1" applyAlignment="1" applyProtection="1">
      <alignment horizontal="center" vertical="center" wrapText="1"/>
    </xf>
    <xf numFmtId="0" fontId="33" fillId="3" borderId="0" xfId="18" applyFont="1" applyFill="1" applyAlignment="1">
      <alignment horizontal="left" vertical="center"/>
    </xf>
    <xf numFmtId="0" fontId="54" fillId="3" borderId="0" xfId="0" applyFont="1" applyFill="1"/>
    <xf numFmtId="0" fontId="55" fillId="3" borderId="0" xfId="18" applyFont="1" applyFill="1" applyBorder="1" applyAlignment="1">
      <alignment horizontal="left" vertical="center" wrapText="1"/>
    </xf>
    <xf numFmtId="0" fontId="56" fillId="3" borderId="0" xfId="18" applyFont="1" applyFill="1" applyAlignment="1">
      <alignment horizontal="left" vertical="center"/>
    </xf>
    <xf numFmtId="166" fontId="8" fillId="16" borderId="7" xfId="0" applyNumberFormat="1" applyFont="1" applyFill="1" applyBorder="1" applyAlignment="1">
      <alignment horizontal="center" vertical="center" wrapText="1"/>
    </xf>
    <xf numFmtId="166" fontId="8" fillId="16" borderId="8" xfId="0" applyNumberFormat="1" applyFont="1" applyFill="1" applyBorder="1" applyAlignment="1">
      <alignment horizontal="center" vertical="center" wrapText="1"/>
    </xf>
    <xf numFmtId="3" fontId="8" fillId="3" borderId="7" xfId="4" applyNumberFormat="1" applyFont="1" applyFill="1" applyBorder="1" applyAlignment="1" applyProtection="1">
      <alignment horizontal="center" vertical="center" wrapText="1"/>
    </xf>
    <xf numFmtId="3" fontId="8" fillId="3" borderId="8" xfId="4" applyNumberFormat="1" applyFont="1" applyFill="1" applyBorder="1" applyAlignment="1" applyProtection="1">
      <alignment horizontal="center" vertical="center" wrapText="1"/>
    </xf>
    <xf numFmtId="3" fontId="8" fillId="3" borderId="9" xfId="4" applyNumberFormat="1" applyFont="1" applyFill="1" applyBorder="1" applyAlignment="1" applyProtection="1">
      <alignment horizontal="center" vertical="center" wrapText="1"/>
    </xf>
    <xf numFmtId="0" fontId="57" fillId="3" borderId="0" xfId="0" applyFont="1" applyFill="1"/>
    <xf numFmtId="0" fontId="26" fillId="0" borderId="0" xfId="18" applyFont="1" applyAlignment="1"/>
    <xf numFmtId="0" fontId="26" fillId="3" borderId="0" xfId="18" applyFont="1" applyFill="1" applyAlignment="1"/>
    <xf numFmtId="0" fontId="12" fillId="3" borderId="0" xfId="0" applyFont="1" applyFill="1" applyAlignment="1">
      <alignment horizontal="center"/>
    </xf>
    <xf numFmtId="0" fontId="35" fillId="3" borderId="0" xfId="18" applyFont="1" applyFill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25" fillId="0" borderId="3" xfId="21" applyFont="1" applyBorder="1" applyAlignment="1">
      <alignment horizontal="center"/>
    </xf>
    <xf numFmtId="0" fontId="32" fillId="3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13" fillId="8" borderId="23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14" fillId="10" borderId="0" xfId="0" applyFont="1" applyFill="1" applyBorder="1" applyAlignment="1">
      <alignment horizontal="center" vertical="center"/>
    </xf>
    <xf numFmtId="44" fontId="15" fillId="16" borderId="13" xfId="24" applyFont="1" applyFill="1" applyBorder="1" applyAlignment="1">
      <alignment horizontal="center" vertical="center" wrapText="1"/>
    </xf>
    <xf numFmtId="44" fontId="15" fillId="16" borderId="11" xfId="24" applyFont="1" applyFill="1" applyBorder="1" applyAlignment="1">
      <alignment horizontal="center" vertical="center" wrapText="1"/>
    </xf>
    <xf numFmtId="44" fontId="15" fillId="16" borderId="12" xfId="24" applyFont="1" applyFill="1" applyBorder="1" applyAlignment="1">
      <alignment horizontal="center" vertical="center" wrapText="1"/>
    </xf>
    <xf numFmtId="9" fontId="8" fillId="3" borderId="56" xfId="20" applyFont="1" applyFill="1" applyBorder="1" applyAlignment="1" applyProtection="1">
      <alignment horizontal="center" vertical="center" wrapText="1"/>
    </xf>
    <xf numFmtId="9" fontId="8" fillId="3" borderId="57" xfId="20" applyFont="1" applyFill="1" applyBorder="1" applyAlignment="1" applyProtection="1">
      <alignment horizontal="center" vertical="center" wrapText="1"/>
    </xf>
    <xf numFmtId="9" fontId="8" fillId="3" borderId="48" xfId="20" applyFont="1" applyFill="1" applyBorder="1" applyAlignment="1" applyProtection="1">
      <alignment horizontal="center" vertical="center" wrapText="1"/>
    </xf>
    <xf numFmtId="9" fontId="8" fillId="3" borderId="53" xfId="20" applyFont="1" applyFill="1" applyBorder="1" applyAlignment="1" applyProtection="1">
      <alignment horizontal="center" vertical="center" wrapText="1"/>
    </xf>
    <xf numFmtId="3" fontId="8" fillId="5" borderId="7" xfId="20" applyNumberFormat="1" applyFont="1" applyFill="1" applyBorder="1" applyAlignment="1">
      <alignment horizontal="center" vertical="center"/>
    </xf>
    <xf numFmtId="3" fontId="8" fillId="5" borderId="8" xfId="20" applyNumberFormat="1" applyFont="1" applyFill="1" applyBorder="1" applyAlignment="1">
      <alignment horizontal="center" vertical="center"/>
    </xf>
    <xf numFmtId="3" fontId="8" fillId="5" borderId="9" xfId="20" applyNumberFormat="1" applyFont="1" applyFill="1" applyBorder="1" applyAlignment="1">
      <alignment horizontal="center" vertical="center"/>
    </xf>
    <xf numFmtId="165" fontId="8" fillId="5" borderId="7" xfId="20" applyNumberFormat="1" applyFont="1" applyFill="1" applyBorder="1" applyAlignment="1">
      <alignment horizontal="center" vertical="center"/>
    </xf>
    <xf numFmtId="165" fontId="8" fillId="5" borderId="8" xfId="20" applyNumberFormat="1" applyFont="1" applyFill="1" applyBorder="1" applyAlignment="1">
      <alignment horizontal="center" vertical="center"/>
    </xf>
    <xf numFmtId="165" fontId="8" fillId="5" borderId="9" xfId="20" applyNumberFormat="1" applyFont="1" applyFill="1" applyBorder="1" applyAlignment="1">
      <alignment horizontal="center" vertical="center"/>
    </xf>
    <xf numFmtId="3" fontId="8" fillId="6" borderId="23" xfId="0" applyNumberFormat="1" applyFont="1" applyFill="1" applyBorder="1" applyAlignment="1">
      <alignment horizontal="center" vertical="center"/>
    </xf>
    <xf numFmtId="9" fontId="8" fillId="3" borderId="35" xfId="20" applyFont="1" applyFill="1" applyBorder="1" applyAlignment="1" applyProtection="1">
      <alignment horizontal="center" vertical="center" wrapText="1"/>
    </xf>
    <xf numFmtId="9" fontId="8" fillId="3" borderId="36" xfId="20" applyFont="1" applyFill="1" applyBorder="1" applyAlignment="1" applyProtection="1">
      <alignment horizontal="center" vertical="center" wrapText="1"/>
    </xf>
    <xf numFmtId="9" fontId="8" fillId="3" borderId="38" xfId="20" applyFont="1" applyFill="1" applyBorder="1" applyAlignment="1" applyProtection="1">
      <alignment horizontal="center" vertical="center" wrapText="1"/>
    </xf>
    <xf numFmtId="9" fontId="8" fillId="3" borderId="37" xfId="20" applyFont="1" applyFill="1" applyBorder="1" applyAlignment="1" applyProtection="1">
      <alignment horizontal="center" vertical="center" wrapText="1"/>
    </xf>
    <xf numFmtId="9" fontId="8" fillId="3" borderId="39" xfId="20" applyFont="1" applyFill="1" applyBorder="1" applyAlignment="1" applyProtection="1">
      <alignment horizontal="center" vertical="center" wrapText="1"/>
    </xf>
    <xf numFmtId="9" fontId="8" fillId="3" borderId="40" xfId="20" applyFont="1" applyFill="1" applyBorder="1" applyAlignment="1" applyProtection="1">
      <alignment horizontal="center" vertical="center" wrapText="1"/>
    </xf>
    <xf numFmtId="9" fontId="8" fillId="3" borderId="41" xfId="20" applyFont="1" applyFill="1" applyBorder="1" applyAlignment="1" applyProtection="1">
      <alignment horizontal="center" vertical="center" wrapText="1"/>
    </xf>
    <xf numFmtId="166" fontId="41" fillId="16" borderId="0" xfId="0" applyNumberFormat="1" applyFont="1" applyFill="1" applyBorder="1" applyAlignment="1">
      <alignment horizontal="right" vertical="center" wrapText="1"/>
    </xf>
    <xf numFmtId="9" fontId="8" fillId="3" borderId="45" xfId="20" applyFont="1" applyFill="1" applyBorder="1" applyAlignment="1" applyProtection="1">
      <alignment horizontal="center" vertical="center" wrapText="1"/>
    </xf>
    <xf numFmtId="9" fontId="8" fillId="3" borderId="46" xfId="2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>
      <alignment horizontal="center" vertical="center"/>
    </xf>
    <xf numFmtId="0" fontId="49" fillId="6" borderId="27" xfId="0" applyFont="1" applyFill="1" applyBorder="1" applyAlignment="1">
      <alignment horizontal="center" vertical="center"/>
    </xf>
    <xf numFmtId="9" fontId="8" fillId="3" borderId="7" xfId="20" applyFont="1" applyFill="1" applyBorder="1" applyAlignment="1" applyProtection="1">
      <alignment horizontal="center" vertical="center" wrapText="1"/>
    </xf>
    <xf numFmtId="9" fontId="8" fillId="3" borderId="8" xfId="20" applyFont="1" applyFill="1" applyBorder="1" applyAlignment="1" applyProtection="1">
      <alignment horizontal="center" vertical="center" wrapText="1"/>
    </xf>
    <xf numFmtId="9" fontId="8" fillId="3" borderId="9" xfId="20" applyFont="1" applyFill="1" applyBorder="1" applyAlignment="1" applyProtection="1">
      <alignment horizontal="center" vertical="center" wrapText="1"/>
    </xf>
    <xf numFmtId="3" fontId="8" fillId="3" borderId="7" xfId="20" applyNumberFormat="1" applyFont="1" applyFill="1" applyBorder="1" applyAlignment="1">
      <alignment horizontal="center" vertical="center" wrapText="1"/>
    </xf>
    <xf numFmtId="3" fontId="8" fillId="3" borderId="8" xfId="20" applyNumberFormat="1" applyFont="1" applyFill="1" applyBorder="1" applyAlignment="1">
      <alignment horizontal="center" vertical="center" wrapText="1"/>
    </xf>
    <xf numFmtId="3" fontId="8" fillId="3" borderId="9" xfId="20" applyNumberFormat="1" applyFont="1" applyFill="1" applyBorder="1" applyAlignment="1">
      <alignment horizontal="center" vertical="center" wrapText="1"/>
    </xf>
    <xf numFmtId="165" fontId="8" fillId="3" borderId="7" xfId="20" applyNumberFormat="1" applyFont="1" applyFill="1" applyBorder="1" applyAlignment="1">
      <alignment horizontal="center" vertical="center" wrapText="1"/>
    </xf>
    <xf numFmtId="165" fontId="8" fillId="3" borderId="8" xfId="20" applyNumberFormat="1" applyFont="1" applyFill="1" applyBorder="1" applyAlignment="1">
      <alignment horizontal="center" vertical="center" wrapText="1"/>
    </xf>
    <xf numFmtId="165" fontId="8" fillId="3" borderId="8" xfId="20" quotePrefix="1" applyNumberFormat="1" applyFont="1" applyFill="1" applyBorder="1" applyAlignment="1">
      <alignment horizontal="center" vertical="center" wrapText="1"/>
    </xf>
    <xf numFmtId="165" fontId="8" fillId="3" borderId="9" xfId="20" applyNumberFormat="1" applyFont="1" applyFill="1" applyBorder="1" applyAlignment="1">
      <alignment horizontal="center" vertical="center" wrapText="1"/>
    </xf>
    <xf numFmtId="0" fontId="58" fillId="5" borderId="0" xfId="0" applyFont="1" applyFill="1" applyAlignment="1">
      <alignment horizontal="center" vertical="center"/>
    </xf>
    <xf numFmtId="0" fontId="42" fillId="5" borderId="0" xfId="0" applyFont="1" applyFill="1" applyAlignment="1">
      <alignment horizontal="center" vertical="center"/>
    </xf>
    <xf numFmtId="44" fontId="8" fillId="16" borderId="12" xfId="24" applyFont="1" applyFill="1" applyBorder="1" applyAlignment="1">
      <alignment horizontal="center" vertical="center" wrapText="1"/>
    </xf>
    <xf numFmtId="44" fontId="8" fillId="11" borderId="6" xfId="24" applyFont="1" applyFill="1" applyBorder="1" applyAlignment="1">
      <alignment horizontal="center" vertical="center" wrapText="1"/>
    </xf>
    <xf numFmtId="167" fontId="8" fillId="11" borderId="11" xfId="24" applyNumberFormat="1" applyFont="1" applyFill="1" applyBorder="1" applyAlignment="1">
      <alignment horizontal="center" vertical="center" wrapText="1"/>
    </xf>
    <xf numFmtId="167" fontId="8" fillId="3" borderId="12" xfId="20" applyNumberFormat="1" applyFont="1" applyFill="1" applyBorder="1" applyAlignment="1">
      <alignment horizontal="center" vertical="center" wrapText="1"/>
    </xf>
    <xf numFmtId="167" fontId="8" fillId="11" borderId="12" xfId="24" applyNumberFormat="1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vertical="center"/>
    </xf>
    <xf numFmtId="166" fontId="15" fillId="16" borderId="58" xfId="0" applyNumberFormat="1" applyFont="1" applyFill="1" applyBorder="1" applyAlignment="1">
      <alignment horizontal="center" vertical="center" wrapText="1"/>
    </xf>
    <xf numFmtId="166" fontId="15" fillId="16" borderId="59" xfId="0" applyNumberFormat="1" applyFont="1" applyFill="1" applyBorder="1" applyAlignment="1">
      <alignment horizontal="center" vertical="center" wrapText="1"/>
    </xf>
    <xf numFmtId="166" fontId="15" fillId="16" borderId="61" xfId="0" applyNumberFormat="1" applyFont="1" applyFill="1" applyBorder="1" applyAlignment="1">
      <alignment horizontal="center" vertical="center" wrapText="1"/>
    </xf>
    <xf numFmtId="166" fontId="8" fillId="16" borderId="62" xfId="0" applyNumberFormat="1" applyFont="1" applyFill="1" applyBorder="1" applyAlignment="1">
      <alignment horizontal="center" vertical="center" wrapText="1"/>
    </xf>
    <xf numFmtId="166" fontId="15" fillId="16" borderId="63" xfId="0" applyNumberFormat="1" applyFont="1" applyFill="1" applyBorder="1" applyAlignment="1">
      <alignment horizontal="center" vertical="center" wrapText="1"/>
    </xf>
    <xf numFmtId="166" fontId="15" fillId="16" borderId="64" xfId="0" applyNumberFormat="1" applyFont="1" applyFill="1" applyBorder="1" applyAlignment="1">
      <alignment horizontal="center" vertical="center" wrapText="1"/>
    </xf>
    <xf numFmtId="166" fontId="8" fillId="16" borderId="65" xfId="0" applyNumberFormat="1" applyFont="1" applyFill="1" applyBorder="1" applyAlignment="1">
      <alignment horizontal="center" vertical="center" wrapText="1"/>
    </xf>
    <xf numFmtId="166" fontId="8" fillId="0" borderId="65" xfId="0" applyNumberFormat="1" applyFont="1" applyFill="1" applyBorder="1" applyAlignment="1">
      <alignment horizontal="center" vertical="center" wrapText="1"/>
    </xf>
    <xf numFmtId="166" fontId="8" fillId="0" borderId="63" xfId="0" applyNumberFormat="1" applyFont="1" applyFill="1" applyBorder="1" applyAlignment="1">
      <alignment horizontal="center" vertical="center" wrapText="1"/>
    </xf>
    <xf numFmtId="166" fontId="8" fillId="0" borderId="64" xfId="0" applyNumberFormat="1" applyFont="1" applyFill="1" applyBorder="1" applyAlignment="1">
      <alignment horizontal="center" vertical="center" wrapText="1"/>
    </xf>
    <xf numFmtId="9" fontId="15" fillId="3" borderId="58" xfId="20" applyFont="1" applyFill="1" applyBorder="1" applyAlignment="1" applyProtection="1">
      <alignment horizontal="center" vertical="center" wrapText="1"/>
    </xf>
    <xf numFmtId="9" fontId="15" fillId="3" borderId="59" xfId="20" applyFont="1" applyFill="1" applyBorder="1" applyAlignment="1" applyProtection="1">
      <alignment horizontal="center" vertical="center" wrapText="1"/>
    </xf>
    <xf numFmtId="9" fontId="15" fillId="3" borderId="60" xfId="20" applyFont="1" applyFill="1" applyBorder="1" applyAlignment="1" applyProtection="1">
      <alignment horizontal="center" vertical="center" wrapText="1"/>
    </xf>
    <xf numFmtId="9" fontId="15" fillId="3" borderId="61" xfId="20" applyFont="1" applyFill="1" applyBorder="1" applyAlignment="1" applyProtection="1">
      <alignment horizontal="center" vertical="center" wrapText="1"/>
    </xf>
    <xf numFmtId="9" fontId="15" fillId="3" borderId="62" xfId="20" applyFont="1" applyFill="1" applyBorder="1" applyAlignment="1" applyProtection="1">
      <alignment horizontal="center" vertical="center" wrapText="1"/>
    </xf>
    <xf numFmtId="9" fontId="15" fillId="3" borderId="63" xfId="20" applyFont="1" applyFill="1" applyBorder="1" applyAlignment="1" applyProtection="1">
      <alignment horizontal="center" vertical="center" wrapText="1"/>
    </xf>
    <xf numFmtId="9" fontId="15" fillId="3" borderId="64" xfId="20" applyFont="1" applyFill="1" applyBorder="1" applyAlignment="1" applyProtection="1">
      <alignment horizontal="center" vertical="center" wrapText="1"/>
    </xf>
    <xf numFmtId="9" fontId="15" fillId="3" borderId="65" xfId="20" applyFont="1" applyFill="1" applyBorder="1" applyAlignment="1" applyProtection="1">
      <alignment horizontal="center" vertical="center" wrapText="1"/>
    </xf>
    <xf numFmtId="166" fontId="15" fillId="16" borderId="4" xfId="0" applyNumberFormat="1" applyFont="1" applyFill="1" applyBorder="1" applyAlignment="1">
      <alignment horizontal="center" vertical="center" wrapText="1"/>
    </xf>
    <xf numFmtId="166" fontId="15" fillId="16" borderId="6" xfId="0" applyNumberFormat="1" applyFont="1" applyFill="1" applyBorder="1" applyAlignment="1">
      <alignment horizontal="center" vertical="center" wrapText="1"/>
    </xf>
    <xf numFmtId="166" fontId="15" fillId="16" borderId="60" xfId="0" applyNumberFormat="1" applyFont="1" applyFill="1" applyBorder="1" applyAlignment="1">
      <alignment horizontal="center" vertical="center" wrapText="1"/>
    </xf>
    <xf numFmtId="166" fontId="15" fillId="16" borderId="62" xfId="0" applyNumberFormat="1" applyFont="1" applyFill="1" applyBorder="1" applyAlignment="1">
      <alignment horizontal="center" vertical="center" wrapText="1"/>
    </xf>
    <xf numFmtId="166" fontId="15" fillId="16" borderId="9" xfId="0" applyNumberFormat="1" applyFont="1" applyFill="1" applyBorder="1" applyAlignment="1">
      <alignment horizontal="center" vertical="center" wrapText="1"/>
    </xf>
    <xf numFmtId="9" fontId="48" fillId="3" borderId="2" xfId="20" applyFont="1" applyFill="1" applyBorder="1" applyAlignment="1" applyProtection="1">
      <alignment horizontal="center" vertical="center" wrapText="1"/>
    </xf>
    <xf numFmtId="9" fontId="48" fillId="3" borderId="4" xfId="20" applyFont="1" applyFill="1" applyBorder="1" applyAlignment="1" applyProtection="1">
      <alignment horizontal="center" vertical="center" wrapText="1"/>
    </xf>
    <xf numFmtId="9" fontId="48" fillId="3" borderId="5" xfId="20" applyFont="1" applyFill="1" applyBorder="1" applyAlignment="1" applyProtection="1">
      <alignment horizontal="center" vertical="center" wrapText="1"/>
    </xf>
    <xf numFmtId="9" fontId="48" fillId="3" borderId="6" xfId="20" applyFont="1" applyFill="1" applyBorder="1" applyAlignment="1" applyProtection="1">
      <alignment horizontal="center" vertical="center" wrapText="1"/>
    </xf>
    <xf numFmtId="9" fontId="48" fillId="3" borderId="40" xfId="20" applyFont="1" applyFill="1" applyBorder="1" applyAlignment="1" applyProtection="1">
      <alignment horizontal="center" vertical="center" wrapText="1"/>
    </xf>
    <xf numFmtId="9" fontId="48" fillId="3" borderId="41" xfId="20" applyFont="1" applyFill="1" applyBorder="1" applyAlignment="1" applyProtection="1">
      <alignment horizontal="center" vertical="center" wrapText="1"/>
    </xf>
    <xf numFmtId="9" fontId="48" fillId="3" borderId="7" xfId="20" applyFont="1" applyFill="1" applyBorder="1" applyAlignment="1" applyProtection="1">
      <alignment horizontal="center" vertical="center" wrapText="1"/>
    </xf>
    <xf numFmtId="9" fontId="48" fillId="3" borderId="9" xfId="20" applyFont="1" applyFill="1" applyBorder="1" applyAlignment="1" applyProtection="1">
      <alignment horizontal="center" vertical="center" wrapText="1"/>
    </xf>
    <xf numFmtId="3" fontId="48" fillId="6" borderId="2" xfId="20" applyNumberFormat="1" applyFont="1" applyFill="1" applyBorder="1" applyAlignment="1">
      <alignment horizontal="center" vertical="center"/>
    </xf>
    <xf numFmtId="3" fontId="48" fillId="6" borderId="3" xfId="20" applyNumberFormat="1" applyFont="1" applyFill="1" applyBorder="1" applyAlignment="1">
      <alignment horizontal="center" vertical="center"/>
    </xf>
    <xf numFmtId="3" fontId="48" fillId="6" borderId="4" xfId="20" applyNumberFormat="1" applyFont="1" applyFill="1" applyBorder="1" applyAlignment="1">
      <alignment horizontal="center" vertical="center"/>
    </xf>
    <xf numFmtId="3" fontId="48" fillId="6" borderId="5" xfId="20" applyNumberFormat="1" applyFont="1" applyFill="1" applyBorder="1" applyAlignment="1">
      <alignment horizontal="center" vertical="center"/>
    </xf>
    <xf numFmtId="3" fontId="48" fillId="6" borderId="0" xfId="20" applyNumberFormat="1" applyFont="1" applyFill="1" applyBorder="1" applyAlignment="1">
      <alignment horizontal="center" vertical="center"/>
    </xf>
    <xf numFmtId="3" fontId="48" fillId="6" borderId="6" xfId="20" applyNumberFormat="1" applyFont="1" applyFill="1" applyBorder="1" applyAlignment="1">
      <alignment horizontal="center" vertical="center"/>
    </xf>
    <xf numFmtId="3" fontId="48" fillId="6" borderId="7" xfId="20" applyNumberFormat="1" applyFont="1" applyFill="1" applyBorder="1" applyAlignment="1">
      <alignment horizontal="center" vertical="center"/>
    </xf>
    <xf numFmtId="3" fontId="48" fillId="6" borderId="8" xfId="20" applyNumberFormat="1" applyFont="1" applyFill="1" applyBorder="1" applyAlignment="1">
      <alignment horizontal="center" vertical="center"/>
    </xf>
    <xf numFmtId="3" fontId="48" fillId="6" borderId="9" xfId="20" applyNumberFormat="1" applyFont="1" applyFill="1" applyBorder="1" applyAlignment="1">
      <alignment horizontal="center" vertical="center"/>
    </xf>
    <xf numFmtId="165" fontId="48" fillId="6" borderId="2" xfId="20" applyNumberFormat="1" applyFont="1" applyFill="1" applyBorder="1" applyAlignment="1">
      <alignment horizontal="center" vertical="center"/>
    </xf>
    <xf numFmtId="165" fontId="48" fillId="6" borderId="3" xfId="20" applyNumberFormat="1" applyFont="1" applyFill="1" applyBorder="1" applyAlignment="1">
      <alignment horizontal="center" vertical="center"/>
    </xf>
    <xf numFmtId="165" fontId="48" fillId="6" borderId="4" xfId="20" applyNumberFormat="1" applyFont="1" applyFill="1" applyBorder="1" applyAlignment="1">
      <alignment horizontal="center" vertical="center"/>
    </xf>
    <xf numFmtId="165" fontId="48" fillId="6" borderId="5" xfId="20" applyNumberFormat="1" applyFont="1" applyFill="1" applyBorder="1" applyAlignment="1">
      <alignment horizontal="center" vertical="center"/>
    </xf>
    <xf numFmtId="165" fontId="48" fillId="6" borderId="0" xfId="20" applyNumberFormat="1" applyFont="1" applyFill="1" applyBorder="1" applyAlignment="1">
      <alignment horizontal="center" vertical="center"/>
    </xf>
    <xf numFmtId="165" fontId="48" fillId="6" borderId="6" xfId="20" applyNumberFormat="1" applyFont="1" applyFill="1" applyBorder="1" applyAlignment="1">
      <alignment horizontal="center" vertical="center"/>
    </xf>
    <xf numFmtId="165" fontId="48" fillId="6" borderId="7" xfId="20" applyNumberFormat="1" applyFont="1" applyFill="1" applyBorder="1" applyAlignment="1">
      <alignment horizontal="center" vertical="center"/>
    </xf>
    <xf numFmtId="165" fontId="48" fillId="6" borderId="8" xfId="20" applyNumberFormat="1" applyFont="1" applyFill="1" applyBorder="1" applyAlignment="1">
      <alignment horizontal="center" vertical="center"/>
    </xf>
    <xf numFmtId="165" fontId="48" fillId="6" borderId="9" xfId="20" applyNumberFormat="1" applyFont="1" applyFill="1" applyBorder="1" applyAlignment="1">
      <alignment horizontal="center" vertical="center"/>
    </xf>
    <xf numFmtId="9" fontId="48" fillId="3" borderId="30" xfId="20" applyFont="1" applyFill="1" applyBorder="1" applyAlignment="1" applyProtection="1">
      <alignment horizontal="center" vertical="center" wrapText="1"/>
    </xf>
    <xf numFmtId="9" fontId="48" fillId="3" borderId="16" xfId="20" applyFont="1" applyFill="1" applyBorder="1" applyAlignment="1" applyProtection="1">
      <alignment horizontal="center" vertical="center" wrapText="1"/>
    </xf>
    <xf numFmtId="9" fontId="48" fillId="3" borderId="29" xfId="20" applyFont="1" applyFill="1" applyBorder="1" applyAlignment="1" applyProtection="1">
      <alignment horizontal="center" vertical="center" wrapText="1"/>
    </xf>
    <xf numFmtId="9" fontId="48" fillId="3" borderId="3" xfId="20" applyFont="1" applyFill="1" applyBorder="1" applyAlignment="1" applyProtection="1">
      <alignment horizontal="center" vertical="center" wrapText="1"/>
    </xf>
    <xf numFmtId="9" fontId="48" fillId="3" borderId="27" xfId="20" applyFont="1" applyFill="1" applyBorder="1" applyAlignment="1" applyProtection="1">
      <alignment horizontal="center" vertical="center" wrapText="1"/>
    </xf>
    <xf numFmtId="9" fontId="48" fillId="3" borderId="0" xfId="20" applyFont="1" applyFill="1" applyBorder="1" applyAlignment="1" applyProtection="1">
      <alignment horizontal="center" vertical="center" wrapText="1"/>
    </xf>
    <xf numFmtId="9" fontId="48" fillId="3" borderId="23" xfId="20" applyFont="1" applyFill="1" applyBorder="1" applyAlignment="1" applyProtection="1">
      <alignment horizontal="center" vertical="center" wrapText="1"/>
    </xf>
    <xf numFmtId="9" fontId="15" fillId="3" borderId="37" xfId="20" applyFont="1" applyFill="1" applyBorder="1" applyAlignment="1" applyProtection="1">
      <alignment horizontal="center" vertical="center" wrapText="1"/>
    </xf>
    <xf numFmtId="9" fontId="15" fillId="3" borderId="36" xfId="20" applyFont="1" applyFill="1" applyBorder="1" applyAlignment="1" applyProtection="1">
      <alignment horizontal="center" vertical="center" wrapText="1"/>
    </xf>
    <xf numFmtId="9" fontId="15" fillId="3" borderId="39" xfId="20" applyFont="1" applyFill="1" applyBorder="1" applyAlignment="1" applyProtection="1">
      <alignment horizontal="center" vertical="center" wrapText="1"/>
    </xf>
    <xf numFmtId="9" fontId="48" fillId="3" borderId="35" xfId="20" applyFont="1" applyFill="1" applyBorder="1" applyAlignment="1" applyProtection="1">
      <alignment horizontal="center" vertical="center" wrapText="1"/>
    </xf>
    <xf numFmtId="9" fontId="48" fillId="3" borderId="36" xfId="20" applyFont="1" applyFill="1" applyBorder="1" applyAlignment="1" applyProtection="1">
      <alignment horizontal="center" vertical="center" wrapText="1"/>
    </xf>
    <xf numFmtId="9" fontId="48" fillId="3" borderId="38" xfId="20" applyFont="1" applyFill="1" applyBorder="1" applyAlignment="1" applyProtection="1">
      <alignment horizontal="center" vertical="center" wrapText="1"/>
    </xf>
    <xf numFmtId="9" fontId="48" fillId="3" borderId="8" xfId="20" applyFont="1" applyFill="1" applyBorder="1" applyAlignment="1" applyProtection="1">
      <alignment horizontal="center" vertical="center" wrapText="1"/>
    </xf>
    <xf numFmtId="166" fontId="31" fillId="3" borderId="0" xfId="0" applyNumberFormat="1" applyFont="1" applyFill="1" applyBorder="1" applyAlignment="1">
      <alignment horizontal="right" vertical="center" wrapText="1"/>
    </xf>
    <xf numFmtId="9" fontId="48" fillId="3" borderId="26" xfId="20" applyFont="1" applyFill="1" applyBorder="1" applyAlignment="1" applyProtection="1">
      <alignment horizontal="center" vertical="center" wrapText="1"/>
    </xf>
    <xf numFmtId="9" fontId="48" fillId="3" borderId="22" xfId="20" applyFont="1" applyFill="1" applyBorder="1" applyAlignment="1" applyProtection="1">
      <alignment horizontal="center" vertical="center" wrapText="1"/>
    </xf>
    <xf numFmtId="9" fontId="48" fillId="3" borderId="25" xfId="20" applyFont="1" applyFill="1" applyBorder="1" applyAlignment="1" applyProtection="1">
      <alignment horizontal="center" vertical="center" wrapText="1"/>
    </xf>
    <xf numFmtId="0" fontId="50" fillId="6" borderId="28" xfId="0" applyFont="1" applyFill="1" applyBorder="1" applyAlignment="1">
      <alignment horizontal="center" vertical="center"/>
    </xf>
    <xf numFmtId="0" fontId="2" fillId="0" borderId="0" xfId="21" applyAlignment="1">
      <alignment horizontal="center"/>
    </xf>
    <xf numFmtId="3" fontId="48" fillId="3" borderId="2" xfId="20" applyNumberFormat="1" applyFont="1" applyFill="1" applyBorder="1" applyAlignment="1">
      <alignment horizontal="center" vertical="center" wrapText="1"/>
    </xf>
    <xf numFmtId="3" fontId="48" fillId="3" borderId="3" xfId="20" applyNumberFormat="1" applyFont="1" applyFill="1" applyBorder="1" applyAlignment="1">
      <alignment horizontal="center" vertical="center" wrapText="1"/>
    </xf>
    <xf numFmtId="3" fontId="48" fillId="3" borderId="4" xfId="20" applyNumberFormat="1" applyFont="1" applyFill="1" applyBorder="1" applyAlignment="1">
      <alignment horizontal="center" vertical="center" wrapText="1"/>
    </xf>
    <xf numFmtId="165" fontId="2" fillId="0" borderId="0" xfId="21" applyNumberFormat="1"/>
    <xf numFmtId="3" fontId="48" fillId="3" borderId="5" xfId="20" applyNumberFormat="1" applyFont="1" applyFill="1" applyBorder="1" applyAlignment="1">
      <alignment horizontal="center" vertical="center" wrapText="1"/>
    </xf>
    <xf numFmtId="3" fontId="48" fillId="3" borderId="0" xfId="20" applyNumberFormat="1" applyFont="1" applyFill="1" applyBorder="1" applyAlignment="1">
      <alignment horizontal="center" vertical="center" wrapText="1"/>
    </xf>
    <xf numFmtId="3" fontId="48" fillId="3" borderId="6" xfId="20" applyNumberFormat="1" applyFont="1" applyFill="1" applyBorder="1" applyAlignment="1">
      <alignment horizontal="center" vertical="center" wrapText="1"/>
    </xf>
    <xf numFmtId="3" fontId="48" fillId="3" borderId="7" xfId="20" applyNumberFormat="1" applyFont="1" applyFill="1" applyBorder="1" applyAlignment="1">
      <alignment horizontal="center" vertical="center" wrapText="1"/>
    </xf>
    <xf numFmtId="3" fontId="48" fillId="3" borderId="8" xfId="20" applyNumberFormat="1" applyFont="1" applyFill="1" applyBorder="1" applyAlignment="1">
      <alignment horizontal="center" vertical="center" wrapText="1"/>
    </xf>
    <xf numFmtId="3" fontId="48" fillId="3" borderId="9" xfId="20" applyNumberFormat="1" applyFont="1" applyFill="1" applyBorder="1" applyAlignment="1">
      <alignment horizontal="center" vertical="center" wrapText="1"/>
    </xf>
    <xf numFmtId="165" fontId="48" fillId="3" borderId="2" xfId="20" applyNumberFormat="1" applyFont="1" applyFill="1" applyBorder="1" applyAlignment="1">
      <alignment horizontal="center" vertical="center" wrapText="1"/>
    </xf>
    <xf numFmtId="165" fontId="48" fillId="3" borderId="3" xfId="20" applyNumberFormat="1" applyFont="1" applyFill="1" applyBorder="1" applyAlignment="1">
      <alignment horizontal="center" vertical="center" wrapText="1"/>
    </xf>
    <xf numFmtId="165" fontId="48" fillId="3" borderId="3" xfId="20" quotePrefix="1" applyNumberFormat="1" applyFont="1" applyFill="1" applyBorder="1" applyAlignment="1">
      <alignment horizontal="center" vertical="center" wrapText="1"/>
    </xf>
    <xf numFmtId="165" fontId="48" fillId="3" borderId="4" xfId="20" applyNumberFormat="1" applyFont="1" applyFill="1" applyBorder="1" applyAlignment="1">
      <alignment horizontal="center" vertical="center" wrapText="1"/>
    </xf>
    <xf numFmtId="165" fontId="48" fillId="3" borderId="5" xfId="20" applyNumberFormat="1" applyFont="1" applyFill="1" applyBorder="1" applyAlignment="1">
      <alignment horizontal="center" vertical="center" wrapText="1"/>
    </xf>
    <xf numFmtId="165" fontId="48" fillId="3" borderId="0" xfId="20" applyNumberFormat="1" applyFont="1" applyFill="1" applyBorder="1" applyAlignment="1">
      <alignment horizontal="center" vertical="center" wrapText="1"/>
    </xf>
    <xf numFmtId="165" fontId="48" fillId="3" borderId="0" xfId="20" quotePrefix="1" applyNumberFormat="1" applyFont="1" applyFill="1" applyBorder="1" applyAlignment="1">
      <alignment horizontal="center" vertical="center" wrapText="1"/>
    </xf>
    <xf numFmtId="165" fontId="48" fillId="3" borderId="6" xfId="20" applyNumberFormat="1" applyFont="1" applyFill="1" applyBorder="1" applyAlignment="1">
      <alignment horizontal="center" vertical="center" wrapText="1"/>
    </xf>
    <xf numFmtId="165" fontId="48" fillId="3" borderId="7" xfId="20" applyNumberFormat="1" applyFont="1" applyFill="1" applyBorder="1" applyAlignment="1">
      <alignment horizontal="center" vertical="center" wrapText="1"/>
    </xf>
    <xf numFmtId="165" fontId="48" fillId="3" borderId="8" xfId="20" applyNumberFormat="1" applyFont="1" applyFill="1" applyBorder="1" applyAlignment="1">
      <alignment horizontal="center" vertical="center" wrapText="1"/>
    </xf>
    <xf numFmtId="165" fontId="48" fillId="3" borderId="8" xfId="20" quotePrefix="1" applyNumberFormat="1" applyFont="1" applyFill="1" applyBorder="1" applyAlignment="1">
      <alignment horizontal="center" vertical="center" wrapText="1"/>
    </xf>
    <xf numFmtId="165" fontId="48" fillId="3" borderId="9" xfId="20" applyNumberFormat="1" applyFont="1" applyFill="1" applyBorder="1" applyAlignment="1">
      <alignment horizontal="center" vertical="center" wrapText="1"/>
    </xf>
    <xf numFmtId="44" fontId="59" fillId="16" borderId="13" xfId="24" applyFont="1" applyFill="1" applyBorder="1" applyAlignment="1">
      <alignment horizontal="center" vertical="center" wrapText="1"/>
    </xf>
    <xf numFmtId="44" fontId="59" fillId="16" borderId="11" xfId="24" applyFont="1" applyFill="1" applyBorder="1" applyAlignment="1">
      <alignment horizontal="center" vertical="center" wrapText="1"/>
    </xf>
    <xf numFmtId="44" fontId="59" fillId="16" borderId="12" xfId="24" applyFont="1" applyFill="1" applyBorder="1" applyAlignment="1">
      <alignment horizontal="center" vertical="center" wrapText="1"/>
    </xf>
    <xf numFmtId="167" fontId="48" fillId="3" borderId="13" xfId="20" applyNumberFormat="1" applyFont="1" applyFill="1" applyBorder="1" applyAlignment="1">
      <alignment horizontal="center" vertical="center" wrapText="1"/>
    </xf>
    <xf numFmtId="167" fontId="48" fillId="3" borderId="11" xfId="20" applyNumberFormat="1" applyFont="1" applyFill="1" applyBorder="1" applyAlignment="1">
      <alignment horizontal="center" vertical="center" wrapText="1"/>
    </xf>
    <xf numFmtId="167" fontId="48" fillId="3" borderId="12" xfId="20" applyNumberFormat="1" applyFont="1" applyFill="1" applyBorder="1" applyAlignment="1">
      <alignment horizontal="center" vertical="center" wrapText="1"/>
    </xf>
    <xf numFmtId="0" fontId="33" fillId="0" borderId="0" xfId="18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vertical="center"/>
    </xf>
    <xf numFmtId="0" fontId="13" fillId="8" borderId="0" xfId="0" applyFont="1" applyFill="1" applyBorder="1" applyAlignment="1">
      <alignment vertical="center" wrapText="1"/>
    </xf>
    <xf numFmtId="0" fontId="14" fillId="9" borderId="33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2" fillId="0" borderId="0" xfId="21" applyFill="1"/>
    <xf numFmtId="166" fontId="8" fillId="0" borderId="7" xfId="0" applyNumberFormat="1" applyFont="1" applyFill="1" applyBorder="1" applyAlignment="1">
      <alignment horizontal="center" vertical="center" wrapText="1"/>
    </xf>
    <xf numFmtId="166" fontId="8" fillId="0" borderId="8" xfId="0" applyNumberFormat="1" applyFont="1" applyFill="1" applyBorder="1" applyAlignment="1">
      <alignment horizontal="center" vertical="center" wrapText="1"/>
    </xf>
    <xf numFmtId="166" fontId="8" fillId="0" borderId="9" xfId="0" applyNumberFormat="1" applyFont="1" applyFill="1" applyBorder="1" applyAlignment="1">
      <alignment horizontal="center" vertical="center" wrapText="1"/>
    </xf>
    <xf numFmtId="0" fontId="47" fillId="0" borderId="0" xfId="18" applyFont="1" applyAlignment="1"/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32" fillId="3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14" fillId="10" borderId="0" xfId="0" applyFont="1" applyFill="1" applyBorder="1" applyAlignment="1">
      <alignment horizontal="center" vertical="center"/>
    </xf>
    <xf numFmtId="0" fontId="17" fillId="3" borderId="0" xfId="19" applyFill="1"/>
    <xf numFmtId="0" fontId="60" fillId="3" borderId="0" xfId="0" applyFont="1" applyFill="1"/>
    <xf numFmtId="0" fontId="2" fillId="3" borderId="0" xfId="21" applyFill="1"/>
    <xf numFmtId="167" fontId="15" fillId="11" borderId="6" xfId="24" applyNumberFormat="1" applyFont="1" applyFill="1" applyBorder="1" applyAlignment="1">
      <alignment horizontal="center" vertical="center" wrapText="1"/>
    </xf>
    <xf numFmtId="167" fontId="8" fillId="11" borderId="6" xfId="24" applyNumberFormat="1" applyFont="1" applyFill="1" applyBorder="1" applyAlignment="1">
      <alignment horizontal="center" vertical="center" wrapText="1"/>
    </xf>
    <xf numFmtId="168" fontId="15" fillId="3" borderId="13" xfId="4" applyNumberFormat="1" applyFont="1" applyFill="1" applyBorder="1" applyAlignment="1" applyProtection="1">
      <alignment horizontal="center" vertical="center" wrapText="1"/>
    </xf>
    <xf numFmtId="168" fontId="15" fillId="3" borderId="11" xfId="4" applyNumberFormat="1" applyFont="1" applyFill="1" applyBorder="1" applyAlignment="1" applyProtection="1">
      <alignment horizontal="center" vertical="center" wrapText="1"/>
    </xf>
    <xf numFmtId="168" fontId="15" fillId="3" borderId="12" xfId="4" applyNumberFormat="1" applyFont="1" applyFill="1" applyBorder="1" applyAlignment="1" applyProtection="1">
      <alignment horizontal="center" vertical="center" wrapText="1"/>
    </xf>
    <xf numFmtId="168" fontId="8" fillId="3" borderId="12" xfId="4" applyNumberFormat="1" applyFont="1" applyFill="1" applyBorder="1" applyAlignment="1" applyProtection="1">
      <alignment horizontal="center" vertical="center" wrapText="1"/>
    </xf>
    <xf numFmtId="9" fontId="48" fillId="3" borderId="31" xfId="20" applyFont="1" applyFill="1" applyBorder="1" applyAlignment="1" applyProtection="1">
      <alignment horizontal="center" vertical="center" wrapText="1"/>
    </xf>
    <xf numFmtId="9" fontId="48" fillId="3" borderId="32" xfId="20" applyFont="1" applyFill="1" applyBorder="1" applyAlignment="1" applyProtection="1">
      <alignment horizontal="center" vertical="center" wrapText="1"/>
    </xf>
    <xf numFmtId="9" fontId="48" fillId="3" borderId="33" xfId="20" applyFont="1" applyFill="1" applyBorder="1" applyAlignment="1" applyProtection="1">
      <alignment horizontal="center" vertical="center" wrapText="1"/>
    </xf>
    <xf numFmtId="3" fontId="14" fillId="3" borderId="7" xfId="20" applyNumberFormat="1" applyFont="1" applyFill="1" applyBorder="1" applyAlignment="1">
      <alignment horizontal="center" vertical="center" wrapText="1"/>
    </xf>
    <xf numFmtId="3" fontId="14" fillId="3" borderId="8" xfId="20" applyNumberFormat="1" applyFont="1" applyFill="1" applyBorder="1" applyAlignment="1">
      <alignment horizontal="center" vertical="center" wrapText="1"/>
    </xf>
    <xf numFmtId="3" fontId="14" fillId="3" borderId="9" xfId="20" applyNumberFormat="1" applyFont="1" applyFill="1" applyBorder="1" applyAlignment="1">
      <alignment horizontal="center" vertical="center" wrapText="1"/>
    </xf>
    <xf numFmtId="165" fontId="14" fillId="3" borderId="7" xfId="20" applyNumberFormat="1" applyFont="1" applyFill="1" applyBorder="1" applyAlignment="1">
      <alignment horizontal="center" vertical="center" wrapText="1"/>
    </xf>
    <xf numFmtId="165" fontId="14" fillId="3" borderId="8" xfId="20" applyNumberFormat="1" applyFont="1" applyFill="1" applyBorder="1" applyAlignment="1">
      <alignment horizontal="center" vertical="center" wrapText="1"/>
    </xf>
    <xf numFmtId="165" fontId="14" fillId="3" borderId="8" xfId="20" quotePrefix="1" applyNumberFormat="1" applyFont="1" applyFill="1" applyBorder="1" applyAlignment="1">
      <alignment horizontal="center" vertical="center" wrapText="1"/>
    </xf>
    <xf numFmtId="165" fontId="14" fillId="3" borderId="9" xfId="20" applyNumberFormat="1" applyFont="1" applyFill="1" applyBorder="1" applyAlignment="1">
      <alignment horizontal="center" vertical="center" wrapText="1"/>
    </xf>
    <xf numFmtId="167" fontId="14" fillId="3" borderId="12" xfId="20" applyNumberFormat="1" applyFont="1" applyFill="1" applyBorder="1" applyAlignment="1">
      <alignment horizontal="center" vertical="center" wrapText="1"/>
    </xf>
    <xf numFmtId="165" fontId="14" fillId="6" borderId="7" xfId="20" applyNumberFormat="1" applyFont="1" applyFill="1" applyBorder="1" applyAlignment="1">
      <alignment horizontal="center" vertical="center"/>
    </xf>
    <xf numFmtId="165" fontId="14" fillId="6" borderId="8" xfId="20" applyNumberFormat="1" applyFont="1" applyFill="1" applyBorder="1" applyAlignment="1">
      <alignment horizontal="center" vertical="center"/>
    </xf>
    <xf numFmtId="165" fontId="14" fillId="6" borderId="9" xfId="20" applyNumberFormat="1" applyFont="1" applyFill="1" applyBorder="1" applyAlignment="1">
      <alignment horizontal="center" vertical="center"/>
    </xf>
    <xf numFmtId="3" fontId="48" fillId="5" borderId="2" xfId="20" applyNumberFormat="1" applyFont="1" applyFill="1" applyBorder="1" applyAlignment="1">
      <alignment horizontal="center" vertical="center"/>
    </xf>
    <xf numFmtId="3" fontId="48" fillId="5" borderId="3" xfId="20" applyNumberFormat="1" applyFont="1" applyFill="1" applyBorder="1" applyAlignment="1">
      <alignment horizontal="center" vertical="center"/>
    </xf>
    <xf numFmtId="3" fontId="48" fillId="5" borderId="4" xfId="20" applyNumberFormat="1" applyFont="1" applyFill="1" applyBorder="1" applyAlignment="1">
      <alignment horizontal="center" vertical="center"/>
    </xf>
    <xf numFmtId="3" fontId="48" fillId="5" borderId="5" xfId="20" applyNumberFormat="1" applyFont="1" applyFill="1" applyBorder="1" applyAlignment="1">
      <alignment horizontal="center" vertical="center"/>
    </xf>
    <xf numFmtId="3" fontId="48" fillId="5" borderId="0" xfId="20" applyNumberFormat="1" applyFont="1" applyFill="1" applyBorder="1" applyAlignment="1">
      <alignment horizontal="center" vertical="center"/>
    </xf>
    <xf numFmtId="3" fontId="48" fillId="5" borderId="6" xfId="20" applyNumberFormat="1" applyFont="1" applyFill="1" applyBorder="1" applyAlignment="1">
      <alignment horizontal="center" vertical="center"/>
    </xf>
    <xf numFmtId="3" fontId="48" fillId="5" borderId="7" xfId="20" applyNumberFormat="1" applyFont="1" applyFill="1" applyBorder="1" applyAlignment="1">
      <alignment horizontal="center" vertical="center"/>
    </xf>
    <xf numFmtId="3" fontId="48" fillId="5" borderId="8" xfId="20" applyNumberFormat="1" applyFont="1" applyFill="1" applyBorder="1" applyAlignment="1">
      <alignment horizontal="center" vertical="center"/>
    </xf>
    <xf numFmtId="3" fontId="48" fillId="5" borderId="9" xfId="20" applyNumberFormat="1" applyFont="1" applyFill="1" applyBorder="1" applyAlignment="1">
      <alignment horizontal="center" vertical="center"/>
    </xf>
    <xf numFmtId="9" fontId="48" fillId="3" borderId="42" xfId="20" applyFont="1" applyFill="1" applyBorder="1" applyAlignment="1" applyProtection="1">
      <alignment horizontal="center" vertical="center" wrapText="1"/>
    </xf>
    <xf numFmtId="9" fontId="48" fillId="3" borderId="43" xfId="20" applyFont="1" applyFill="1" applyBorder="1" applyAlignment="1" applyProtection="1">
      <alignment horizontal="center" vertical="center" wrapText="1"/>
    </xf>
    <xf numFmtId="9" fontId="48" fillId="3" borderId="44" xfId="20" applyFont="1" applyFill="1" applyBorder="1" applyAlignment="1" applyProtection="1">
      <alignment horizontal="center" vertical="center" wrapText="1"/>
    </xf>
    <xf numFmtId="9" fontId="48" fillId="3" borderId="34" xfId="20" applyFont="1" applyFill="1" applyBorder="1" applyAlignment="1" applyProtection="1">
      <alignment horizontal="center" vertical="center" wrapText="1"/>
    </xf>
    <xf numFmtId="9" fontId="48" fillId="3" borderId="45" xfId="20" applyFont="1" applyFill="1" applyBorder="1" applyAlignment="1" applyProtection="1">
      <alignment horizontal="center" vertical="center" wrapText="1"/>
    </xf>
    <xf numFmtId="9" fontId="48" fillId="3" borderId="46" xfId="20" applyFont="1" applyFill="1" applyBorder="1" applyAlignment="1" applyProtection="1">
      <alignment horizontal="center" vertical="center" wrapText="1"/>
    </xf>
    <xf numFmtId="0" fontId="31" fillId="9" borderId="0" xfId="0" applyFont="1" applyFill="1" applyAlignment="1">
      <alignment horizontal="center" vertical="center" wrapText="1"/>
    </xf>
    <xf numFmtId="0" fontId="26" fillId="0" borderId="0" xfId="18" applyFont="1"/>
    <xf numFmtId="0" fontId="26" fillId="3" borderId="0" xfId="18" applyFont="1" applyFill="1" applyAlignment="1"/>
    <xf numFmtId="0" fontId="26" fillId="0" borderId="0" xfId="18" applyFont="1" applyAlignment="1"/>
    <xf numFmtId="0" fontId="33" fillId="4" borderId="0" xfId="18" applyFont="1" applyFill="1" applyBorder="1" applyAlignment="1">
      <alignment horizontal="left" vertical="center" wrapText="1"/>
    </xf>
    <xf numFmtId="0" fontId="47" fillId="0" borderId="0" xfId="0" applyFont="1" applyFill="1" applyAlignment="1">
      <alignment horizontal="left" vertical="center" wrapText="1"/>
    </xf>
    <xf numFmtId="0" fontId="7" fillId="3" borderId="0" xfId="0" applyFont="1" applyFill="1" applyAlignment="1"/>
    <xf numFmtId="0" fontId="0" fillId="0" borderId="0" xfId="0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34" fillId="4" borderId="0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35" fillId="3" borderId="0" xfId="18" applyFont="1" applyFill="1" applyBorder="1" applyAlignment="1">
      <alignment horizontal="left" vertical="center" wrapText="1"/>
    </xf>
    <xf numFmtId="0" fontId="34" fillId="3" borderId="0" xfId="18" applyFont="1" applyFill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4" fillId="9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44" fillId="3" borderId="0" xfId="18" applyFont="1" applyFill="1" applyBorder="1" applyAlignment="1">
      <alignment horizontal="left" vertical="center" wrapText="1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13" fillId="8" borderId="27" xfId="0" applyFont="1" applyFill="1" applyBorder="1" applyAlignment="1">
      <alignment horizontal="center" vertical="center" wrapText="1"/>
    </xf>
    <xf numFmtId="0" fontId="53" fillId="3" borderId="0" xfId="18" applyFont="1" applyFill="1" applyBorder="1" applyAlignment="1">
      <alignment horizontal="left" vertical="center" wrapText="1"/>
    </xf>
    <xf numFmtId="0" fontId="56" fillId="3" borderId="0" xfId="18" applyFont="1" applyFill="1" applyBorder="1" applyAlignment="1">
      <alignment horizontal="left" vertical="center" wrapText="1"/>
    </xf>
    <xf numFmtId="0" fontId="16" fillId="3" borderId="0" xfId="18" applyFill="1" applyBorder="1" applyAlignment="1">
      <alignment horizontal="left" vertical="center" wrapText="1"/>
    </xf>
    <xf numFmtId="0" fontId="13" fillId="17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left" vertical="center" wrapText="1"/>
    </xf>
    <xf numFmtId="0" fontId="21" fillId="0" borderId="0" xfId="2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8" borderId="23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14" fillId="10" borderId="0" xfId="0" applyFont="1" applyFill="1" applyBorder="1" applyAlignment="1">
      <alignment horizontal="center" vertical="center"/>
    </xf>
  </cellXfs>
  <cellStyles count="25">
    <cellStyle name="%" xfId="10"/>
    <cellStyle name="% 2" xfId="11"/>
    <cellStyle name="CABECALHO" xfId="1"/>
    <cellStyle name="CABECALHO 2" xfId="12"/>
    <cellStyle name="Comma_Sheet1" xfId="14"/>
    <cellStyle name="DADOS" xfId="2"/>
    <cellStyle name="DADOS 2" xfId="15"/>
    <cellStyle name="Hiperligação" xfId="18" builtinId="8"/>
    <cellStyle name="Moeda" xfId="24" builtinId="4"/>
    <cellStyle name="Normal" xfId="0" builtinId="0"/>
    <cellStyle name="Normal 2" xfId="16"/>
    <cellStyle name="Normal 2 2" xfId="8"/>
    <cellStyle name="Normal 3" xfId="17"/>
    <cellStyle name="Normal 3 2" xfId="6"/>
    <cellStyle name="Normal 4" xfId="5"/>
    <cellStyle name="Normal 4 2" xfId="22"/>
    <cellStyle name="Normal 5" xfId="9"/>
    <cellStyle name="Normal 6" xfId="7"/>
    <cellStyle name="Normal 7" xfId="19"/>
    <cellStyle name="Normal 7 2" xfId="21"/>
    <cellStyle name="Normal 8" xfId="23"/>
    <cellStyle name="Normal_Cap11 - DRN" xfId="3"/>
    <cellStyle name="Normal_II_02_01_0708" xfId="4"/>
    <cellStyle name="Percentagem" xfId="20" builtinId="5"/>
    <cellStyle name="Vírgula 2" xfId="13"/>
  </cellStyles>
  <dxfs count="5304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5'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Relationship Id="rId4" Type="http://schemas.openxmlformats.org/officeDocument/2006/relationships/hyperlink" Target="#&#205;ndice_2012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11</xdr:row>
      <xdr:rowOff>66676</xdr:rowOff>
    </xdr:from>
    <xdr:to>
      <xdr:col>14</xdr:col>
      <xdr:colOff>600074</xdr:colOff>
      <xdr:row>20</xdr:row>
      <xdr:rowOff>0</xdr:rowOff>
    </xdr:to>
    <xdr:sp macro="" textlink="">
      <xdr:nvSpPr>
        <xdr:cNvPr id="5" name="CaixaDeTexto 8"/>
        <xdr:cNvSpPr txBox="1"/>
      </xdr:nvSpPr>
      <xdr:spPr>
        <a:xfrm>
          <a:off x="1085849" y="1400176"/>
          <a:ext cx="7896225" cy="16478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número de pessoas beneficiárias de prestações de subsídio de desemprego </a:t>
          </a:r>
          <a:r>
            <a:rPr lang="pt-PT" sz="9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(inclui: Subsídio Desemprego, Subsídio Social de Desemprego, Subsídio Social de Desemprego Subsequente e Prolongamento do Subsídio Social de Desemprego)</a:t>
          </a:r>
          <a:r>
            <a:rPr lang="pt-PT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e Subsídio de emprego</a:t>
          </a:r>
          <a:r>
            <a:rPr lang="pt-PT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pt-PT" sz="900" b="0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 informação encontra-se acessível por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género, idade e valor médio mensal </a:t>
          </a: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 é referente ao período de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2005-2º trimestre 2018.</a:t>
          </a: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</a:t>
          </a:r>
        </a:p>
        <a:p>
          <a:pPr algn="l"/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Portugal, Área Metropolitana, Distrito, Concelho e Freguesias de Lisboa</a:t>
          </a: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, permitindo assim comparar territórios.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Os dados são fornecidos pelo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Instituto da Segurança Social, I.P. </a:t>
          </a:r>
          <a:r>
            <a:rPr lang="pt-PT" sz="10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O tratamento estatístico é da responsabilidade do </a:t>
          </a:r>
          <a:r>
            <a:rPr lang="pt-PT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Observatório de luta contra a Pobreza na cidade de Lisboa (OLCPL).</a:t>
          </a:r>
        </a:p>
        <a:p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38100</xdr:colOff>
      <xdr:row>2</xdr:row>
      <xdr:rowOff>19050</xdr:rowOff>
    </xdr:from>
    <xdr:to>
      <xdr:col>9</xdr:col>
      <xdr:colOff>514350</xdr:colOff>
      <xdr:row>9</xdr:row>
      <xdr:rowOff>126587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323850"/>
          <a:ext cx="1695450" cy="136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9525</xdr:rowOff>
    </xdr:from>
    <xdr:to>
      <xdr:col>1</xdr:col>
      <xdr:colOff>580350</xdr:colOff>
      <xdr:row>2</xdr:row>
      <xdr:rowOff>160575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3335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75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75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315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315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97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90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133350</xdr:rowOff>
    </xdr:from>
    <xdr:to>
      <xdr:col>1</xdr:col>
      <xdr:colOff>599400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2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75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75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315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315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97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90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114300</xdr:rowOff>
    </xdr:from>
    <xdr:to>
      <xdr:col>1</xdr:col>
      <xdr:colOff>599400</xdr:colOff>
      <xdr:row>2</xdr:row>
      <xdr:rowOff>74850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24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8029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8029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61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8134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726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8086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8096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01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01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8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9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7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6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78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171450</xdr:rowOff>
    </xdr:from>
    <xdr:to>
      <xdr:col>1</xdr:col>
      <xdr:colOff>570825</xdr:colOff>
      <xdr:row>2</xdr:row>
      <xdr:rowOff>132000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23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5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7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6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78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608925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1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0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5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7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6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78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1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0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5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7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6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78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95250</xdr:rowOff>
    </xdr:from>
    <xdr:to>
      <xdr:col>1</xdr:col>
      <xdr:colOff>589875</xdr:colOff>
      <xdr:row>2</xdr:row>
      <xdr:rowOff>55800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4287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1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0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5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7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6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78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73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83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1076325</xdr:colOff>
      <xdr:row>41</xdr:row>
      <xdr:rowOff>19050</xdr:rowOff>
    </xdr:from>
    <xdr:to>
      <xdr:col>1</xdr:col>
      <xdr:colOff>1980525</xdr:colOff>
      <xdr:row>43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38100</xdr:colOff>
      <xdr:row>41</xdr:row>
      <xdr:rowOff>19050</xdr:rowOff>
    </xdr:from>
    <xdr:to>
      <xdr:col>1</xdr:col>
      <xdr:colOff>942300</xdr:colOff>
      <xdr:row>43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31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40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38100</xdr:colOff>
      <xdr:row>39</xdr:row>
      <xdr:rowOff>171450</xdr:rowOff>
    </xdr:from>
    <xdr:to>
      <xdr:col>1</xdr:col>
      <xdr:colOff>942300</xdr:colOff>
      <xdr:row>41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382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1114425</xdr:colOff>
      <xdr:row>39</xdr:row>
      <xdr:rowOff>180975</xdr:rowOff>
    </xdr:from>
    <xdr:to>
      <xdr:col>1</xdr:col>
      <xdr:colOff>2018625</xdr:colOff>
      <xdr:row>41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914525" y="790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45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5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7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86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6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78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3"/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2006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123825</xdr:rowOff>
    </xdr:from>
    <xdr:to>
      <xdr:col>1</xdr:col>
      <xdr:colOff>589875</xdr:colOff>
      <xdr:row>2</xdr:row>
      <xdr:rowOff>84375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428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1</xdr:col>
      <xdr:colOff>599400</xdr:colOff>
      <xdr:row>2</xdr:row>
      <xdr:rowOff>112950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5240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2007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9525</xdr:rowOff>
    </xdr:from>
    <xdr:to>
      <xdr:col>1</xdr:col>
      <xdr:colOff>561300</xdr:colOff>
      <xdr:row>2</xdr:row>
      <xdr:rowOff>160575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143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3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2008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171450</xdr:rowOff>
    </xdr:from>
    <xdr:to>
      <xdr:col>1</xdr:col>
      <xdr:colOff>580350</xdr:colOff>
      <xdr:row>2</xdr:row>
      <xdr:rowOff>132000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333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2009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161925</xdr:rowOff>
    </xdr:from>
    <xdr:to>
      <xdr:col>1</xdr:col>
      <xdr:colOff>580350</xdr:colOff>
      <xdr:row>2</xdr:row>
      <xdr:rowOff>122475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333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2010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19050</xdr:rowOff>
    </xdr:from>
    <xdr:to>
      <xdr:col>1</xdr:col>
      <xdr:colOff>589875</xdr:colOff>
      <xdr:row>2</xdr:row>
      <xdr:rowOff>170100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428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2801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204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2050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516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52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2011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07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1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161925</xdr:rowOff>
    </xdr:from>
    <xdr:to>
      <xdr:col>1</xdr:col>
      <xdr:colOff>599400</xdr:colOff>
      <xdr:row>2</xdr:row>
      <xdr:rowOff>122475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524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76425" y="765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38200" y="765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2005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2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31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180975</xdr:rowOff>
    </xdr:from>
    <xdr:to>
      <xdr:col>1</xdr:col>
      <xdr:colOff>570825</xdr:colOff>
      <xdr:row>2</xdr:row>
      <xdr:rowOff>141525</xdr:rowOff>
    </xdr:to>
    <xdr:sp macro="" textlink=""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1238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639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221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231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1076325</xdr:colOff>
      <xdr:row>40</xdr:row>
      <xdr:rowOff>19050</xdr:rowOff>
    </xdr:from>
    <xdr:to>
      <xdr:col>1</xdr:col>
      <xdr:colOff>1980525</xdr:colOff>
      <xdr:row>42</xdr:row>
      <xdr:rowOff>36750</xdr:rowOff>
    </xdr:to>
    <xdr:sp macro="" textlink=""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1876425" y="775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38100</xdr:colOff>
      <xdr:row>40</xdr:row>
      <xdr:rowOff>19050</xdr:rowOff>
    </xdr:from>
    <xdr:to>
      <xdr:col>1</xdr:col>
      <xdr:colOff>942300</xdr:colOff>
      <xdr:row>42</xdr:row>
      <xdr:rowOff>36750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38200" y="775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315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315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97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90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104775</xdr:rowOff>
    </xdr:from>
    <xdr:to>
      <xdr:col>1</xdr:col>
      <xdr:colOff>904200</xdr:colOff>
      <xdr:row>42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104775</xdr:rowOff>
    </xdr:from>
    <xdr:to>
      <xdr:col>1</xdr:col>
      <xdr:colOff>1894800</xdr:colOff>
      <xdr:row>42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97</xdr:row>
      <xdr:rowOff>114300</xdr:rowOff>
    </xdr:from>
    <xdr:to>
      <xdr:col>1</xdr:col>
      <xdr:colOff>1247100</xdr:colOff>
      <xdr:row>99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973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97</xdr:row>
      <xdr:rowOff>123825</xdr:rowOff>
    </xdr:from>
    <xdr:to>
      <xdr:col>1</xdr:col>
      <xdr:colOff>2266275</xdr:colOff>
      <xdr:row>99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98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 macro="" textlink=""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 macro="" textlink=""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 macro="" textlink=""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 macro="" textlink=""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 macro="" textlink=""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78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88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sta&#231;&#245;es-Desemprego_2008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onceitos"/>
      <sheetName val="Índice_2008"/>
      <sheetName val="PD_genero (08)"/>
      <sheetName val="PD_genero % (08)"/>
      <sheetName val="Índice_2009"/>
      <sheetName val="PD RSI_genero (09)"/>
      <sheetName val="PD_genero % (09)"/>
      <sheetName val="Índice_2010"/>
      <sheetName val="PD RSI_genero (10)"/>
      <sheetName val="PD_genero % (10)"/>
      <sheetName val="Índice_2011"/>
      <sheetName val="PD RSI_genero (11)"/>
      <sheetName val="PD_genero % (11)"/>
      <sheetName val="Índice_2012"/>
      <sheetName val="PD_genero (12)"/>
      <sheetName val="PD_genero % (12)"/>
      <sheetName val="Ev.Nº 1ºtrim-4ºtrim_genero (12)"/>
      <sheetName val="Ev.%1º-4º trim_genero (12)"/>
      <sheetName val="PD_idade (12)"/>
      <sheetName val="PD_idade %(12)"/>
      <sheetName val="Ev.Nº_1º-4ºtrim_idade  (12)"/>
      <sheetName val="Ev.%1º-4ºtrim_idade (12) "/>
      <sheetName val="PD_valor medio mensal € (12)"/>
      <sheetName val="Ev. 1ºtrim-4º trim_V.mensal(12)"/>
      <sheetName val="Índice 2013"/>
      <sheetName val="PD_genero (13)"/>
      <sheetName val="PD_genero % (13)"/>
      <sheetName val="Ev.Nº 1ºtrim-4ºtrim_genero (13)"/>
      <sheetName val="Ev.%1º-4º trim_genero (13)"/>
      <sheetName val="PD_idade (13)"/>
      <sheetName val="PD_idade %(13)"/>
      <sheetName val="Ev.Nº_1º-4ºtrim_idade  (13)"/>
      <sheetName val="Ev.%1º-4ºtrim_idade (13)"/>
      <sheetName val="PD_valor medio mensal € (13)"/>
      <sheetName val="Ev. 1ºtrim-4º trim_V.mensal(13)"/>
      <sheetName val="Índice 2014"/>
      <sheetName val="PD_genero (14)"/>
      <sheetName val="PD_genero % (14)"/>
      <sheetName val="Ev.Nº 1ºtrim-4ºtrim_genero (14)"/>
      <sheetName val="Ev.%1º-4º trim_genero (14)"/>
      <sheetName val="PD_idade (14)"/>
      <sheetName val="PD_idade %(14)"/>
      <sheetName val="Ev.Nº_1º-4ºtrim_idade  (14)"/>
      <sheetName val="Ev.%1º-4ºtrim_idade (14)"/>
      <sheetName val="PD_valor medio mensal € (14)"/>
      <sheetName val="Ev. 1ºtrim-4º trim_V.mensal(14)"/>
      <sheetName val="Índice 2015"/>
      <sheetName val="PD_genero (15)"/>
      <sheetName val="PD_genero % (15)"/>
      <sheetName val="Ev.Nº 1ºtrim-4ºtrim_genero (15)"/>
      <sheetName val="Ev.%1º-4º trim_genero (15)"/>
      <sheetName val="PD_idade (15)"/>
      <sheetName val="PD_idade %(15)"/>
      <sheetName val="Ev._1º-4ºtrim_idade  (15)"/>
      <sheetName val="Ev.%1º-4ºtrim_idade (15)"/>
      <sheetName val="PD_valor medio mensal € (15)"/>
      <sheetName val="Ev. 1ºtrim-4º trim_V.mensal(15)"/>
      <sheetName val="Índice 2016"/>
      <sheetName val="PD_genero (16)"/>
      <sheetName val="PD_genero % (16)"/>
      <sheetName val="Ev.Nº 1ºtrim-4ºtrim_genero (16"/>
      <sheetName val="Ev.%1º-4º trim_genero (16)"/>
      <sheetName val="PD_idade (16)"/>
      <sheetName val="PD_idade %(16)"/>
      <sheetName val="Ev._1º-4ºtrim_idade  (16)"/>
      <sheetName val="Ev.%1º-4ºtrim_idade (16)"/>
      <sheetName val="PD_valor medio mensal € (16)"/>
      <sheetName val="Ev. 1ºtrim-4º trim_V.mensal(16"/>
      <sheetName val="Índice 2017"/>
      <sheetName val="PD_genero (17)"/>
      <sheetName val="PD_genero % (17)"/>
      <sheetName val="Ev.Nº 1ºtrim-4ºtrim_genero(17)"/>
      <sheetName val="Ev.%1º-4º trim_genero (17)"/>
      <sheetName val="PD_idade (17)"/>
      <sheetName val="PD_idade %(17)"/>
      <sheetName val="Ev._1º-4ºtrim_idade  (17)"/>
      <sheetName val="Ev.%1º-4ºtrim_idade (17)"/>
      <sheetName val="PD_valor medio mensal € (17)"/>
      <sheetName val="Ev. 1ºtrim-4º trim_V.mensal(17)"/>
      <sheetName val="Índice 2018"/>
      <sheetName val="PD_genero (18)"/>
      <sheetName val="PD_genero % (18)"/>
      <sheetName val="Ev.Nº 1ºtrim-4ºtrim_genero(18)"/>
      <sheetName val="Ev.%1º-4º trim_genero (18)"/>
      <sheetName val="PD_idade (18)"/>
      <sheetName val="PD_idade %(18)"/>
      <sheetName val="Ev._1º-4ºtrim_idade  (18)"/>
      <sheetName val="Ev.%1º-4ºtrim_idade (18)"/>
      <sheetName val="PD_valor medio mensal € (18)"/>
      <sheetName val="Ev. 1ºtrim-4º trim_V.mensal(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">
          <cell r="B15" t="str">
            <v xml:space="preserve">Ajuda </v>
          </cell>
        </row>
        <row r="16">
          <cell r="B16" t="str">
            <v xml:space="preserve">Alcântara </v>
          </cell>
        </row>
        <row r="17">
          <cell r="B17" t="str">
            <v xml:space="preserve">Alvalade </v>
          </cell>
        </row>
        <row r="18">
          <cell r="B18" t="str">
            <v xml:space="preserve">Areeiro </v>
          </cell>
        </row>
        <row r="19">
          <cell r="B19" t="str">
            <v xml:space="preserve">Arroios </v>
          </cell>
        </row>
        <row r="20">
          <cell r="B20" t="str">
            <v xml:space="preserve">Avenidas Novas </v>
          </cell>
        </row>
        <row r="21">
          <cell r="B21" t="str">
            <v xml:space="preserve">Beato </v>
          </cell>
        </row>
        <row r="22">
          <cell r="B22" t="str">
            <v xml:space="preserve">Belém </v>
          </cell>
        </row>
        <row r="23">
          <cell r="B23" t="str">
            <v xml:space="preserve">Benfica </v>
          </cell>
        </row>
        <row r="24">
          <cell r="B24" t="str">
            <v xml:space="preserve">Campo de Ourique </v>
          </cell>
        </row>
        <row r="25">
          <cell r="B25" t="str">
            <v xml:space="preserve">Campolide </v>
          </cell>
        </row>
        <row r="26">
          <cell r="B26" t="str">
            <v xml:space="preserve">Carnide </v>
          </cell>
        </row>
        <row r="27">
          <cell r="B27" t="str">
            <v xml:space="preserve">Estrela </v>
          </cell>
        </row>
        <row r="28">
          <cell r="B28" t="str">
            <v xml:space="preserve">Lumiar </v>
          </cell>
        </row>
        <row r="29">
          <cell r="B29" t="str">
            <v xml:space="preserve">Marvila </v>
          </cell>
        </row>
        <row r="30">
          <cell r="B30" t="str">
            <v xml:space="preserve">Misericórdia </v>
          </cell>
        </row>
        <row r="31">
          <cell r="B31" t="str">
            <v xml:space="preserve">Olivais </v>
          </cell>
        </row>
        <row r="32">
          <cell r="B32" t="str">
            <v xml:space="preserve">Parque das Nações </v>
          </cell>
        </row>
        <row r="33">
          <cell r="B33" t="str">
            <v xml:space="preserve">Penha de França </v>
          </cell>
        </row>
        <row r="34">
          <cell r="B34" t="str">
            <v xml:space="preserve">Santa Clara </v>
          </cell>
        </row>
        <row r="35">
          <cell r="B35" t="str">
            <v xml:space="preserve">Santa Maria Maior </v>
          </cell>
        </row>
        <row r="36">
          <cell r="B36" t="str">
            <v xml:space="preserve">Santo António </v>
          </cell>
        </row>
        <row r="37">
          <cell r="B37" t="str">
            <v xml:space="preserve">São Domingos de Benfica </v>
          </cell>
        </row>
        <row r="38">
          <cell r="B38" t="str">
            <v xml:space="preserve">São Vicente 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M10" t="str">
            <v xml:space="preserve">15 a 29 anos </v>
          </cell>
          <cell r="N10" t="str">
            <v>30 a 34 anos</v>
          </cell>
          <cell r="O10" t="str">
            <v>35 a 39 anos</v>
          </cell>
          <cell r="P10" t="str">
            <v>40 a 44 anos</v>
          </cell>
          <cell r="Q10" t="str">
            <v>45 a 49 anos</v>
          </cell>
          <cell r="R10" t="str">
            <v>50 a 54 anos</v>
          </cell>
          <cell r="S10" t="str">
            <v>55 a 59 anos</v>
          </cell>
          <cell r="T10" t="str">
            <v>&gt;=60 anos</v>
          </cell>
          <cell r="AG10" t="str">
            <v xml:space="preserve">15 a 29 anos </v>
          </cell>
          <cell r="AH10" t="str">
            <v>30 a 34 anos</v>
          </cell>
          <cell r="AI10" t="str">
            <v>35 a 39 anos</v>
          </cell>
          <cell r="AJ10" t="str">
            <v>40 a 44 anos</v>
          </cell>
          <cell r="AK10" t="str">
            <v>45 a 49 anos</v>
          </cell>
          <cell r="AL10" t="str">
            <v>50 a 54 anos</v>
          </cell>
          <cell r="AM10" t="str">
            <v>55 a 59 anos</v>
          </cell>
          <cell r="AN10" t="str">
            <v>&gt;=60 anos</v>
          </cell>
        </row>
      </sheetData>
      <sheetData sheetId="42">
        <row r="10">
          <cell r="AE10" t="str">
            <v xml:space="preserve">15 a 29 anos </v>
          </cell>
          <cell r="AF10" t="str">
            <v>30 a 34 anos</v>
          </cell>
          <cell r="AG10" t="str">
            <v>35 a 39 anos</v>
          </cell>
          <cell r="AH10" t="str">
            <v>40 a 44 anos</v>
          </cell>
          <cell r="AI10" t="str">
            <v>45 a 49 anos</v>
          </cell>
          <cell r="AJ10" t="str">
            <v>50 a 54 anos</v>
          </cell>
          <cell r="AK10" t="str">
            <v>55 a 59 anos</v>
          </cell>
          <cell r="AL10" t="str">
            <v>&gt;=60 anos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2">
          <cell r="C12">
            <v>131820</v>
          </cell>
          <cell r="D12">
            <v>125451</v>
          </cell>
          <cell r="E12">
            <v>257271</v>
          </cell>
          <cell r="K12">
            <v>123131</v>
          </cell>
          <cell r="L12">
            <v>101358</v>
          </cell>
          <cell r="M12">
            <v>224489</v>
          </cell>
          <cell r="O12">
            <v>120577</v>
          </cell>
          <cell r="P12">
            <v>102442</v>
          </cell>
          <cell r="Q12">
            <v>223019</v>
          </cell>
        </row>
        <row r="13">
          <cell r="C13">
            <v>35150</v>
          </cell>
          <cell r="D13">
            <v>31882</v>
          </cell>
          <cell r="E13">
            <v>67032</v>
          </cell>
          <cell r="K13">
            <v>33900</v>
          </cell>
          <cell r="L13">
            <v>27074</v>
          </cell>
          <cell r="M13">
            <v>60974</v>
          </cell>
          <cell r="O13">
            <v>32084</v>
          </cell>
          <cell r="P13">
            <v>25972</v>
          </cell>
          <cell r="Q13">
            <v>58056</v>
          </cell>
        </row>
        <row r="14">
          <cell r="C14">
            <v>27026</v>
          </cell>
          <cell r="D14">
            <v>23908</v>
          </cell>
          <cell r="E14">
            <v>50934</v>
          </cell>
          <cell r="K14">
            <v>26172</v>
          </cell>
          <cell r="L14">
            <v>20195</v>
          </cell>
          <cell r="M14">
            <v>46367</v>
          </cell>
          <cell r="O14">
            <v>24475</v>
          </cell>
          <cell r="P14">
            <v>19643</v>
          </cell>
          <cell r="Q14">
            <v>44118</v>
          </cell>
        </row>
        <row r="15">
          <cell r="C15">
            <v>5635</v>
          </cell>
          <cell r="D15">
            <v>5462</v>
          </cell>
          <cell r="E15">
            <v>11097</v>
          </cell>
          <cell r="K15">
            <v>5429</v>
          </cell>
          <cell r="L15">
            <v>4719</v>
          </cell>
          <cell r="M15">
            <v>10148</v>
          </cell>
          <cell r="O15">
            <v>5251</v>
          </cell>
          <cell r="P15">
            <v>4641</v>
          </cell>
          <cell r="Q15">
            <v>9892</v>
          </cell>
        </row>
        <row r="16">
          <cell r="C16">
            <v>191</v>
          </cell>
          <cell r="D16">
            <v>144</v>
          </cell>
          <cell r="E16">
            <v>335</v>
          </cell>
          <cell r="K16">
            <v>169</v>
          </cell>
          <cell r="L16">
            <v>134</v>
          </cell>
          <cell r="M16">
            <v>303</v>
          </cell>
          <cell r="O16">
            <v>167</v>
          </cell>
          <cell r="P16">
            <v>123</v>
          </cell>
          <cell r="Q16">
            <v>290</v>
          </cell>
        </row>
        <row r="17">
          <cell r="C17">
            <v>152</v>
          </cell>
          <cell r="D17">
            <v>137</v>
          </cell>
          <cell r="E17">
            <v>289</v>
          </cell>
          <cell r="K17">
            <v>127</v>
          </cell>
          <cell r="L17">
            <v>120</v>
          </cell>
          <cell r="M17">
            <v>247</v>
          </cell>
          <cell r="O17">
            <v>120</v>
          </cell>
          <cell r="P17">
            <v>123</v>
          </cell>
          <cell r="Q17">
            <v>243</v>
          </cell>
        </row>
        <row r="18">
          <cell r="C18">
            <v>287</v>
          </cell>
          <cell r="D18">
            <v>273</v>
          </cell>
          <cell r="E18">
            <v>560</v>
          </cell>
          <cell r="K18">
            <v>288</v>
          </cell>
          <cell r="L18">
            <v>227</v>
          </cell>
          <cell r="M18">
            <v>515</v>
          </cell>
          <cell r="O18">
            <v>275</v>
          </cell>
          <cell r="P18">
            <v>227</v>
          </cell>
          <cell r="Q18">
            <v>502</v>
          </cell>
        </row>
        <row r="19">
          <cell r="C19">
            <v>209</v>
          </cell>
          <cell r="D19">
            <v>174</v>
          </cell>
          <cell r="E19">
            <v>383</v>
          </cell>
          <cell r="K19">
            <v>192</v>
          </cell>
          <cell r="L19">
            <v>164</v>
          </cell>
          <cell r="M19">
            <v>356</v>
          </cell>
          <cell r="O19">
            <v>194</v>
          </cell>
          <cell r="P19">
            <v>162</v>
          </cell>
          <cell r="Q19">
            <v>356</v>
          </cell>
        </row>
        <row r="20">
          <cell r="C20">
            <v>339</v>
          </cell>
          <cell r="D20">
            <v>356</v>
          </cell>
          <cell r="E20">
            <v>695</v>
          </cell>
          <cell r="K20">
            <v>323</v>
          </cell>
          <cell r="L20">
            <v>301</v>
          </cell>
          <cell r="M20">
            <v>624</v>
          </cell>
          <cell r="O20">
            <v>324</v>
          </cell>
          <cell r="P20">
            <v>326</v>
          </cell>
          <cell r="Q20">
            <v>650</v>
          </cell>
        </row>
        <row r="21">
          <cell r="C21">
            <v>201</v>
          </cell>
          <cell r="D21">
            <v>195</v>
          </cell>
          <cell r="E21">
            <v>396</v>
          </cell>
          <cell r="K21">
            <v>194</v>
          </cell>
          <cell r="L21">
            <v>179</v>
          </cell>
          <cell r="M21">
            <v>373</v>
          </cell>
          <cell r="O21">
            <v>184</v>
          </cell>
          <cell r="P21">
            <v>188</v>
          </cell>
          <cell r="Q21">
            <v>372</v>
          </cell>
        </row>
        <row r="22">
          <cell r="C22">
            <v>152</v>
          </cell>
          <cell r="D22">
            <v>141</v>
          </cell>
          <cell r="E22">
            <v>293</v>
          </cell>
          <cell r="K22">
            <v>149</v>
          </cell>
          <cell r="L22">
            <v>117</v>
          </cell>
          <cell r="M22">
            <v>266</v>
          </cell>
          <cell r="O22">
            <v>141</v>
          </cell>
          <cell r="P22">
            <v>122</v>
          </cell>
          <cell r="Q22">
            <v>263</v>
          </cell>
        </row>
        <row r="23">
          <cell r="C23">
            <v>128</v>
          </cell>
          <cell r="D23">
            <v>127</v>
          </cell>
          <cell r="E23">
            <v>255</v>
          </cell>
          <cell r="K23">
            <v>127</v>
          </cell>
          <cell r="L23">
            <v>101</v>
          </cell>
          <cell r="M23">
            <v>228</v>
          </cell>
          <cell r="O23">
            <v>129</v>
          </cell>
          <cell r="P23">
            <v>98</v>
          </cell>
          <cell r="Q23">
            <v>227</v>
          </cell>
        </row>
        <row r="24">
          <cell r="C24">
            <v>368</v>
          </cell>
          <cell r="D24">
            <v>351</v>
          </cell>
          <cell r="E24">
            <v>719</v>
          </cell>
          <cell r="K24">
            <v>364</v>
          </cell>
          <cell r="L24">
            <v>329</v>
          </cell>
          <cell r="M24">
            <v>693</v>
          </cell>
          <cell r="O24">
            <v>344</v>
          </cell>
          <cell r="P24">
            <v>318</v>
          </cell>
          <cell r="Q24">
            <v>662</v>
          </cell>
        </row>
        <row r="25">
          <cell r="C25">
            <v>233</v>
          </cell>
          <cell r="D25">
            <v>192</v>
          </cell>
          <cell r="E25">
            <v>425</v>
          </cell>
          <cell r="K25">
            <v>222</v>
          </cell>
          <cell r="L25">
            <v>159</v>
          </cell>
          <cell r="M25">
            <v>381</v>
          </cell>
          <cell r="O25">
            <v>218</v>
          </cell>
          <cell r="P25">
            <v>163</v>
          </cell>
          <cell r="Q25">
            <v>381</v>
          </cell>
        </row>
        <row r="26">
          <cell r="C26">
            <v>166</v>
          </cell>
          <cell r="D26">
            <v>178</v>
          </cell>
          <cell r="E26">
            <v>344</v>
          </cell>
          <cell r="K26">
            <v>175</v>
          </cell>
          <cell r="L26">
            <v>161</v>
          </cell>
          <cell r="M26">
            <v>336</v>
          </cell>
          <cell r="O26">
            <v>165</v>
          </cell>
          <cell r="P26">
            <v>153</v>
          </cell>
          <cell r="Q26">
            <v>318</v>
          </cell>
        </row>
        <row r="27">
          <cell r="C27">
            <v>185</v>
          </cell>
          <cell r="D27">
            <v>190</v>
          </cell>
          <cell r="E27">
            <v>375</v>
          </cell>
          <cell r="K27">
            <v>201</v>
          </cell>
          <cell r="L27">
            <v>169</v>
          </cell>
          <cell r="M27">
            <v>370</v>
          </cell>
          <cell r="O27">
            <v>184</v>
          </cell>
          <cell r="P27">
            <v>163</v>
          </cell>
          <cell r="Q27">
            <v>347</v>
          </cell>
        </row>
        <row r="28">
          <cell r="C28">
            <v>220</v>
          </cell>
          <cell r="D28">
            <v>171</v>
          </cell>
          <cell r="E28">
            <v>391</v>
          </cell>
          <cell r="K28">
            <v>202</v>
          </cell>
          <cell r="L28">
            <v>143</v>
          </cell>
          <cell r="M28">
            <v>345</v>
          </cell>
          <cell r="O28">
            <v>206</v>
          </cell>
          <cell r="P28">
            <v>140</v>
          </cell>
          <cell r="Q28">
            <v>346</v>
          </cell>
        </row>
        <row r="29">
          <cell r="C29">
            <v>390</v>
          </cell>
          <cell r="D29">
            <v>396</v>
          </cell>
          <cell r="E29">
            <v>786</v>
          </cell>
          <cell r="K29">
            <v>379</v>
          </cell>
          <cell r="L29">
            <v>340</v>
          </cell>
          <cell r="M29">
            <v>719</v>
          </cell>
          <cell r="O29">
            <v>343</v>
          </cell>
          <cell r="P29">
            <v>330</v>
          </cell>
          <cell r="Q29">
            <v>673</v>
          </cell>
        </row>
        <row r="30">
          <cell r="C30">
            <v>439</v>
          </cell>
          <cell r="D30">
            <v>433</v>
          </cell>
          <cell r="E30">
            <v>872</v>
          </cell>
          <cell r="K30">
            <v>444</v>
          </cell>
          <cell r="L30">
            <v>365</v>
          </cell>
          <cell r="M30">
            <v>809</v>
          </cell>
          <cell r="O30">
            <v>437</v>
          </cell>
          <cell r="P30">
            <v>357</v>
          </cell>
          <cell r="Q30">
            <v>794</v>
          </cell>
        </row>
        <row r="31">
          <cell r="C31">
            <v>113</v>
          </cell>
          <cell r="D31">
            <v>149</v>
          </cell>
          <cell r="E31">
            <v>262</v>
          </cell>
          <cell r="K31">
            <v>106</v>
          </cell>
          <cell r="L31">
            <v>111</v>
          </cell>
          <cell r="M31">
            <v>217</v>
          </cell>
          <cell r="O31">
            <v>107</v>
          </cell>
          <cell r="P31">
            <v>109</v>
          </cell>
          <cell r="Q31">
            <v>216</v>
          </cell>
        </row>
        <row r="32">
          <cell r="C32">
            <v>380</v>
          </cell>
          <cell r="D32">
            <v>381</v>
          </cell>
          <cell r="E32">
            <v>761</v>
          </cell>
          <cell r="K32">
            <v>342</v>
          </cell>
          <cell r="L32">
            <v>315</v>
          </cell>
          <cell r="M32">
            <v>657</v>
          </cell>
          <cell r="O32">
            <v>336</v>
          </cell>
          <cell r="P32">
            <v>302</v>
          </cell>
          <cell r="Q32">
            <v>638</v>
          </cell>
        </row>
        <row r="33">
          <cell r="C33">
            <v>156</v>
          </cell>
          <cell r="D33">
            <v>153</v>
          </cell>
          <cell r="E33">
            <v>309</v>
          </cell>
          <cell r="K33">
            <v>147</v>
          </cell>
          <cell r="L33">
            <v>132</v>
          </cell>
          <cell r="M33">
            <v>279</v>
          </cell>
          <cell r="O33">
            <v>152</v>
          </cell>
          <cell r="P33">
            <v>136</v>
          </cell>
          <cell r="Q33">
            <v>288</v>
          </cell>
        </row>
        <row r="34">
          <cell r="C34">
            <v>351</v>
          </cell>
          <cell r="D34">
            <v>361</v>
          </cell>
          <cell r="E34">
            <v>712</v>
          </cell>
          <cell r="K34">
            <v>358</v>
          </cell>
          <cell r="L34">
            <v>322</v>
          </cell>
          <cell r="M34">
            <v>680</v>
          </cell>
          <cell r="O34">
            <v>345</v>
          </cell>
          <cell r="P34">
            <v>321</v>
          </cell>
          <cell r="Q34">
            <v>666</v>
          </cell>
        </row>
        <row r="35">
          <cell r="C35">
            <v>243</v>
          </cell>
          <cell r="D35">
            <v>257</v>
          </cell>
          <cell r="E35">
            <v>500</v>
          </cell>
          <cell r="K35">
            <v>239</v>
          </cell>
          <cell r="L35">
            <v>245</v>
          </cell>
          <cell r="M35">
            <v>484</v>
          </cell>
          <cell r="O35">
            <v>232</v>
          </cell>
          <cell r="P35">
            <v>220</v>
          </cell>
          <cell r="Q35">
            <v>452</v>
          </cell>
        </row>
        <row r="36">
          <cell r="C36">
            <v>134</v>
          </cell>
          <cell r="D36">
            <v>155</v>
          </cell>
          <cell r="E36">
            <v>289</v>
          </cell>
          <cell r="K36">
            <v>105</v>
          </cell>
          <cell r="L36">
            <v>114</v>
          </cell>
          <cell r="M36">
            <v>219</v>
          </cell>
          <cell r="O36">
            <v>105</v>
          </cell>
          <cell r="P36">
            <v>113</v>
          </cell>
          <cell r="Q36">
            <v>218</v>
          </cell>
        </row>
        <row r="37">
          <cell r="C37">
            <v>109</v>
          </cell>
          <cell r="D37">
            <v>114</v>
          </cell>
          <cell r="E37">
            <v>223</v>
          </cell>
          <cell r="K37">
            <v>121</v>
          </cell>
          <cell r="L37">
            <v>90</v>
          </cell>
          <cell r="M37">
            <v>211</v>
          </cell>
          <cell r="O37">
            <v>104</v>
          </cell>
          <cell r="P37">
            <v>88</v>
          </cell>
          <cell r="Q37">
            <v>192</v>
          </cell>
        </row>
        <row r="38">
          <cell r="C38">
            <v>317</v>
          </cell>
          <cell r="D38">
            <v>279</v>
          </cell>
          <cell r="E38">
            <v>596</v>
          </cell>
          <cell r="K38">
            <v>293</v>
          </cell>
          <cell r="L38">
            <v>236</v>
          </cell>
          <cell r="M38">
            <v>529</v>
          </cell>
          <cell r="O38">
            <v>282</v>
          </cell>
          <cell r="P38">
            <v>226</v>
          </cell>
          <cell r="Q38">
            <v>508</v>
          </cell>
        </row>
        <row r="39">
          <cell r="C39">
            <v>172</v>
          </cell>
          <cell r="D39">
            <v>155</v>
          </cell>
          <cell r="E39">
            <v>327</v>
          </cell>
          <cell r="K39">
            <v>162</v>
          </cell>
          <cell r="L39">
            <v>145</v>
          </cell>
          <cell r="M39">
            <v>307</v>
          </cell>
          <cell r="O39">
            <v>157</v>
          </cell>
          <cell r="P39">
            <v>133</v>
          </cell>
          <cell r="Q39">
            <v>290</v>
          </cell>
        </row>
      </sheetData>
      <sheetData sheetId="71"/>
      <sheetData sheetId="72"/>
      <sheetData sheetId="73"/>
      <sheetData sheetId="74">
        <row r="12">
          <cell r="C12">
            <v>31843</v>
          </cell>
          <cell r="D12">
            <v>26093</v>
          </cell>
          <cell r="E12">
            <v>28246</v>
          </cell>
          <cell r="F12">
            <v>31052</v>
          </cell>
          <cell r="G12">
            <v>30546</v>
          </cell>
          <cell r="H12">
            <v>34126</v>
          </cell>
          <cell r="I12">
            <v>36767</v>
          </cell>
          <cell r="J12">
            <v>38598</v>
          </cell>
          <cell r="AB12">
            <v>28468</v>
          </cell>
          <cell r="AG12">
            <v>29960</v>
          </cell>
          <cell r="AH12">
            <v>22686</v>
          </cell>
          <cell r="AI12">
            <v>25446</v>
          </cell>
          <cell r="AJ12">
            <v>27696</v>
          </cell>
          <cell r="AK12">
            <v>25499</v>
          </cell>
          <cell r="AL12">
            <v>28162</v>
          </cell>
          <cell r="AM12">
            <v>31864</v>
          </cell>
          <cell r="AN12">
            <v>31706</v>
          </cell>
        </row>
        <row r="13">
          <cell r="C13">
            <v>7948</v>
          </cell>
          <cell r="D13">
            <v>7054</v>
          </cell>
          <cell r="E13">
            <v>7808</v>
          </cell>
          <cell r="F13">
            <v>9016</v>
          </cell>
          <cell r="G13">
            <v>8296</v>
          </cell>
          <cell r="H13">
            <v>8474</v>
          </cell>
          <cell r="I13">
            <v>8714</v>
          </cell>
          <cell r="J13">
            <v>9722</v>
          </cell>
          <cell r="AB13">
            <v>7526</v>
          </cell>
          <cell r="AG13">
            <v>7417</v>
          </cell>
          <cell r="AH13">
            <v>6085</v>
          </cell>
          <cell r="AI13">
            <v>6813</v>
          </cell>
          <cell r="AJ13">
            <v>8004</v>
          </cell>
          <cell r="AK13">
            <v>6924</v>
          </cell>
          <cell r="AL13">
            <v>7107</v>
          </cell>
          <cell r="AM13">
            <v>7600</v>
          </cell>
          <cell r="AN13">
            <v>8106</v>
          </cell>
        </row>
        <row r="14">
          <cell r="C14">
            <v>6001</v>
          </cell>
          <cell r="D14">
            <v>5307</v>
          </cell>
          <cell r="E14">
            <v>5904</v>
          </cell>
          <cell r="F14">
            <v>6660</v>
          </cell>
          <cell r="G14">
            <v>6248</v>
          </cell>
          <cell r="H14">
            <v>6589</v>
          </cell>
          <cell r="I14">
            <v>6735</v>
          </cell>
          <cell r="J14">
            <v>7490</v>
          </cell>
          <cell r="AB14">
            <v>5843</v>
          </cell>
          <cell r="AG14">
            <v>5611</v>
          </cell>
          <cell r="AH14">
            <v>4542</v>
          </cell>
          <cell r="AI14">
            <v>5162</v>
          </cell>
          <cell r="AJ14">
            <v>5978</v>
          </cell>
          <cell r="AK14">
            <v>5303</v>
          </cell>
          <cell r="AL14">
            <v>5498</v>
          </cell>
          <cell r="AM14">
            <v>5830</v>
          </cell>
          <cell r="AN14">
            <v>6194</v>
          </cell>
        </row>
        <row r="15">
          <cell r="C15">
            <v>1220</v>
          </cell>
          <cell r="D15">
            <v>1243</v>
          </cell>
          <cell r="E15">
            <v>1377</v>
          </cell>
          <cell r="F15">
            <v>1453</v>
          </cell>
          <cell r="G15">
            <v>1335</v>
          </cell>
          <cell r="H15">
            <v>1415</v>
          </cell>
          <cell r="I15">
            <v>1443</v>
          </cell>
          <cell r="J15">
            <v>1611</v>
          </cell>
          <cell r="AB15">
            <v>1278</v>
          </cell>
          <cell r="AG15">
            <v>1159</v>
          </cell>
          <cell r="AH15">
            <v>1115</v>
          </cell>
          <cell r="AI15">
            <v>1198</v>
          </cell>
          <cell r="AJ15">
            <v>1336</v>
          </cell>
          <cell r="AK15">
            <v>1193</v>
          </cell>
          <cell r="AL15">
            <v>1243</v>
          </cell>
          <cell r="AM15">
            <v>1274</v>
          </cell>
          <cell r="AN15">
            <v>1374</v>
          </cell>
        </row>
        <row r="16">
          <cell r="C16">
            <v>50</v>
          </cell>
          <cell r="D16">
            <v>43</v>
          </cell>
          <cell r="E16">
            <v>39</v>
          </cell>
          <cell r="F16">
            <v>39</v>
          </cell>
          <cell r="G16">
            <v>37</v>
          </cell>
          <cell r="H16">
            <v>32</v>
          </cell>
          <cell r="I16">
            <v>51</v>
          </cell>
          <cell r="J16">
            <v>44</v>
          </cell>
          <cell r="AB16">
            <v>31</v>
          </cell>
          <cell r="AG16">
            <v>38</v>
          </cell>
          <cell r="AH16">
            <v>30</v>
          </cell>
          <cell r="AI16">
            <v>37</v>
          </cell>
          <cell r="AJ16">
            <v>37</v>
          </cell>
          <cell r="AK16">
            <v>37</v>
          </cell>
          <cell r="AL16">
            <v>30</v>
          </cell>
          <cell r="AM16">
            <v>46</v>
          </cell>
          <cell r="AN16">
            <v>35</v>
          </cell>
        </row>
        <row r="17">
          <cell r="C17">
            <v>35</v>
          </cell>
          <cell r="D17">
            <v>38</v>
          </cell>
          <cell r="E17">
            <v>34</v>
          </cell>
          <cell r="F17">
            <v>36</v>
          </cell>
          <cell r="G17">
            <v>47</v>
          </cell>
          <cell r="H17">
            <v>43</v>
          </cell>
          <cell r="I17">
            <v>25</v>
          </cell>
          <cell r="J17">
            <v>31</v>
          </cell>
          <cell r="AB17">
            <v>33</v>
          </cell>
          <cell r="AG17">
            <v>31</v>
          </cell>
          <cell r="AH17">
            <v>34</v>
          </cell>
          <cell r="AI17">
            <v>30</v>
          </cell>
          <cell r="AJ17">
            <v>36</v>
          </cell>
          <cell r="AK17">
            <v>34</v>
          </cell>
          <cell r="AL17">
            <v>29</v>
          </cell>
          <cell r="AM17">
            <v>22</v>
          </cell>
          <cell r="AN17">
            <v>27</v>
          </cell>
        </row>
        <row r="18">
          <cell r="C18">
            <v>36</v>
          </cell>
          <cell r="D18">
            <v>55</v>
          </cell>
          <cell r="E18">
            <v>67</v>
          </cell>
          <cell r="F18">
            <v>79</v>
          </cell>
          <cell r="G18">
            <v>63</v>
          </cell>
          <cell r="H18">
            <v>87</v>
          </cell>
          <cell r="I18">
            <v>74</v>
          </cell>
          <cell r="J18">
            <v>99</v>
          </cell>
          <cell r="AB18">
            <v>78</v>
          </cell>
          <cell r="AG18">
            <v>39</v>
          </cell>
          <cell r="AH18">
            <v>43</v>
          </cell>
          <cell r="AI18">
            <v>51</v>
          </cell>
          <cell r="AJ18">
            <v>66</v>
          </cell>
          <cell r="AK18">
            <v>68</v>
          </cell>
          <cell r="AL18">
            <v>75</v>
          </cell>
          <cell r="AM18">
            <v>75</v>
          </cell>
          <cell r="AN18">
            <v>85</v>
          </cell>
        </row>
        <row r="19">
          <cell r="C19">
            <v>30</v>
          </cell>
          <cell r="D19">
            <v>44</v>
          </cell>
          <cell r="E19">
            <v>49</v>
          </cell>
          <cell r="F19">
            <v>48</v>
          </cell>
          <cell r="G19">
            <v>33</v>
          </cell>
          <cell r="H19">
            <v>47</v>
          </cell>
          <cell r="I19">
            <v>47</v>
          </cell>
          <cell r="J19">
            <v>85</v>
          </cell>
          <cell r="AB19">
            <v>43</v>
          </cell>
          <cell r="AG19">
            <v>25</v>
          </cell>
          <cell r="AH19">
            <v>48</v>
          </cell>
          <cell r="AI19">
            <v>50</v>
          </cell>
          <cell r="AJ19">
            <v>45</v>
          </cell>
          <cell r="AK19">
            <v>34</v>
          </cell>
          <cell r="AL19">
            <v>46</v>
          </cell>
          <cell r="AM19">
            <v>42</v>
          </cell>
          <cell r="AN19">
            <v>66</v>
          </cell>
        </row>
        <row r="20">
          <cell r="C20">
            <v>66</v>
          </cell>
          <cell r="D20">
            <v>101</v>
          </cell>
          <cell r="E20">
            <v>104</v>
          </cell>
          <cell r="F20">
            <v>107</v>
          </cell>
          <cell r="G20">
            <v>81</v>
          </cell>
          <cell r="H20">
            <v>79</v>
          </cell>
          <cell r="I20">
            <v>79</v>
          </cell>
          <cell r="J20">
            <v>78</v>
          </cell>
          <cell r="AB20">
            <v>81</v>
          </cell>
          <cell r="AG20">
            <v>71</v>
          </cell>
          <cell r="AH20">
            <v>107</v>
          </cell>
          <cell r="AI20">
            <v>80</v>
          </cell>
          <cell r="AJ20">
            <v>97</v>
          </cell>
          <cell r="AK20">
            <v>76</v>
          </cell>
          <cell r="AL20">
            <v>83</v>
          </cell>
          <cell r="AM20">
            <v>66</v>
          </cell>
          <cell r="AN20">
            <v>70</v>
          </cell>
        </row>
        <row r="21">
          <cell r="C21">
            <v>33</v>
          </cell>
          <cell r="D21">
            <v>56</v>
          </cell>
          <cell r="E21">
            <v>51</v>
          </cell>
          <cell r="F21">
            <v>52</v>
          </cell>
          <cell r="G21">
            <v>47</v>
          </cell>
          <cell r="H21">
            <v>43</v>
          </cell>
          <cell r="I21">
            <v>50</v>
          </cell>
          <cell r="J21">
            <v>64</v>
          </cell>
          <cell r="AB21">
            <v>43</v>
          </cell>
          <cell r="AG21">
            <v>40</v>
          </cell>
          <cell r="AH21">
            <v>50</v>
          </cell>
          <cell r="AI21">
            <v>49</v>
          </cell>
          <cell r="AJ21">
            <v>51</v>
          </cell>
          <cell r="AK21">
            <v>47</v>
          </cell>
          <cell r="AL21">
            <v>36</v>
          </cell>
          <cell r="AM21">
            <v>46</v>
          </cell>
          <cell r="AN21">
            <v>53</v>
          </cell>
        </row>
        <row r="22">
          <cell r="C22">
            <v>48</v>
          </cell>
          <cell r="D22">
            <v>20</v>
          </cell>
          <cell r="E22">
            <v>26</v>
          </cell>
          <cell r="F22">
            <v>39</v>
          </cell>
          <cell r="G22">
            <v>43</v>
          </cell>
          <cell r="H22">
            <v>41</v>
          </cell>
          <cell r="I22">
            <v>43</v>
          </cell>
          <cell r="J22">
            <v>33</v>
          </cell>
          <cell r="AB22">
            <v>38</v>
          </cell>
          <cell r="AG22">
            <v>46</v>
          </cell>
          <cell r="AH22">
            <v>23</v>
          </cell>
          <cell r="AI22">
            <v>26</v>
          </cell>
          <cell r="AJ22">
            <v>29</v>
          </cell>
          <cell r="AK22">
            <v>35</v>
          </cell>
          <cell r="AL22">
            <v>33</v>
          </cell>
          <cell r="AM22">
            <v>38</v>
          </cell>
          <cell r="AN22">
            <v>33</v>
          </cell>
        </row>
        <row r="23">
          <cell r="C23">
            <v>20</v>
          </cell>
          <cell r="D23">
            <v>29</v>
          </cell>
          <cell r="E23">
            <v>31</v>
          </cell>
          <cell r="F23">
            <v>36</v>
          </cell>
          <cell r="G23">
            <v>35</v>
          </cell>
          <cell r="H23">
            <v>28</v>
          </cell>
          <cell r="I23">
            <v>37</v>
          </cell>
          <cell r="J23">
            <v>39</v>
          </cell>
          <cell r="AB23">
            <v>27</v>
          </cell>
          <cell r="AG23">
            <v>16</v>
          </cell>
          <cell r="AH23">
            <v>19</v>
          </cell>
          <cell r="AI23">
            <v>26</v>
          </cell>
          <cell r="AJ23">
            <v>39</v>
          </cell>
          <cell r="AK23">
            <v>31</v>
          </cell>
          <cell r="AL23">
            <v>32</v>
          </cell>
          <cell r="AM23">
            <v>22</v>
          </cell>
          <cell r="AN23">
            <v>42</v>
          </cell>
        </row>
        <row r="24">
          <cell r="C24">
            <v>70</v>
          </cell>
          <cell r="D24">
            <v>78</v>
          </cell>
          <cell r="E24">
            <v>85</v>
          </cell>
          <cell r="F24">
            <v>94</v>
          </cell>
          <cell r="G24">
            <v>79</v>
          </cell>
          <cell r="H24">
            <v>103</v>
          </cell>
          <cell r="I24">
            <v>92</v>
          </cell>
          <cell r="J24">
            <v>118</v>
          </cell>
          <cell r="AB24">
            <v>97</v>
          </cell>
          <cell r="AG24">
            <v>63</v>
          </cell>
          <cell r="AH24">
            <v>56</v>
          </cell>
          <cell r="AI24">
            <v>83</v>
          </cell>
          <cell r="AJ24">
            <v>94</v>
          </cell>
          <cell r="AK24">
            <v>75</v>
          </cell>
          <cell r="AL24">
            <v>95</v>
          </cell>
          <cell r="AM24">
            <v>93</v>
          </cell>
          <cell r="AN24">
            <v>103</v>
          </cell>
        </row>
        <row r="25">
          <cell r="C25">
            <v>44</v>
          </cell>
          <cell r="D25">
            <v>49</v>
          </cell>
          <cell r="E25">
            <v>58</v>
          </cell>
          <cell r="F25">
            <v>49</v>
          </cell>
          <cell r="G25">
            <v>54</v>
          </cell>
          <cell r="H25">
            <v>49</v>
          </cell>
          <cell r="I25">
            <v>70</v>
          </cell>
          <cell r="J25">
            <v>52</v>
          </cell>
          <cell r="AB25">
            <v>49</v>
          </cell>
          <cell r="AG25">
            <v>38</v>
          </cell>
          <cell r="AH25">
            <v>45</v>
          </cell>
          <cell r="AI25">
            <v>45</v>
          </cell>
          <cell r="AJ25">
            <v>56</v>
          </cell>
          <cell r="AK25">
            <v>42</v>
          </cell>
          <cell r="AL25">
            <v>47</v>
          </cell>
          <cell r="AM25">
            <v>55</v>
          </cell>
          <cell r="AN25">
            <v>53</v>
          </cell>
        </row>
        <row r="26">
          <cell r="C26">
            <v>45</v>
          </cell>
          <cell r="D26">
            <v>36</v>
          </cell>
          <cell r="E26">
            <v>43</v>
          </cell>
          <cell r="F26">
            <v>41</v>
          </cell>
          <cell r="G26">
            <v>35</v>
          </cell>
          <cell r="H26">
            <v>49</v>
          </cell>
          <cell r="I26">
            <v>53</v>
          </cell>
          <cell r="J26">
            <v>42</v>
          </cell>
          <cell r="AB26">
            <v>42</v>
          </cell>
          <cell r="AG26">
            <v>45</v>
          </cell>
          <cell r="AH26">
            <v>30</v>
          </cell>
          <cell r="AI26">
            <v>36</v>
          </cell>
          <cell r="AJ26">
            <v>39</v>
          </cell>
          <cell r="AK26">
            <v>39</v>
          </cell>
          <cell r="AL26">
            <v>44</v>
          </cell>
          <cell r="AM26">
            <v>50</v>
          </cell>
          <cell r="AN26">
            <v>35</v>
          </cell>
        </row>
        <row r="27">
          <cell r="C27">
            <v>39</v>
          </cell>
          <cell r="D27">
            <v>48</v>
          </cell>
          <cell r="E27">
            <v>40</v>
          </cell>
          <cell r="F27">
            <v>34</v>
          </cell>
          <cell r="G27">
            <v>51</v>
          </cell>
          <cell r="H27">
            <v>45</v>
          </cell>
          <cell r="I27">
            <v>46</v>
          </cell>
          <cell r="J27">
            <v>72</v>
          </cell>
          <cell r="AB27">
            <v>32</v>
          </cell>
          <cell r="AG27">
            <v>42</v>
          </cell>
          <cell r="AH27">
            <v>40</v>
          </cell>
          <cell r="AI27">
            <v>35</v>
          </cell>
          <cell r="AJ27">
            <v>42</v>
          </cell>
          <cell r="AK27">
            <v>52</v>
          </cell>
          <cell r="AL27">
            <v>30</v>
          </cell>
          <cell r="AM27">
            <v>42</v>
          </cell>
          <cell r="AN27">
            <v>64</v>
          </cell>
        </row>
        <row r="28">
          <cell r="C28">
            <v>40</v>
          </cell>
          <cell r="D28">
            <v>39</v>
          </cell>
          <cell r="E28">
            <v>55</v>
          </cell>
          <cell r="F28">
            <v>61</v>
          </cell>
          <cell r="G28">
            <v>49</v>
          </cell>
          <cell r="H28">
            <v>48</v>
          </cell>
          <cell r="I28">
            <v>56</v>
          </cell>
          <cell r="J28">
            <v>43</v>
          </cell>
          <cell r="AB28">
            <v>42</v>
          </cell>
          <cell r="AG28">
            <v>31</v>
          </cell>
          <cell r="AH28">
            <v>38</v>
          </cell>
          <cell r="AI28">
            <v>48</v>
          </cell>
          <cell r="AJ28">
            <v>62</v>
          </cell>
          <cell r="AK28">
            <v>47</v>
          </cell>
          <cell r="AL28">
            <v>40</v>
          </cell>
          <cell r="AM28">
            <v>44</v>
          </cell>
          <cell r="AN28">
            <v>36</v>
          </cell>
        </row>
        <row r="29">
          <cell r="C29">
            <v>79</v>
          </cell>
          <cell r="D29">
            <v>74</v>
          </cell>
          <cell r="E29">
            <v>78</v>
          </cell>
          <cell r="F29">
            <v>99</v>
          </cell>
          <cell r="G29">
            <v>101</v>
          </cell>
          <cell r="H29">
            <v>113</v>
          </cell>
          <cell r="I29">
            <v>102</v>
          </cell>
          <cell r="J29">
            <v>140</v>
          </cell>
          <cell r="AB29">
            <v>103</v>
          </cell>
          <cell r="AG29">
            <v>62</v>
          </cell>
          <cell r="AH29">
            <v>76</v>
          </cell>
          <cell r="AI29">
            <v>78</v>
          </cell>
          <cell r="AJ29">
            <v>80</v>
          </cell>
          <cell r="AK29">
            <v>85</v>
          </cell>
          <cell r="AL29">
            <v>99</v>
          </cell>
          <cell r="AM29">
            <v>81</v>
          </cell>
          <cell r="AN29">
            <v>112</v>
          </cell>
        </row>
        <row r="30">
          <cell r="C30">
            <v>134</v>
          </cell>
          <cell r="D30">
            <v>89</v>
          </cell>
          <cell r="E30">
            <v>115</v>
          </cell>
          <cell r="F30">
            <v>91</v>
          </cell>
          <cell r="G30">
            <v>97</v>
          </cell>
          <cell r="H30">
            <v>100</v>
          </cell>
          <cell r="I30">
            <v>118</v>
          </cell>
          <cell r="J30">
            <v>128</v>
          </cell>
          <cell r="AB30">
            <v>97</v>
          </cell>
          <cell r="AG30">
            <v>140</v>
          </cell>
          <cell r="AH30">
            <v>67</v>
          </cell>
          <cell r="AI30">
            <v>104</v>
          </cell>
          <cell r="AJ30">
            <v>91</v>
          </cell>
          <cell r="AK30">
            <v>89</v>
          </cell>
          <cell r="AL30">
            <v>93</v>
          </cell>
          <cell r="AM30">
            <v>102</v>
          </cell>
          <cell r="AN30">
            <v>108</v>
          </cell>
        </row>
        <row r="31">
          <cell r="C31">
            <v>23</v>
          </cell>
          <cell r="D31">
            <v>35</v>
          </cell>
          <cell r="E31">
            <v>34</v>
          </cell>
          <cell r="F31">
            <v>34</v>
          </cell>
          <cell r="G31">
            <v>45</v>
          </cell>
          <cell r="H31">
            <v>35</v>
          </cell>
          <cell r="I31">
            <v>31</v>
          </cell>
          <cell r="J31">
            <v>25</v>
          </cell>
          <cell r="AB31">
            <v>20</v>
          </cell>
          <cell r="AG31">
            <v>14</v>
          </cell>
          <cell r="AH31">
            <v>31</v>
          </cell>
          <cell r="AI31">
            <v>32</v>
          </cell>
          <cell r="AJ31">
            <v>32</v>
          </cell>
          <cell r="AK31">
            <v>28</v>
          </cell>
          <cell r="AL31">
            <v>24</v>
          </cell>
          <cell r="AM31">
            <v>31</v>
          </cell>
          <cell r="AN31">
            <v>24</v>
          </cell>
        </row>
        <row r="32">
          <cell r="C32">
            <v>94</v>
          </cell>
          <cell r="D32">
            <v>73</v>
          </cell>
          <cell r="E32">
            <v>82</v>
          </cell>
          <cell r="F32">
            <v>93</v>
          </cell>
          <cell r="G32">
            <v>93</v>
          </cell>
          <cell r="H32">
            <v>106</v>
          </cell>
          <cell r="I32">
            <v>115</v>
          </cell>
          <cell r="J32">
            <v>105</v>
          </cell>
          <cell r="AB32">
            <v>89</v>
          </cell>
          <cell r="AG32">
            <v>83</v>
          </cell>
          <cell r="AH32">
            <v>69</v>
          </cell>
          <cell r="AI32">
            <v>68</v>
          </cell>
          <cell r="AJ32">
            <v>73</v>
          </cell>
          <cell r="AK32">
            <v>75</v>
          </cell>
          <cell r="AL32">
            <v>86</v>
          </cell>
          <cell r="AM32">
            <v>109</v>
          </cell>
          <cell r="AN32">
            <v>75</v>
          </cell>
        </row>
        <row r="33">
          <cell r="C33">
            <v>26</v>
          </cell>
          <cell r="D33">
            <v>28</v>
          </cell>
          <cell r="E33">
            <v>38</v>
          </cell>
          <cell r="F33">
            <v>44</v>
          </cell>
          <cell r="G33">
            <v>43</v>
          </cell>
          <cell r="H33">
            <v>47</v>
          </cell>
          <cell r="I33">
            <v>34</v>
          </cell>
          <cell r="J33">
            <v>49</v>
          </cell>
          <cell r="AB33">
            <v>42</v>
          </cell>
          <cell r="AG33">
            <v>28</v>
          </cell>
          <cell r="AH33">
            <v>29</v>
          </cell>
          <cell r="AI33">
            <v>34</v>
          </cell>
          <cell r="AJ33">
            <v>45</v>
          </cell>
          <cell r="AK33">
            <v>36</v>
          </cell>
          <cell r="AL33">
            <v>40</v>
          </cell>
          <cell r="AM33">
            <v>32</v>
          </cell>
          <cell r="AN33">
            <v>44</v>
          </cell>
        </row>
        <row r="34">
          <cell r="C34">
            <v>95</v>
          </cell>
          <cell r="D34">
            <v>94</v>
          </cell>
          <cell r="E34">
            <v>89</v>
          </cell>
          <cell r="F34">
            <v>90</v>
          </cell>
          <cell r="G34">
            <v>84</v>
          </cell>
          <cell r="H34">
            <v>96</v>
          </cell>
          <cell r="I34">
            <v>80</v>
          </cell>
          <cell r="J34">
            <v>84</v>
          </cell>
          <cell r="AB34">
            <v>84</v>
          </cell>
          <cell r="AG34">
            <v>99</v>
          </cell>
          <cell r="AH34">
            <v>103</v>
          </cell>
          <cell r="AI34">
            <v>90</v>
          </cell>
          <cell r="AJ34">
            <v>89</v>
          </cell>
          <cell r="AK34">
            <v>73</v>
          </cell>
          <cell r="AL34">
            <v>79</v>
          </cell>
          <cell r="AM34">
            <v>69</v>
          </cell>
          <cell r="AN34">
            <v>64</v>
          </cell>
        </row>
        <row r="35">
          <cell r="C35">
            <v>88</v>
          </cell>
          <cell r="D35">
            <v>51</v>
          </cell>
          <cell r="E35">
            <v>59</v>
          </cell>
          <cell r="F35">
            <v>68</v>
          </cell>
          <cell r="G35">
            <v>50</v>
          </cell>
          <cell r="H35">
            <v>59</v>
          </cell>
          <cell r="I35">
            <v>60</v>
          </cell>
          <cell r="J35">
            <v>65</v>
          </cell>
          <cell r="AB35">
            <v>62</v>
          </cell>
          <cell r="AG35">
            <v>84</v>
          </cell>
          <cell r="AH35">
            <v>53</v>
          </cell>
          <cell r="AI35">
            <v>48</v>
          </cell>
          <cell r="AJ35">
            <v>64</v>
          </cell>
          <cell r="AK35">
            <v>41</v>
          </cell>
          <cell r="AL35">
            <v>56</v>
          </cell>
          <cell r="AM35">
            <v>48</v>
          </cell>
          <cell r="AN35">
            <v>58</v>
          </cell>
        </row>
        <row r="36">
          <cell r="C36">
            <v>32</v>
          </cell>
          <cell r="D36">
            <v>45</v>
          </cell>
          <cell r="E36">
            <v>51</v>
          </cell>
          <cell r="F36">
            <v>35</v>
          </cell>
          <cell r="G36">
            <v>24</v>
          </cell>
          <cell r="H36">
            <v>30</v>
          </cell>
          <cell r="I36">
            <v>35</v>
          </cell>
          <cell r="J36">
            <v>37</v>
          </cell>
          <cell r="AB36">
            <v>19</v>
          </cell>
          <cell r="AG36">
            <v>28</v>
          </cell>
          <cell r="AH36">
            <v>31</v>
          </cell>
          <cell r="AI36">
            <v>32</v>
          </cell>
          <cell r="AJ36">
            <v>24</v>
          </cell>
          <cell r="AK36">
            <v>24</v>
          </cell>
          <cell r="AL36">
            <v>18</v>
          </cell>
          <cell r="AM36">
            <v>25</v>
          </cell>
          <cell r="AN36">
            <v>36</v>
          </cell>
        </row>
        <row r="37">
          <cell r="C37">
            <v>23</v>
          </cell>
          <cell r="D37">
            <v>24</v>
          </cell>
          <cell r="E37">
            <v>25</v>
          </cell>
          <cell r="F37">
            <v>40</v>
          </cell>
          <cell r="G37">
            <v>24</v>
          </cell>
          <cell r="H37">
            <v>27</v>
          </cell>
          <cell r="I37">
            <v>25</v>
          </cell>
          <cell r="J37">
            <v>35</v>
          </cell>
          <cell r="AB37">
            <v>27</v>
          </cell>
          <cell r="AG37">
            <v>25</v>
          </cell>
          <cell r="AH37">
            <v>22</v>
          </cell>
          <cell r="AI37">
            <v>15</v>
          </cell>
          <cell r="AJ37">
            <v>33</v>
          </cell>
          <cell r="AK37">
            <v>24</v>
          </cell>
          <cell r="AL37">
            <v>25</v>
          </cell>
          <cell r="AM37">
            <v>22</v>
          </cell>
          <cell r="AN37">
            <v>26</v>
          </cell>
        </row>
        <row r="38">
          <cell r="C38">
            <v>43</v>
          </cell>
          <cell r="D38">
            <v>51</v>
          </cell>
          <cell r="E38">
            <v>66</v>
          </cell>
          <cell r="F38">
            <v>98</v>
          </cell>
          <cell r="G38">
            <v>80</v>
          </cell>
          <cell r="H38">
            <v>77</v>
          </cell>
          <cell r="I38">
            <v>82</v>
          </cell>
          <cell r="J38">
            <v>99</v>
          </cell>
          <cell r="AB38">
            <v>69</v>
          </cell>
          <cell r="AG38">
            <v>42</v>
          </cell>
          <cell r="AH38">
            <v>43</v>
          </cell>
          <cell r="AI38">
            <v>54</v>
          </cell>
          <cell r="AJ38">
            <v>68</v>
          </cell>
          <cell r="AK38">
            <v>68</v>
          </cell>
          <cell r="AL38">
            <v>72</v>
          </cell>
          <cell r="AM38">
            <v>74</v>
          </cell>
          <cell r="AN38">
            <v>87</v>
          </cell>
        </row>
        <row r="39">
          <cell r="C39">
            <v>27</v>
          </cell>
          <cell r="D39">
            <v>43</v>
          </cell>
          <cell r="E39">
            <v>58</v>
          </cell>
          <cell r="F39">
            <v>46</v>
          </cell>
          <cell r="G39">
            <v>40</v>
          </cell>
          <cell r="H39">
            <v>31</v>
          </cell>
          <cell r="I39">
            <v>38</v>
          </cell>
          <cell r="J39">
            <v>44</v>
          </cell>
          <cell r="AB39">
            <v>30</v>
          </cell>
          <cell r="AG39">
            <v>29</v>
          </cell>
          <cell r="AH39">
            <v>28</v>
          </cell>
          <cell r="AI39">
            <v>47</v>
          </cell>
          <cell r="AJ39">
            <v>44</v>
          </cell>
          <cell r="AK39">
            <v>33</v>
          </cell>
          <cell r="AL39">
            <v>31</v>
          </cell>
          <cell r="AM39">
            <v>40</v>
          </cell>
          <cell r="AN39">
            <v>38</v>
          </cell>
        </row>
      </sheetData>
      <sheetData sheetId="75"/>
      <sheetData sheetId="76"/>
      <sheetData sheetId="77"/>
      <sheetData sheetId="78">
        <row r="12">
          <cell r="C12">
            <v>490.35185598941638</v>
          </cell>
          <cell r="I12">
            <v>494.39360620925135</v>
          </cell>
        </row>
        <row r="13">
          <cell r="C13">
            <v>544.89240842809863</v>
          </cell>
          <cell r="I13">
            <v>548.78124643029275</v>
          </cell>
        </row>
        <row r="14">
          <cell r="C14">
            <v>546.13860216672867</v>
          </cell>
          <cell r="I14">
            <v>554.666800233294</v>
          </cell>
        </row>
        <row r="15">
          <cell r="C15">
            <v>582.30775370166157</v>
          </cell>
          <cell r="I15">
            <v>587.09262698001294</v>
          </cell>
        </row>
        <row r="16">
          <cell r="C16">
            <v>540.85005895027928</v>
          </cell>
          <cell r="I16">
            <v>536.56317243329295</v>
          </cell>
        </row>
        <row r="17">
          <cell r="C17">
            <v>532.48217934249226</v>
          </cell>
          <cell r="I17">
            <v>529.24565877128043</v>
          </cell>
        </row>
        <row r="18">
          <cell r="C18">
            <v>662.28423328031863</v>
          </cell>
          <cell r="I18">
            <v>661.24980479419901</v>
          </cell>
        </row>
        <row r="19">
          <cell r="C19">
            <v>628.36468050166138</v>
          </cell>
          <cell r="I19">
            <v>617.17015964971858</v>
          </cell>
        </row>
        <row r="20">
          <cell r="C20">
            <v>544.63172856730864</v>
          </cell>
          <cell r="I20">
            <v>569.92425595686427</v>
          </cell>
        </row>
        <row r="21">
          <cell r="C21">
            <v>642.08274958896595</v>
          </cell>
          <cell r="I21">
            <v>662.19743146377471</v>
          </cell>
        </row>
        <row r="22">
          <cell r="C22">
            <v>499.40315347441765</v>
          </cell>
          <cell r="I22">
            <v>528.19296803652969</v>
          </cell>
        </row>
        <row r="23">
          <cell r="C23">
            <v>698.03572307028605</v>
          </cell>
          <cell r="I23">
            <v>712.86530176948565</v>
          </cell>
        </row>
        <row r="24">
          <cell r="C24">
            <v>598.22169904652071</v>
          </cell>
          <cell r="I24">
            <v>601.15673940726663</v>
          </cell>
        </row>
        <row r="25">
          <cell r="C25">
            <v>602.68239835690804</v>
          </cell>
          <cell r="I25">
            <v>606.16044369251767</v>
          </cell>
        </row>
        <row r="26">
          <cell r="C26">
            <v>600.69260073992939</v>
          </cell>
          <cell r="I26">
            <v>575.12152805862331</v>
          </cell>
        </row>
        <row r="27">
          <cell r="C27">
            <v>597.43271451747989</v>
          </cell>
          <cell r="I27">
            <v>596.45841114695497</v>
          </cell>
        </row>
        <row r="28">
          <cell r="C28">
            <v>616.94396524437263</v>
          </cell>
          <cell r="I28">
            <v>627.27435232632376</v>
          </cell>
        </row>
        <row r="29">
          <cell r="C29">
            <v>672.14500857965606</v>
          </cell>
          <cell r="I29">
            <v>658.14835840231501</v>
          </cell>
        </row>
        <row r="30">
          <cell r="C30">
            <v>469.25091726088004</v>
          </cell>
          <cell r="I30">
            <v>501.83207274181467</v>
          </cell>
        </row>
        <row r="31">
          <cell r="C31">
            <v>540.99644115804711</v>
          </cell>
          <cell r="I31">
            <v>559.7870304358471</v>
          </cell>
        </row>
        <row r="32">
          <cell r="C32">
            <v>521.08367742498194</v>
          </cell>
          <cell r="I32">
            <v>530.97817877399768</v>
          </cell>
        </row>
        <row r="33">
          <cell r="C33">
            <v>681.04404495963468</v>
          </cell>
          <cell r="I33">
            <v>714.39193555269503</v>
          </cell>
        </row>
        <row r="34">
          <cell r="C34">
            <v>529.57531241730146</v>
          </cell>
          <cell r="I34">
            <v>528.01540067903932</v>
          </cell>
        </row>
        <row r="35">
          <cell r="C35">
            <v>524.0961564403591</v>
          </cell>
          <cell r="I35">
            <v>514.378181610051</v>
          </cell>
        </row>
        <row r="36">
          <cell r="C36">
            <v>501.75920835590665</v>
          </cell>
          <cell r="I36">
            <v>531.10871870882727</v>
          </cell>
        </row>
        <row r="37">
          <cell r="C37">
            <v>693.1676001074826</v>
          </cell>
          <cell r="I37">
            <v>621.28702357389534</v>
          </cell>
        </row>
        <row r="38">
          <cell r="C38">
            <v>666.09190152045301</v>
          </cell>
          <cell r="I38">
            <v>643.30924616251139</v>
          </cell>
        </row>
        <row r="39">
          <cell r="C39">
            <v>524.46977564399265</v>
          </cell>
          <cell r="I39">
            <v>560.44892066333261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5:O69"/>
  <sheetViews>
    <sheetView showGridLines="0" showRowColHeaders="0" tabSelected="1" workbookViewId="0">
      <selection activeCell="C23" sqref="C23:O23"/>
    </sheetView>
  </sheetViews>
  <sheetFormatPr defaultRowHeight="12" x14ac:dyDescent="0.2"/>
  <cols>
    <col min="1" max="1" width="6.85546875" style="5" customWidth="1"/>
    <col min="2" max="2" width="9.140625" style="35" customWidth="1"/>
    <col min="3" max="10" width="9.140625" style="35"/>
    <col min="11" max="16384" width="9.140625" style="5"/>
  </cols>
  <sheetData>
    <row r="5" spans="2:15" s="1" customFormat="1" ht="15" x14ac:dyDescent="0.25">
      <c r="B5" s="58"/>
      <c r="C5" s="59"/>
      <c r="D5" s="59"/>
      <c r="E5" s="59"/>
      <c r="F5" s="59"/>
      <c r="G5" s="59"/>
      <c r="H5" s="59"/>
      <c r="I5" s="59"/>
      <c r="J5" s="59"/>
    </row>
    <row r="6" spans="2:15" s="1" customFormat="1" ht="15" x14ac:dyDescent="0.25">
      <c r="B6" s="58"/>
      <c r="C6" s="59"/>
      <c r="D6" s="59"/>
      <c r="E6" s="59"/>
      <c r="F6" s="59"/>
      <c r="G6" s="59"/>
      <c r="H6" s="59"/>
      <c r="I6" s="59"/>
      <c r="J6" s="59"/>
    </row>
    <row r="7" spans="2:15" s="1" customFormat="1" ht="15" x14ac:dyDescent="0.25">
      <c r="B7" s="58"/>
      <c r="C7" s="59"/>
      <c r="D7" s="59"/>
      <c r="E7" s="59"/>
      <c r="F7" s="59"/>
      <c r="G7" s="59"/>
      <c r="H7" s="59"/>
      <c r="I7" s="59"/>
      <c r="J7" s="59"/>
    </row>
    <row r="8" spans="2:15" s="1" customFormat="1" ht="15" x14ac:dyDescent="0.25">
      <c r="B8" s="58"/>
      <c r="C8" s="58"/>
      <c r="D8" s="59"/>
      <c r="E8" s="59"/>
      <c r="F8" s="59"/>
      <c r="G8" s="59"/>
      <c r="H8" s="59"/>
      <c r="I8" s="59"/>
      <c r="J8" s="59"/>
    </row>
    <row r="9" spans="2:15" s="1" customFormat="1" ht="15" x14ac:dyDescent="0.25">
      <c r="B9" s="58"/>
      <c r="C9" s="59"/>
      <c r="D9" s="59"/>
      <c r="E9" s="59"/>
      <c r="F9" s="59"/>
      <c r="G9" s="59"/>
      <c r="H9" s="59"/>
      <c r="I9" s="59"/>
      <c r="J9" s="59"/>
    </row>
    <row r="10" spans="2:15" s="1" customFormat="1" ht="15" x14ac:dyDescent="0.25">
      <c r="B10" s="58"/>
      <c r="C10" s="59"/>
      <c r="D10" s="59"/>
      <c r="E10" s="59"/>
      <c r="F10" s="59"/>
      <c r="G10" s="59"/>
      <c r="H10" s="59"/>
      <c r="I10" s="59"/>
      <c r="J10" s="59"/>
    </row>
    <row r="11" spans="2:15" s="1" customFormat="1" ht="15" customHeight="1" x14ac:dyDescent="0.25">
      <c r="B11" s="58"/>
      <c r="C11" s="579" t="s">
        <v>24</v>
      </c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</row>
    <row r="12" spans="2:15" s="1" customFormat="1" ht="15" x14ac:dyDescent="0.25">
      <c r="B12" s="58"/>
      <c r="C12" s="59"/>
      <c r="D12" s="59"/>
      <c r="E12" s="59"/>
      <c r="F12" s="59"/>
      <c r="G12" s="59"/>
      <c r="H12" s="59"/>
      <c r="I12" s="59"/>
      <c r="J12" s="59"/>
    </row>
    <row r="13" spans="2:15" s="1" customFormat="1" ht="15" x14ac:dyDescent="0.25">
      <c r="B13" s="58"/>
      <c r="C13" s="59"/>
      <c r="D13" s="59"/>
      <c r="E13" s="59"/>
      <c r="F13" s="59"/>
      <c r="G13" s="59"/>
      <c r="H13" s="59"/>
      <c r="I13" s="59"/>
      <c r="J13" s="59"/>
    </row>
    <row r="14" spans="2:15" s="1" customFormat="1" ht="15" x14ac:dyDescent="0.25">
      <c r="B14" s="58"/>
      <c r="C14" s="59"/>
      <c r="D14" s="59"/>
      <c r="E14" s="59"/>
      <c r="F14" s="59"/>
      <c r="G14" s="59"/>
      <c r="H14" s="59"/>
      <c r="I14" s="59"/>
      <c r="J14" s="59"/>
    </row>
    <row r="15" spans="2:15" s="1" customFormat="1" ht="15" x14ac:dyDescent="0.25">
      <c r="B15" s="58"/>
      <c r="C15" s="59"/>
      <c r="D15" s="59"/>
      <c r="E15" s="59"/>
      <c r="F15" s="59"/>
      <c r="G15" s="59"/>
      <c r="H15" s="59"/>
      <c r="I15" s="59"/>
      <c r="J15" s="59"/>
    </row>
    <row r="16" spans="2:15" s="1" customFormat="1" ht="15" x14ac:dyDescent="0.25">
      <c r="B16" s="58"/>
      <c r="C16" s="59"/>
      <c r="D16" s="59"/>
      <c r="E16" s="59"/>
      <c r="F16" s="59"/>
      <c r="G16" s="59"/>
      <c r="H16" s="59"/>
      <c r="I16" s="59"/>
      <c r="J16" s="59"/>
    </row>
    <row r="17" spans="2:15" s="1" customFormat="1" ht="15" x14ac:dyDescent="0.25">
      <c r="B17" s="58"/>
      <c r="C17" s="59"/>
      <c r="D17" s="59"/>
      <c r="E17" s="59"/>
      <c r="F17" s="59"/>
      <c r="G17" s="59"/>
      <c r="H17" s="59"/>
      <c r="I17" s="59"/>
      <c r="J17" s="59"/>
    </row>
    <row r="18" spans="2:15" s="1" customFormat="1" ht="15" x14ac:dyDescent="0.25">
      <c r="B18" s="58"/>
      <c r="C18" s="59"/>
      <c r="D18" s="59"/>
      <c r="E18" s="59"/>
      <c r="F18" s="59"/>
      <c r="G18" s="59"/>
      <c r="H18" s="59"/>
      <c r="I18" s="59"/>
      <c r="J18" s="59"/>
    </row>
    <row r="19" spans="2:15" s="1" customFormat="1" ht="15" x14ac:dyDescent="0.25">
      <c r="B19" s="58"/>
      <c r="C19" s="59"/>
      <c r="D19" s="59"/>
      <c r="E19" s="59"/>
      <c r="F19" s="59"/>
      <c r="G19" s="59"/>
      <c r="H19" s="59"/>
      <c r="I19" s="59"/>
      <c r="J19" s="59"/>
    </row>
    <row r="20" spans="2:15" s="1" customFormat="1" ht="15" x14ac:dyDescent="0.25">
      <c r="B20" s="58"/>
      <c r="C20" s="59"/>
      <c r="D20" s="59"/>
      <c r="E20" s="59"/>
      <c r="F20" s="59"/>
      <c r="G20" s="59"/>
      <c r="H20" s="59"/>
      <c r="I20" s="59"/>
      <c r="J20" s="59"/>
    </row>
    <row r="21" spans="2:15" s="1" customFormat="1" ht="15" x14ac:dyDescent="0.25">
      <c r="B21" s="58"/>
      <c r="C21" s="59"/>
      <c r="D21" s="59"/>
      <c r="E21" s="59"/>
      <c r="F21" s="59"/>
      <c r="G21" s="59"/>
      <c r="H21" s="59"/>
      <c r="I21" s="59"/>
      <c r="J21" s="59"/>
    </row>
    <row r="22" spans="2:15" s="1" customFormat="1" ht="15" x14ac:dyDescent="0.25">
      <c r="C22" s="127" t="s">
        <v>25</v>
      </c>
      <c r="D22" s="59"/>
      <c r="E22" s="59"/>
      <c r="F22" s="59"/>
      <c r="G22" s="59"/>
      <c r="H22" s="59"/>
      <c r="I22" s="59"/>
      <c r="J22" s="59"/>
    </row>
    <row r="23" spans="2:15" s="1" customFormat="1" ht="15" x14ac:dyDescent="0.25">
      <c r="C23" s="583" t="s">
        <v>155</v>
      </c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</row>
    <row r="24" spans="2:15" s="1" customFormat="1" ht="15" x14ac:dyDescent="0.25">
      <c r="C24" s="266">
        <v>2018</v>
      </c>
      <c r="D24" s="516"/>
      <c r="E24" s="516"/>
      <c r="F24" s="516"/>
      <c r="G24" s="516"/>
      <c r="H24" s="516"/>
      <c r="I24" s="516"/>
      <c r="J24" s="516"/>
      <c r="K24" s="516"/>
      <c r="L24" s="516"/>
      <c r="M24" s="516"/>
      <c r="N24" s="516"/>
      <c r="O24" s="516"/>
    </row>
    <row r="25" spans="2:15" s="1" customFormat="1" ht="15" customHeight="1" x14ac:dyDescent="0.25">
      <c r="C25" s="266">
        <v>2017</v>
      </c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</row>
    <row r="26" spans="2:15" s="1" customFormat="1" ht="15" customHeight="1" x14ac:dyDescent="0.25">
      <c r="C26" s="266">
        <v>2016</v>
      </c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</row>
    <row r="27" spans="2:15" ht="15" customHeight="1" x14ac:dyDescent="0.2">
      <c r="B27" s="237"/>
      <c r="C27" s="266">
        <v>2015</v>
      </c>
    </row>
    <row r="28" spans="2:15" ht="15" customHeight="1" x14ac:dyDescent="0.2">
      <c r="B28" s="237"/>
      <c r="C28" s="266">
        <v>2014</v>
      </c>
    </row>
    <row r="29" spans="2:15" ht="15" customHeight="1" x14ac:dyDescent="0.2">
      <c r="B29" s="237"/>
      <c r="C29" s="266">
        <v>2013</v>
      </c>
      <c r="K29" s="35"/>
      <c r="L29" s="35"/>
      <c r="M29" s="35"/>
    </row>
    <row r="30" spans="2:15" ht="15" customHeight="1" x14ac:dyDescent="0.2">
      <c r="B30" s="237"/>
      <c r="C30" s="266">
        <v>2012</v>
      </c>
      <c r="K30" s="35"/>
      <c r="L30" s="35"/>
      <c r="M30" s="35"/>
    </row>
    <row r="31" spans="2:15" ht="15" customHeight="1" x14ac:dyDescent="0.2">
      <c r="B31" s="125"/>
      <c r="C31" s="266">
        <v>2011</v>
      </c>
      <c r="K31" s="35"/>
      <c r="L31" s="35"/>
      <c r="M31" s="35"/>
    </row>
    <row r="32" spans="2:15" ht="15" customHeight="1" x14ac:dyDescent="0.2">
      <c r="B32" s="259"/>
      <c r="C32" s="266">
        <v>2010</v>
      </c>
      <c r="K32" s="35"/>
      <c r="L32" s="35"/>
      <c r="M32" s="35"/>
    </row>
    <row r="33" spans="1:15" ht="15" customHeight="1" x14ac:dyDescent="0.2">
      <c r="B33" s="83"/>
      <c r="C33" s="266">
        <v>2009</v>
      </c>
      <c r="K33" s="35"/>
      <c r="L33" s="35"/>
      <c r="M33" s="35"/>
    </row>
    <row r="34" spans="1:15" ht="15" customHeight="1" x14ac:dyDescent="0.2">
      <c r="B34" s="259"/>
      <c r="C34" s="266">
        <v>2008</v>
      </c>
      <c r="K34" s="35"/>
      <c r="L34" s="35"/>
      <c r="M34" s="35"/>
    </row>
    <row r="35" spans="1:15" ht="15" customHeight="1" x14ac:dyDescent="0.2">
      <c r="B35" s="259"/>
      <c r="C35" s="266">
        <v>2007</v>
      </c>
      <c r="K35" s="35"/>
      <c r="L35" s="35"/>
      <c r="M35" s="35"/>
    </row>
    <row r="36" spans="1:15" ht="15" customHeight="1" x14ac:dyDescent="0.2">
      <c r="B36" s="259"/>
      <c r="C36" s="266">
        <v>2006</v>
      </c>
      <c r="K36" s="35"/>
      <c r="L36" s="35"/>
      <c r="M36" s="35"/>
    </row>
    <row r="37" spans="1:15" ht="15" customHeight="1" x14ac:dyDescent="0.2">
      <c r="B37" s="259"/>
      <c r="C37" s="266">
        <v>2005</v>
      </c>
      <c r="K37" s="35"/>
      <c r="L37" s="35"/>
      <c r="M37" s="35"/>
    </row>
    <row r="38" spans="1:15" ht="15" customHeight="1" x14ac:dyDescent="0.2">
      <c r="B38" s="259"/>
      <c r="C38" s="266"/>
      <c r="K38" s="35"/>
      <c r="L38" s="35"/>
      <c r="M38" s="35"/>
    </row>
    <row r="39" spans="1:15" x14ac:dyDescent="0.2">
      <c r="C39" s="115" t="s">
        <v>151</v>
      </c>
      <c r="K39" s="35"/>
      <c r="L39" s="35"/>
      <c r="M39" s="35"/>
    </row>
    <row r="40" spans="1:15" ht="12" customHeight="1" x14ac:dyDescent="0.2">
      <c r="A40" s="76"/>
      <c r="B40" s="361"/>
      <c r="C40" s="584" t="s">
        <v>422</v>
      </c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</row>
    <row r="41" spans="1:15" x14ac:dyDescent="0.2">
      <c r="A41" s="76"/>
      <c r="B41" s="361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</row>
    <row r="42" spans="1:15" x14ac:dyDescent="0.2">
      <c r="A42" s="76"/>
      <c r="B42" s="361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</row>
    <row r="43" spans="1:15" x14ac:dyDescent="0.2">
      <c r="A43" s="76"/>
      <c r="B43" s="361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</row>
    <row r="44" spans="1:15" x14ac:dyDescent="0.2">
      <c r="A44" s="76"/>
      <c r="B44" s="581"/>
      <c r="C44" s="582"/>
      <c r="D44" s="582"/>
      <c r="E44" s="582"/>
      <c r="F44" s="582"/>
      <c r="G44" s="582"/>
      <c r="H44" s="582"/>
      <c r="I44" s="582"/>
      <c r="J44" s="582"/>
      <c r="K44" s="35"/>
      <c r="L44" s="35"/>
      <c r="M44" s="35"/>
    </row>
    <row r="45" spans="1:15" x14ac:dyDescent="0.2">
      <c r="A45" s="76"/>
      <c r="B45" s="581"/>
      <c r="C45" s="582"/>
      <c r="D45" s="582"/>
      <c r="E45" s="582"/>
      <c r="F45" s="582"/>
      <c r="G45" s="582"/>
      <c r="H45" s="582"/>
      <c r="I45" s="582"/>
      <c r="J45" s="84"/>
      <c r="K45" s="35"/>
      <c r="L45" s="35"/>
      <c r="M45" s="35"/>
    </row>
    <row r="46" spans="1:15" x14ac:dyDescent="0.2">
      <c r="A46" s="76"/>
      <c r="B46" s="580"/>
      <c r="C46" s="580"/>
      <c r="D46" s="580"/>
      <c r="E46" s="580"/>
      <c r="F46" s="580"/>
      <c r="G46" s="580"/>
      <c r="H46" s="580"/>
      <c r="I46" s="580"/>
      <c r="J46" s="580"/>
      <c r="K46" s="35"/>
      <c r="L46" s="35"/>
      <c r="M46" s="35"/>
    </row>
    <row r="47" spans="1:15" x14ac:dyDescent="0.2">
      <c r="A47" s="76"/>
      <c r="B47" s="75"/>
      <c r="C47" s="74"/>
      <c r="D47" s="74"/>
      <c r="E47" s="74"/>
      <c r="F47" s="74"/>
      <c r="G47" s="74"/>
      <c r="H47" s="74"/>
      <c r="I47" s="74"/>
      <c r="J47" s="74"/>
      <c r="K47" s="35"/>
      <c r="L47" s="35"/>
      <c r="M47" s="35"/>
    </row>
    <row r="48" spans="1:15" x14ac:dyDescent="0.2">
      <c r="A48" s="76"/>
      <c r="B48" s="75"/>
      <c r="C48" s="525" t="s">
        <v>192</v>
      </c>
      <c r="D48" s="74"/>
      <c r="E48" s="74"/>
      <c r="F48" s="74"/>
      <c r="G48" s="74"/>
      <c r="H48" s="74"/>
      <c r="I48" s="74"/>
      <c r="J48" s="74"/>
      <c r="K48" s="35"/>
      <c r="L48" s="35"/>
      <c r="M48" s="35"/>
    </row>
    <row r="49" spans="1:13" x14ac:dyDescent="0.2">
      <c r="A49" s="76"/>
      <c r="B49" s="74"/>
      <c r="C49" s="74"/>
      <c r="D49" s="74"/>
      <c r="E49" s="74"/>
      <c r="F49" s="74"/>
      <c r="G49" s="84"/>
      <c r="H49" s="84"/>
      <c r="I49" s="84"/>
      <c r="J49" s="84"/>
      <c r="K49" s="35"/>
      <c r="L49" s="35"/>
      <c r="M49" s="35"/>
    </row>
    <row r="50" spans="1:13" x14ac:dyDescent="0.2">
      <c r="A50" s="76"/>
      <c r="B50" s="581"/>
      <c r="C50" s="582"/>
      <c r="D50" s="582"/>
      <c r="E50" s="582"/>
      <c r="F50" s="582"/>
      <c r="G50" s="582"/>
      <c r="H50" s="582"/>
      <c r="I50" s="582"/>
      <c r="J50" s="84"/>
      <c r="K50" s="35"/>
      <c r="L50" s="35"/>
      <c r="M50" s="35"/>
    </row>
    <row r="51" spans="1:13" x14ac:dyDescent="0.2">
      <c r="A51" s="76"/>
      <c r="B51" s="581"/>
      <c r="C51" s="582"/>
      <c r="D51" s="582"/>
      <c r="E51" s="582"/>
      <c r="F51" s="582"/>
      <c r="G51" s="582"/>
      <c r="H51" s="582"/>
      <c r="I51" s="582"/>
      <c r="J51" s="84"/>
      <c r="K51" s="35"/>
      <c r="L51" s="35"/>
      <c r="M51" s="35"/>
    </row>
    <row r="52" spans="1:13" x14ac:dyDescent="0.2">
      <c r="A52" s="76"/>
      <c r="B52" s="580"/>
      <c r="C52" s="580"/>
      <c r="D52" s="580"/>
      <c r="E52" s="580"/>
      <c r="F52" s="580"/>
      <c r="G52" s="580"/>
      <c r="H52" s="580"/>
      <c r="I52" s="580"/>
      <c r="J52" s="580"/>
      <c r="K52" s="35"/>
      <c r="L52" s="35"/>
      <c r="M52" s="35"/>
    </row>
    <row r="53" spans="1:13" x14ac:dyDescent="0.2">
      <c r="A53" s="76"/>
      <c r="B53" s="582"/>
      <c r="C53" s="582"/>
      <c r="D53" s="582"/>
      <c r="E53" s="582"/>
      <c r="F53" s="582"/>
      <c r="G53" s="582"/>
      <c r="H53" s="582"/>
      <c r="I53" s="582"/>
      <c r="J53" s="582"/>
      <c r="K53" s="35"/>
      <c r="L53" s="35"/>
      <c r="M53" s="35"/>
    </row>
    <row r="54" spans="1:13" x14ac:dyDescent="0.2">
      <c r="A54" s="76"/>
      <c r="B54" s="74"/>
      <c r="C54" s="74"/>
      <c r="D54" s="74"/>
      <c r="E54" s="74"/>
      <c r="F54" s="74"/>
      <c r="G54" s="74"/>
      <c r="K54" s="35"/>
      <c r="L54" s="35"/>
      <c r="M54" s="35"/>
    </row>
    <row r="55" spans="1:13" x14ac:dyDescent="0.2">
      <c r="A55" s="76"/>
      <c r="B55" s="74"/>
      <c r="C55" s="74"/>
      <c r="D55" s="74"/>
      <c r="E55" s="74"/>
      <c r="F55" s="74"/>
      <c r="G55" s="74"/>
      <c r="K55" s="35"/>
      <c r="L55" s="35"/>
      <c r="M55" s="35"/>
    </row>
    <row r="56" spans="1:13" x14ac:dyDescent="0.2">
      <c r="A56" s="76"/>
      <c r="B56" s="38"/>
      <c r="C56" s="37"/>
    </row>
    <row r="57" spans="1:13" x14ac:dyDescent="0.2">
      <c r="A57" s="76"/>
      <c r="B57" s="38"/>
      <c r="C57" s="37"/>
    </row>
    <row r="58" spans="1:13" x14ac:dyDescent="0.2">
      <c r="A58" s="76"/>
      <c r="B58" s="38"/>
      <c r="C58" s="37"/>
    </row>
    <row r="59" spans="1:13" x14ac:dyDescent="0.2">
      <c r="A59" s="76"/>
      <c r="B59" s="38"/>
      <c r="C59" s="37"/>
    </row>
    <row r="60" spans="1:13" x14ac:dyDescent="0.2">
      <c r="A60" s="76"/>
      <c r="B60" s="38"/>
      <c r="C60" s="37"/>
    </row>
    <row r="61" spans="1:13" x14ac:dyDescent="0.2">
      <c r="A61" s="76"/>
      <c r="B61" s="38"/>
      <c r="C61" s="37"/>
    </row>
    <row r="62" spans="1:13" x14ac:dyDescent="0.2">
      <c r="A62" s="76"/>
      <c r="B62" s="38"/>
      <c r="C62" s="37"/>
    </row>
    <row r="63" spans="1:13" x14ac:dyDescent="0.2">
      <c r="A63" s="76"/>
      <c r="B63" s="38"/>
      <c r="C63" s="37"/>
    </row>
    <row r="64" spans="1:13" x14ac:dyDescent="0.2">
      <c r="A64" s="76"/>
      <c r="B64" s="38"/>
      <c r="C64" s="37"/>
    </row>
    <row r="65" spans="1:3" x14ac:dyDescent="0.2">
      <c r="A65" s="76"/>
      <c r="B65" s="38"/>
      <c r="C65" s="37"/>
    </row>
    <row r="66" spans="1:3" x14ac:dyDescent="0.2">
      <c r="A66" s="76"/>
      <c r="B66" s="38"/>
      <c r="C66" s="37"/>
    </row>
    <row r="67" spans="1:3" x14ac:dyDescent="0.2">
      <c r="A67" s="76"/>
      <c r="B67" s="38"/>
      <c r="C67" s="37"/>
    </row>
    <row r="68" spans="1:3" x14ac:dyDescent="0.2">
      <c r="A68" s="76"/>
      <c r="B68" s="38"/>
      <c r="C68" s="37"/>
    </row>
    <row r="69" spans="1:3" x14ac:dyDescent="0.2">
      <c r="A69" s="76"/>
      <c r="B69" s="38"/>
      <c r="C69" s="37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0">
    <mergeCell ref="C11:O11"/>
    <mergeCell ref="B52:J52"/>
    <mergeCell ref="B51:I51"/>
    <mergeCell ref="B53:J53"/>
    <mergeCell ref="B44:J44"/>
    <mergeCell ref="B45:I45"/>
    <mergeCell ref="B46:J46"/>
    <mergeCell ref="B50:I50"/>
    <mergeCell ref="C23:O23"/>
    <mergeCell ref="C40:O43"/>
  </mergeCells>
  <hyperlinks>
    <hyperlink ref="C34" location="Índice_2008!A1" display="Índice_2008!A1"/>
    <hyperlink ref="C33" location="Índice_2009!A1" display="Índice_2009!A1"/>
    <hyperlink ref="C32" location="Índice_2010!A1" display="Índice_2010!A1"/>
    <hyperlink ref="C31" location="Índice_2011!A1" display="Índice_2011!A1"/>
    <hyperlink ref="C30" location="Índice_2012!A1" display="Índice_2012!A1"/>
    <hyperlink ref="C29" location="'Índice 2013'!A1" display="'Índice 2013'!A1"/>
    <hyperlink ref="C28" location="'Índice 2014'!A1" display="'Índice 2014'!A1"/>
    <hyperlink ref="C27" location="'Índice 2015'!A1" display="'Índice 2015'!A1"/>
    <hyperlink ref="C26" location="'Índice 2016'!A1" display="'Índice 2016'!A1"/>
    <hyperlink ref="C25" location="'Índice 2017'!A1" display="'Índice 2017'!A1"/>
    <hyperlink ref="C37" location="Índice_2005!A1" display="Índice_2005!A1"/>
    <hyperlink ref="C36" location="Índice_2006!A1" display="Índice_2006!A1"/>
    <hyperlink ref="C35" location="Índice_2007!A1" display="Índice_2007!A1"/>
    <hyperlink ref="C24" location="'Índice 2018'!A1" display="'Índice 2018'!A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292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293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28" t="s">
        <v>12</v>
      </c>
      <c r="D10" s="528" t="s">
        <v>13</v>
      </c>
    </row>
    <row r="11" spans="1:4" s="77" customFormat="1" ht="14.25" customHeight="1" x14ac:dyDescent="0.2">
      <c r="B11" s="243" t="s">
        <v>61</v>
      </c>
      <c r="C11" s="260">
        <f>'SD_genero (05)'!C11/'SD_genero (05)'!E11</f>
        <v>0.54081983086953711</v>
      </c>
      <c r="D11" s="261">
        <f>'SD_genero (05)'!D11/'SD_genero (05)'!E11</f>
        <v>0.45918016913046283</v>
      </c>
    </row>
    <row r="12" spans="1:4" s="77" customFormat="1" ht="14.25" customHeight="1" x14ac:dyDescent="0.2">
      <c r="B12" s="4" t="s">
        <v>102</v>
      </c>
      <c r="C12" s="262">
        <f>'SD_genero (05)'!C12/'SD_genero (05)'!E12</f>
        <v>0.51135933164743586</v>
      </c>
      <c r="D12" s="263">
        <f>'SD_genero (05)'!D12/'SD_genero (05)'!E12</f>
        <v>0.48864066835256414</v>
      </c>
    </row>
    <row r="13" spans="1:4" s="77" customFormat="1" ht="14.25" customHeight="1" x14ac:dyDescent="0.2">
      <c r="B13" s="4" t="s">
        <v>103</v>
      </c>
      <c r="C13" s="262">
        <f>'SD_genero (05)'!C13/'SD_genero (05)'!E13</f>
        <v>0.51330236210168156</v>
      </c>
      <c r="D13" s="263">
        <f>'SD_genero (05)'!D13/'SD_genero (05)'!E13</f>
        <v>0.48669763789831838</v>
      </c>
    </row>
    <row r="14" spans="1:4" s="77" customFormat="1" ht="14.25" customHeight="1" x14ac:dyDescent="0.2">
      <c r="B14" s="4" t="s">
        <v>1</v>
      </c>
      <c r="C14" s="346">
        <f>'SD_genero (05)'!C14/'SD_genero (05)'!E14</f>
        <v>0.49295774647887325</v>
      </c>
      <c r="D14" s="347">
        <f>'SD_genero (05)'!D14/'SD_genero (05)'!E14</f>
        <v>0.50704225352112675</v>
      </c>
    </row>
    <row r="15" spans="1:4" s="77" customFormat="1" ht="14.25" customHeight="1" x14ac:dyDescent="0.2">
      <c r="B15" s="34" t="s">
        <v>104</v>
      </c>
      <c r="C15" s="260">
        <f>'SD_genero (05)'!C15/'SD_genero (05)'!E15</f>
        <v>0.45166666666666666</v>
      </c>
      <c r="D15" s="261">
        <f>'SD_genero (05)'!D15/'SD_genero (05)'!E15</f>
        <v>0.54833333333333334</v>
      </c>
    </row>
    <row r="16" spans="1:4" s="77" customFormat="1" ht="14.25" customHeight="1" x14ac:dyDescent="0.2">
      <c r="B16" s="34" t="s">
        <v>105</v>
      </c>
      <c r="C16" s="262">
        <f>'SD_genero (05)'!C16/'SD_genero (05)'!E16</f>
        <v>0.49159663865546216</v>
      </c>
      <c r="D16" s="263">
        <f>'SD_genero (05)'!D16/'SD_genero (05)'!E16</f>
        <v>0.50840336134453779</v>
      </c>
    </row>
    <row r="17" spans="2:4" s="77" customFormat="1" ht="14.25" customHeight="1" x14ac:dyDescent="0.2">
      <c r="B17" s="34" t="s">
        <v>107</v>
      </c>
      <c r="C17" s="262">
        <f>'SD_genero (05)'!C17/'SD_genero (05)'!E17</f>
        <v>0.52589641434262946</v>
      </c>
      <c r="D17" s="263">
        <f>'SD_genero (05)'!D17/'SD_genero (05)'!E17</f>
        <v>0.47410358565737054</v>
      </c>
    </row>
    <row r="18" spans="2:4" s="77" customFormat="1" ht="14.25" customHeight="1" x14ac:dyDescent="0.2">
      <c r="B18" s="34" t="s">
        <v>196</v>
      </c>
      <c r="C18" s="262">
        <f>'SD_genero (05)'!C18/'SD_genero (05)'!E18</f>
        <v>0.51538461538461533</v>
      </c>
      <c r="D18" s="263">
        <f>'SD_genero (05)'!D18/'SD_genero (05)'!E18</f>
        <v>0.48461538461538461</v>
      </c>
    </row>
    <row r="19" spans="2:4" s="77" customFormat="1" ht="14.25" customHeight="1" x14ac:dyDescent="0.2">
      <c r="B19" s="34" t="s">
        <v>197</v>
      </c>
      <c r="C19" s="262">
        <f>'SD_genero (05)'!C19/'SD_genero (05)'!E19</f>
        <v>0.48981670061099797</v>
      </c>
      <c r="D19" s="263">
        <f>'SD_genero (05)'!D19/'SD_genero (05)'!E19</f>
        <v>0.51018329938900209</v>
      </c>
    </row>
    <row r="20" spans="2:4" s="77" customFormat="1" ht="14.25" customHeight="1" x14ac:dyDescent="0.2">
      <c r="B20" s="34" t="s">
        <v>198</v>
      </c>
      <c r="C20" s="262">
        <f>'SD_genero (05)'!C20/'SD_genero (05)'!E20</f>
        <v>0.51544401544401541</v>
      </c>
      <c r="D20" s="263">
        <f>'SD_genero (05)'!D20/'SD_genero (05)'!E20</f>
        <v>0.48455598455598453</v>
      </c>
    </row>
    <row r="21" spans="2:4" s="77" customFormat="1" ht="14.25" customHeight="1" x14ac:dyDescent="0.2">
      <c r="B21" s="34" t="s">
        <v>110</v>
      </c>
      <c r="C21" s="262">
        <f>'SD_genero (05)'!C21/'SD_genero (05)'!E21</f>
        <v>0.42824601366742598</v>
      </c>
      <c r="D21" s="263">
        <f>'SD_genero (05)'!D21/'SD_genero (05)'!E21</f>
        <v>0.57175398633257402</v>
      </c>
    </row>
    <row r="22" spans="2:4" s="77" customFormat="1" ht="14.25" customHeight="1" x14ac:dyDescent="0.2">
      <c r="B22" s="34" t="s">
        <v>199</v>
      </c>
      <c r="C22" s="262">
        <f>'SD_genero (05)'!C22/'SD_genero (05)'!E22</f>
        <v>0.52427184466019416</v>
      </c>
      <c r="D22" s="263">
        <f>'SD_genero (05)'!D22/'SD_genero (05)'!E22</f>
        <v>0.47572815533980584</v>
      </c>
    </row>
    <row r="23" spans="2:4" s="77" customFormat="1" ht="14.25" customHeight="1" x14ac:dyDescent="0.2">
      <c r="B23" s="34" t="s">
        <v>111</v>
      </c>
      <c r="C23" s="262">
        <f>'SD_genero (05)'!C23/'SD_genero (05)'!E23</f>
        <v>0.50745098039215686</v>
      </c>
      <c r="D23" s="263">
        <f>'SD_genero (05)'!D23/'SD_genero (05)'!E23</f>
        <v>0.49254901960784314</v>
      </c>
    </row>
    <row r="24" spans="2:4" s="77" customFormat="1" ht="14.25" customHeight="1" x14ac:dyDescent="0.2">
      <c r="B24" s="34" t="s">
        <v>200</v>
      </c>
      <c r="C24" s="262">
        <f>'SD_genero (05)'!C24/'SD_genero (05)'!E24</f>
        <v>0.50424448217317486</v>
      </c>
      <c r="D24" s="263">
        <f>'SD_genero (05)'!D24/'SD_genero (05)'!E24</f>
        <v>0.49575551782682514</v>
      </c>
    </row>
    <row r="25" spans="2:4" s="77" customFormat="1" ht="14.25" customHeight="1" x14ac:dyDescent="0.2">
      <c r="B25" s="34" t="s">
        <v>113</v>
      </c>
      <c r="C25" s="262">
        <f>'SD_genero (05)'!C25/'SD_genero (05)'!E25</f>
        <v>0.44791666666666669</v>
      </c>
      <c r="D25" s="263">
        <f>'SD_genero (05)'!D25/'SD_genero (05)'!E25</f>
        <v>0.55208333333333337</v>
      </c>
    </row>
    <row r="26" spans="2:4" s="77" customFormat="1" ht="14.25" customHeight="1" x14ac:dyDescent="0.2">
      <c r="B26" s="34" t="s">
        <v>114</v>
      </c>
      <c r="C26" s="262">
        <f>'SD_genero (05)'!C26/'SD_genero (05)'!E26</f>
        <v>0.47110332749562173</v>
      </c>
      <c r="D26" s="263">
        <f>'SD_genero (05)'!D26/'SD_genero (05)'!E26</f>
        <v>0.52889667250437833</v>
      </c>
    </row>
    <row r="27" spans="2:4" s="77" customFormat="1" ht="14.25" customHeight="1" x14ac:dyDescent="0.2">
      <c r="B27" s="34" t="s">
        <v>201</v>
      </c>
      <c r="C27" s="262">
        <f>'SD_genero (05)'!C27/'SD_genero (05)'!E27</f>
        <v>0.54564755838641188</v>
      </c>
      <c r="D27" s="263">
        <f>'SD_genero (05)'!D27/'SD_genero (05)'!E27</f>
        <v>0.45435244161358812</v>
      </c>
    </row>
    <row r="28" spans="2:4" s="77" customFormat="1" ht="14.25" customHeight="1" x14ac:dyDescent="0.2">
      <c r="B28" s="34" t="s">
        <v>121</v>
      </c>
      <c r="C28" s="262">
        <f>'SD_genero (05)'!C28/'SD_genero (05)'!E28</f>
        <v>0.50094339622641515</v>
      </c>
      <c r="D28" s="263">
        <f>'SD_genero (05)'!D28/'SD_genero (05)'!E28</f>
        <v>0.49905660377358491</v>
      </c>
    </row>
    <row r="29" spans="2:4" s="77" customFormat="1" ht="14.25" customHeight="1" x14ac:dyDescent="0.2">
      <c r="B29" s="34" t="s">
        <v>124</v>
      </c>
      <c r="C29" s="262">
        <f>'SD_genero (05)'!C29/'SD_genero (05)'!E29</f>
        <v>0.47517730496453903</v>
      </c>
      <c r="D29" s="263">
        <f>'SD_genero (05)'!D29/'SD_genero (05)'!E29</f>
        <v>0.52482269503546097</v>
      </c>
    </row>
    <row r="30" spans="2:4" s="77" customFormat="1" ht="14.25" customHeight="1" x14ac:dyDescent="0.2">
      <c r="B30" s="34" t="s">
        <v>202</v>
      </c>
      <c r="C30" s="262">
        <f>'SD_genero (05)'!C30/'SD_genero (05)'!E30</f>
        <v>0.48774509803921567</v>
      </c>
      <c r="D30" s="263">
        <f>'SD_genero (05)'!D30/'SD_genero (05)'!E30</f>
        <v>0.51225490196078427</v>
      </c>
    </row>
    <row r="31" spans="2:4" s="77" customFormat="1" ht="14.25" customHeight="1" x14ac:dyDescent="0.2">
      <c r="B31" s="34" t="s">
        <v>203</v>
      </c>
      <c r="C31" s="262">
        <f>'SD_genero (05)'!C31/'SD_genero (05)'!E31</f>
        <v>0.47862595419847326</v>
      </c>
      <c r="D31" s="263">
        <f>'SD_genero (05)'!D31/'SD_genero (05)'!E31</f>
        <v>0.52137404580152669</v>
      </c>
    </row>
    <row r="32" spans="2:4" s="77" customFormat="1" ht="14.25" customHeight="1" x14ac:dyDescent="0.2">
      <c r="B32" s="34" t="s">
        <v>204</v>
      </c>
      <c r="C32" s="262">
        <f>'SD_genero (05)'!C32/'SD_genero (05)'!E32</f>
        <v>0.51530612244897955</v>
      </c>
      <c r="D32" s="263">
        <f>'SD_genero (05)'!D32/'SD_genero (05)'!E32</f>
        <v>0.48469387755102039</v>
      </c>
    </row>
    <row r="33" spans="2:4" s="77" customFormat="1" ht="14.25" customHeight="1" x14ac:dyDescent="0.2">
      <c r="B33" s="34" t="s">
        <v>128</v>
      </c>
      <c r="C33" s="262">
        <f>'SD_genero (05)'!C33/'SD_genero (05)'!E33</f>
        <v>0.5076023391812865</v>
      </c>
      <c r="D33" s="263">
        <f>'SD_genero (05)'!D33/'SD_genero (05)'!E33</f>
        <v>0.49239766081871345</v>
      </c>
    </row>
    <row r="34" spans="2:4" s="77" customFormat="1" ht="14.25" customHeight="1" x14ac:dyDescent="0.2">
      <c r="B34" s="34" t="s">
        <v>205</v>
      </c>
      <c r="C34" s="262">
        <f>'SD_genero (05)'!C34/'SD_genero (05)'!E34</f>
        <v>0.45634266886326197</v>
      </c>
      <c r="D34" s="263">
        <f>'SD_genero (05)'!D34/'SD_genero (05)'!E34</f>
        <v>0.54365733113673809</v>
      </c>
    </row>
    <row r="35" spans="2:4" s="77" customFormat="1" ht="14.25" customHeight="1" x14ac:dyDescent="0.2">
      <c r="B35" s="34" t="s">
        <v>206</v>
      </c>
      <c r="C35" s="262">
        <f>'SD_genero (05)'!C35/'SD_genero (05)'!E35</f>
        <v>0.42666666666666669</v>
      </c>
      <c r="D35" s="263">
        <f>'SD_genero (05)'!D35/'SD_genero (05)'!E35</f>
        <v>0.57333333333333336</v>
      </c>
    </row>
    <row r="36" spans="2:4" s="77" customFormat="1" ht="14.25" customHeight="1" x14ac:dyDescent="0.2">
      <c r="B36" s="34" t="s">
        <v>207</v>
      </c>
      <c r="C36" s="262">
        <f>'SD_genero (05)'!C36/'SD_genero (05)'!E36</f>
        <v>0.5033783783783784</v>
      </c>
      <c r="D36" s="263">
        <f>'SD_genero (05)'!D36/'SD_genero (05)'!E36</f>
        <v>0.4966216216216216</v>
      </c>
    </row>
    <row r="37" spans="2:4" s="77" customFormat="1" ht="14.25" customHeight="1" x14ac:dyDescent="0.2">
      <c r="B37" s="34" t="s">
        <v>129</v>
      </c>
      <c r="C37" s="262">
        <f>'SD_genero (05)'!C37/'SD_genero (05)'!E37</f>
        <v>0.5357142857142857</v>
      </c>
      <c r="D37" s="263">
        <f>'SD_genero (05)'!D37/'SD_genero (05)'!E37</f>
        <v>0.4642857142857143</v>
      </c>
    </row>
    <row r="38" spans="2:4" s="77" customFormat="1" ht="14.25" customHeight="1" x14ac:dyDescent="0.2">
      <c r="B38" s="34" t="s">
        <v>208</v>
      </c>
      <c r="C38" s="264">
        <f>'SD_genero (05)'!C38/'SD_genero (05)'!E38</f>
        <v>0.52422907488986781</v>
      </c>
      <c r="D38" s="265">
        <f>'SD_genero (05)'!D38/'SD_genero (05)'!E38</f>
        <v>0.47577092511013214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14" sqref="G14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345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366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(13)'!C11/'SD_idade (13)'!K11)</f>
        <v>0.14745087879327623</v>
      </c>
      <c r="D11" s="196">
        <f>('SD_idade (13)'!D11/'SD_idade (13)'!K11)</f>
        <v>0.14088219366376464</v>
      </c>
      <c r="E11" s="196">
        <f>('SD_idade (13)'!E11/'SD_idade (13)'!K11)</f>
        <v>0.15079369363048042</v>
      </c>
      <c r="F11" s="196">
        <f>('SD_idade (13)'!F11/'SD_idade (13)'!K11)</f>
        <v>0.12871636270080727</v>
      </c>
      <c r="G11" s="196">
        <f>('SD_idade (13)'!G11/'SD_idade (13)'!K11)</f>
        <v>0.12209190401911414</v>
      </c>
      <c r="H11" s="196">
        <f>('SD_idade (13)'!H11/'SD_idade (13)'!K11)</f>
        <v>0.11737813928635041</v>
      </c>
      <c r="I11" s="196">
        <f>('SD_idade (13)'!I11/'SD_idade (13)'!K11)</f>
        <v>0.11073388998936705</v>
      </c>
      <c r="J11" s="197">
        <f>('SD_idade (13)'!J11/'SD_idade (13)'!K11)</f>
        <v>8.195293791683983E-2</v>
      </c>
    </row>
    <row r="12" spans="1:10" x14ac:dyDescent="0.25">
      <c r="B12" s="4" t="s">
        <v>102</v>
      </c>
      <c r="C12" s="194">
        <f>('SD_idade (13)'!C12/'SD_idade (13)'!K12)</f>
        <v>0.14546130184355582</v>
      </c>
      <c r="D12" s="163">
        <f>('SD_idade (13)'!D12/'SD_idade (13)'!K12)</f>
        <v>0.14177281391716043</v>
      </c>
      <c r="E12" s="163">
        <f>('SD_idade (13)'!E12/'SD_idade (13)'!K12)</f>
        <v>0.16266507015696718</v>
      </c>
      <c r="F12" s="163">
        <f>('SD_idade (13)'!F12/'SD_idade (13)'!K12)</f>
        <v>0.13498764769435098</v>
      </c>
      <c r="G12" s="163">
        <f>('SD_idade (13)'!G12/'SD_idade (13)'!K12)</f>
        <v>0.12116269947769359</v>
      </c>
      <c r="H12" s="163">
        <f>('SD_idade (13)'!H12/'SD_idade (13)'!K12)</f>
        <v>0.10839750338914236</v>
      </c>
      <c r="I12" s="163">
        <f>('SD_idade (13)'!I12/'SD_idade (13)'!K12)</f>
        <v>0.10369055237859301</v>
      </c>
      <c r="J12" s="191">
        <f>('SD_idade (13)'!J12/'SD_idade (13)'!K12)</f>
        <v>8.1862411142536659E-2</v>
      </c>
    </row>
    <row r="13" spans="1:10" x14ac:dyDescent="0.25">
      <c r="B13" s="187" t="s">
        <v>20</v>
      </c>
      <c r="C13" s="194">
        <f>('SD_idade (13)'!C13/'SD_idade (13)'!K13)</f>
        <v>0.14681386447405728</v>
      </c>
      <c r="D13" s="163">
        <f>('SD_idade (13)'!D13/'SD_idade (13)'!K13)</f>
        <v>0.14053196767791323</v>
      </c>
      <c r="E13" s="163">
        <f>('SD_idade (13)'!E13/'SD_idade (13)'!K13)</f>
        <v>0.16037886305642188</v>
      </c>
      <c r="F13" s="163">
        <f>('SD_idade (13)'!F13/'SD_idade (13)'!K13)</f>
        <v>0.1349145874681032</v>
      </c>
      <c r="G13" s="163">
        <f>('SD_idade (13)'!G13/'SD_idade (13)'!K13)</f>
        <v>0.12254571874113977</v>
      </c>
      <c r="H13" s="163">
        <f>('SD_idade (13)'!H13/'SD_idade (13)'!K13)</f>
        <v>0.10901616104337965</v>
      </c>
      <c r="I13" s="163">
        <f>('SD_idade (13)'!I13/'SD_idade (13)'!K13)</f>
        <v>0.10326587751630281</v>
      </c>
      <c r="J13" s="191">
        <f>('SD_idade (13)'!J13/'SD_idade (13)'!K13)</f>
        <v>8.2532960022682164E-2</v>
      </c>
    </row>
    <row r="14" spans="1:10" x14ac:dyDescent="0.25">
      <c r="B14" s="187" t="s">
        <v>1</v>
      </c>
      <c r="C14" s="348">
        <f>('SD_idade (13)'!C14/'SD_idade (13)'!K14)</f>
        <v>0.13910009839878343</v>
      </c>
      <c r="D14" s="349">
        <f>('SD_idade (13)'!D14/'SD_idade (13)'!K14)</f>
        <v>0.14822434922622774</v>
      </c>
      <c r="E14" s="349">
        <f>('SD_idade (13)'!E14/'SD_idade (13)'!K14)</f>
        <v>0.15672242597727884</v>
      </c>
      <c r="F14" s="349">
        <f>('SD_idade (13)'!F14/'SD_idade (13)'!K14)</f>
        <v>0.12908131317649163</v>
      </c>
      <c r="G14" s="349">
        <f>('SD_idade (13)'!G14/'SD_idade (13)'!K14)</f>
        <v>0.12031487610698631</v>
      </c>
      <c r="H14" s="349">
        <f>('SD_idade (13)'!H14/'SD_idade (13)'!K14)</f>
        <v>0.11333750782717596</v>
      </c>
      <c r="I14" s="349">
        <f>('SD_idade (13)'!I14/'SD_idade (13)'!K14)</f>
        <v>0.10653904642633509</v>
      </c>
      <c r="J14" s="350">
        <f>('SD_idade (13)'!J14/'SD_idade (13)'!K14)</f>
        <v>8.6680382860720995E-2</v>
      </c>
    </row>
    <row r="15" spans="1:10" x14ac:dyDescent="0.25">
      <c r="B15" s="181" t="s">
        <v>36</v>
      </c>
      <c r="C15" s="195">
        <f>('SD_idade (13)'!C15/'SD_idade (13)'!K15)</f>
        <v>0.1669449081803005</v>
      </c>
      <c r="D15" s="196">
        <f>('SD_idade (13)'!D15/'SD_idade (13)'!K15)</f>
        <v>0.15525876460767946</v>
      </c>
      <c r="E15" s="196">
        <f>('SD_idade (13)'!E15/'SD_idade (13)'!K15)</f>
        <v>0.14524207011686144</v>
      </c>
      <c r="F15" s="196">
        <f>('SD_idade (13)'!F15/'SD_idade (13)'!K15)</f>
        <v>0.11185308848080133</v>
      </c>
      <c r="G15" s="196">
        <f>('SD_idade (13)'!G15/'SD_idade (13)'!K15)</f>
        <v>0.11853088480801335</v>
      </c>
      <c r="H15" s="196">
        <f>('SD_idade (13)'!H15/'SD_idade (13)'!K15)</f>
        <v>0.12020033388981637</v>
      </c>
      <c r="I15" s="196">
        <f>('SD_idade (13)'!I15/'SD_idade (13)'!K15)</f>
        <v>0.1018363939899833</v>
      </c>
      <c r="J15" s="197">
        <f>('SD_idade (13)'!J15/'SD_idade (13)'!K15)</f>
        <v>8.0133555926544239E-2</v>
      </c>
    </row>
    <row r="16" spans="1:10" x14ac:dyDescent="0.25">
      <c r="B16" s="181" t="s">
        <v>37</v>
      </c>
      <c r="C16" s="194">
        <f>('SD_idade (13)'!C16/'SD_idade (13)'!K16)</f>
        <v>0.12458471760797342</v>
      </c>
      <c r="D16" s="163">
        <f>('SD_idade (13)'!D16/'SD_idade (13)'!K16)</f>
        <v>0.15282392026578073</v>
      </c>
      <c r="E16" s="163">
        <f>('SD_idade (13)'!E16/'SD_idade (13)'!K16)</f>
        <v>0.17607973421926909</v>
      </c>
      <c r="F16" s="163">
        <f>('SD_idade (13)'!F16/'SD_idade (13)'!K16)</f>
        <v>0.13122923588039867</v>
      </c>
      <c r="G16" s="163">
        <f>('SD_idade (13)'!G16/'SD_idade (13)'!K16)</f>
        <v>0.10465116279069768</v>
      </c>
      <c r="H16" s="163">
        <f>('SD_idade (13)'!H16/'SD_idade (13)'!K16)</f>
        <v>0.13122923588039867</v>
      </c>
      <c r="I16" s="163">
        <f>('SD_idade (13)'!I16/'SD_idade (13)'!K16)</f>
        <v>0.10132890365448505</v>
      </c>
      <c r="J16" s="191">
        <f>('SD_idade (13)'!J16/'SD_idade (13)'!K16)</f>
        <v>7.8073089700996676E-2</v>
      </c>
    </row>
    <row r="17" spans="2:10" x14ac:dyDescent="0.25">
      <c r="B17" s="181" t="s">
        <v>38</v>
      </c>
      <c r="C17" s="194">
        <f>('SD_idade (13)'!C17/'SD_idade (13)'!K17)</f>
        <v>0.11514614703277236</v>
      </c>
      <c r="D17" s="163">
        <f>('SD_idade (13)'!D17/'SD_idade (13)'!K17)</f>
        <v>0.16031886625332153</v>
      </c>
      <c r="E17" s="163">
        <f>('SD_idade (13)'!E17/'SD_idade (13)'!K17)</f>
        <v>0.15854738706820196</v>
      </c>
      <c r="F17" s="163">
        <f>('SD_idade (13)'!F17/'SD_idade (13)'!K17)</f>
        <v>0.12046058458813109</v>
      </c>
      <c r="G17" s="163">
        <f>('SD_idade (13)'!G17/'SD_idade (13)'!K17)</f>
        <v>0.13197519929140833</v>
      </c>
      <c r="H17" s="163">
        <f>('SD_idade (13)'!H17/'SD_idade (13)'!K17)</f>
        <v>0.12046058458813109</v>
      </c>
      <c r="I17" s="163">
        <f>('SD_idade (13)'!I17/'SD_idade (13)'!K17)</f>
        <v>0.10717449069973428</v>
      </c>
      <c r="J17" s="191">
        <f>('SD_idade (13)'!J17/'SD_idade (13)'!K17)</f>
        <v>8.5916740478299378E-2</v>
      </c>
    </row>
    <row r="18" spans="2:10" x14ac:dyDescent="0.25">
      <c r="B18" s="181" t="s">
        <v>39</v>
      </c>
      <c r="C18" s="194">
        <f>('SD_idade (13)'!C18/'SD_idade (13)'!K18)</f>
        <v>0.12041884816753927</v>
      </c>
      <c r="D18" s="163">
        <f>('SD_idade (13)'!D18/'SD_idade (13)'!K18)</f>
        <v>0.16230366492146597</v>
      </c>
      <c r="E18" s="163">
        <f>('SD_idade (13)'!E18/'SD_idade (13)'!K18)</f>
        <v>0.14136125654450263</v>
      </c>
      <c r="F18" s="163">
        <f>('SD_idade (13)'!F18/'SD_idade (13)'!K18)</f>
        <v>0.11125654450261781</v>
      </c>
      <c r="G18" s="163">
        <f>('SD_idade (13)'!G18/'SD_idade (13)'!K18)</f>
        <v>0.1256544502617801</v>
      </c>
      <c r="H18" s="163">
        <f>('SD_idade (13)'!H18/'SD_idade (13)'!K18)</f>
        <v>0.11780104712041885</v>
      </c>
      <c r="I18" s="163">
        <f>('SD_idade (13)'!I18/'SD_idade (13)'!K18)</f>
        <v>0.12696335078534032</v>
      </c>
      <c r="J18" s="191">
        <f>('SD_idade (13)'!J18/'SD_idade (13)'!K18)</f>
        <v>9.4240837696335081E-2</v>
      </c>
    </row>
    <row r="19" spans="2:10" x14ac:dyDescent="0.25">
      <c r="B19" s="181" t="s">
        <v>40</v>
      </c>
      <c r="C19" s="194">
        <f>('SD_idade (13)'!C19/'SD_idade (13)'!K19)</f>
        <v>0.13147410358565736</v>
      </c>
      <c r="D19" s="163">
        <f>('SD_idade (13)'!D19/'SD_idade (13)'!K19)</f>
        <v>0.1646746347941567</v>
      </c>
      <c r="E19" s="163">
        <f>('SD_idade (13)'!E19/'SD_idade (13)'!K19)</f>
        <v>0.18459495351925631</v>
      </c>
      <c r="F19" s="163">
        <f>('SD_idade (13)'!F19/'SD_idade (13)'!K19)</f>
        <v>0.13280212483399734</v>
      </c>
      <c r="G19" s="163">
        <f>('SD_idade (13)'!G19/'SD_idade (13)'!K19)</f>
        <v>0.10823373173970784</v>
      </c>
      <c r="H19" s="163">
        <f>('SD_idade (13)'!H19/'SD_idade (13)'!K19)</f>
        <v>0.11288180610889774</v>
      </c>
      <c r="I19" s="163">
        <f>('SD_idade (13)'!I19/'SD_idade (13)'!K19)</f>
        <v>8.3665338645418322E-2</v>
      </c>
      <c r="J19" s="191">
        <f>('SD_idade (13)'!J19/'SD_idade (13)'!K19)</f>
        <v>8.1673306772908363E-2</v>
      </c>
    </row>
    <row r="20" spans="2:10" x14ac:dyDescent="0.25">
      <c r="B20" s="181" t="s">
        <v>41</v>
      </c>
      <c r="C20" s="194">
        <f>('SD_idade (13)'!C20/'SD_idade (13)'!K20)</f>
        <v>0.13397790055248618</v>
      </c>
      <c r="D20" s="163">
        <f>('SD_idade (13)'!D20/'SD_idade (13)'!K20)</f>
        <v>0.13535911602209943</v>
      </c>
      <c r="E20" s="163">
        <f>('SD_idade (13)'!E20/'SD_idade (13)'!K20)</f>
        <v>0.15469613259668508</v>
      </c>
      <c r="F20" s="163">
        <f>('SD_idade (13)'!F20/'SD_idade (13)'!K20)</f>
        <v>0.12569060773480664</v>
      </c>
      <c r="G20" s="163">
        <f>('SD_idade (13)'!G20/'SD_idade (13)'!K20)</f>
        <v>0.12430939226519337</v>
      </c>
      <c r="H20" s="163">
        <f>('SD_idade (13)'!H20/'SD_idade (13)'!K20)</f>
        <v>0.12983425414364641</v>
      </c>
      <c r="I20" s="163">
        <f>('SD_idade (13)'!I20/'SD_idade (13)'!K20)</f>
        <v>0.10082872928176796</v>
      </c>
      <c r="J20" s="191">
        <f>('SD_idade (13)'!J20/'SD_idade (13)'!K20)</f>
        <v>9.5303867403314924E-2</v>
      </c>
    </row>
    <row r="21" spans="2:10" x14ac:dyDescent="0.25">
      <c r="B21" s="181" t="s">
        <v>42</v>
      </c>
      <c r="C21" s="194">
        <f>('SD_idade (13)'!C21/'SD_idade (13)'!K21)</f>
        <v>0.17777777777777778</v>
      </c>
      <c r="D21" s="163">
        <f>('SD_idade (13)'!D21/'SD_idade (13)'!K21)</f>
        <v>0.11282051282051282</v>
      </c>
      <c r="E21" s="163">
        <f>('SD_idade (13)'!E21/'SD_idade (13)'!K21)</f>
        <v>0.12991452991452992</v>
      </c>
      <c r="F21" s="163">
        <f>('SD_idade (13)'!F21/'SD_idade (13)'!K21)</f>
        <v>0.13504273504273503</v>
      </c>
      <c r="G21" s="163">
        <f>('SD_idade (13)'!G21/'SD_idade (13)'!K21)</f>
        <v>0.12478632478632479</v>
      </c>
      <c r="H21" s="163">
        <f>('SD_idade (13)'!H21/'SD_idade (13)'!K21)</f>
        <v>9.4017094017094016E-2</v>
      </c>
      <c r="I21" s="163">
        <f>('SD_idade (13)'!I21/'SD_idade (13)'!K21)</f>
        <v>0.11965811965811966</v>
      </c>
      <c r="J21" s="191">
        <f>('SD_idade (13)'!J21/'SD_idade (13)'!K21)</f>
        <v>0.10598290598290598</v>
      </c>
    </row>
    <row r="22" spans="2:10" x14ac:dyDescent="0.25">
      <c r="B22" s="181" t="s">
        <v>43</v>
      </c>
      <c r="C22" s="194">
        <f>('SD_idade (13)'!C22/'SD_idade (13)'!K22)</f>
        <v>7.7380952380952384E-2</v>
      </c>
      <c r="D22" s="163">
        <f>('SD_idade (13)'!D22/'SD_idade (13)'!K22)</f>
        <v>0.14880952380952381</v>
      </c>
      <c r="E22" s="163">
        <f>('SD_idade (13)'!E22/'SD_idade (13)'!K22)</f>
        <v>0.15476190476190477</v>
      </c>
      <c r="F22" s="163">
        <f>('SD_idade (13)'!F22/'SD_idade (13)'!K22)</f>
        <v>0.17063492063492064</v>
      </c>
      <c r="G22" s="163">
        <f>('SD_idade (13)'!G22/'SD_idade (13)'!K22)</f>
        <v>0.12103174603174603</v>
      </c>
      <c r="H22" s="163">
        <f>('SD_idade (13)'!H22/'SD_idade (13)'!K22)</f>
        <v>0.13690476190476192</v>
      </c>
      <c r="I22" s="163">
        <f>('SD_idade (13)'!I22/'SD_idade (13)'!K22)</f>
        <v>8.9285714285714288E-2</v>
      </c>
      <c r="J22" s="191">
        <f>('SD_idade (13)'!J22/'SD_idade (13)'!K22)</f>
        <v>0.10119047619047619</v>
      </c>
    </row>
    <row r="23" spans="2:10" x14ac:dyDescent="0.25">
      <c r="B23" s="181" t="s">
        <v>44</v>
      </c>
      <c r="C23" s="194">
        <f>('SD_idade (13)'!C23/'SD_idade (13)'!K23)</f>
        <v>0.14136807817589578</v>
      </c>
      <c r="D23" s="163">
        <f>('SD_idade (13)'!D23/'SD_idade (13)'!K23)</f>
        <v>0.1276872964169381</v>
      </c>
      <c r="E23" s="163">
        <f>('SD_idade (13)'!E23/'SD_idade (13)'!K23)</f>
        <v>0.16547231270358306</v>
      </c>
      <c r="F23" s="163">
        <f>('SD_idade (13)'!F23/'SD_idade (13)'!K23)</f>
        <v>0.13224755700325733</v>
      </c>
      <c r="G23" s="163">
        <f>('SD_idade (13)'!G23/'SD_idade (13)'!K23)</f>
        <v>0.11661237785016286</v>
      </c>
      <c r="H23" s="163">
        <f>('SD_idade (13)'!H23/'SD_idade (13)'!K23)</f>
        <v>0.10358306188925082</v>
      </c>
      <c r="I23" s="163">
        <f>('SD_idade (13)'!I23/'SD_idade (13)'!K23)</f>
        <v>0.11726384364820847</v>
      </c>
      <c r="J23" s="191">
        <f>('SD_idade (13)'!J23/'SD_idade (13)'!K23)</f>
        <v>9.576547231270359E-2</v>
      </c>
    </row>
    <row r="24" spans="2:10" x14ac:dyDescent="0.25">
      <c r="B24" s="181" t="s">
        <v>45</v>
      </c>
      <c r="C24" s="194">
        <f>('SD_idade (13)'!C24/'SD_idade (13)'!K24)</f>
        <v>0.13703284258210646</v>
      </c>
      <c r="D24" s="163">
        <f>('SD_idade (13)'!D24/'SD_idade (13)'!K24)</f>
        <v>0.16761041902604756</v>
      </c>
      <c r="E24" s="163">
        <f>('SD_idade (13)'!E24/'SD_idade (13)'!K24)</f>
        <v>0.14156285390713477</v>
      </c>
      <c r="F24" s="163">
        <f>('SD_idade (13)'!F24/'SD_idade (13)'!K24)</f>
        <v>0.12910532276330691</v>
      </c>
      <c r="G24" s="163">
        <f>('SD_idade (13)'!G24/'SD_idade (13)'!K24)</f>
        <v>0.10645526613816535</v>
      </c>
      <c r="H24" s="163">
        <f>('SD_idade (13)'!H24/'SD_idade (13)'!K24)</f>
        <v>0.13137032842582105</v>
      </c>
      <c r="I24" s="163">
        <f>('SD_idade (13)'!I24/'SD_idade (13)'!K24)</f>
        <v>9.3997734994337487E-2</v>
      </c>
      <c r="J24" s="191">
        <f>('SD_idade (13)'!J24/'SD_idade (13)'!K24)</f>
        <v>9.2865232163080402E-2</v>
      </c>
    </row>
    <row r="25" spans="2:10" x14ac:dyDescent="0.25">
      <c r="B25" s="181" t="s">
        <v>46</v>
      </c>
      <c r="C25" s="194">
        <f>('SD_idade (13)'!C25/'SD_idade (13)'!K25)</f>
        <v>0.15060240963855423</v>
      </c>
      <c r="D25" s="163">
        <f>('SD_idade (13)'!D25/'SD_idade (13)'!K25)</f>
        <v>0.12951807228915663</v>
      </c>
      <c r="E25" s="163">
        <f>('SD_idade (13)'!E25/'SD_idade (13)'!K25)</f>
        <v>0.18072289156626506</v>
      </c>
      <c r="F25" s="163">
        <f>('SD_idade (13)'!F25/'SD_idade (13)'!K25)</f>
        <v>0.13403614457831325</v>
      </c>
      <c r="G25" s="163">
        <f>('SD_idade (13)'!G25/'SD_idade (13)'!K25)</f>
        <v>0.11295180722891567</v>
      </c>
      <c r="H25" s="163">
        <f>('SD_idade (13)'!H25/'SD_idade (13)'!K25)</f>
        <v>0.10692771084337349</v>
      </c>
      <c r="I25" s="163">
        <f>('SD_idade (13)'!I25/'SD_idade (13)'!K25)</f>
        <v>0.10843373493975904</v>
      </c>
      <c r="J25" s="191">
        <f>('SD_idade (13)'!J25/'SD_idade (13)'!K25)</f>
        <v>7.6807228915662648E-2</v>
      </c>
    </row>
    <row r="26" spans="2:10" x14ac:dyDescent="0.25">
      <c r="B26" s="181" t="s">
        <v>47</v>
      </c>
      <c r="C26" s="194">
        <f>('SD_idade (13)'!C26/'SD_idade (13)'!K26)</f>
        <v>0.13089005235602094</v>
      </c>
      <c r="D26" s="163">
        <f>('SD_idade (13)'!D26/'SD_idade (13)'!K26)</f>
        <v>0.13219895287958114</v>
      </c>
      <c r="E26" s="163">
        <f>('SD_idade (13)'!E26/'SD_idade (13)'!K26)</f>
        <v>0.14397905759162305</v>
      </c>
      <c r="F26" s="163">
        <f>('SD_idade (13)'!F26/'SD_idade (13)'!K26)</f>
        <v>0.13219895287958114</v>
      </c>
      <c r="G26" s="163">
        <f>('SD_idade (13)'!G26/'SD_idade (13)'!K26)</f>
        <v>0.13219895287958114</v>
      </c>
      <c r="H26" s="163">
        <f>('SD_idade (13)'!H26/'SD_idade (13)'!K26)</f>
        <v>0.12696335078534032</v>
      </c>
      <c r="I26" s="163">
        <f>('SD_idade (13)'!I26/'SD_idade (13)'!K26)</f>
        <v>0.10732984293193717</v>
      </c>
      <c r="J26" s="191">
        <f>('SD_idade (13)'!J26/'SD_idade (13)'!K26)</f>
        <v>9.4240837696335081E-2</v>
      </c>
    </row>
    <row r="27" spans="2:10" x14ac:dyDescent="0.25">
      <c r="B27" s="181" t="s">
        <v>48</v>
      </c>
      <c r="C27" s="194">
        <f>('SD_idade (13)'!C27/'SD_idade (13)'!K27)</f>
        <v>0.11917808219178082</v>
      </c>
      <c r="D27" s="163">
        <f>('SD_idade (13)'!D27/'SD_idade (13)'!K27)</f>
        <v>0.16164383561643836</v>
      </c>
      <c r="E27" s="163">
        <f>('SD_idade (13)'!E27/'SD_idade (13)'!K27)</f>
        <v>0.16849315068493151</v>
      </c>
      <c r="F27" s="163">
        <f>('SD_idade (13)'!F27/'SD_idade (13)'!K27)</f>
        <v>0.15342465753424658</v>
      </c>
      <c r="G27" s="163">
        <f>('SD_idade (13)'!G27/'SD_idade (13)'!K27)</f>
        <v>0.12602739726027398</v>
      </c>
      <c r="H27" s="163">
        <f>('SD_idade (13)'!H27/'SD_idade (13)'!K27)</f>
        <v>9.7260273972602743E-2</v>
      </c>
      <c r="I27" s="163">
        <f>('SD_idade (13)'!I27/'SD_idade (13)'!K27)</f>
        <v>9.1780821917808217E-2</v>
      </c>
      <c r="J27" s="191">
        <f>('SD_idade (13)'!J27/'SD_idade (13)'!K27)</f>
        <v>8.2191780821917804E-2</v>
      </c>
    </row>
    <row r="28" spans="2:10" x14ac:dyDescent="0.25">
      <c r="B28" s="181" t="s">
        <v>49</v>
      </c>
      <c r="C28" s="194">
        <f>('SD_idade (13)'!C28/'SD_idade (13)'!K28)</f>
        <v>0.12626262626262627</v>
      </c>
      <c r="D28" s="163">
        <f>('SD_idade (13)'!D28/'SD_idade (13)'!K28)</f>
        <v>0.1388888888888889</v>
      </c>
      <c r="E28" s="163">
        <f>('SD_idade (13)'!E28/'SD_idade (13)'!K28)</f>
        <v>0.15467171717171718</v>
      </c>
      <c r="F28" s="163">
        <f>('SD_idade (13)'!F28/'SD_idade (13)'!K28)</f>
        <v>0.14457070707070707</v>
      </c>
      <c r="G28" s="163">
        <f>('SD_idade (13)'!G28/'SD_idade (13)'!K28)</f>
        <v>0.12815656565656566</v>
      </c>
      <c r="H28" s="163">
        <f>('SD_idade (13)'!H28/'SD_idade (13)'!K28)</f>
        <v>0.11363636363636363</v>
      </c>
      <c r="I28" s="163">
        <f>('SD_idade (13)'!I28/'SD_idade (13)'!K28)</f>
        <v>0.11237373737373738</v>
      </c>
      <c r="J28" s="191">
        <f>('SD_idade (13)'!J28/'SD_idade (13)'!K28)</f>
        <v>8.1439393939393936E-2</v>
      </c>
    </row>
    <row r="29" spans="2:10" x14ac:dyDescent="0.25">
      <c r="B29" s="181" t="s">
        <v>50</v>
      </c>
      <c r="C29" s="194">
        <f>('SD_idade (13)'!C29/'SD_idade (13)'!K29)</f>
        <v>0.17542016806722688</v>
      </c>
      <c r="D29" s="163">
        <f>('SD_idade (13)'!D29/'SD_idade (13)'!K29)</f>
        <v>0.12710084033613445</v>
      </c>
      <c r="E29" s="163">
        <f>('SD_idade (13)'!E29/'SD_idade (13)'!K29)</f>
        <v>0.12762605042016806</v>
      </c>
      <c r="F29" s="163">
        <f>('SD_idade (13)'!F29/'SD_idade (13)'!K29)</f>
        <v>0.10084033613445378</v>
      </c>
      <c r="G29" s="163">
        <f>('SD_idade (13)'!G29/'SD_idade (13)'!K29)</f>
        <v>0.11029411764705882</v>
      </c>
      <c r="H29" s="163">
        <f>('SD_idade (13)'!H29/'SD_idade (13)'!K29)</f>
        <v>0.12710084033613445</v>
      </c>
      <c r="I29" s="163">
        <f>('SD_idade (13)'!I29/'SD_idade (13)'!K29)</f>
        <v>0.13130252100840337</v>
      </c>
      <c r="J29" s="191">
        <f>('SD_idade (13)'!J29/'SD_idade (13)'!K29)</f>
        <v>0.10031512605042017</v>
      </c>
    </row>
    <row r="30" spans="2:10" x14ac:dyDescent="0.25">
      <c r="B30" s="181" t="s">
        <v>51</v>
      </c>
      <c r="C30" s="194">
        <f>('SD_idade (13)'!C30/'SD_idade (13)'!K30)</f>
        <v>0.13703703703703704</v>
      </c>
      <c r="D30" s="163">
        <f>('SD_idade (13)'!D30/'SD_idade (13)'!K30)</f>
        <v>0.15555555555555556</v>
      </c>
      <c r="E30" s="163">
        <f>('SD_idade (13)'!E30/'SD_idade (13)'!K30)</f>
        <v>0.19074074074074074</v>
      </c>
      <c r="F30" s="163">
        <f>('SD_idade (13)'!F30/'SD_idade (13)'!K30)</f>
        <v>0.13333333333333333</v>
      </c>
      <c r="G30" s="163">
        <f>('SD_idade (13)'!G30/'SD_idade (13)'!K30)</f>
        <v>0.12407407407407407</v>
      </c>
      <c r="H30" s="163">
        <f>('SD_idade (13)'!H30/'SD_idade (13)'!K30)</f>
        <v>9.0740740740740747E-2</v>
      </c>
      <c r="I30" s="163">
        <f>('SD_idade (13)'!I30/'SD_idade (13)'!K30)</f>
        <v>7.5925925925925924E-2</v>
      </c>
      <c r="J30" s="191">
        <f>('SD_idade (13)'!J30/'SD_idade (13)'!K30)</f>
        <v>9.2592592592592587E-2</v>
      </c>
    </row>
    <row r="31" spans="2:10" x14ac:dyDescent="0.25">
      <c r="B31" s="181" t="s">
        <v>52</v>
      </c>
      <c r="C31" s="194">
        <f>('SD_idade (13)'!C31/'SD_idade (13)'!K31)</f>
        <v>0.14812376563528637</v>
      </c>
      <c r="D31" s="163">
        <f>('SD_idade (13)'!D31/'SD_idade (13)'!K31)</f>
        <v>0.13693219223173139</v>
      </c>
      <c r="E31" s="163">
        <f>('SD_idade (13)'!E31/'SD_idade (13)'!K31)</f>
        <v>0.13627386438446346</v>
      </c>
      <c r="F31" s="163">
        <f>('SD_idade (13)'!F31/'SD_idade (13)'!K31)</f>
        <v>0.10928242264647794</v>
      </c>
      <c r="G31" s="163">
        <f>('SD_idade (13)'!G31/'SD_idade (13)'!K31)</f>
        <v>0.15470704410796576</v>
      </c>
      <c r="H31" s="163">
        <f>('SD_idade (13)'!H31/'SD_idade (13)'!K31)</f>
        <v>0.12903225806451613</v>
      </c>
      <c r="I31" s="163">
        <f>('SD_idade (13)'!I31/'SD_idade (13)'!K31)</f>
        <v>0.1184990125082291</v>
      </c>
      <c r="J31" s="191">
        <f>('SD_idade (13)'!J31/'SD_idade (13)'!K31)</f>
        <v>6.7149440421329823E-2</v>
      </c>
    </row>
    <row r="32" spans="2:10" x14ac:dyDescent="0.25">
      <c r="B32" s="181" t="s">
        <v>31</v>
      </c>
      <c r="C32" s="194">
        <f>('SD_idade (13)'!C32/'SD_idade (13)'!K32)</f>
        <v>0.14634146341463414</v>
      </c>
      <c r="D32" s="163">
        <f>('SD_idade (13)'!D32/'SD_idade (13)'!K32)</f>
        <v>0.13883677298311445</v>
      </c>
      <c r="E32" s="163">
        <f>('SD_idade (13)'!E32/'SD_idade (13)'!K32)</f>
        <v>0.18198874296435272</v>
      </c>
      <c r="F32" s="163">
        <f>('SD_idade (13)'!F32/'SD_idade (13)'!K32)</f>
        <v>0.16322701688555347</v>
      </c>
      <c r="G32" s="163">
        <f>('SD_idade (13)'!G32/'SD_idade (13)'!K32)</f>
        <v>0.11257035647279549</v>
      </c>
      <c r="H32" s="163">
        <f>('SD_idade (13)'!H32/'SD_idade (13)'!K32)</f>
        <v>9.7560975609756101E-2</v>
      </c>
      <c r="I32" s="163">
        <f>('SD_idade (13)'!I32/'SD_idade (13)'!K32)</f>
        <v>9.7560975609756101E-2</v>
      </c>
      <c r="J32" s="191">
        <f>('SD_idade (13)'!J32/'SD_idade (13)'!K32)</f>
        <v>6.1913696060037521E-2</v>
      </c>
    </row>
    <row r="33" spans="2:10" x14ac:dyDescent="0.25">
      <c r="B33" s="181" t="s">
        <v>53</v>
      </c>
      <c r="C33" s="194">
        <f>('SD_idade (13)'!C33/'SD_idade (13)'!K33)</f>
        <v>0.14880952380952381</v>
      </c>
      <c r="D33" s="163">
        <f>('SD_idade (13)'!D33/'SD_idade (13)'!K33)</f>
        <v>0.18526785714285715</v>
      </c>
      <c r="E33" s="163">
        <f>('SD_idade (13)'!E33/'SD_idade (13)'!K33)</f>
        <v>0.16294642857142858</v>
      </c>
      <c r="F33" s="163">
        <f>('SD_idade (13)'!F33/'SD_idade (13)'!K33)</f>
        <v>0.11086309523809523</v>
      </c>
      <c r="G33" s="163">
        <f>('SD_idade (13)'!G33/'SD_idade (13)'!K33)</f>
        <v>0.11532738095238096</v>
      </c>
      <c r="H33" s="163">
        <f>('SD_idade (13)'!H33/'SD_idade (13)'!K33)</f>
        <v>9.4494047619047616E-2</v>
      </c>
      <c r="I33" s="163">
        <f>('SD_idade (13)'!I33/'SD_idade (13)'!K33)</f>
        <v>0.10193452380952381</v>
      </c>
      <c r="J33" s="191">
        <f>('SD_idade (13)'!J33/'SD_idade (13)'!K33)</f>
        <v>8.0357142857142863E-2</v>
      </c>
    </row>
    <row r="34" spans="2:10" ht="12.75" customHeight="1" x14ac:dyDescent="0.25">
      <c r="B34" s="181" t="s">
        <v>54</v>
      </c>
      <c r="C34" s="194">
        <f>('SD_idade (13)'!C34/'SD_idade (13)'!K34)</f>
        <v>0.15135135135135136</v>
      </c>
      <c r="D34" s="163">
        <f>('SD_idade (13)'!D34/'SD_idade (13)'!K34)</f>
        <v>0.16486486486486487</v>
      </c>
      <c r="E34" s="163">
        <f>('SD_idade (13)'!E34/'SD_idade (13)'!K34)</f>
        <v>0.14504504504504503</v>
      </c>
      <c r="F34" s="163">
        <f>('SD_idade (13)'!F34/'SD_idade (13)'!K34)</f>
        <v>0.12072072072072072</v>
      </c>
      <c r="G34" s="163">
        <f>('SD_idade (13)'!G34/'SD_idade (13)'!K34)</f>
        <v>0.12522522522522522</v>
      </c>
      <c r="H34" s="163">
        <f>('SD_idade (13)'!H34/'SD_idade (13)'!K34)</f>
        <v>8.9189189189189194E-2</v>
      </c>
      <c r="I34" s="163">
        <f>('SD_idade (13)'!I34/'SD_idade (13)'!K34)</f>
        <v>0.10540540540540541</v>
      </c>
      <c r="J34" s="191">
        <f>('SD_idade (13)'!J34/'SD_idade (13)'!K34)</f>
        <v>9.8198198198198194E-2</v>
      </c>
    </row>
    <row r="35" spans="2:10" x14ac:dyDescent="0.25">
      <c r="B35" s="181" t="s">
        <v>55</v>
      </c>
      <c r="C35" s="194">
        <f>('SD_idade (13)'!C35/'SD_idade (13)'!K35)</f>
        <v>0.1494661921708185</v>
      </c>
      <c r="D35" s="163">
        <f>('SD_idade (13)'!D35/'SD_idade (13)'!K35)</f>
        <v>0.13345195729537365</v>
      </c>
      <c r="E35" s="163">
        <f>('SD_idade (13)'!E35/'SD_idade (13)'!K35)</f>
        <v>0.15658362989323843</v>
      </c>
      <c r="F35" s="163">
        <f>('SD_idade (13)'!F35/'SD_idade (13)'!K35)</f>
        <v>0.16903914590747332</v>
      </c>
      <c r="G35" s="163">
        <f>('SD_idade (13)'!G35/'SD_idade (13)'!K35)</f>
        <v>9.6085409252669035E-2</v>
      </c>
      <c r="H35" s="163">
        <f>('SD_idade (13)'!H35/'SD_idade (13)'!K35)</f>
        <v>0.10676156583629894</v>
      </c>
      <c r="I35" s="163">
        <f>('SD_idade (13)'!I35/'SD_idade (13)'!K35)</f>
        <v>0.10498220640569395</v>
      </c>
      <c r="J35" s="191">
        <f>('SD_idade (13)'!J35/'SD_idade (13)'!K35)</f>
        <v>8.3629893238434158E-2</v>
      </c>
    </row>
    <row r="36" spans="2:10" x14ac:dyDescent="0.25">
      <c r="B36" s="181" t="s">
        <v>56</v>
      </c>
      <c r="C36" s="194">
        <f>('SD_idade (13)'!C36/'SD_idade (13)'!K36)</f>
        <v>0.11842105263157894</v>
      </c>
      <c r="D36" s="163">
        <f>('SD_idade (13)'!D36/'SD_idade (13)'!K36)</f>
        <v>0.18859649122807018</v>
      </c>
      <c r="E36" s="163">
        <f>('SD_idade (13)'!E36/'SD_idade (13)'!K36)</f>
        <v>0.17324561403508773</v>
      </c>
      <c r="F36" s="163">
        <f>('SD_idade (13)'!F36/'SD_idade (13)'!K36)</f>
        <v>0.12719298245614036</v>
      </c>
      <c r="G36" s="163">
        <f>('SD_idade (13)'!G36/'SD_idade (13)'!K36)</f>
        <v>0.1118421052631579</v>
      </c>
      <c r="H36" s="163">
        <f>('SD_idade (13)'!H36/'SD_idade (13)'!K36)</f>
        <v>0.12280701754385964</v>
      </c>
      <c r="I36" s="163">
        <f>('SD_idade (13)'!I36/'SD_idade (13)'!K36)</f>
        <v>8.771929824561403E-2</v>
      </c>
      <c r="J36" s="191">
        <f>('SD_idade (13)'!J36/'SD_idade (13)'!K36)</f>
        <v>7.0175438596491224E-2</v>
      </c>
    </row>
    <row r="37" spans="2:10" x14ac:dyDescent="0.25">
      <c r="B37" s="181" t="s">
        <v>57</v>
      </c>
      <c r="C37" s="194">
        <f>('SD_idade (13)'!C37/'SD_idade (13)'!K37)</f>
        <v>0.12031386224934612</v>
      </c>
      <c r="D37" s="163">
        <f>('SD_idade (13)'!D37/'SD_idade (13)'!K37)</f>
        <v>0.14646904969485613</v>
      </c>
      <c r="E37" s="163">
        <f>('SD_idade (13)'!E37/'SD_idade (13)'!K37)</f>
        <v>0.16129032258064516</v>
      </c>
      <c r="F37" s="163">
        <f>('SD_idade (13)'!F37/'SD_idade (13)'!K37)</f>
        <v>0.15257192676547515</v>
      </c>
      <c r="G37" s="163">
        <f>('SD_idade (13)'!G37/'SD_idade (13)'!K37)</f>
        <v>0.12554489973844812</v>
      </c>
      <c r="H37" s="163">
        <f>('SD_idade (13)'!H37/'SD_idade (13)'!K37)</f>
        <v>0.1011333914559721</v>
      </c>
      <c r="I37" s="163">
        <f>('SD_idade (13)'!I37/'SD_idade (13)'!K37)</f>
        <v>0.10810810810810811</v>
      </c>
      <c r="J37" s="191">
        <f>('SD_idade (13)'!J37/'SD_idade (13)'!K37)</f>
        <v>8.4568439407149087E-2</v>
      </c>
    </row>
    <row r="38" spans="2:10" x14ac:dyDescent="0.25">
      <c r="B38" s="181" t="s">
        <v>58</v>
      </c>
      <c r="C38" s="188">
        <f>('SD_idade (13)'!C38/'SD_idade (13)'!K38)</f>
        <v>0.1417910447761194</v>
      </c>
      <c r="D38" s="184">
        <f>('SD_idade (13)'!D38/'SD_idade (13)'!K38)</f>
        <v>0.14776119402985075</v>
      </c>
      <c r="E38" s="184">
        <f>('SD_idade (13)'!E38/'SD_idade (13)'!K38)</f>
        <v>0.18059701492537314</v>
      </c>
      <c r="F38" s="184">
        <f>('SD_idade (13)'!F38/'SD_idade (13)'!K38)</f>
        <v>0.12985074626865672</v>
      </c>
      <c r="G38" s="184">
        <f>('SD_idade (13)'!G38/'SD_idade (13)'!K38)</f>
        <v>9.7014925373134331E-2</v>
      </c>
      <c r="H38" s="184">
        <f>('SD_idade (13)'!H38/'SD_idade (13)'!K38)</f>
        <v>0.11641791044776119</v>
      </c>
      <c r="I38" s="184">
        <f>('SD_idade (13)'!I38/'SD_idade (13)'!K38)</f>
        <v>9.8507462686567168E-2</v>
      </c>
      <c r="J38" s="192">
        <f>('SD_idade (13)'!J38/'SD_idade (13)'!K38)</f>
        <v>8.8059701492537307E-2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367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32" t="s">
        <v>368</v>
      </c>
    </row>
    <row r="9" spans="1:3" ht="24.95" customHeight="1" x14ac:dyDescent="0.25">
      <c r="B9" s="11"/>
      <c r="C9" s="533"/>
    </row>
    <row r="10" spans="1:3" x14ac:dyDescent="0.25">
      <c r="B10" s="161" t="s">
        <v>60</v>
      </c>
      <c r="C10" s="534"/>
    </row>
    <row r="11" spans="1:3" x14ac:dyDescent="0.25">
      <c r="B11" s="3" t="s">
        <v>61</v>
      </c>
      <c r="C11" s="223">
        <v>533.9954813213343</v>
      </c>
    </row>
    <row r="12" spans="1:3" x14ac:dyDescent="0.25">
      <c r="B12" s="4" t="s">
        <v>102</v>
      </c>
      <c r="C12" s="221">
        <v>588.34829630505885</v>
      </c>
    </row>
    <row r="13" spans="1:3" x14ac:dyDescent="0.25">
      <c r="B13" s="4" t="s">
        <v>20</v>
      </c>
      <c r="C13" s="221">
        <v>589.62355739273471</v>
      </c>
    </row>
    <row r="14" spans="1:3" x14ac:dyDescent="0.25">
      <c r="B14" s="4" t="s">
        <v>1</v>
      </c>
      <c r="C14" s="417">
        <v>632.01650494292574</v>
      </c>
    </row>
    <row r="15" spans="1:3" x14ac:dyDescent="0.25">
      <c r="B15" s="34" t="s">
        <v>36</v>
      </c>
      <c r="C15" s="220">
        <v>565.38341011042883</v>
      </c>
    </row>
    <row r="16" spans="1:3" x14ac:dyDescent="0.25">
      <c r="B16" s="34" t="s">
        <v>37</v>
      </c>
      <c r="C16" s="221">
        <v>638.07777873606153</v>
      </c>
    </row>
    <row r="17" spans="2:3" x14ac:dyDescent="0.25">
      <c r="B17" s="34" t="s">
        <v>38</v>
      </c>
      <c r="C17" s="221">
        <v>697.757616961905</v>
      </c>
    </row>
    <row r="18" spans="2:3" x14ac:dyDescent="0.25">
      <c r="B18" s="34" t="s">
        <v>39</v>
      </c>
      <c r="C18" s="221">
        <v>701.43831134787024</v>
      </c>
    </row>
    <row r="19" spans="2:3" x14ac:dyDescent="0.25">
      <c r="B19" s="34" t="s">
        <v>40</v>
      </c>
      <c r="C19" s="221">
        <v>582.3551591574527</v>
      </c>
    </row>
    <row r="20" spans="2:3" x14ac:dyDescent="0.25">
      <c r="B20" s="34" t="s">
        <v>41</v>
      </c>
      <c r="C20" s="221">
        <v>755.49158957208454</v>
      </c>
    </row>
    <row r="21" spans="2:3" x14ac:dyDescent="0.25">
      <c r="B21" s="34" t="s">
        <v>42</v>
      </c>
      <c r="C21" s="221">
        <v>548.84304101038754</v>
      </c>
    </row>
    <row r="22" spans="2:3" x14ac:dyDescent="0.25">
      <c r="B22" s="34" t="s">
        <v>43</v>
      </c>
      <c r="C22" s="221">
        <v>755.67866794275517</v>
      </c>
    </row>
    <row r="23" spans="2:3" x14ac:dyDescent="0.25">
      <c r="B23" s="34" t="s">
        <v>44</v>
      </c>
      <c r="C23" s="221">
        <v>639.47214923559352</v>
      </c>
    </row>
    <row r="24" spans="2:3" x14ac:dyDescent="0.25">
      <c r="B24" s="34" t="s">
        <v>45</v>
      </c>
      <c r="C24" s="221">
        <v>656.67397947162465</v>
      </c>
    </row>
    <row r="25" spans="2:3" x14ac:dyDescent="0.25">
      <c r="B25" s="34" t="s">
        <v>46</v>
      </c>
      <c r="C25" s="221">
        <v>599.97396610588805</v>
      </c>
    </row>
    <row r="26" spans="2:3" x14ac:dyDescent="0.25">
      <c r="B26" s="34" t="s">
        <v>47</v>
      </c>
      <c r="C26" s="221">
        <v>646.43619002113951</v>
      </c>
    </row>
    <row r="27" spans="2:3" x14ac:dyDescent="0.25">
      <c r="B27" s="34" t="s">
        <v>48</v>
      </c>
      <c r="C27" s="221">
        <v>669.37798629725978</v>
      </c>
    </row>
    <row r="28" spans="2:3" x14ac:dyDescent="0.25">
      <c r="B28" s="34" t="s">
        <v>49</v>
      </c>
      <c r="C28" s="221">
        <v>733.54782156385079</v>
      </c>
    </row>
    <row r="29" spans="2:3" x14ac:dyDescent="0.25">
      <c r="B29" s="34" t="s">
        <v>50</v>
      </c>
      <c r="C29" s="221">
        <v>526.50904824206134</v>
      </c>
    </row>
    <row r="30" spans="2:3" x14ac:dyDescent="0.25">
      <c r="B30" s="34" t="s">
        <v>51</v>
      </c>
      <c r="C30" s="221">
        <v>600.14171444302019</v>
      </c>
    </row>
    <row r="31" spans="2:3" x14ac:dyDescent="0.25">
      <c r="B31" s="34" t="s">
        <v>52</v>
      </c>
      <c r="C31" s="221">
        <v>615.59448054901327</v>
      </c>
    </row>
    <row r="32" spans="2:3" x14ac:dyDescent="0.25">
      <c r="B32" s="34" t="s">
        <v>31</v>
      </c>
      <c r="C32" s="221">
        <v>745.02684029414695</v>
      </c>
    </row>
    <row r="33" spans="2:3" x14ac:dyDescent="0.25">
      <c r="B33" s="34" t="s">
        <v>53</v>
      </c>
      <c r="C33" s="221">
        <v>590.63975174122572</v>
      </c>
    </row>
    <row r="34" spans="2:3" ht="12.75" customHeight="1" x14ac:dyDescent="0.25">
      <c r="B34" s="34" t="s">
        <v>54</v>
      </c>
      <c r="C34" s="221">
        <v>548.64046963321198</v>
      </c>
    </row>
    <row r="35" spans="2:3" x14ac:dyDescent="0.25">
      <c r="B35" s="34" t="s">
        <v>55</v>
      </c>
      <c r="C35" s="221">
        <v>545.39650199650566</v>
      </c>
    </row>
    <row r="36" spans="2:3" x14ac:dyDescent="0.25">
      <c r="B36" s="34" t="s">
        <v>56</v>
      </c>
      <c r="C36" s="221">
        <v>660.05181523976046</v>
      </c>
    </row>
    <row r="37" spans="2:3" x14ac:dyDescent="0.25">
      <c r="B37" s="34" t="s">
        <v>57</v>
      </c>
      <c r="C37" s="221">
        <v>696.15900247918626</v>
      </c>
    </row>
    <row r="38" spans="2:3" x14ac:dyDescent="0.25">
      <c r="B38" s="34" t="s">
        <v>58</v>
      </c>
      <c r="C38" s="222">
        <v>582.22794570190615</v>
      </c>
    </row>
    <row r="39" spans="2:3" x14ac:dyDescent="0.25">
      <c r="B39" s="108"/>
    </row>
    <row r="40" spans="2:3" x14ac:dyDescent="0.25">
      <c r="B40" s="36"/>
    </row>
  </sheetData>
  <conditionalFormatting sqref="C11:C15">
    <cfRule type="cellIs" dxfId="4985" priority="1" operator="between">
      <formula>1</formula>
      <formula>2</formula>
    </cfRule>
  </conditionalFormatting>
  <conditionalFormatting sqref="C38">
    <cfRule type="cellIs" dxfId="4984" priority="3" operator="between">
      <formula>1</formula>
      <formula>2</formula>
    </cfRule>
  </conditionalFormatting>
  <conditionalFormatting sqref="C11:C37">
    <cfRule type="cellIs" dxfId="4983" priority="4" operator="between">
      <formula>1</formula>
      <formula>2</formula>
    </cfRule>
  </conditionalFormatting>
  <conditionalFormatting sqref="C16:C38">
    <cfRule type="cellIs" dxfId="4982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5:N70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25.140625" style="82" bestFit="1" customWidth="1"/>
    <col min="3" max="16384" width="9.140625" style="1"/>
  </cols>
  <sheetData>
    <row r="5" spans="1:12" x14ac:dyDescent="0.25">
      <c r="B5" s="596" t="s">
        <v>34</v>
      </c>
      <c r="C5" s="597"/>
      <c r="D5" s="597"/>
    </row>
    <row r="6" spans="1:12" x14ac:dyDescent="0.25">
      <c r="B6" s="267" t="s">
        <v>156</v>
      </c>
    </row>
    <row r="7" spans="1:12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2" x14ac:dyDescent="0.25">
      <c r="A8" s="145" t="s">
        <v>2</v>
      </c>
      <c r="B8" s="595" t="s">
        <v>79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2" x14ac:dyDescent="0.25">
      <c r="A9" s="145" t="s">
        <v>3</v>
      </c>
      <c r="B9" s="595" t="s">
        <v>80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2" x14ac:dyDescent="0.25">
      <c r="A10" s="145"/>
      <c r="B10" s="203" t="s">
        <v>95</v>
      </c>
      <c r="C10" s="225"/>
      <c r="D10" s="225"/>
      <c r="E10" s="225"/>
      <c r="F10" s="225"/>
      <c r="G10" s="225"/>
      <c r="H10" s="225"/>
      <c r="I10" s="225"/>
      <c r="J10" s="225"/>
      <c r="K10" s="83"/>
    </row>
    <row r="11" spans="1:12" x14ac:dyDescent="0.25">
      <c r="A11" s="145" t="s">
        <v>4</v>
      </c>
      <c r="B11" s="595" t="s">
        <v>81</v>
      </c>
      <c r="C11" s="595"/>
      <c r="D11" s="595"/>
      <c r="E11" s="595"/>
      <c r="F11" s="595"/>
      <c r="G11" s="595"/>
      <c r="H11" s="595"/>
      <c r="I11" s="595"/>
      <c r="J11" s="595"/>
      <c r="K11" s="149"/>
    </row>
    <row r="12" spans="1:12" x14ac:dyDescent="0.25">
      <c r="A12" s="145" t="s">
        <v>5</v>
      </c>
      <c r="B12" s="595" t="s">
        <v>96</v>
      </c>
      <c r="C12" s="595"/>
      <c r="D12" s="595"/>
      <c r="E12" s="595"/>
      <c r="F12" s="595"/>
      <c r="G12" s="595"/>
      <c r="H12" s="595"/>
      <c r="I12" s="595"/>
      <c r="J12" s="595"/>
      <c r="K12" s="149"/>
    </row>
    <row r="13" spans="1:12" x14ac:dyDescent="0.25">
      <c r="A13" s="145"/>
      <c r="B13" s="203" t="s">
        <v>90</v>
      </c>
      <c r="C13" s="225"/>
      <c r="D13" s="225"/>
      <c r="E13" s="225"/>
      <c r="F13" s="225"/>
      <c r="G13" s="225"/>
      <c r="H13" s="225"/>
      <c r="I13" s="225"/>
      <c r="J13" s="225"/>
      <c r="K13" s="149"/>
    </row>
    <row r="14" spans="1:12" x14ac:dyDescent="0.25">
      <c r="A14" s="145" t="s">
        <v>6</v>
      </c>
      <c r="B14" s="595" t="s">
        <v>97</v>
      </c>
      <c r="C14" s="595"/>
      <c r="D14" s="595"/>
      <c r="E14" s="595"/>
      <c r="F14" s="595"/>
      <c r="G14" s="595"/>
      <c r="H14" s="595"/>
      <c r="I14" s="595"/>
      <c r="J14" s="595"/>
      <c r="K14" s="149"/>
    </row>
    <row r="15" spans="1:12" x14ac:dyDescent="0.25">
      <c r="A15" s="145"/>
      <c r="B15" s="595"/>
      <c r="C15" s="595"/>
      <c r="D15" s="595"/>
      <c r="E15" s="595"/>
      <c r="F15" s="595"/>
      <c r="G15" s="595"/>
      <c r="H15" s="595"/>
      <c r="I15" s="595"/>
      <c r="J15" s="595"/>
      <c r="K15" s="126"/>
    </row>
    <row r="16" spans="1:12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  <c r="K16" s="125"/>
      <c r="L16" s="202"/>
    </row>
    <row r="17" spans="1:14" x14ac:dyDescent="0.25">
      <c r="A17" s="145" t="s">
        <v>22</v>
      </c>
      <c r="B17" s="595" t="s">
        <v>346</v>
      </c>
      <c r="C17" s="595"/>
      <c r="D17" s="595"/>
      <c r="E17" s="595"/>
      <c r="F17" s="595"/>
      <c r="G17" s="595"/>
      <c r="H17" s="595"/>
      <c r="I17" s="595"/>
      <c r="J17" s="595"/>
      <c r="K17" s="149"/>
      <c r="N17" s="92"/>
    </row>
    <row r="18" spans="1:14" x14ac:dyDescent="0.25">
      <c r="A18" s="145" t="s">
        <v>7</v>
      </c>
      <c r="B18" s="595" t="s">
        <v>347</v>
      </c>
      <c r="C18" s="595"/>
      <c r="D18" s="595"/>
      <c r="E18" s="595"/>
      <c r="F18" s="595"/>
      <c r="G18" s="595"/>
      <c r="H18" s="595"/>
      <c r="I18" s="595"/>
      <c r="J18" s="595"/>
      <c r="K18" s="149"/>
      <c r="N18" s="92"/>
    </row>
    <row r="19" spans="1:14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  <c r="K19" s="149"/>
      <c r="L19" s="201"/>
    </row>
    <row r="20" spans="1:14" x14ac:dyDescent="0.25">
      <c r="A20" s="145" t="s">
        <v>8</v>
      </c>
      <c r="B20" s="595" t="s">
        <v>348</v>
      </c>
      <c r="C20" s="595"/>
      <c r="D20" s="595"/>
      <c r="E20" s="595"/>
      <c r="F20" s="595"/>
      <c r="G20" s="595"/>
      <c r="H20" s="595"/>
      <c r="I20" s="595"/>
      <c r="J20" s="595"/>
      <c r="K20" s="83"/>
    </row>
    <row r="21" spans="1:14" x14ac:dyDescent="0.25">
      <c r="A21" s="145" t="s">
        <v>9</v>
      </c>
      <c r="B21" s="595" t="s">
        <v>348</v>
      </c>
      <c r="C21" s="595"/>
      <c r="D21" s="595"/>
      <c r="E21" s="595"/>
      <c r="F21" s="595"/>
      <c r="G21" s="595"/>
      <c r="H21" s="595"/>
      <c r="I21" s="595"/>
      <c r="J21" s="595"/>
      <c r="K21" s="83"/>
    </row>
    <row r="22" spans="1:14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4" x14ac:dyDescent="0.25">
      <c r="A23" s="145" t="s">
        <v>10</v>
      </c>
      <c r="B23" s="595" t="s">
        <v>97</v>
      </c>
      <c r="C23" s="595"/>
      <c r="D23" s="595"/>
      <c r="E23" s="595"/>
      <c r="F23" s="595"/>
      <c r="G23" s="595"/>
      <c r="H23" s="595"/>
      <c r="I23" s="595"/>
      <c r="J23" s="595"/>
    </row>
    <row r="24" spans="1:14" x14ac:dyDescent="0.25">
      <c r="A24" s="145"/>
      <c r="B24" s="204"/>
      <c r="C24" s="144"/>
      <c r="D24" s="144"/>
      <c r="E24" s="143"/>
      <c r="F24" s="143"/>
      <c r="G24" s="143"/>
      <c r="H24" s="143"/>
      <c r="I24" s="143"/>
      <c r="J24" s="143"/>
    </row>
    <row r="25" spans="1:14" x14ac:dyDescent="0.25">
      <c r="A25" s="145"/>
      <c r="B25" s="204"/>
      <c r="C25" s="144"/>
      <c r="D25" s="144"/>
      <c r="E25" s="143"/>
      <c r="F25" s="143"/>
      <c r="G25" s="143"/>
      <c r="H25" s="143"/>
      <c r="I25" s="143"/>
      <c r="J25" s="143"/>
    </row>
    <row r="26" spans="1:14" x14ac:dyDescent="0.25">
      <c r="A26" s="145"/>
      <c r="B26" s="204"/>
      <c r="C26" s="144"/>
      <c r="D26" s="144"/>
      <c r="E26" s="143"/>
      <c r="F26" s="143"/>
      <c r="G26" s="143"/>
      <c r="H26" s="143"/>
      <c r="I26" s="143"/>
      <c r="J26" s="143"/>
    </row>
    <row r="27" spans="1:14" x14ac:dyDescent="0.25">
      <c r="A27" s="145"/>
      <c r="B27" s="204"/>
      <c r="C27" s="144"/>
      <c r="D27" s="144"/>
      <c r="E27" s="143"/>
      <c r="F27" s="143"/>
      <c r="G27" s="143"/>
      <c r="H27" s="143"/>
      <c r="I27" s="143"/>
      <c r="J27" s="143"/>
    </row>
    <row r="28" spans="1:14" x14ac:dyDescent="0.25">
      <c r="A28" s="110"/>
      <c r="B28" s="158"/>
      <c r="C28" s="144"/>
      <c r="D28" s="144"/>
      <c r="E28" s="143"/>
      <c r="F28" s="143"/>
      <c r="G28" s="143"/>
      <c r="H28" s="143"/>
      <c r="I28" s="143"/>
      <c r="J28" s="143"/>
      <c r="K28" s="155"/>
      <c r="L28" s="155"/>
      <c r="M28" s="35"/>
      <c r="N28" s="35"/>
    </row>
    <row r="29" spans="1:14" x14ac:dyDescent="0.25">
      <c r="A29" s="110"/>
      <c r="B29" s="146"/>
      <c r="C29" s="144"/>
      <c r="D29" s="144"/>
      <c r="E29" s="143"/>
      <c r="F29" s="143"/>
      <c r="G29" s="143"/>
      <c r="H29" s="143"/>
      <c r="I29" s="143"/>
      <c r="J29" s="143"/>
      <c r="K29" s="147"/>
      <c r="L29" s="35"/>
      <c r="M29" s="35"/>
      <c r="N29" s="35"/>
    </row>
    <row r="30" spans="1:14" x14ac:dyDescent="0.25">
      <c r="A30" s="110"/>
      <c r="B30" s="146"/>
      <c r="C30" s="144"/>
      <c r="D30" s="144"/>
      <c r="E30" s="143"/>
      <c r="F30" s="143"/>
      <c r="G30" s="143"/>
      <c r="H30" s="143"/>
      <c r="I30" s="143"/>
      <c r="J30" s="143"/>
      <c r="K30" s="147"/>
      <c r="L30" s="147"/>
      <c r="M30" s="35"/>
      <c r="N30" s="35"/>
    </row>
    <row r="31" spans="1:14" x14ac:dyDescent="0.25">
      <c r="A31" s="110"/>
      <c r="B31" s="146"/>
      <c r="C31" s="144"/>
      <c r="D31" s="144"/>
      <c r="E31" s="143"/>
      <c r="F31" s="143"/>
      <c r="G31" s="143"/>
      <c r="H31" s="143"/>
      <c r="I31" s="143"/>
      <c r="J31" s="143"/>
      <c r="K31" s="147"/>
      <c r="L31" s="147"/>
      <c r="M31" s="147"/>
      <c r="N31" s="147"/>
    </row>
    <row r="32" spans="1:14" x14ac:dyDescent="0.25">
      <c r="A32" s="110"/>
      <c r="B32" s="146"/>
      <c r="C32" s="144"/>
      <c r="D32" s="144"/>
      <c r="E32" s="143"/>
      <c r="F32" s="143"/>
      <c r="G32" s="143"/>
      <c r="H32" s="143"/>
      <c r="I32" s="143"/>
      <c r="J32" s="143"/>
      <c r="K32" s="147"/>
      <c r="L32" s="147"/>
      <c r="M32" s="147"/>
      <c r="N32" s="35"/>
    </row>
    <row r="33" spans="1:14" x14ac:dyDescent="0.25">
      <c r="A33" s="110"/>
      <c r="B33" s="146"/>
      <c r="C33" s="144"/>
      <c r="D33" s="144"/>
      <c r="E33" s="143"/>
      <c r="F33" s="143"/>
      <c r="G33" s="143"/>
      <c r="H33" s="143"/>
      <c r="I33" s="143"/>
      <c r="J33" s="143"/>
      <c r="K33" s="147"/>
      <c r="L33" s="147"/>
      <c r="M33" s="147"/>
      <c r="N33" s="35"/>
    </row>
    <row r="34" spans="1:14" x14ac:dyDescent="0.25">
      <c r="A34" s="110"/>
      <c r="B34" s="146"/>
      <c r="C34" s="144"/>
      <c r="D34" s="144"/>
      <c r="E34" s="143"/>
      <c r="F34" s="143"/>
      <c r="G34" s="143"/>
      <c r="H34" s="143"/>
      <c r="I34" s="143"/>
      <c r="J34" s="143"/>
      <c r="K34" s="35"/>
      <c r="L34" s="35"/>
      <c r="M34" s="35"/>
      <c r="N34" s="35"/>
    </row>
    <row r="35" spans="1:14" x14ac:dyDescent="0.25">
      <c r="A35" s="110"/>
      <c r="B35" s="146"/>
      <c r="C35" s="144"/>
      <c r="D35" s="144"/>
      <c r="E35" s="143"/>
      <c r="F35" s="143"/>
      <c r="G35" s="143"/>
      <c r="H35" s="143"/>
      <c r="I35" s="143"/>
      <c r="J35" s="143"/>
      <c r="K35" s="35"/>
      <c r="L35" s="35"/>
      <c r="M35" s="35"/>
      <c r="N35" s="35"/>
    </row>
    <row r="36" spans="1:14" x14ac:dyDescent="0.25">
      <c r="A36" s="110"/>
      <c r="B36" s="146"/>
      <c r="C36" s="144"/>
      <c r="D36" s="144"/>
      <c r="E36" s="143"/>
      <c r="F36" s="143"/>
      <c r="G36" s="143"/>
      <c r="H36" s="143"/>
      <c r="I36" s="143"/>
      <c r="J36" s="143"/>
      <c r="K36" s="35"/>
      <c r="L36" s="35"/>
      <c r="M36" s="35"/>
      <c r="N36" s="35"/>
    </row>
    <row r="37" spans="1:14" x14ac:dyDescent="0.25">
      <c r="A37" s="110"/>
      <c r="B37" s="148"/>
      <c r="C37" s="143"/>
      <c r="D37" s="143"/>
      <c r="E37" s="143"/>
      <c r="F37" s="143"/>
      <c r="G37" s="143"/>
      <c r="H37" s="143"/>
      <c r="I37" s="143"/>
      <c r="J37" s="143"/>
    </row>
    <row r="38" spans="1:14" ht="16.5" customHeight="1" x14ac:dyDescent="0.25">
      <c r="A38" s="110"/>
      <c r="B38" s="148"/>
      <c r="C38" s="143"/>
      <c r="D38" s="143"/>
      <c r="E38" s="143"/>
      <c r="F38" s="143"/>
      <c r="G38" s="143"/>
      <c r="H38" s="143"/>
      <c r="I38" s="143"/>
      <c r="J38" s="143"/>
    </row>
    <row r="39" spans="1:14" x14ac:dyDescent="0.25">
      <c r="A39" s="110"/>
      <c r="B39" s="148"/>
      <c r="C39" s="143"/>
      <c r="D39" s="143"/>
      <c r="E39" s="143"/>
      <c r="F39" s="143"/>
      <c r="G39" s="143"/>
      <c r="H39" s="143"/>
      <c r="I39" s="143"/>
      <c r="J39" s="143"/>
    </row>
    <row r="40" spans="1:14" x14ac:dyDescent="0.25">
      <c r="A40" s="110"/>
      <c r="B40" s="148"/>
      <c r="C40" s="143"/>
      <c r="D40" s="143"/>
      <c r="E40" s="143"/>
      <c r="F40" s="143"/>
      <c r="G40" s="143"/>
      <c r="H40" s="143"/>
      <c r="I40" s="143"/>
      <c r="J40" s="143"/>
    </row>
    <row r="41" spans="1:14" x14ac:dyDescent="0.25">
      <c r="A41" s="73"/>
      <c r="B41" s="85"/>
      <c r="C41" s="86"/>
      <c r="D41" s="86"/>
    </row>
    <row r="42" spans="1:14" x14ac:dyDescent="0.25">
      <c r="A42" s="73"/>
      <c r="B42" s="85"/>
      <c r="C42" s="86"/>
      <c r="D42" s="86"/>
    </row>
    <row r="43" spans="1:14" x14ac:dyDescent="0.25">
      <c r="A43" s="73"/>
      <c r="B43" s="85"/>
      <c r="C43" s="86"/>
      <c r="D43" s="86"/>
    </row>
    <row r="44" spans="1:14" x14ac:dyDescent="0.25">
      <c r="A44" s="73"/>
      <c r="B44" s="85"/>
      <c r="C44" s="86"/>
      <c r="D44" s="86"/>
    </row>
    <row r="45" spans="1:14" x14ac:dyDescent="0.25">
      <c r="A45" s="73"/>
      <c r="B45" s="85"/>
      <c r="C45" s="86"/>
      <c r="D45" s="86"/>
    </row>
    <row r="46" spans="1:14" x14ac:dyDescent="0.25">
      <c r="A46" s="73"/>
      <c r="B46" s="85"/>
      <c r="C46" s="86"/>
      <c r="D46" s="86"/>
    </row>
    <row r="47" spans="1:14" x14ac:dyDescent="0.25">
      <c r="A47" s="73"/>
      <c r="B47" s="85"/>
      <c r="C47" s="86"/>
      <c r="D47" s="86"/>
    </row>
    <row r="48" spans="1:14" x14ac:dyDescent="0.25">
      <c r="A48" s="73"/>
      <c r="B48" s="85"/>
      <c r="C48" s="86"/>
      <c r="D48" s="86"/>
    </row>
    <row r="49" spans="1:4" x14ac:dyDescent="0.25">
      <c r="A49" s="73"/>
      <c r="B49" s="85"/>
      <c r="C49" s="86"/>
      <c r="D49" s="86"/>
    </row>
    <row r="50" spans="1:4" x14ac:dyDescent="0.25">
      <c r="A50" s="73"/>
      <c r="B50" s="85"/>
      <c r="C50" s="86"/>
      <c r="D50" s="86"/>
    </row>
    <row r="51" spans="1:4" x14ac:dyDescent="0.25">
      <c r="A51" s="73"/>
      <c r="B51" s="85"/>
      <c r="C51" s="86"/>
      <c r="D51" s="86"/>
    </row>
    <row r="52" spans="1:4" x14ac:dyDescent="0.25">
      <c r="A52" s="73"/>
      <c r="B52" s="85"/>
      <c r="C52" s="86"/>
      <c r="D52" s="86"/>
    </row>
    <row r="53" spans="1:4" x14ac:dyDescent="0.25">
      <c r="A53" s="73"/>
      <c r="B53" s="85"/>
      <c r="C53" s="86"/>
      <c r="D53" s="86"/>
    </row>
    <row r="54" spans="1:4" x14ac:dyDescent="0.25">
      <c r="A54" s="73"/>
      <c r="B54" s="85"/>
      <c r="C54" s="86"/>
      <c r="D54" s="86"/>
    </row>
    <row r="55" spans="1:4" x14ac:dyDescent="0.25">
      <c r="A55" s="73"/>
      <c r="B55" s="85"/>
      <c r="C55" s="86"/>
      <c r="D55" s="86"/>
    </row>
    <row r="56" spans="1:4" x14ac:dyDescent="0.25">
      <c r="A56" s="73"/>
      <c r="B56" s="85"/>
      <c r="C56" s="86"/>
      <c r="D56" s="86"/>
    </row>
    <row r="57" spans="1:4" x14ac:dyDescent="0.25">
      <c r="A57" s="73"/>
      <c r="B57" s="85"/>
      <c r="C57" s="86"/>
      <c r="D57" s="86"/>
    </row>
    <row r="58" spans="1:4" x14ac:dyDescent="0.25">
      <c r="A58" s="73"/>
      <c r="B58" s="85"/>
      <c r="C58" s="86"/>
      <c r="D58" s="86"/>
    </row>
    <row r="59" spans="1:4" x14ac:dyDescent="0.25">
      <c r="A59" s="73"/>
      <c r="B59" s="85"/>
      <c r="C59" s="86"/>
      <c r="D59" s="86"/>
    </row>
    <row r="60" spans="1:4" x14ac:dyDescent="0.25">
      <c r="A60" s="73"/>
      <c r="B60" s="85"/>
      <c r="C60" s="86"/>
      <c r="D60" s="86"/>
    </row>
    <row r="61" spans="1:4" x14ac:dyDescent="0.25">
      <c r="A61" s="73"/>
      <c r="B61" s="85"/>
      <c r="C61" s="86"/>
      <c r="D61" s="86"/>
    </row>
    <row r="62" spans="1:4" x14ac:dyDescent="0.25">
      <c r="A62" s="73"/>
      <c r="B62" s="85"/>
      <c r="C62" s="86"/>
      <c r="D62" s="86"/>
    </row>
    <row r="63" spans="1:4" x14ac:dyDescent="0.25">
      <c r="A63" s="73"/>
      <c r="B63" s="85"/>
      <c r="C63" s="86"/>
      <c r="D63" s="86"/>
    </row>
    <row r="64" spans="1:4" x14ac:dyDescent="0.25">
      <c r="A64" s="73"/>
      <c r="B64" s="85"/>
      <c r="C64" s="86"/>
      <c r="D64" s="86"/>
    </row>
    <row r="65" spans="1:4" x14ac:dyDescent="0.25">
      <c r="A65" s="73"/>
      <c r="B65" s="85"/>
      <c r="C65" s="86"/>
      <c r="D65" s="86"/>
    </row>
    <row r="66" spans="1:4" x14ac:dyDescent="0.25">
      <c r="A66" s="73"/>
      <c r="B66" s="85"/>
      <c r="C66" s="86"/>
      <c r="D66" s="86"/>
    </row>
    <row r="67" spans="1:4" x14ac:dyDescent="0.25">
      <c r="A67" s="73"/>
      <c r="B67" s="85"/>
      <c r="C67" s="86"/>
      <c r="D67" s="86"/>
    </row>
    <row r="68" spans="1:4" x14ac:dyDescent="0.25">
      <c r="A68" s="73"/>
      <c r="B68" s="85"/>
      <c r="C68" s="86"/>
      <c r="D68" s="86"/>
    </row>
    <row r="69" spans="1:4" x14ac:dyDescent="0.25">
      <c r="A69" s="73"/>
      <c r="B69" s="85"/>
      <c r="C69" s="86"/>
      <c r="D69" s="86"/>
    </row>
    <row r="70" spans="1:4" x14ac:dyDescent="0.25">
      <c r="A70" s="73"/>
      <c r="B70" s="85"/>
      <c r="C70" s="86"/>
      <c r="D70" s="86"/>
    </row>
  </sheetData>
  <mergeCells count="12">
    <mergeCell ref="B23:J23"/>
    <mergeCell ref="B17:J17"/>
    <mergeCell ref="B20:J20"/>
    <mergeCell ref="B21:J21"/>
    <mergeCell ref="B18:J18"/>
    <mergeCell ref="B15:J15"/>
    <mergeCell ref="B5:D5"/>
    <mergeCell ref="B14:J14"/>
    <mergeCell ref="B8:J8"/>
    <mergeCell ref="B11:J11"/>
    <mergeCell ref="B12:J12"/>
    <mergeCell ref="B9:J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14)'!A1" display="Número de beneficiários com de prestações de desemprego, idade, 2014 (%)"/>
    <hyperlink ref="B14:J14" location="'PD_valor medio mensal € (14)'!A1" display="Valor médio mensal processado por beneficiário, 2014"/>
    <hyperlink ref="B8:J8" location="'PD_Genero (14)'!A1" display="Número de beneficiários de prestações de desemprego, género, 2014"/>
    <hyperlink ref="B9:J9" location="'PD_genero % (14)'!A1" display="Número de beneficiários de prestações de desemprego, género, 2014 (%)"/>
    <hyperlink ref="B11:J11" location="'PD_idade (14)'!A1" display="Número de beneficiários de prestações de desemprego, idade, 2014"/>
    <hyperlink ref="B17:I17" location="Desempregados_Genero!A1" display="Número de desempregados inscritos nos Centros de Emprego, género 2008"/>
    <hyperlink ref="B17:J17" location="'SD_genero (14)'!A1" display="Número de beneficiários de subsídio de desemprego, género, 2014"/>
    <hyperlink ref="B18:I18" location="'Ev. 1º trim-4º trim_Genero'!A1" display="Evolução número de desempregados inscritos nos Centros de Emprego, género 2008, 1º trim.-2º trim. 2008"/>
    <hyperlink ref="B18:J18" location="'SD_genero % (14)'!A1" display="Número de beneficiários de subsídio de desemprego, género, 2014 (%)"/>
    <hyperlink ref="B20:J20" location="'SD_idade (14)'!A1" display="Número de beneficiários de subsídio de desemprego, idade, 2014 (%)"/>
    <hyperlink ref="B21:J21" location="'SD_idade %(14)'!A1" display="Número de beneficiários de subsídio de desemprego, idade, 2014 (%)"/>
    <hyperlink ref="B23:J23" location="'SD_valor medio mensal € (14)'!A1" display="Valor médio mensal processado por beneficiário, 2014"/>
  </hyperlinks>
  <pageMargins left="0.7" right="0.7" top="0.75" bottom="0.75" header="0.3" footer="0.3"/>
  <pageSetup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>
      <selection activeCell="G8" sqref="G8"/>
    </sheetView>
  </sheetViews>
  <sheetFormatPr defaultColWidth="12" defaultRowHeight="12.75" x14ac:dyDescent="0.2"/>
  <cols>
    <col min="1" max="1" width="12" style="78"/>
    <col min="2" max="2" width="38" style="78" customWidth="1"/>
    <col min="3" max="3" width="9.5703125" style="78" bestFit="1" customWidth="1"/>
    <col min="4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79</v>
      </c>
    </row>
    <row r="6" spans="1:5" s="77" customFormat="1" ht="12" customHeight="1" x14ac:dyDescent="0.2">
      <c r="A6" s="118"/>
      <c r="B6" s="111" t="s">
        <v>261</v>
      </c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79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337" t="s">
        <v>12</v>
      </c>
      <c r="D10" s="337" t="s">
        <v>13</v>
      </c>
      <c r="E10" s="337" t="s">
        <v>0</v>
      </c>
    </row>
    <row r="11" spans="1:5" s="77" customFormat="1" ht="14.25" customHeight="1" x14ac:dyDescent="0.2">
      <c r="B11" s="3" t="s">
        <v>61</v>
      </c>
      <c r="C11" s="322">
        <v>283382</v>
      </c>
      <c r="D11" s="323">
        <v>295708</v>
      </c>
      <c r="E11" s="437">
        <v>579090</v>
      </c>
    </row>
    <row r="12" spans="1:5" s="77" customFormat="1" ht="14.25" customHeight="1" x14ac:dyDescent="0.2">
      <c r="B12" s="4" t="s">
        <v>102</v>
      </c>
      <c r="C12" s="325">
        <v>74316</v>
      </c>
      <c r="D12" s="326">
        <v>74553</v>
      </c>
      <c r="E12" s="438">
        <v>148869</v>
      </c>
    </row>
    <row r="13" spans="1:5" s="77" customFormat="1" ht="14.25" customHeight="1" x14ac:dyDescent="0.2">
      <c r="B13" s="4" t="s">
        <v>20</v>
      </c>
      <c r="C13" s="325">
        <v>57303</v>
      </c>
      <c r="D13" s="326">
        <v>57019</v>
      </c>
      <c r="E13" s="438">
        <v>114322</v>
      </c>
    </row>
    <row r="14" spans="1:5" s="77" customFormat="1" ht="14.25" customHeight="1" x14ac:dyDescent="0.2">
      <c r="B14" s="4" t="s">
        <v>1</v>
      </c>
      <c r="C14" s="522">
        <v>11402</v>
      </c>
      <c r="D14" s="523">
        <v>11572</v>
      </c>
      <c r="E14" s="524">
        <v>22974</v>
      </c>
    </row>
    <row r="15" spans="1:5" s="77" customFormat="1" ht="14.25" customHeight="1" x14ac:dyDescent="0.2">
      <c r="B15" s="34" t="s">
        <v>36</v>
      </c>
      <c r="C15" s="325">
        <v>323</v>
      </c>
      <c r="D15" s="326">
        <v>304</v>
      </c>
      <c r="E15" s="438">
        <v>627</v>
      </c>
    </row>
    <row r="16" spans="1:5" s="77" customFormat="1" ht="14.25" customHeight="1" x14ac:dyDescent="0.2">
      <c r="B16" s="34" t="s">
        <v>37</v>
      </c>
      <c r="C16" s="325">
        <v>318</v>
      </c>
      <c r="D16" s="326">
        <v>310</v>
      </c>
      <c r="E16" s="438">
        <v>628</v>
      </c>
    </row>
    <row r="17" spans="2:5" s="77" customFormat="1" ht="14.25" customHeight="1" x14ac:dyDescent="0.2">
      <c r="B17" s="34" t="s">
        <v>38</v>
      </c>
      <c r="C17" s="325">
        <v>606</v>
      </c>
      <c r="D17" s="326">
        <v>541</v>
      </c>
      <c r="E17" s="438">
        <v>1147</v>
      </c>
    </row>
    <row r="18" spans="2:5" s="77" customFormat="1" ht="14.25" customHeight="1" x14ac:dyDescent="0.2">
      <c r="B18" s="34" t="s">
        <v>39</v>
      </c>
      <c r="C18" s="325">
        <v>408</v>
      </c>
      <c r="D18" s="326">
        <v>373</v>
      </c>
      <c r="E18" s="438">
        <v>781</v>
      </c>
    </row>
    <row r="19" spans="2:5" s="77" customFormat="1" ht="14.25" customHeight="1" x14ac:dyDescent="0.2">
      <c r="B19" s="34" t="s">
        <v>40</v>
      </c>
      <c r="C19" s="325">
        <v>734</v>
      </c>
      <c r="D19" s="326">
        <v>847</v>
      </c>
      <c r="E19" s="438">
        <v>1581</v>
      </c>
    </row>
    <row r="20" spans="2:5" s="77" customFormat="1" ht="14.25" customHeight="1" x14ac:dyDescent="0.2">
      <c r="B20" s="34" t="s">
        <v>41</v>
      </c>
      <c r="C20" s="325">
        <v>409</v>
      </c>
      <c r="D20" s="326">
        <v>342</v>
      </c>
      <c r="E20" s="438">
        <v>751</v>
      </c>
    </row>
    <row r="21" spans="2:5" s="77" customFormat="1" ht="14.25" customHeight="1" x14ac:dyDescent="0.2">
      <c r="B21" s="34" t="s">
        <v>42</v>
      </c>
      <c r="C21" s="325">
        <v>304</v>
      </c>
      <c r="D21" s="326">
        <v>345</v>
      </c>
      <c r="E21" s="438">
        <v>649</v>
      </c>
    </row>
    <row r="22" spans="2:5" s="77" customFormat="1" ht="14.25" customHeight="1" x14ac:dyDescent="0.2">
      <c r="B22" s="34" t="s">
        <v>43</v>
      </c>
      <c r="C22" s="325">
        <v>263</v>
      </c>
      <c r="D22" s="326">
        <v>226</v>
      </c>
      <c r="E22" s="438">
        <v>489</v>
      </c>
    </row>
    <row r="23" spans="2:5" s="77" customFormat="1" ht="14.25" customHeight="1" x14ac:dyDescent="0.2">
      <c r="B23" s="34" t="s">
        <v>44</v>
      </c>
      <c r="C23" s="325">
        <v>788</v>
      </c>
      <c r="D23" s="326">
        <v>724</v>
      </c>
      <c r="E23" s="438">
        <v>1512</v>
      </c>
    </row>
    <row r="24" spans="2:5" s="77" customFormat="1" ht="14.25" customHeight="1" x14ac:dyDescent="0.2">
      <c r="B24" s="34" t="s">
        <v>45</v>
      </c>
      <c r="C24" s="325">
        <v>484</v>
      </c>
      <c r="D24" s="326">
        <v>428</v>
      </c>
      <c r="E24" s="438">
        <v>912</v>
      </c>
    </row>
    <row r="25" spans="2:5" s="77" customFormat="1" ht="14.25" customHeight="1" x14ac:dyDescent="0.2">
      <c r="B25" s="34" t="s">
        <v>46</v>
      </c>
      <c r="C25" s="325">
        <v>319</v>
      </c>
      <c r="D25" s="326">
        <v>351</v>
      </c>
      <c r="E25" s="438">
        <v>670</v>
      </c>
    </row>
    <row r="26" spans="2:5" s="77" customFormat="1" ht="14.25" customHeight="1" x14ac:dyDescent="0.2">
      <c r="B26" s="34" t="s">
        <v>47</v>
      </c>
      <c r="C26" s="325">
        <v>377</v>
      </c>
      <c r="D26" s="326">
        <v>389</v>
      </c>
      <c r="E26" s="438">
        <v>766</v>
      </c>
    </row>
    <row r="27" spans="2:5" s="77" customFormat="1" ht="14.25" customHeight="1" x14ac:dyDescent="0.2">
      <c r="B27" s="34" t="s">
        <v>48</v>
      </c>
      <c r="C27" s="325">
        <v>414</v>
      </c>
      <c r="D27" s="326">
        <v>370</v>
      </c>
      <c r="E27" s="438">
        <v>784</v>
      </c>
    </row>
    <row r="28" spans="2:5" s="77" customFormat="1" ht="14.25" customHeight="1" x14ac:dyDescent="0.2">
      <c r="B28" s="34" t="s">
        <v>49</v>
      </c>
      <c r="C28" s="325">
        <v>797</v>
      </c>
      <c r="D28" s="326">
        <v>787</v>
      </c>
      <c r="E28" s="438">
        <v>1584</v>
      </c>
    </row>
    <row r="29" spans="2:5" s="77" customFormat="1" ht="14.25" customHeight="1" x14ac:dyDescent="0.2">
      <c r="B29" s="34" t="s">
        <v>50</v>
      </c>
      <c r="C29" s="325">
        <v>928</v>
      </c>
      <c r="D29" s="326">
        <v>1026</v>
      </c>
      <c r="E29" s="438">
        <v>1954</v>
      </c>
    </row>
    <row r="30" spans="2:5" s="77" customFormat="1" ht="14.25" customHeight="1" x14ac:dyDescent="0.2">
      <c r="B30" s="34" t="s">
        <v>51</v>
      </c>
      <c r="C30" s="325">
        <v>263</v>
      </c>
      <c r="D30" s="326">
        <v>293</v>
      </c>
      <c r="E30" s="438">
        <v>556</v>
      </c>
    </row>
    <row r="31" spans="2:5" s="77" customFormat="1" ht="14.25" customHeight="1" x14ac:dyDescent="0.2">
      <c r="B31" s="34" t="s">
        <v>52</v>
      </c>
      <c r="C31" s="325">
        <v>723</v>
      </c>
      <c r="D31" s="326">
        <v>819</v>
      </c>
      <c r="E31" s="438">
        <v>1542</v>
      </c>
    </row>
    <row r="32" spans="2:5" s="77" customFormat="1" ht="14.25" customHeight="1" x14ac:dyDescent="0.2">
      <c r="B32" s="34" t="s">
        <v>31</v>
      </c>
      <c r="C32" s="325">
        <v>279</v>
      </c>
      <c r="D32" s="326">
        <v>264</v>
      </c>
      <c r="E32" s="438">
        <v>543</v>
      </c>
    </row>
    <row r="33" spans="2:5" s="77" customFormat="1" ht="14.25" customHeight="1" x14ac:dyDescent="0.2">
      <c r="B33" s="34" t="s">
        <v>53</v>
      </c>
      <c r="C33" s="325">
        <v>723</v>
      </c>
      <c r="D33" s="326">
        <v>717</v>
      </c>
      <c r="E33" s="438">
        <v>1440</v>
      </c>
    </row>
    <row r="34" spans="2:5" s="77" customFormat="1" ht="14.25" customHeight="1" x14ac:dyDescent="0.2">
      <c r="B34" s="34" t="s">
        <v>54</v>
      </c>
      <c r="C34" s="325">
        <v>496</v>
      </c>
      <c r="D34" s="326">
        <v>652</v>
      </c>
      <c r="E34" s="438">
        <v>1148</v>
      </c>
    </row>
    <row r="35" spans="2:5" s="77" customFormat="1" ht="14.25" customHeight="1" x14ac:dyDescent="0.2">
      <c r="B35" s="34" t="s">
        <v>55</v>
      </c>
      <c r="C35" s="325">
        <v>246</v>
      </c>
      <c r="D35" s="326">
        <v>351</v>
      </c>
      <c r="E35" s="438">
        <v>597</v>
      </c>
    </row>
    <row r="36" spans="2:5" s="77" customFormat="1" ht="14.25" customHeight="1" x14ac:dyDescent="0.2">
      <c r="B36" s="34" t="s">
        <v>56</v>
      </c>
      <c r="C36" s="325">
        <v>230</v>
      </c>
      <c r="D36" s="326">
        <v>227</v>
      </c>
      <c r="E36" s="438">
        <v>457</v>
      </c>
    </row>
    <row r="37" spans="2:5" s="77" customFormat="1" ht="14.25" customHeight="1" x14ac:dyDescent="0.2">
      <c r="B37" s="34" t="s">
        <v>57</v>
      </c>
      <c r="C37" s="325">
        <v>611</v>
      </c>
      <c r="D37" s="326">
        <v>559</v>
      </c>
      <c r="E37" s="438">
        <v>1170</v>
      </c>
    </row>
    <row r="38" spans="2:5" s="77" customFormat="1" ht="14.25" customHeight="1" x14ac:dyDescent="0.2">
      <c r="B38" s="34" t="s">
        <v>58</v>
      </c>
      <c r="C38" s="328">
        <v>359</v>
      </c>
      <c r="D38" s="329">
        <v>327</v>
      </c>
      <c r="E38" s="441">
        <v>686</v>
      </c>
    </row>
    <row r="39" spans="2:5" s="1" customFormat="1" ht="15" x14ac:dyDescent="0.25">
      <c r="B39" s="36"/>
    </row>
    <row r="40" spans="2:5" x14ac:dyDescent="0.2">
      <c r="B40" s="36"/>
    </row>
  </sheetData>
  <mergeCells count="2">
    <mergeCell ref="C8:E8"/>
    <mergeCell ref="C9:E9"/>
  </mergeCells>
  <conditionalFormatting sqref="E22">
    <cfRule type="cellIs" dxfId="4981" priority="1" operator="between">
      <formula>1</formula>
      <formula>2</formula>
    </cfRule>
  </conditionalFormatting>
  <conditionalFormatting sqref="C11:C21 C23:C38">
    <cfRule type="cellIs" dxfId="4980" priority="6" operator="between">
      <formula>1</formula>
      <formula>2</formula>
    </cfRule>
  </conditionalFormatting>
  <conditionalFormatting sqref="C22">
    <cfRule type="cellIs" dxfId="4979" priority="5" operator="between">
      <formula>1</formula>
      <formula>2</formula>
    </cfRule>
  </conditionalFormatting>
  <conditionalFormatting sqref="D11:D21 D23:D38">
    <cfRule type="cellIs" dxfId="4978" priority="4" operator="between">
      <formula>1</formula>
      <formula>2</formula>
    </cfRule>
  </conditionalFormatting>
  <conditionalFormatting sqref="D22">
    <cfRule type="cellIs" dxfId="4977" priority="3" operator="between">
      <formula>1</formula>
      <formula>2</formula>
    </cfRule>
  </conditionalFormatting>
  <conditionalFormatting sqref="E11:E21 E23:E38">
    <cfRule type="cellIs" dxfId="4976" priority="2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2"/>
  <sheetViews>
    <sheetView showGridLines="0" showRowColHeaders="0" workbookViewId="0">
      <selection activeCell="F23" sqref="F23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5.5703125" style="78" customWidth="1"/>
    <col min="4" max="4" width="20.28515625" style="78" customWidth="1"/>
    <col min="5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5">
      <c r="A5" s="116" t="s">
        <v>3</v>
      </c>
      <c r="B5" s="119" t="s">
        <v>80</v>
      </c>
      <c r="D5" s="79"/>
    </row>
    <row r="6" spans="1:5" s="77" customFormat="1" ht="12" customHeight="1" x14ac:dyDescent="0.2">
      <c r="A6" s="116"/>
      <c r="B6" s="111" t="s">
        <v>262</v>
      </c>
      <c r="D6" s="79"/>
    </row>
    <row r="7" spans="1:5" s="77" customFormat="1" ht="16.5" customHeight="1" x14ac:dyDescent="0.25"/>
    <row r="8" spans="1:5" s="77" customFormat="1" ht="32.25" customHeight="1" x14ac:dyDescent="0.25">
      <c r="B8" s="8"/>
      <c r="C8" s="598" t="s">
        <v>79</v>
      </c>
      <c r="D8" s="598"/>
    </row>
    <row r="9" spans="1:5" s="77" customFormat="1" ht="24.75" customHeight="1" x14ac:dyDescent="0.25">
      <c r="B9" s="8"/>
      <c r="C9" s="599"/>
      <c r="D9" s="599"/>
    </row>
    <row r="10" spans="1:5" s="77" customFormat="1" ht="14.25" customHeight="1" x14ac:dyDescent="0.25">
      <c r="B10" s="39" t="s">
        <v>21</v>
      </c>
      <c r="C10" s="117" t="s">
        <v>12</v>
      </c>
      <c r="D10" s="117" t="s">
        <v>13</v>
      </c>
    </row>
    <row r="11" spans="1:5" s="77" customFormat="1" ht="14.25" customHeight="1" x14ac:dyDescent="0.2">
      <c r="B11" s="3" t="s">
        <v>61</v>
      </c>
      <c r="C11" s="99">
        <f>'PD_genero (14)'!C11/'PD_genero (14)'!E11</f>
        <v>0.48935744012157006</v>
      </c>
      <c r="D11" s="100">
        <f>'PD_genero (14)'!D11/'PD_genero (14)'!E11</f>
        <v>0.51064255987842999</v>
      </c>
    </row>
    <row r="12" spans="1:5" s="77" customFormat="1" ht="14.25" customHeight="1" x14ac:dyDescent="0.2">
      <c r="B12" s="4" t="s">
        <v>102</v>
      </c>
      <c r="C12" s="101">
        <f>'PD_genero (14)'!C12/'PD_genero (14)'!E12</f>
        <v>0.49920399814602101</v>
      </c>
      <c r="D12" s="102">
        <f>'PD_genero (14)'!D12/'PD_genero (14)'!E12</f>
        <v>0.50079600185397899</v>
      </c>
    </row>
    <row r="13" spans="1:5" s="77" customFormat="1" ht="14.25" customHeight="1" x14ac:dyDescent="0.2">
      <c r="B13" s="4" t="s">
        <v>20</v>
      </c>
      <c r="C13" s="101">
        <f>'PD_genero (14)'!C13/'PD_genero (14)'!E13</f>
        <v>0.50124210563146199</v>
      </c>
      <c r="D13" s="102">
        <f>'PD_genero (14)'!D13/'PD_genero (14)'!E13</f>
        <v>0.49875789436853801</v>
      </c>
    </row>
    <row r="14" spans="1:5" s="77" customFormat="1" ht="14.25" customHeight="1" x14ac:dyDescent="0.2">
      <c r="B14" s="4" t="s">
        <v>1</v>
      </c>
      <c r="C14" s="401">
        <f>'PD_genero (14)'!C14/'PD_genero (14)'!E14</f>
        <v>0.49630016540437016</v>
      </c>
      <c r="D14" s="403">
        <f>'PD_genero (14)'!D14/'PD_genero (14)'!E14</f>
        <v>0.50369983459562984</v>
      </c>
      <c r="E14" s="47"/>
    </row>
    <row r="15" spans="1:5" s="77" customFormat="1" ht="14.25" customHeight="1" x14ac:dyDescent="0.2">
      <c r="B15" s="34" t="s">
        <v>36</v>
      </c>
      <c r="C15" s="99">
        <f>'PD_genero (14)'!C15/'PD_genero (14)'!E15</f>
        <v>0.51515151515151514</v>
      </c>
      <c r="D15" s="100">
        <f>'PD_genero (14)'!D15/'PD_genero (14)'!E15</f>
        <v>0.48484848484848486</v>
      </c>
    </row>
    <row r="16" spans="1:5" s="77" customFormat="1" ht="14.25" customHeight="1" x14ac:dyDescent="0.2">
      <c r="B16" s="34" t="s">
        <v>37</v>
      </c>
      <c r="C16" s="101">
        <f>'PD_genero (14)'!C16/'PD_genero (14)'!E16</f>
        <v>0.50636942675159236</v>
      </c>
      <c r="D16" s="102">
        <f>'PD_genero (14)'!D16/'PD_genero (14)'!E16</f>
        <v>0.49363057324840764</v>
      </c>
    </row>
    <row r="17" spans="2:4" s="77" customFormat="1" ht="14.25" customHeight="1" x14ac:dyDescent="0.2">
      <c r="B17" s="34" t="s">
        <v>38</v>
      </c>
      <c r="C17" s="101">
        <f>'PD_genero (14)'!C17/'PD_genero (14)'!E17</f>
        <v>0.52833478639930254</v>
      </c>
      <c r="D17" s="102">
        <f>'PD_genero (14)'!D17/'PD_genero (14)'!E17</f>
        <v>0.47166521360069746</v>
      </c>
    </row>
    <row r="18" spans="2:4" s="77" customFormat="1" ht="14.25" customHeight="1" x14ac:dyDescent="0.2">
      <c r="B18" s="34" t="s">
        <v>39</v>
      </c>
      <c r="C18" s="101">
        <f>'PD_genero (14)'!C18/'PD_genero (14)'!E18</f>
        <v>0.52240717029449424</v>
      </c>
      <c r="D18" s="102">
        <f>'PD_genero (14)'!D18/'PD_genero (14)'!E18</f>
        <v>0.47759282970550576</v>
      </c>
    </row>
    <row r="19" spans="2:4" s="77" customFormat="1" ht="14.25" customHeight="1" x14ac:dyDescent="0.2">
      <c r="B19" s="34" t="s">
        <v>40</v>
      </c>
      <c r="C19" s="101">
        <f>'PD_genero (14)'!C19/'PD_genero (14)'!E19</f>
        <v>0.46426312460468055</v>
      </c>
      <c r="D19" s="102">
        <f>'PD_genero (14)'!D19/'PD_genero (14)'!E19</f>
        <v>0.53573687539531945</v>
      </c>
    </row>
    <row r="20" spans="2:4" s="77" customFormat="1" ht="14.25" customHeight="1" x14ac:dyDescent="0.2">
      <c r="B20" s="34" t="s">
        <v>41</v>
      </c>
      <c r="C20" s="101">
        <f>'PD_genero (14)'!C20/'PD_genero (14)'!E20</f>
        <v>0.54460719041278294</v>
      </c>
      <c r="D20" s="102">
        <f>'PD_genero (14)'!D20/'PD_genero (14)'!E20</f>
        <v>0.45539280958721706</v>
      </c>
    </row>
    <row r="21" spans="2:4" s="77" customFormat="1" ht="14.25" customHeight="1" x14ac:dyDescent="0.2">
      <c r="B21" s="34" t="s">
        <v>42</v>
      </c>
      <c r="C21" s="101">
        <f>'PD_genero (14)'!C21/'PD_genero (14)'!E21</f>
        <v>0.46841294298921415</v>
      </c>
      <c r="D21" s="102">
        <f>'PD_genero (14)'!D21/'PD_genero (14)'!E21</f>
        <v>0.53158705701078579</v>
      </c>
    </row>
    <row r="22" spans="2:4" s="77" customFormat="1" ht="14.25" customHeight="1" x14ac:dyDescent="0.2">
      <c r="B22" s="34" t="s">
        <v>43</v>
      </c>
      <c r="C22" s="101">
        <f>'PD_genero (14)'!C22/'PD_genero (14)'!E22</f>
        <v>0.53783231083844585</v>
      </c>
      <c r="D22" s="102">
        <f>'PD_genero (14)'!D22/'PD_genero (14)'!E22</f>
        <v>0.46216768916155421</v>
      </c>
    </row>
    <row r="23" spans="2:4" s="77" customFormat="1" ht="14.25" customHeight="1" x14ac:dyDescent="0.2">
      <c r="B23" s="34" t="s">
        <v>44</v>
      </c>
      <c r="C23" s="101">
        <f>'PD_genero (14)'!C23/'PD_genero (14)'!E23</f>
        <v>0.52116402116402116</v>
      </c>
      <c r="D23" s="102">
        <f>'PD_genero (14)'!D23/'PD_genero (14)'!E23</f>
        <v>0.47883597883597884</v>
      </c>
    </row>
    <row r="24" spans="2:4" s="77" customFormat="1" ht="14.25" customHeight="1" x14ac:dyDescent="0.2">
      <c r="B24" s="34" t="s">
        <v>45</v>
      </c>
      <c r="C24" s="101">
        <f>'PD_genero (14)'!C24/'PD_genero (14)'!E24</f>
        <v>0.5307017543859649</v>
      </c>
      <c r="D24" s="102">
        <f>'PD_genero (14)'!D24/'PD_genero (14)'!E24</f>
        <v>0.4692982456140351</v>
      </c>
    </row>
    <row r="25" spans="2:4" s="77" customFormat="1" ht="14.25" customHeight="1" x14ac:dyDescent="0.2">
      <c r="B25" s="34" t="s">
        <v>46</v>
      </c>
      <c r="C25" s="101">
        <f>'PD_genero (14)'!C25/'PD_genero (14)'!E25</f>
        <v>0.4761194029850746</v>
      </c>
      <c r="D25" s="102">
        <f>'PD_genero (14)'!D25/'PD_genero (14)'!E25</f>
        <v>0.5238805970149254</v>
      </c>
    </row>
    <row r="26" spans="2:4" s="77" customFormat="1" ht="14.25" customHeight="1" x14ac:dyDescent="0.2">
      <c r="B26" s="34" t="s">
        <v>47</v>
      </c>
      <c r="C26" s="101">
        <f>'PD_genero (14)'!C26/'PD_genero (14)'!E26</f>
        <v>0.49216710182767626</v>
      </c>
      <c r="D26" s="102">
        <f>'PD_genero (14)'!D26/'PD_genero (14)'!E26</f>
        <v>0.5078328981723238</v>
      </c>
    </row>
    <row r="27" spans="2:4" s="77" customFormat="1" ht="14.25" customHeight="1" x14ac:dyDescent="0.2">
      <c r="B27" s="34" t="s">
        <v>48</v>
      </c>
      <c r="C27" s="101">
        <f>'PD_genero (14)'!C27/'PD_genero (14)'!E27</f>
        <v>0.52806122448979587</v>
      </c>
      <c r="D27" s="102">
        <f>'PD_genero (14)'!D27/'PD_genero (14)'!E27</f>
        <v>0.47193877551020408</v>
      </c>
    </row>
    <row r="28" spans="2:4" s="77" customFormat="1" ht="14.25" customHeight="1" x14ac:dyDescent="0.2">
      <c r="B28" s="34" t="s">
        <v>49</v>
      </c>
      <c r="C28" s="101">
        <f>'PD_genero (14)'!C28/'PD_genero (14)'!E28</f>
        <v>0.50315656565656564</v>
      </c>
      <c r="D28" s="102">
        <f>'PD_genero (14)'!D28/'PD_genero (14)'!E28</f>
        <v>0.49684343434343436</v>
      </c>
    </row>
    <row r="29" spans="2:4" s="77" customFormat="1" ht="14.25" customHeight="1" x14ac:dyDescent="0.2">
      <c r="B29" s="34" t="s">
        <v>50</v>
      </c>
      <c r="C29" s="101">
        <f>'PD_genero (14)'!C29/'PD_genero (14)'!E29</f>
        <v>0.47492323439099282</v>
      </c>
      <c r="D29" s="102">
        <f>'PD_genero (14)'!D29/'PD_genero (14)'!E29</f>
        <v>0.52507676560900718</v>
      </c>
    </row>
    <row r="30" spans="2:4" s="77" customFormat="1" ht="14.25" customHeight="1" x14ac:dyDescent="0.2">
      <c r="B30" s="34" t="s">
        <v>51</v>
      </c>
      <c r="C30" s="101">
        <f>'PD_genero (14)'!C30/'PD_genero (14)'!E30</f>
        <v>0.47302158273381295</v>
      </c>
      <c r="D30" s="102">
        <f>'PD_genero (14)'!D30/'PD_genero (14)'!E30</f>
        <v>0.5269784172661871</v>
      </c>
    </row>
    <row r="31" spans="2:4" s="77" customFormat="1" ht="14.25" customHeight="1" x14ac:dyDescent="0.2">
      <c r="B31" s="34" t="s">
        <v>52</v>
      </c>
      <c r="C31" s="101">
        <f>'PD_genero (14)'!C31/'PD_genero (14)'!E31</f>
        <v>0.4688715953307393</v>
      </c>
      <c r="D31" s="102">
        <f>'PD_genero (14)'!D31/'PD_genero (14)'!E31</f>
        <v>0.5311284046692607</v>
      </c>
    </row>
    <row r="32" spans="2:4" s="77" customFormat="1" ht="14.25" customHeight="1" x14ac:dyDescent="0.2">
      <c r="B32" s="34" t="s">
        <v>31</v>
      </c>
      <c r="C32" s="101">
        <f>'PD_genero (14)'!C32/'PD_genero (14)'!E32</f>
        <v>0.51381215469613262</v>
      </c>
      <c r="D32" s="102">
        <f>'PD_genero (14)'!D32/'PD_genero (14)'!E32</f>
        <v>0.48618784530386738</v>
      </c>
    </row>
    <row r="33" spans="2:4" s="77" customFormat="1" ht="14.25" customHeight="1" x14ac:dyDescent="0.2">
      <c r="B33" s="34" t="s">
        <v>53</v>
      </c>
      <c r="C33" s="101">
        <f>'PD_genero (14)'!C33/'PD_genero (14)'!E33</f>
        <v>0.50208333333333333</v>
      </c>
      <c r="D33" s="102">
        <f>'PD_genero (14)'!D33/'PD_genero (14)'!E33</f>
        <v>0.49791666666666667</v>
      </c>
    </row>
    <row r="34" spans="2:4" s="77" customFormat="1" ht="14.25" customHeight="1" x14ac:dyDescent="0.2">
      <c r="B34" s="34" t="s">
        <v>54</v>
      </c>
      <c r="C34" s="101">
        <f>'PD_genero (14)'!C34/'PD_genero (14)'!E34</f>
        <v>0.43205574912891986</v>
      </c>
      <c r="D34" s="102">
        <f>'PD_genero (14)'!D34/'PD_genero (14)'!E34</f>
        <v>0.56794425087108014</v>
      </c>
    </row>
    <row r="35" spans="2:4" s="77" customFormat="1" ht="14.25" customHeight="1" x14ac:dyDescent="0.2">
      <c r="B35" s="34" t="s">
        <v>55</v>
      </c>
      <c r="C35" s="101">
        <f>'PD_genero (14)'!C35/'PD_genero (14)'!E35</f>
        <v>0.4120603015075377</v>
      </c>
      <c r="D35" s="102">
        <f>'PD_genero (14)'!D35/'PD_genero (14)'!E35</f>
        <v>0.5879396984924623</v>
      </c>
    </row>
    <row r="36" spans="2:4" s="77" customFormat="1" ht="14.25" customHeight="1" x14ac:dyDescent="0.2">
      <c r="B36" s="34" t="s">
        <v>56</v>
      </c>
      <c r="C36" s="101">
        <f>'PD_genero (14)'!C36/'PD_genero (14)'!E36</f>
        <v>0.50328227571115969</v>
      </c>
      <c r="D36" s="102">
        <f>'PD_genero (14)'!D36/'PD_genero (14)'!E36</f>
        <v>0.49671772428884026</v>
      </c>
    </row>
    <row r="37" spans="2:4" s="77" customFormat="1" ht="14.25" customHeight="1" x14ac:dyDescent="0.2">
      <c r="B37" s="34" t="s">
        <v>57</v>
      </c>
      <c r="C37" s="101">
        <f>'PD_genero (14)'!C37/'PD_genero (14)'!E37</f>
        <v>0.52222222222222225</v>
      </c>
      <c r="D37" s="102">
        <f>'PD_genero (14)'!D37/'PD_genero (14)'!E37</f>
        <v>0.4777777777777778</v>
      </c>
    </row>
    <row r="38" spans="2:4" s="77" customFormat="1" ht="14.25" customHeight="1" x14ac:dyDescent="0.2">
      <c r="B38" s="34" t="s">
        <v>58</v>
      </c>
      <c r="C38" s="103">
        <f>'PD_genero (14)'!C38/'PD_genero (14)'!E38</f>
        <v>0.52332361516034986</v>
      </c>
      <c r="D38" s="104">
        <f>'PD_genero (14)'!D38/'PD_genero (14)'!E38</f>
        <v>0.47667638483965014</v>
      </c>
    </row>
    <row r="39" spans="2:4" s="1" customFormat="1" ht="15" x14ac:dyDescent="0.25">
      <c r="B39" s="36"/>
      <c r="C39" s="88"/>
      <c r="D39" s="156"/>
    </row>
    <row r="40" spans="2:4" x14ac:dyDescent="0.2">
      <c r="B40" s="36"/>
      <c r="C40" s="88"/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  <row r="273" spans="4:4" x14ac:dyDescent="0.2">
      <c r="D273" s="80"/>
    </row>
    <row r="274" spans="4:4" x14ac:dyDescent="0.2">
      <c r="D274" s="80"/>
    </row>
    <row r="275" spans="4:4" x14ac:dyDescent="0.2">
      <c r="D275" s="80"/>
    </row>
    <row r="276" spans="4:4" x14ac:dyDescent="0.2">
      <c r="D276" s="80"/>
    </row>
    <row r="277" spans="4:4" x14ac:dyDescent="0.2">
      <c r="D277" s="80"/>
    </row>
    <row r="278" spans="4:4" x14ac:dyDescent="0.2">
      <c r="D278" s="80"/>
    </row>
    <row r="279" spans="4:4" x14ac:dyDescent="0.2">
      <c r="D279" s="80"/>
    </row>
    <row r="280" spans="4:4" x14ac:dyDescent="0.2">
      <c r="D280" s="80"/>
    </row>
    <row r="281" spans="4:4" x14ac:dyDescent="0.2">
      <c r="D281" s="80"/>
    </row>
    <row r="282" spans="4:4" x14ac:dyDescent="0.2">
      <c r="D282" s="80"/>
    </row>
    <row r="283" spans="4:4" x14ac:dyDescent="0.2">
      <c r="D283" s="80"/>
    </row>
    <row r="284" spans="4:4" x14ac:dyDescent="0.2">
      <c r="D284" s="80"/>
    </row>
    <row r="285" spans="4:4" x14ac:dyDescent="0.2">
      <c r="D285" s="80"/>
    </row>
    <row r="286" spans="4:4" x14ac:dyDescent="0.2">
      <c r="D286" s="80"/>
    </row>
    <row r="287" spans="4:4" x14ac:dyDescent="0.2">
      <c r="D287" s="80"/>
    </row>
    <row r="288" spans="4:4" x14ac:dyDescent="0.2">
      <c r="D288" s="80"/>
    </row>
    <row r="289" spans="4:4" x14ac:dyDescent="0.2">
      <c r="D289" s="80"/>
    </row>
    <row r="290" spans="4:4" x14ac:dyDescent="0.2">
      <c r="D290" s="80"/>
    </row>
    <row r="291" spans="4:4" x14ac:dyDescent="0.2">
      <c r="D291" s="80"/>
    </row>
    <row r="292" spans="4:4" x14ac:dyDescent="0.2">
      <c r="D292" s="80"/>
    </row>
  </sheetData>
  <mergeCells count="2">
    <mergeCell ref="C8:D8"/>
    <mergeCell ref="C9:D9"/>
  </mergeCells>
  <pageMargins left="0.7" right="0.7" top="0.75" bottom="0.75" header="0.3" footer="0.3"/>
  <pageSetup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pane xSplit="2" topLeftCell="C1" activePane="topRight" state="frozen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5">
      <c r="A5" s="116" t="s">
        <v>4</v>
      </c>
      <c r="B5" s="119" t="s">
        <v>81</v>
      </c>
    </row>
    <row r="6" spans="1:12" s="77" customFormat="1" ht="12" customHeight="1" x14ac:dyDescent="0.25">
      <c r="A6" s="116"/>
      <c r="B6" s="122" t="s">
        <v>261</v>
      </c>
    </row>
    <row r="7" spans="1:12" ht="15" customHeight="1" x14ac:dyDescent="0.25"/>
    <row r="8" spans="1:12" ht="24.95" customHeight="1" x14ac:dyDescent="0.25">
      <c r="B8" s="8"/>
      <c r="C8" s="598" t="s">
        <v>81</v>
      </c>
      <c r="D8" s="598"/>
      <c r="E8" s="598"/>
      <c r="F8" s="598"/>
      <c r="G8" s="598"/>
      <c r="H8" s="598"/>
      <c r="I8" s="598"/>
      <c r="J8" s="598"/>
      <c r="K8" s="598"/>
    </row>
    <row r="9" spans="1:1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</row>
    <row r="10" spans="1:1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</row>
    <row r="11" spans="1:12" x14ac:dyDescent="0.25">
      <c r="B11" s="3" t="s">
        <v>61</v>
      </c>
      <c r="C11" s="249">
        <v>80902</v>
      </c>
      <c r="D11" s="250">
        <v>72362</v>
      </c>
      <c r="E11" s="250">
        <v>82522</v>
      </c>
      <c r="F11" s="250">
        <v>74485</v>
      </c>
      <c r="G11" s="250">
        <v>72702</v>
      </c>
      <c r="H11" s="250">
        <v>73332</v>
      </c>
      <c r="I11" s="250">
        <v>69617</v>
      </c>
      <c r="J11" s="250">
        <v>53168</v>
      </c>
      <c r="K11" s="257">
        <v>579090</v>
      </c>
      <c r="L11" s="80"/>
    </row>
    <row r="12" spans="1:12" x14ac:dyDescent="0.25">
      <c r="B12" s="4" t="s">
        <v>102</v>
      </c>
      <c r="C12" s="252">
        <v>20013</v>
      </c>
      <c r="D12" s="63">
        <v>18612</v>
      </c>
      <c r="E12" s="63">
        <v>22826</v>
      </c>
      <c r="F12" s="63">
        <v>20356</v>
      </c>
      <c r="G12" s="63">
        <v>18828</v>
      </c>
      <c r="H12" s="63">
        <v>17797</v>
      </c>
      <c r="I12" s="63">
        <v>16665</v>
      </c>
      <c r="J12" s="63">
        <v>13772</v>
      </c>
      <c r="K12" s="253">
        <v>148869</v>
      </c>
      <c r="L12" s="80"/>
    </row>
    <row r="13" spans="1:12" x14ac:dyDescent="0.25">
      <c r="B13" s="4" t="s">
        <v>20</v>
      </c>
      <c r="C13" s="252">
        <v>15275</v>
      </c>
      <c r="D13" s="63">
        <v>14207</v>
      </c>
      <c r="E13" s="63">
        <v>17222</v>
      </c>
      <c r="F13" s="63">
        <v>15600</v>
      </c>
      <c r="G13" s="63">
        <v>14681</v>
      </c>
      <c r="H13" s="63">
        <v>13784</v>
      </c>
      <c r="I13" s="63">
        <v>12764</v>
      </c>
      <c r="J13" s="63">
        <v>10789</v>
      </c>
      <c r="K13" s="253">
        <v>114322</v>
      </c>
      <c r="L13" s="80"/>
    </row>
    <row r="14" spans="1:12" x14ac:dyDescent="0.25">
      <c r="B14" s="207" t="s">
        <v>1</v>
      </c>
      <c r="C14" s="343">
        <v>3024</v>
      </c>
      <c r="D14" s="344">
        <v>3004</v>
      </c>
      <c r="E14" s="344">
        <v>3430</v>
      </c>
      <c r="F14" s="344">
        <v>2961</v>
      </c>
      <c r="G14" s="344">
        <v>2832</v>
      </c>
      <c r="H14" s="344">
        <v>2883</v>
      </c>
      <c r="I14" s="344">
        <v>2618</v>
      </c>
      <c r="J14" s="344">
        <v>2222</v>
      </c>
      <c r="K14" s="345">
        <v>22974</v>
      </c>
      <c r="L14" s="80"/>
    </row>
    <row r="15" spans="1:12" x14ac:dyDescent="0.25">
      <c r="B15" s="208" t="s">
        <v>36</v>
      </c>
      <c r="C15" s="249">
        <v>87</v>
      </c>
      <c r="D15" s="250">
        <v>68</v>
      </c>
      <c r="E15" s="250">
        <v>96</v>
      </c>
      <c r="F15" s="250">
        <v>81</v>
      </c>
      <c r="G15" s="250">
        <v>81</v>
      </c>
      <c r="H15" s="250">
        <v>79</v>
      </c>
      <c r="I15" s="250">
        <v>77</v>
      </c>
      <c r="J15" s="250">
        <v>58</v>
      </c>
      <c r="K15" s="257">
        <v>627</v>
      </c>
      <c r="L15" s="80"/>
    </row>
    <row r="16" spans="1:12" x14ac:dyDescent="0.25">
      <c r="B16" s="34" t="s">
        <v>37</v>
      </c>
      <c r="C16" s="252">
        <v>78</v>
      </c>
      <c r="D16" s="63">
        <v>80</v>
      </c>
      <c r="E16" s="63">
        <v>101</v>
      </c>
      <c r="F16" s="63">
        <v>74</v>
      </c>
      <c r="G16" s="63">
        <v>79</v>
      </c>
      <c r="H16" s="63">
        <v>92</v>
      </c>
      <c r="I16" s="63">
        <v>64</v>
      </c>
      <c r="J16" s="63">
        <v>60</v>
      </c>
      <c r="K16" s="253">
        <v>628</v>
      </c>
    </row>
    <row r="17" spans="2:11" x14ac:dyDescent="0.25">
      <c r="B17" s="34" t="s">
        <v>38</v>
      </c>
      <c r="C17" s="252">
        <v>139</v>
      </c>
      <c r="D17" s="63">
        <v>150</v>
      </c>
      <c r="E17" s="63">
        <v>165</v>
      </c>
      <c r="F17" s="63">
        <v>166</v>
      </c>
      <c r="G17" s="63">
        <v>132</v>
      </c>
      <c r="H17" s="63">
        <v>152</v>
      </c>
      <c r="I17" s="63">
        <v>135</v>
      </c>
      <c r="J17" s="63">
        <v>108</v>
      </c>
      <c r="K17" s="253">
        <v>1147</v>
      </c>
    </row>
    <row r="18" spans="2:11" x14ac:dyDescent="0.25">
      <c r="B18" s="34" t="s">
        <v>39</v>
      </c>
      <c r="C18" s="252">
        <v>97</v>
      </c>
      <c r="D18" s="63">
        <v>112</v>
      </c>
      <c r="E18" s="63">
        <v>98</v>
      </c>
      <c r="F18" s="63">
        <v>85</v>
      </c>
      <c r="G18" s="63">
        <v>93</v>
      </c>
      <c r="H18" s="63">
        <v>105</v>
      </c>
      <c r="I18" s="63">
        <v>99</v>
      </c>
      <c r="J18" s="63">
        <v>92</v>
      </c>
      <c r="K18" s="253">
        <v>781</v>
      </c>
    </row>
    <row r="19" spans="2:11" x14ac:dyDescent="0.25">
      <c r="B19" s="34" t="s">
        <v>40</v>
      </c>
      <c r="C19" s="252">
        <v>225</v>
      </c>
      <c r="D19" s="63">
        <v>229</v>
      </c>
      <c r="E19" s="63">
        <v>276</v>
      </c>
      <c r="F19" s="63">
        <v>220</v>
      </c>
      <c r="G19" s="63">
        <v>170</v>
      </c>
      <c r="H19" s="63">
        <v>181</v>
      </c>
      <c r="I19" s="63">
        <v>136</v>
      </c>
      <c r="J19" s="63">
        <v>144</v>
      </c>
      <c r="K19" s="253">
        <v>1581</v>
      </c>
    </row>
    <row r="20" spans="2:11" x14ac:dyDescent="0.25">
      <c r="B20" s="34" t="s">
        <v>41</v>
      </c>
      <c r="C20" s="252">
        <v>99</v>
      </c>
      <c r="D20" s="63">
        <v>99</v>
      </c>
      <c r="E20" s="63">
        <v>109</v>
      </c>
      <c r="F20" s="63">
        <v>87</v>
      </c>
      <c r="G20" s="63">
        <v>85</v>
      </c>
      <c r="H20" s="63">
        <v>101</v>
      </c>
      <c r="I20" s="63">
        <v>88</v>
      </c>
      <c r="J20" s="63">
        <v>83</v>
      </c>
      <c r="K20" s="253">
        <v>751</v>
      </c>
    </row>
    <row r="21" spans="2:11" x14ac:dyDescent="0.25">
      <c r="B21" s="34" t="s">
        <v>42</v>
      </c>
      <c r="C21" s="252">
        <v>113</v>
      </c>
      <c r="D21" s="63">
        <v>57</v>
      </c>
      <c r="E21" s="63">
        <v>83</v>
      </c>
      <c r="F21" s="63">
        <v>76</v>
      </c>
      <c r="G21" s="63">
        <v>96</v>
      </c>
      <c r="H21" s="63">
        <v>83</v>
      </c>
      <c r="I21" s="63">
        <v>80</v>
      </c>
      <c r="J21" s="63">
        <v>61</v>
      </c>
      <c r="K21" s="253">
        <v>649</v>
      </c>
    </row>
    <row r="22" spans="2:11" x14ac:dyDescent="0.25">
      <c r="B22" s="34" t="s">
        <v>43</v>
      </c>
      <c r="C22" s="252">
        <v>33</v>
      </c>
      <c r="D22" s="63">
        <v>62</v>
      </c>
      <c r="E22" s="63">
        <v>88</v>
      </c>
      <c r="F22" s="63">
        <v>69</v>
      </c>
      <c r="G22" s="63">
        <v>71</v>
      </c>
      <c r="H22" s="63">
        <v>73</v>
      </c>
      <c r="I22" s="63">
        <v>47</v>
      </c>
      <c r="J22" s="63">
        <v>46</v>
      </c>
      <c r="K22" s="253">
        <v>489</v>
      </c>
    </row>
    <row r="23" spans="2:11" x14ac:dyDescent="0.25">
      <c r="B23" s="34" t="s">
        <v>44</v>
      </c>
      <c r="C23" s="252">
        <v>192</v>
      </c>
      <c r="D23" s="63">
        <v>171</v>
      </c>
      <c r="E23" s="63">
        <v>221</v>
      </c>
      <c r="F23" s="63">
        <v>216</v>
      </c>
      <c r="G23" s="63">
        <v>199</v>
      </c>
      <c r="H23" s="63">
        <v>177</v>
      </c>
      <c r="I23" s="63">
        <v>174</v>
      </c>
      <c r="J23" s="63">
        <v>162</v>
      </c>
      <c r="K23" s="253">
        <v>1512</v>
      </c>
    </row>
    <row r="24" spans="2:11" x14ac:dyDescent="0.25">
      <c r="B24" s="34" t="s">
        <v>45</v>
      </c>
      <c r="C24" s="252">
        <v>108</v>
      </c>
      <c r="D24" s="63">
        <v>138</v>
      </c>
      <c r="E24" s="63">
        <v>130</v>
      </c>
      <c r="F24" s="63">
        <v>113</v>
      </c>
      <c r="G24" s="63">
        <v>100</v>
      </c>
      <c r="H24" s="63">
        <v>130</v>
      </c>
      <c r="I24" s="63">
        <v>101</v>
      </c>
      <c r="J24" s="63">
        <v>92</v>
      </c>
      <c r="K24" s="253">
        <v>912</v>
      </c>
    </row>
    <row r="25" spans="2:11" x14ac:dyDescent="0.25">
      <c r="B25" s="34" t="s">
        <v>46</v>
      </c>
      <c r="C25" s="252">
        <v>89</v>
      </c>
      <c r="D25" s="63">
        <v>80</v>
      </c>
      <c r="E25" s="63">
        <v>106</v>
      </c>
      <c r="F25" s="63">
        <v>83</v>
      </c>
      <c r="G25" s="63">
        <v>90</v>
      </c>
      <c r="H25" s="63">
        <v>92</v>
      </c>
      <c r="I25" s="63">
        <v>70</v>
      </c>
      <c r="J25" s="63">
        <v>60</v>
      </c>
      <c r="K25" s="253">
        <v>670</v>
      </c>
    </row>
    <row r="26" spans="2:11" x14ac:dyDescent="0.25">
      <c r="B26" s="34" t="s">
        <v>47</v>
      </c>
      <c r="C26" s="252">
        <v>100</v>
      </c>
      <c r="D26" s="63">
        <v>80</v>
      </c>
      <c r="E26" s="63">
        <v>106</v>
      </c>
      <c r="F26" s="63">
        <v>94</v>
      </c>
      <c r="G26" s="63">
        <v>89</v>
      </c>
      <c r="H26" s="63">
        <v>112</v>
      </c>
      <c r="I26" s="63">
        <v>101</v>
      </c>
      <c r="J26" s="63">
        <v>84</v>
      </c>
      <c r="K26" s="253">
        <v>766</v>
      </c>
    </row>
    <row r="27" spans="2:11" x14ac:dyDescent="0.25">
      <c r="B27" s="34" t="s">
        <v>48</v>
      </c>
      <c r="C27" s="252">
        <v>95</v>
      </c>
      <c r="D27" s="63">
        <v>105</v>
      </c>
      <c r="E27" s="63">
        <v>129</v>
      </c>
      <c r="F27" s="63">
        <v>118</v>
      </c>
      <c r="G27" s="63">
        <v>100</v>
      </c>
      <c r="H27" s="63">
        <v>84</v>
      </c>
      <c r="I27" s="63">
        <v>69</v>
      </c>
      <c r="J27" s="63">
        <v>84</v>
      </c>
      <c r="K27" s="253">
        <v>784</v>
      </c>
    </row>
    <row r="28" spans="2:11" x14ac:dyDescent="0.25">
      <c r="B28" s="34" t="s">
        <v>49</v>
      </c>
      <c r="C28" s="252">
        <v>175</v>
      </c>
      <c r="D28" s="63">
        <v>204</v>
      </c>
      <c r="E28" s="63">
        <v>206</v>
      </c>
      <c r="F28" s="63">
        <v>233</v>
      </c>
      <c r="G28" s="63">
        <v>219</v>
      </c>
      <c r="H28" s="63">
        <v>195</v>
      </c>
      <c r="I28" s="63">
        <v>195</v>
      </c>
      <c r="J28" s="63">
        <v>157</v>
      </c>
      <c r="K28" s="253">
        <v>1584</v>
      </c>
    </row>
    <row r="29" spans="2:11" x14ac:dyDescent="0.25">
      <c r="B29" s="34" t="s">
        <v>50</v>
      </c>
      <c r="C29" s="252">
        <v>317</v>
      </c>
      <c r="D29" s="63">
        <v>243</v>
      </c>
      <c r="E29" s="63">
        <v>265</v>
      </c>
      <c r="F29" s="63">
        <v>194</v>
      </c>
      <c r="G29" s="63">
        <v>214</v>
      </c>
      <c r="H29" s="63">
        <v>253</v>
      </c>
      <c r="I29" s="63">
        <v>263</v>
      </c>
      <c r="J29" s="63">
        <v>205</v>
      </c>
      <c r="K29" s="253">
        <v>1954</v>
      </c>
    </row>
    <row r="30" spans="2:11" x14ac:dyDescent="0.25">
      <c r="B30" s="34" t="s">
        <v>51</v>
      </c>
      <c r="C30" s="252">
        <v>65</v>
      </c>
      <c r="D30" s="63">
        <v>77</v>
      </c>
      <c r="E30" s="63">
        <v>90</v>
      </c>
      <c r="F30" s="63">
        <v>75</v>
      </c>
      <c r="G30" s="63">
        <v>77</v>
      </c>
      <c r="H30" s="63">
        <v>61</v>
      </c>
      <c r="I30" s="63">
        <v>54</v>
      </c>
      <c r="J30" s="63">
        <v>57</v>
      </c>
      <c r="K30" s="253">
        <v>556</v>
      </c>
    </row>
    <row r="31" spans="2:11" x14ac:dyDescent="0.25">
      <c r="B31" s="34" t="s">
        <v>52</v>
      </c>
      <c r="C31" s="252">
        <v>220</v>
      </c>
      <c r="D31" s="63">
        <v>176</v>
      </c>
      <c r="E31" s="63">
        <v>208</v>
      </c>
      <c r="F31" s="63">
        <v>168</v>
      </c>
      <c r="G31" s="63">
        <v>212</v>
      </c>
      <c r="H31" s="63">
        <v>217</v>
      </c>
      <c r="I31" s="63">
        <v>207</v>
      </c>
      <c r="J31" s="63">
        <v>134</v>
      </c>
      <c r="K31" s="253">
        <v>1542</v>
      </c>
    </row>
    <row r="32" spans="2:11" x14ac:dyDescent="0.25">
      <c r="B32" s="34" t="s">
        <v>31</v>
      </c>
      <c r="C32" s="252">
        <v>62</v>
      </c>
      <c r="D32" s="63">
        <v>75</v>
      </c>
      <c r="E32" s="63">
        <v>85</v>
      </c>
      <c r="F32" s="63">
        <v>91</v>
      </c>
      <c r="G32" s="63">
        <v>78</v>
      </c>
      <c r="H32" s="63">
        <v>49</v>
      </c>
      <c r="I32" s="63">
        <v>63</v>
      </c>
      <c r="J32" s="63">
        <v>40</v>
      </c>
      <c r="K32" s="253">
        <v>543</v>
      </c>
    </row>
    <row r="33" spans="2:11" x14ac:dyDescent="0.25">
      <c r="B33" s="34" t="s">
        <v>53</v>
      </c>
      <c r="C33" s="252">
        <v>187</v>
      </c>
      <c r="D33" s="63">
        <v>249</v>
      </c>
      <c r="E33" s="63">
        <v>229</v>
      </c>
      <c r="F33" s="63">
        <v>181</v>
      </c>
      <c r="G33" s="63">
        <v>161</v>
      </c>
      <c r="H33" s="63">
        <v>167</v>
      </c>
      <c r="I33" s="63">
        <v>147</v>
      </c>
      <c r="J33" s="63">
        <v>119</v>
      </c>
      <c r="K33" s="253">
        <v>1440</v>
      </c>
    </row>
    <row r="34" spans="2:11" ht="12.75" customHeight="1" x14ac:dyDescent="0.25">
      <c r="B34" s="34" t="s">
        <v>54</v>
      </c>
      <c r="C34" s="252">
        <v>173</v>
      </c>
      <c r="D34" s="63">
        <v>160</v>
      </c>
      <c r="E34" s="63">
        <v>171</v>
      </c>
      <c r="F34" s="63">
        <v>134</v>
      </c>
      <c r="G34" s="63">
        <v>160</v>
      </c>
      <c r="H34" s="63">
        <v>125</v>
      </c>
      <c r="I34" s="63">
        <v>117</v>
      </c>
      <c r="J34" s="63">
        <v>108</v>
      </c>
      <c r="K34" s="253">
        <v>1148</v>
      </c>
    </row>
    <row r="35" spans="2:11" x14ac:dyDescent="0.25">
      <c r="B35" s="181" t="s">
        <v>55</v>
      </c>
      <c r="C35" s="252">
        <v>72</v>
      </c>
      <c r="D35" s="63">
        <v>81</v>
      </c>
      <c r="E35" s="63">
        <v>101</v>
      </c>
      <c r="F35" s="63">
        <v>92</v>
      </c>
      <c r="G35" s="63">
        <v>65</v>
      </c>
      <c r="H35" s="63">
        <v>69</v>
      </c>
      <c r="I35" s="63">
        <v>66</v>
      </c>
      <c r="J35" s="63">
        <v>51</v>
      </c>
      <c r="K35" s="253">
        <v>597</v>
      </c>
    </row>
    <row r="36" spans="2:11" x14ac:dyDescent="0.25">
      <c r="B36" s="181" t="s">
        <v>56</v>
      </c>
      <c r="C36" s="252">
        <v>47</v>
      </c>
      <c r="D36" s="63">
        <v>70</v>
      </c>
      <c r="E36" s="63">
        <v>78</v>
      </c>
      <c r="F36" s="63">
        <v>70</v>
      </c>
      <c r="G36" s="63">
        <v>43</v>
      </c>
      <c r="H36" s="63">
        <v>62</v>
      </c>
      <c r="I36" s="63">
        <v>56</v>
      </c>
      <c r="J36" s="63">
        <v>31</v>
      </c>
      <c r="K36" s="253">
        <v>457</v>
      </c>
    </row>
    <row r="37" spans="2:11" x14ac:dyDescent="0.25">
      <c r="B37" s="34" t="s">
        <v>57</v>
      </c>
      <c r="C37" s="252">
        <v>145</v>
      </c>
      <c r="D37" s="63">
        <v>145</v>
      </c>
      <c r="E37" s="63">
        <v>172</v>
      </c>
      <c r="F37" s="63">
        <v>160</v>
      </c>
      <c r="G37" s="63">
        <v>154</v>
      </c>
      <c r="H37" s="63">
        <v>140</v>
      </c>
      <c r="I37" s="63">
        <v>138</v>
      </c>
      <c r="J37" s="63">
        <v>116</v>
      </c>
      <c r="K37" s="253">
        <v>1170</v>
      </c>
    </row>
    <row r="38" spans="2:11" x14ac:dyDescent="0.25">
      <c r="B38" s="34" t="s">
        <v>58</v>
      </c>
      <c r="C38" s="341">
        <v>106</v>
      </c>
      <c r="D38" s="342">
        <v>93</v>
      </c>
      <c r="E38" s="342">
        <v>117</v>
      </c>
      <c r="F38" s="342">
        <v>81</v>
      </c>
      <c r="G38" s="342">
        <v>64</v>
      </c>
      <c r="H38" s="342">
        <v>84</v>
      </c>
      <c r="I38" s="342">
        <v>71</v>
      </c>
      <c r="J38" s="342">
        <v>70</v>
      </c>
      <c r="K38" s="258">
        <v>686</v>
      </c>
    </row>
    <row r="39" spans="2:11" x14ac:dyDescent="0.25">
      <c r="B39" s="36"/>
    </row>
    <row r="40" spans="2:11" x14ac:dyDescent="0.25">
      <c r="B40" s="36"/>
    </row>
  </sheetData>
  <mergeCells count="2">
    <mergeCell ref="C9:K9"/>
    <mergeCell ref="C8:K8"/>
  </mergeCells>
  <conditionalFormatting sqref="C11:K38">
    <cfRule type="cellIs" dxfId="4975" priority="2" operator="between">
      <formula>1</formula>
      <formula>2</formula>
    </cfRule>
  </conditionalFormatting>
  <conditionalFormatting sqref="C11:K38">
    <cfRule type="cellIs" dxfId="497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pane xSplit="2" topLeftCell="C1" activePane="topRight" state="frozen"/>
      <selection pane="topRight" activeCell="C14" sqref="C14:J14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0.7109375" style="78" hidden="1" customWidth="1"/>
    <col min="12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">
      <c r="A5" s="116" t="s">
        <v>5</v>
      </c>
      <c r="B5" s="119" t="s">
        <v>82</v>
      </c>
      <c r="F5" s="2"/>
      <c r="G5" s="2"/>
      <c r="H5" s="2"/>
      <c r="I5" s="2"/>
      <c r="J5" s="2"/>
    </row>
    <row r="6" spans="1:12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2" ht="15" customHeight="1" x14ac:dyDescent="0.25"/>
    <row r="8" spans="1:12" ht="24.95" customHeight="1" x14ac:dyDescent="0.25">
      <c r="B8" s="281"/>
      <c r="C8" s="598" t="s">
        <v>81</v>
      </c>
      <c r="D8" s="598"/>
      <c r="E8" s="598"/>
      <c r="F8" s="598"/>
      <c r="G8" s="598"/>
      <c r="H8" s="598"/>
      <c r="I8" s="598"/>
      <c r="J8" s="598"/>
      <c r="K8" s="519"/>
    </row>
    <row r="9" spans="1:12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  <c r="K9" s="372"/>
    </row>
    <row r="10" spans="1:12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0" t="s">
        <v>0</v>
      </c>
    </row>
    <row r="11" spans="1:12" x14ac:dyDescent="0.25">
      <c r="B11" s="3" t="s">
        <v>61</v>
      </c>
      <c r="C11" s="195">
        <f>'PD_idade (14)'!C11/'PD_idade (14)'!K11</f>
        <v>0.13970539985149114</v>
      </c>
      <c r="D11" s="196">
        <f>'PD_idade (14)'!D11/'PD_idade (14)'!K11</f>
        <v>0.12495812395309883</v>
      </c>
      <c r="E11" s="196">
        <f>'PD_idade (14)'!E11/'PD_idade (14)'!K11</f>
        <v>0.14250289246921893</v>
      </c>
      <c r="F11" s="196">
        <f>'PD_idade (14)'!F11/'PD_idade (14)'!K11</f>
        <v>0.12862422076015817</v>
      </c>
      <c r="G11" s="196">
        <f>'PD_idade (14)'!G11/'PD_idade (14)'!K11</f>
        <v>0.1255452520333627</v>
      </c>
      <c r="H11" s="196">
        <f>'PD_idade (14)'!H11/'PD_idade (14)'!K11</f>
        <v>0.12663316582914572</v>
      </c>
      <c r="I11" s="196">
        <f>'PD_idade (14)'!I11/'PD_idade (14)'!K11</f>
        <v>0.12021792812861559</v>
      </c>
      <c r="J11" s="197">
        <f>'PD_idade (14)'!J11/'PD_idade (14)'!K11</f>
        <v>9.1813016974908915E-2</v>
      </c>
      <c r="K11" s="183">
        <v>301306</v>
      </c>
      <c r="L11" s="189"/>
    </row>
    <row r="12" spans="1:12" x14ac:dyDescent="0.25">
      <c r="B12" s="4" t="s">
        <v>102</v>
      </c>
      <c r="C12" s="194">
        <f>'PD_idade (14)'!C12/'PD_idade (14)'!K12</f>
        <v>0.13443362956693469</v>
      </c>
      <c r="D12" s="163">
        <f>'PD_idade (14)'!D12/'PD_idade (14)'!K12</f>
        <v>0.12502267093887914</v>
      </c>
      <c r="E12" s="163">
        <f>'PD_idade (14)'!E12/'PD_idade (14)'!K12</f>
        <v>0.15332943729050375</v>
      </c>
      <c r="F12" s="163">
        <f>'PD_idade (14)'!F12/'PD_idade (14)'!K12</f>
        <v>0.13673766868857856</v>
      </c>
      <c r="G12" s="163">
        <f>'PD_idade (14)'!G12/'PD_idade (14)'!K12</f>
        <v>0.12647361102714466</v>
      </c>
      <c r="H12" s="163">
        <f>'PD_idade (14)'!H12/'PD_idade (14)'!K12</f>
        <v>0.11954805903176619</v>
      </c>
      <c r="I12" s="163">
        <f>'PD_idade (14)'!I12/'PD_idade (14)'!K12</f>
        <v>0.1119440581988191</v>
      </c>
      <c r="J12" s="191">
        <f>'PD_idade (14)'!J12/'PD_idade (14)'!K12</f>
        <v>9.2510865257373939E-2</v>
      </c>
      <c r="K12" s="180">
        <v>81610</v>
      </c>
      <c r="L12" s="189"/>
    </row>
    <row r="13" spans="1:12" x14ac:dyDescent="0.25">
      <c r="B13" s="187" t="s">
        <v>20</v>
      </c>
      <c r="C13" s="194">
        <f>'PD_idade (14)'!C13/'PD_idade (14)'!K13</f>
        <v>0.13361382760973392</v>
      </c>
      <c r="D13" s="163">
        <f>'PD_idade (14)'!D13/'PD_idade (14)'!K13</f>
        <v>0.1242717937054985</v>
      </c>
      <c r="E13" s="163">
        <f>'PD_idade (14)'!E13/'PD_idade (14)'!K13</f>
        <v>0.1506446703171743</v>
      </c>
      <c r="F13" s="163">
        <f>'PD_idade (14)'!F13/'PD_idade (14)'!K13</f>
        <v>0.1364566750056857</v>
      </c>
      <c r="G13" s="163">
        <f>'PD_idade (14)'!G13/'PD_idade (14)'!K13</f>
        <v>0.12841797729220972</v>
      </c>
      <c r="H13" s="163">
        <f>'PD_idade (14)'!H13/'PD_idade (14)'!K13</f>
        <v>0.12057171847938279</v>
      </c>
      <c r="I13" s="163">
        <f>'PD_idade (14)'!I13/'PD_idade (14)'!K13</f>
        <v>0.11164955126747257</v>
      </c>
      <c r="J13" s="191">
        <f>'PD_idade (14)'!J13/'PD_idade (14)'!K13</f>
        <v>9.4373786322842504E-2</v>
      </c>
      <c r="K13" s="180">
        <v>61094</v>
      </c>
      <c r="L13" s="189"/>
    </row>
    <row r="14" spans="1:12" x14ac:dyDescent="0.25">
      <c r="B14" s="187" t="s">
        <v>1</v>
      </c>
      <c r="C14" s="348">
        <f>'PD_idade (14)'!C14/'PD_idade (14)'!K14</f>
        <v>0.13162705667276051</v>
      </c>
      <c r="D14" s="349">
        <f>'PD_idade (14)'!D14/'PD_idade (14)'!K14</f>
        <v>0.13075650735614172</v>
      </c>
      <c r="E14" s="349">
        <f>'PD_idade (14)'!E14/'PD_idade (14)'!K14</f>
        <v>0.14929920780012187</v>
      </c>
      <c r="F14" s="349">
        <f>'PD_idade (14)'!F14/'PD_idade (14)'!K14</f>
        <v>0.12888482632541134</v>
      </c>
      <c r="G14" s="349">
        <f>'PD_idade (14)'!G14/'PD_idade (14)'!K14</f>
        <v>0.12326978323322016</v>
      </c>
      <c r="H14" s="349">
        <f>'PD_idade (14)'!H14/'PD_idade (14)'!K14</f>
        <v>0.12548968399059807</v>
      </c>
      <c r="I14" s="349">
        <f>'PD_idade (14)'!I14/'PD_idade (14)'!K14</f>
        <v>0.11395490554539915</v>
      </c>
      <c r="J14" s="350">
        <f>'PD_idade (14)'!J14/'PD_idade (14)'!K14</f>
        <v>9.6718029076347176E-2</v>
      </c>
      <c r="K14" s="215">
        <v>21700</v>
      </c>
      <c r="L14" s="189"/>
    </row>
    <row r="15" spans="1:12" x14ac:dyDescent="0.25">
      <c r="B15" s="181" t="s">
        <v>36</v>
      </c>
      <c r="C15" s="195">
        <f>'PD_idade (14)'!C15/'PD_idade (14)'!K15</f>
        <v>0.13875598086124402</v>
      </c>
      <c r="D15" s="196">
        <f>'PD_idade (14)'!D15/'PD_idade (14)'!K15</f>
        <v>0.10845295055821372</v>
      </c>
      <c r="E15" s="196">
        <f>'PD_idade (14)'!E15/'PD_idade (14)'!K15</f>
        <v>0.15311004784688995</v>
      </c>
      <c r="F15" s="196">
        <f>'PD_idade (14)'!F15/'PD_idade (14)'!K15</f>
        <v>0.12918660287081341</v>
      </c>
      <c r="G15" s="196">
        <f>'PD_idade (14)'!G15/'PD_idade (14)'!K15</f>
        <v>0.12918660287081341</v>
      </c>
      <c r="H15" s="196">
        <f>'PD_idade (14)'!H15/'PD_idade (14)'!K15</f>
        <v>0.12599681020733652</v>
      </c>
      <c r="I15" s="196">
        <f>'PD_idade (14)'!I15/'PD_idade (14)'!K15</f>
        <v>0.12280701754385964</v>
      </c>
      <c r="J15" s="197">
        <f>'PD_idade (14)'!J15/'PD_idade (14)'!K15</f>
        <v>9.2503987240829352E-2</v>
      </c>
      <c r="K15" s="183">
        <v>1002</v>
      </c>
      <c r="L15" s="189"/>
    </row>
    <row r="16" spans="1:12" x14ac:dyDescent="0.25">
      <c r="B16" s="181" t="s">
        <v>37</v>
      </c>
      <c r="C16" s="194">
        <f>'PD_idade (14)'!C16/'PD_idade (14)'!K16</f>
        <v>0.12420382165605096</v>
      </c>
      <c r="D16" s="163">
        <f>'PD_idade (14)'!D16/'PD_idade (14)'!K16</f>
        <v>0.12738853503184713</v>
      </c>
      <c r="E16" s="163">
        <f>'PD_idade (14)'!E16/'PD_idade (14)'!K16</f>
        <v>0.160828025477707</v>
      </c>
      <c r="F16" s="163">
        <f>'PD_idade (14)'!F16/'PD_idade (14)'!K16</f>
        <v>0.1178343949044586</v>
      </c>
      <c r="G16" s="163">
        <f>'PD_idade (14)'!G16/'PD_idade (14)'!K16</f>
        <v>0.12579617834394904</v>
      </c>
      <c r="H16" s="163">
        <f>'PD_idade (14)'!H16/'PD_idade (14)'!K16</f>
        <v>0.1464968152866242</v>
      </c>
      <c r="I16" s="163">
        <f>'PD_idade (14)'!I16/'PD_idade (14)'!K16</f>
        <v>0.10191082802547771</v>
      </c>
      <c r="J16" s="191">
        <f>'PD_idade (14)'!J16/'PD_idade (14)'!K16</f>
        <v>9.5541401273885357E-2</v>
      </c>
      <c r="K16" s="180">
        <v>454</v>
      </c>
      <c r="L16" s="189"/>
    </row>
    <row r="17" spans="2:12" x14ac:dyDescent="0.25">
      <c r="B17" s="181" t="s">
        <v>38</v>
      </c>
      <c r="C17" s="194">
        <f>'PD_idade (14)'!C17/'PD_idade (14)'!K17</f>
        <v>0.12118570183086312</v>
      </c>
      <c r="D17" s="163">
        <f>'PD_idade (14)'!D17/'PD_idade (14)'!K17</f>
        <v>0.13077593722755013</v>
      </c>
      <c r="E17" s="163">
        <f>'PD_idade (14)'!E17/'PD_idade (14)'!K17</f>
        <v>0.14385353095030515</v>
      </c>
      <c r="F17" s="163">
        <f>'PD_idade (14)'!F17/'PD_idade (14)'!K17</f>
        <v>0.14472537053182213</v>
      </c>
      <c r="G17" s="163">
        <f>'PD_idade (14)'!G17/'PD_idade (14)'!K17</f>
        <v>0.11508282476024412</v>
      </c>
      <c r="H17" s="163">
        <f>'PD_idade (14)'!H17/'PD_idade (14)'!K17</f>
        <v>0.13251961639058413</v>
      </c>
      <c r="I17" s="163">
        <f>'PD_idade (14)'!I17/'PD_idade (14)'!K17</f>
        <v>0.11769834350479512</v>
      </c>
      <c r="J17" s="191">
        <f>'PD_idade (14)'!J17/'PD_idade (14)'!K17</f>
        <v>9.4158674803836093E-2</v>
      </c>
      <c r="K17" s="180">
        <v>520</v>
      </c>
      <c r="L17" s="189"/>
    </row>
    <row r="18" spans="2:12" x14ac:dyDescent="0.25">
      <c r="B18" s="181" t="s">
        <v>39</v>
      </c>
      <c r="C18" s="194">
        <f>'PD_idade (14)'!C18/'PD_idade (14)'!K18</f>
        <v>0.12419974391805377</v>
      </c>
      <c r="D18" s="163">
        <f>'PD_idade (14)'!D18/'PD_idade (14)'!K18</f>
        <v>0.14340588988476313</v>
      </c>
      <c r="E18" s="163">
        <f>'PD_idade (14)'!E18/'PD_idade (14)'!K18</f>
        <v>0.12548015364916773</v>
      </c>
      <c r="F18" s="163">
        <f>'PD_idade (14)'!F18/'PD_idade (14)'!K18</f>
        <v>0.1088348271446863</v>
      </c>
      <c r="G18" s="163">
        <f>'PD_idade (14)'!G18/'PD_idade (14)'!K18</f>
        <v>0.11907810499359796</v>
      </c>
      <c r="H18" s="163">
        <f>'PD_idade (14)'!H18/'PD_idade (14)'!K18</f>
        <v>0.13444302176696543</v>
      </c>
      <c r="I18" s="163">
        <f>'PD_idade (14)'!I18/'PD_idade (14)'!K18</f>
        <v>0.12676056338028169</v>
      </c>
      <c r="J18" s="191">
        <f>'PD_idade (14)'!J18/'PD_idade (14)'!K18</f>
        <v>0.117797695262484</v>
      </c>
      <c r="K18" s="180">
        <v>438</v>
      </c>
      <c r="L18" s="189"/>
    </row>
    <row r="19" spans="2:12" x14ac:dyDescent="0.25">
      <c r="B19" s="181" t="s">
        <v>40</v>
      </c>
      <c r="C19" s="194">
        <f>'PD_idade (14)'!C19/'PD_idade (14)'!K19</f>
        <v>0.14231499051233396</v>
      </c>
      <c r="D19" s="163">
        <f>'PD_idade (14)'!D19/'PD_idade (14)'!K19</f>
        <v>0.14484503478810878</v>
      </c>
      <c r="E19" s="163">
        <f>'PD_idade (14)'!E19/'PD_idade (14)'!K19</f>
        <v>0.17457305502846299</v>
      </c>
      <c r="F19" s="163">
        <f>'PD_idade (14)'!F19/'PD_idade (14)'!K19</f>
        <v>0.13915243516761544</v>
      </c>
      <c r="G19" s="163">
        <f>'PD_idade (14)'!G19/'PD_idade (14)'!K19</f>
        <v>0.10752688172043011</v>
      </c>
      <c r="H19" s="163">
        <f>'PD_idade (14)'!H19/'PD_idade (14)'!K19</f>
        <v>0.11448450347881088</v>
      </c>
      <c r="I19" s="163">
        <f>'PD_idade (14)'!I19/'PD_idade (14)'!K19</f>
        <v>8.6021505376344093E-2</v>
      </c>
      <c r="J19" s="191">
        <f>'PD_idade (14)'!J19/'PD_idade (14)'!K19</f>
        <v>9.1081593927893736E-2</v>
      </c>
      <c r="K19" s="180">
        <v>1176</v>
      </c>
      <c r="L19" s="189"/>
    </row>
    <row r="20" spans="2:12" x14ac:dyDescent="0.25">
      <c r="B20" s="181" t="s">
        <v>41</v>
      </c>
      <c r="C20" s="194">
        <f>'PD_idade (14)'!C20/'PD_idade (14)'!K20</f>
        <v>0.13182423435419441</v>
      </c>
      <c r="D20" s="163">
        <f>'PD_idade (14)'!D20/'PD_idade (14)'!K20</f>
        <v>0.13182423435419441</v>
      </c>
      <c r="E20" s="163">
        <f>'PD_idade (14)'!E20/'PD_idade (14)'!K20</f>
        <v>0.14513981358189082</v>
      </c>
      <c r="F20" s="163">
        <f>'PD_idade (14)'!F20/'PD_idade (14)'!K20</f>
        <v>0.11584553928095873</v>
      </c>
      <c r="G20" s="163">
        <f>'PD_idade (14)'!G20/'PD_idade (14)'!K20</f>
        <v>0.11318242343541944</v>
      </c>
      <c r="H20" s="163">
        <f>'PD_idade (14)'!H20/'PD_idade (14)'!K20</f>
        <v>0.13448735019973368</v>
      </c>
      <c r="I20" s="163">
        <f>'PD_idade (14)'!I20/'PD_idade (14)'!K20</f>
        <v>0.11717709720372836</v>
      </c>
      <c r="J20" s="191">
        <f>'PD_idade (14)'!J20/'PD_idade (14)'!K20</f>
        <v>0.11051930758988016</v>
      </c>
      <c r="K20" s="180">
        <v>434</v>
      </c>
      <c r="L20" s="189"/>
    </row>
    <row r="21" spans="2:12" x14ac:dyDescent="0.25">
      <c r="B21" s="181" t="s">
        <v>42</v>
      </c>
      <c r="C21" s="194">
        <f>'PD_idade (14)'!C21/'PD_idade (14)'!K21</f>
        <v>0.17411402157164868</v>
      </c>
      <c r="D21" s="163">
        <f>'PD_idade (14)'!D21/'PD_idade (14)'!K21</f>
        <v>8.7827426810477657E-2</v>
      </c>
      <c r="E21" s="163">
        <f>'PD_idade (14)'!E21/'PD_idade (14)'!K21</f>
        <v>0.12788906009244994</v>
      </c>
      <c r="F21" s="163">
        <f>'PD_idade (14)'!F21/'PD_idade (14)'!K21</f>
        <v>0.11710323574730354</v>
      </c>
      <c r="G21" s="163">
        <f>'PD_idade (14)'!G21/'PD_idade (14)'!K21</f>
        <v>0.14791987673343607</v>
      </c>
      <c r="H21" s="163">
        <f>'PD_idade (14)'!H21/'PD_idade (14)'!K21</f>
        <v>0.12788906009244994</v>
      </c>
      <c r="I21" s="163">
        <f>'PD_idade (14)'!I21/'PD_idade (14)'!K21</f>
        <v>0.12326656394453005</v>
      </c>
      <c r="J21" s="191">
        <f>'PD_idade (14)'!J21/'PD_idade (14)'!K21</f>
        <v>9.3990755007704166E-2</v>
      </c>
      <c r="K21" s="180">
        <v>938</v>
      </c>
      <c r="L21" s="189"/>
    </row>
    <row r="22" spans="2:12" x14ac:dyDescent="0.25">
      <c r="B22" s="181" t="s">
        <v>43</v>
      </c>
      <c r="C22" s="194">
        <f>'PD_idade (14)'!C22/'PD_idade (14)'!K22</f>
        <v>6.7484662576687116E-2</v>
      </c>
      <c r="D22" s="163">
        <f>'PD_idade (14)'!D22/'PD_idade (14)'!K22</f>
        <v>0.12678936605316973</v>
      </c>
      <c r="E22" s="163">
        <f>'PD_idade (14)'!E22/'PD_idade (14)'!K22</f>
        <v>0.17995910020449898</v>
      </c>
      <c r="F22" s="163">
        <f>'PD_idade (14)'!F22/'PD_idade (14)'!K22</f>
        <v>0.1411042944785276</v>
      </c>
      <c r="G22" s="163">
        <f>'PD_idade (14)'!G22/'PD_idade (14)'!K22</f>
        <v>0.14519427402862986</v>
      </c>
      <c r="H22" s="163">
        <f>'PD_idade (14)'!H22/'PD_idade (14)'!K22</f>
        <v>0.1492842535787321</v>
      </c>
      <c r="I22" s="163">
        <f>'PD_idade (14)'!I22/'PD_idade (14)'!K22</f>
        <v>9.6114519427402859E-2</v>
      </c>
      <c r="J22" s="191">
        <f>'PD_idade (14)'!J22/'PD_idade (14)'!K22</f>
        <v>9.4069529652351741E-2</v>
      </c>
      <c r="K22" s="180">
        <v>106</v>
      </c>
      <c r="L22" s="189"/>
    </row>
    <row r="23" spans="2:12" x14ac:dyDescent="0.25">
      <c r="B23" s="181" t="s">
        <v>44</v>
      </c>
      <c r="C23" s="194">
        <f>'PD_idade (14)'!C23/'PD_idade (14)'!K23</f>
        <v>0.12698412698412698</v>
      </c>
      <c r="D23" s="163">
        <f>'PD_idade (14)'!D23/'PD_idade (14)'!K23</f>
        <v>0.1130952380952381</v>
      </c>
      <c r="E23" s="163">
        <f>'PD_idade (14)'!E23/'PD_idade (14)'!K23</f>
        <v>0.14616402116402116</v>
      </c>
      <c r="F23" s="163">
        <f>'PD_idade (14)'!F23/'PD_idade (14)'!K23</f>
        <v>0.14285714285714285</v>
      </c>
      <c r="G23" s="163">
        <f>'PD_idade (14)'!G23/'PD_idade (14)'!K23</f>
        <v>0.13161375661375663</v>
      </c>
      <c r="H23" s="163">
        <f>'PD_idade (14)'!H23/'PD_idade (14)'!K23</f>
        <v>0.11706349206349206</v>
      </c>
      <c r="I23" s="163">
        <f>'PD_idade (14)'!I23/'PD_idade (14)'!K23</f>
        <v>0.11507936507936507</v>
      </c>
      <c r="J23" s="191">
        <f>'PD_idade (14)'!J23/'PD_idade (14)'!K23</f>
        <v>0.10714285714285714</v>
      </c>
      <c r="K23" s="180">
        <v>1383</v>
      </c>
      <c r="L23" s="189"/>
    </row>
    <row r="24" spans="2:12" x14ac:dyDescent="0.25">
      <c r="B24" s="181" t="s">
        <v>45</v>
      </c>
      <c r="C24" s="194">
        <f>'PD_idade (14)'!C24/'PD_idade (14)'!K24</f>
        <v>0.11842105263157894</v>
      </c>
      <c r="D24" s="163">
        <f>'PD_idade (14)'!D24/'PD_idade (14)'!K24</f>
        <v>0.15131578947368421</v>
      </c>
      <c r="E24" s="163">
        <f>'PD_idade (14)'!E24/'PD_idade (14)'!K24</f>
        <v>0.14254385964912281</v>
      </c>
      <c r="F24" s="163">
        <f>'PD_idade (14)'!F24/'PD_idade (14)'!K24</f>
        <v>0.12390350877192982</v>
      </c>
      <c r="G24" s="163">
        <f>'PD_idade (14)'!G24/'PD_idade (14)'!K24</f>
        <v>0.10964912280701754</v>
      </c>
      <c r="H24" s="163">
        <f>'PD_idade (14)'!H24/'PD_idade (14)'!K24</f>
        <v>0.14254385964912281</v>
      </c>
      <c r="I24" s="163">
        <f>'PD_idade (14)'!I24/'PD_idade (14)'!K24</f>
        <v>0.11074561403508772</v>
      </c>
      <c r="J24" s="191">
        <f>'PD_idade (14)'!J24/'PD_idade (14)'!K24</f>
        <v>0.10087719298245613</v>
      </c>
      <c r="K24" s="180">
        <v>500</v>
      </c>
      <c r="L24" s="189"/>
    </row>
    <row r="25" spans="2:12" x14ac:dyDescent="0.25">
      <c r="B25" s="181" t="s">
        <v>46</v>
      </c>
      <c r="C25" s="194">
        <f>'PD_idade (14)'!C25/'PD_idade (14)'!K25</f>
        <v>0.1328358208955224</v>
      </c>
      <c r="D25" s="163">
        <f>'PD_idade (14)'!D25/'PD_idade (14)'!K25</f>
        <v>0.11940298507462686</v>
      </c>
      <c r="E25" s="163">
        <f>'PD_idade (14)'!E25/'PD_idade (14)'!K25</f>
        <v>0.15820895522388059</v>
      </c>
      <c r="F25" s="163">
        <f>'PD_idade (14)'!F25/'PD_idade (14)'!K25</f>
        <v>0.12388059701492538</v>
      </c>
      <c r="G25" s="163">
        <f>'PD_idade (14)'!G25/'PD_idade (14)'!K25</f>
        <v>0.13432835820895522</v>
      </c>
      <c r="H25" s="163">
        <f>'PD_idade (14)'!H25/'PD_idade (14)'!K25</f>
        <v>0.1373134328358209</v>
      </c>
      <c r="I25" s="163">
        <f>'PD_idade (14)'!I25/'PD_idade (14)'!K25</f>
        <v>0.1044776119402985</v>
      </c>
      <c r="J25" s="191">
        <f>'PD_idade (14)'!J25/'PD_idade (14)'!K25</f>
        <v>8.9552238805970144E-2</v>
      </c>
      <c r="K25" s="180">
        <v>408</v>
      </c>
      <c r="L25" s="189"/>
    </row>
    <row r="26" spans="2:12" x14ac:dyDescent="0.25">
      <c r="B26" s="181" t="s">
        <v>47</v>
      </c>
      <c r="C26" s="194">
        <f>'PD_idade (14)'!C26/'PD_idade (14)'!K26</f>
        <v>0.13054830287206268</v>
      </c>
      <c r="D26" s="163">
        <f>'PD_idade (14)'!D26/'PD_idade (14)'!K26</f>
        <v>0.10443864229765012</v>
      </c>
      <c r="E26" s="163">
        <f>'PD_idade (14)'!E26/'PD_idade (14)'!K26</f>
        <v>0.13838120104438642</v>
      </c>
      <c r="F26" s="163">
        <f>'PD_idade (14)'!F26/'PD_idade (14)'!K26</f>
        <v>0.12271540469973891</v>
      </c>
      <c r="G26" s="163">
        <f>'PD_idade (14)'!G26/'PD_idade (14)'!K26</f>
        <v>0.11618798955613577</v>
      </c>
      <c r="H26" s="163">
        <f>'PD_idade (14)'!H26/'PD_idade (14)'!K26</f>
        <v>0.14621409921671019</v>
      </c>
      <c r="I26" s="163">
        <f>'PD_idade (14)'!I26/'PD_idade (14)'!K26</f>
        <v>0.13185378590078328</v>
      </c>
      <c r="J26" s="191">
        <f>'PD_idade (14)'!J26/'PD_idade (14)'!K26</f>
        <v>0.10966057441253264</v>
      </c>
      <c r="K26" s="180">
        <v>1146</v>
      </c>
      <c r="L26" s="189"/>
    </row>
    <row r="27" spans="2:12" x14ac:dyDescent="0.25">
      <c r="B27" s="181" t="s">
        <v>48</v>
      </c>
      <c r="C27" s="194">
        <f>'PD_idade (14)'!C27/'PD_idade (14)'!K27</f>
        <v>0.1211734693877551</v>
      </c>
      <c r="D27" s="163">
        <f>'PD_idade (14)'!D27/'PD_idade (14)'!K27</f>
        <v>0.13392857142857142</v>
      </c>
      <c r="E27" s="163">
        <f>'PD_idade (14)'!E27/'PD_idade (14)'!K27</f>
        <v>0.16454081632653061</v>
      </c>
      <c r="F27" s="163">
        <f>'PD_idade (14)'!F27/'PD_idade (14)'!K27</f>
        <v>0.15051020408163265</v>
      </c>
      <c r="G27" s="163">
        <f>'PD_idade (14)'!G27/'PD_idade (14)'!K27</f>
        <v>0.12755102040816327</v>
      </c>
      <c r="H27" s="163">
        <f>'PD_idade (14)'!H27/'PD_idade (14)'!K27</f>
        <v>0.10714285714285714</v>
      </c>
      <c r="I27" s="163">
        <f>'PD_idade (14)'!I27/'PD_idade (14)'!K27</f>
        <v>8.8010204081632654E-2</v>
      </c>
      <c r="J27" s="191">
        <f>'PD_idade (14)'!J27/'PD_idade (14)'!K27</f>
        <v>0.10714285714285714</v>
      </c>
      <c r="K27" s="180">
        <v>315</v>
      </c>
      <c r="L27" s="189"/>
    </row>
    <row r="28" spans="2:12" x14ac:dyDescent="0.25">
      <c r="B28" s="181" t="s">
        <v>49</v>
      </c>
      <c r="C28" s="194">
        <f>'PD_idade (14)'!C28/'PD_idade (14)'!K28</f>
        <v>0.11047979797979798</v>
      </c>
      <c r="D28" s="163">
        <f>'PD_idade (14)'!D28/'PD_idade (14)'!K28</f>
        <v>0.12878787878787878</v>
      </c>
      <c r="E28" s="163">
        <f>'PD_idade (14)'!E28/'PD_idade (14)'!K28</f>
        <v>0.13005050505050506</v>
      </c>
      <c r="F28" s="163">
        <f>'PD_idade (14)'!F28/'PD_idade (14)'!K28</f>
        <v>0.14709595959595959</v>
      </c>
      <c r="G28" s="163">
        <f>'PD_idade (14)'!G28/'PD_idade (14)'!K28</f>
        <v>0.13825757575757575</v>
      </c>
      <c r="H28" s="163">
        <f>'PD_idade (14)'!H28/'PD_idade (14)'!K28</f>
        <v>0.12310606060606061</v>
      </c>
      <c r="I28" s="163">
        <f>'PD_idade (14)'!I28/'PD_idade (14)'!K28</f>
        <v>0.12310606060606061</v>
      </c>
      <c r="J28" s="191">
        <f>'PD_idade (14)'!J28/'PD_idade (14)'!K28</f>
        <v>9.9116161616161616E-2</v>
      </c>
      <c r="K28" s="180">
        <v>1082</v>
      </c>
      <c r="L28" s="189"/>
    </row>
    <row r="29" spans="2:12" x14ac:dyDescent="0.25">
      <c r="B29" s="181" t="s">
        <v>50</v>
      </c>
      <c r="C29" s="194">
        <f>'PD_idade (14)'!C29/'PD_idade (14)'!K29</f>
        <v>0.16223132036847493</v>
      </c>
      <c r="D29" s="163">
        <f>'PD_idade (14)'!D29/'PD_idade (14)'!K29</f>
        <v>0.12436028659160696</v>
      </c>
      <c r="E29" s="163">
        <f>'PD_idade (14)'!E29/'PD_idade (14)'!K29</f>
        <v>0.13561924257932445</v>
      </c>
      <c r="F29" s="163">
        <f>'PD_idade (14)'!F29/'PD_idade (14)'!K29</f>
        <v>9.9283520982599793E-2</v>
      </c>
      <c r="G29" s="163">
        <f>'PD_idade (14)'!G29/'PD_idade (14)'!K29</f>
        <v>0.10951893551688843</v>
      </c>
      <c r="H29" s="163">
        <f>'PD_idade (14)'!H29/'PD_idade (14)'!K29</f>
        <v>0.12947799385875128</v>
      </c>
      <c r="I29" s="163">
        <f>'PD_idade (14)'!I29/'PD_idade (14)'!K29</f>
        <v>0.13459570112589561</v>
      </c>
      <c r="J29" s="191">
        <f>'PD_idade (14)'!J29/'PD_idade (14)'!K29</f>
        <v>0.10491299897645855</v>
      </c>
      <c r="K29" s="180">
        <v>3086</v>
      </c>
      <c r="L29" s="189"/>
    </row>
    <row r="30" spans="2:12" x14ac:dyDescent="0.25">
      <c r="B30" s="181" t="s">
        <v>51</v>
      </c>
      <c r="C30" s="194">
        <f>'PD_idade (14)'!C30/'PD_idade (14)'!K30</f>
        <v>0.11690647482014388</v>
      </c>
      <c r="D30" s="163">
        <f>'PD_idade (14)'!D30/'PD_idade (14)'!K30</f>
        <v>0.13848920863309352</v>
      </c>
      <c r="E30" s="163">
        <f>'PD_idade (14)'!E30/'PD_idade (14)'!K30</f>
        <v>0.16187050359712229</v>
      </c>
      <c r="F30" s="163">
        <f>'PD_idade (14)'!F30/'PD_idade (14)'!K30</f>
        <v>0.13489208633093525</v>
      </c>
      <c r="G30" s="163">
        <f>'PD_idade (14)'!G30/'PD_idade (14)'!K30</f>
        <v>0.13848920863309352</v>
      </c>
      <c r="H30" s="163">
        <f>'PD_idade (14)'!H30/'PD_idade (14)'!K30</f>
        <v>0.10971223021582734</v>
      </c>
      <c r="I30" s="163">
        <f>'PD_idade (14)'!I30/'PD_idade (14)'!K30</f>
        <v>9.7122302158273388E-2</v>
      </c>
      <c r="J30" s="191">
        <f>'PD_idade (14)'!J30/'PD_idade (14)'!K30</f>
        <v>0.10251798561151079</v>
      </c>
      <c r="K30" s="180">
        <v>367</v>
      </c>
      <c r="L30" s="189"/>
    </row>
    <row r="31" spans="2:12" x14ac:dyDescent="0.25">
      <c r="B31" s="181" t="s">
        <v>52</v>
      </c>
      <c r="C31" s="194">
        <f>'PD_idade (14)'!C31/'PD_idade (14)'!K31</f>
        <v>0.14267185473411154</v>
      </c>
      <c r="D31" s="163">
        <f>'PD_idade (14)'!D31/'PD_idade (14)'!K31</f>
        <v>0.11413748378728923</v>
      </c>
      <c r="E31" s="163">
        <f>'PD_idade (14)'!E31/'PD_idade (14)'!K31</f>
        <v>0.13488975356679636</v>
      </c>
      <c r="F31" s="163">
        <f>'PD_idade (14)'!F31/'PD_idade (14)'!K31</f>
        <v>0.10894941634241245</v>
      </c>
      <c r="G31" s="163">
        <f>'PD_idade (14)'!G31/'PD_idade (14)'!K31</f>
        <v>0.13748378728923477</v>
      </c>
      <c r="H31" s="163">
        <f>'PD_idade (14)'!H31/'PD_idade (14)'!K31</f>
        <v>0.14072632944228275</v>
      </c>
      <c r="I31" s="163">
        <f>'PD_idade (14)'!I31/'PD_idade (14)'!K31</f>
        <v>0.13424124513618677</v>
      </c>
      <c r="J31" s="191">
        <f>'PD_idade (14)'!J31/'PD_idade (14)'!K31</f>
        <v>8.6900129701686118E-2</v>
      </c>
      <c r="K31" s="180">
        <v>1846</v>
      </c>
      <c r="L31" s="189"/>
    </row>
    <row r="32" spans="2:12" x14ac:dyDescent="0.25">
      <c r="B32" s="181" t="s">
        <v>31</v>
      </c>
      <c r="C32" s="194">
        <f>'PD_idade (14)'!C32/'PD_idade (14)'!K32</f>
        <v>0.1141804788213628</v>
      </c>
      <c r="D32" s="163">
        <f>'PD_idade (14)'!D32/'PD_idade (14)'!K32</f>
        <v>0.13812154696132597</v>
      </c>
      <c r="E32" s="163">
        <f>'PD_idade (14)'!E32/'PD_idade (14)'!K32</f>
        <v>0.15653775322283608</v>
      </c>
      <c r="F32" s="163">
        <f>'PD_idade (14)'!F32/'PD_idade (14)'!K32</f>
        <v>0.16758747697974216</v>
      </c>
      <c r="G32" s="163">
        <f>'PD_idade (14)'!G32/'PD_idade (14)'!K32</f>
        <v>0.143646408839779</v>
      </c>
      <c r="H32" s="163">
        <f>'PD_idade (14)'!H32/'PD_idade (14)'!K32</f>
        <v>9.0239410681399637E-2</v>
      </c>
      <c r="I32" s="163">
        <f>'PD_idade (14)'!I32/'PD_idade (14)'!K32</f>
        <v>0.11602209944751381</v>
      </c>
      <c r="J32" s="191">
        <f>'PD_idade (14)'!J32/'PD_idade (14)'!K32</f>
        <v>7.3664825046040522E-2</v>
      </c>
      <c r="K32" s="180">
        <v>295</v>
      </c>
      <c r="L32" s="189"/>
    </row>
    <row r="33" spans="2:12" x14ac:dyDescent="0.25">
      <c r="B33" s="181" t="s">
        <v>53</v>
      </c>
      <c r="C33" s="194">
        <f>'PD_idade (14)'!C33/'PD_idade (14)'!K33</f>
        <v>0.12986111111111112</v>
      </c>
      <c r="D33" s="163">
        <f>'PD_idade (14)'!D33/'PD_idade (14)'!K33</f>
        <v>0.17291666666666666</v>
      </c>
      <c r="E33" s="163">
        <f>'PD_idade (14)'!E33/'PD_idade (14)'!K33</f>
        <v>0.15902777777777777</v>
      </c>
      <c r="F33" s="163">
        <f>'PD_idade (14)'!F33/'PD_idade (14)'!K33</f>
        <v>0.12569444444444444</v>
      </c>
      <c r="G33" s="163">
        <f>'PD_idade (14)'!G33/'PD_idade (14)'!K33</f>
        <v>0.11180555555555556</v>
      </c>
      <c r="H33" s="163">
        <f>'PD_idade (14)'!H33/'PD_idade (14)'!K33</f>
        <v>0.11597222222222223</v>
      </c>
      <c r="I33" s="163">
        <f>'PD_idade (14)'!I33/'PD_idade (14)'!K33</f>
        <v>0.10208333333333333</v>
      </c>
      <c r="J33" s="191">
        <f>'PD_idade (14)'!J33/'PD_idade (14)'!K33</f>
        <v>8.2638888888888887E-2</v>
      </c>
      <c r="K33" s="180">
        <v>1256</v>
      </c>
      <c r="L33" s="189"/>
    </row>
    <row r="34" spans="2:12" ht="12.75" customHeight="1" x14ac:dyDescent="0.25">
      <c r="B34" s="181" t="s">
        <v>54</v>
      </c>
      <c r="C34" s="194">
        <f>'PD_idade (14)'!C34/'PD_idade (14)'!K34</f>
        <v>0.15069686411149827</v>
      </c>
      <c r="D34" s="163">
        <f>'PD_idade (14)'!D34/'PD_idade (14)'!K34</f>
        <v>0.13937282229965156</v>
      </c>
      <c r="E34" s="163">
        <f>'PD_idade (14)'!E34/'PD_idade (14)'!K34</f>
        <v>0.14895470383275261</v>
      </c>
      <c r="F34" s="163">
        <f>'PD_idade (14)'!F34/'PD_idade (14)'!K34</f>
        <v>0.11672473867595819</v>
      </c>
      <c r="G34" s="163">
        <f>'PD_idade (14)'!G34/'PD_idade (14)'!K34</f>
        <v>0.13937282229965156</v>
      </c>
      <c r="H34" s="163">
        <f>'PD_idade (14)'!H34/'PD_idade (14)'!K34</f>
        <v>0.10888501742160278</v>
      </c>
      <c r="I34" s="163">
        <f>'PD_idade (14)'!I34/'PD_idade (14)'!K34</f>
        <v>0.1019163763066202</v>
      </c>
      <c r="J34" s="191">
        <f>'PD_idade (14)'!J34/'PD_idade (14)'!K34</f>
        <v>9.4076655052264813E-2</v>
      </c>
      <c r="K34" s="180">
        <v>2966</v>
      </c>
      <c r="L34" s="189"/>
    </row>
    <row r="35" spans="2:12" x14ac:dyDescent="0.25">
      <c r="B35" s="181" t="s">
        <v>55</v>
      </c>
      <c r="C35" s="194">
        <f>'PD_idade (14)'!C35/'PD_idade (14)'!K35</f>
        <v>0.12060301507537688</v>
      </c>
      <c r="D35" s="163">
        <f>'PD_idade (14)'!D35/'PD_idade (14)'!K35</f>
        <v>0.135678391959799</v>
      </c>
      <c r="E35" s="163">
        <f>'PD_idade (14)'!E35/'PD_idade (14)'!K35</f>
        <v>0.16917922948073702</v>
      </c>
      <c r="F35" s="163">
        <f>'PD_idade (14)'!F35/'PD_idade (14)'!K35</f>
        <v>0.1541038525963149</v>
      </c>
      <c r="G35" s="163">
        <f>'PD_idade (14)'!G35/'PD_idade (14)'!K35</f>
        <v>0.10887772194304858</v>
      </c>
      <c r="H35" s="163">
        <f>'PD_idade (14)'!H35/'PD_idade (14)'!K35</f>
        <v>0.11557788944723618</v>
      </c>
      <c r="I35" s="163">
        <f>'PD_idade (14)'!I35/'PD_idade (14)'!K35</f>
        <v>0.11055276381909548</v>
      </c>
      <c r="J35" s="191">
        <f>'PD_idade (14)'!J35/'PD_idade (14)'!K35</f>
        <v>8.5427135678391955E-2</v>
      </c>
      <c r="K35" s="216">
        <v>795</v>
      </c>
      <c r="L35" s="189"/>
    </row>
    <row r="36" spans="2:12" x14ac:dyDescent="0.25">
      <c r="B36" s="181" t="s">
        <v>56</v>
      </c>
      <c r="C36" s="194">
        <f>'PD_idade (14)'!C36/'PD_idade (14)'!K36</f>
        <v>0.10284463894967177</v>
      </c>
      <c r="D36" s="163">
        <f>'PD_idade (14)'!D36/'PD_idade (14)'!K36</f>
        <v>0.15317286652078774</v>
      </c>
      <c r="E36" s="163">
        <f>'PD_idade (14)'!E36/'PD_idade (14)'!K36</f>
        <v>0.17067833698030635</v>
      </c>
      <c r="F36" s="163">
        <f>'PD_idade (14)'!F36/'PD_idade (14)'!K36</f>
        <v>0.15317286652078774</v>
      </c>
      <c r="G36" s="163">
        <f>'PD_idade (14)'!G36/'PD_idade (14)'!K36</f>
        <v>9.4091903719912467E-2</v>
      </c>
      <c r="H36" s="163">
        <f>'PD_idade (14)'!H36/'PD_idade (14)'!K36</f>
        <v>0.13566739606126915</v>
      </c>
      <c r="I36" s="163">
        <f>'PD_idade (14)'!I36/'PD_idade (14)'!K36</f>
        <v>0.12253829321663019</v>
      </c>
      <c r="J36" s="191">
        <f>'PD_idade (14)'!J36/'PD_idade (14)'!K36</f>
        <v>6.7833698030634576E-2</v>
      </c>
      <c r="K36" s="180">
        <v>272</v>
      </c>
      <c r="L36" s="189"/>
    </row>
    <row r="37" spans="2:12" x14ac:dyDescent="0.25">
      <c r="B37" s="181" t="s">
        <v>57</v>
      </c>
      <c r="C37" s="194">
        <f>'PD_idade (14)'!C37/'PD_idade (14)'!K37</f>
        <v>0.12393162393162394</v>
      </c>
      <c r="D37" s="163">
        <f>'PD_idade (14)'!D37/'PD_idade (14)'!K37</f>
        <v>0.12393162393162394</v>
      </c>
      <c r="E37" s="163">
        <f>'PD_idade (14)'!E37/'PD_idade (14)'!K37</f>
        <v>0.14700854700854701</v>
      </c>
      <c r="F37" s="163">
        <f>'PD_idade (14)'!F37/'PD_idade (14)'!K37</f>
        <v>0.13675213675213677</v>
      </c>
      <c r="G37" s="163">
        <f>'PD_idade (14)'!G37/'PD_idade (14)'!K37</f>
        <v>0.13162393162393163</v>
      </c>
      <c r="H37" s="163">
        <f>'PD_idade (14)'!H37/'PD_idade (14)'!K37</f>
        <v>0.11965811965811966</v>
      </c>
      <c r="I37" s="163">
        <f>'PD_idade (14)'!I37/'PD_idade (14)'!K37</f>
        <v>0.11794871794871795</v>
      </c>
      <c r="J37" s="191">
        <f>'PD_idade (14)'!J37/'PD_idade (14)'!K37</f>
        <v>9.914529914529914E-2</v>
      </c>
      <c r="K37" s="180">
        <v>319</v>
      </c>
      <c r="L37" s="189"/>
    </row>
    <row r="38" spans="2:12" x14ac:dyDescent="0.25">
      <c r="B38" s="181" t="s">
        <v>58</v>
      </c>
      <c r="C38" s="188">
        <f>'PD_idade (14)'!C38/'PD_idade (14)'!K38</f>
        <v>0.15451895043731778</v>
      </c>
      <c r="D38" s="184">
        <f>'PD_idade (14)'!D38/'PD_idade (14)'!K38</f>
        <v>0.13556851311953352</v>
      </c>
      <c r="E38" s="184">
        <f>'PD_idade (14)'!E38/'PD_idade (14)'!K38</f>
        <v>0.17055393586005832</v>
      </c>
      <c r="F38" s="184">
        <f>'PD_idade (14)'!F38/'PD_idade (14)'!K38</f>
        <v>0.11807580174927114</v>
      </c>
      <c r="G38" s="184">
        <f>'PD_idade (14)'!G38/'PD_idade (14)'!K38</f>
        <v>9.3294460641399415E-2</v>
      </c>
      <c r="H38" s="184">
        <f>'PD_idade (14)'!H38/'PD_idade (14)'!K38</f>
        <v>0.12244897959183673</v>
      </c>
      <c r="I38" s="184">
        <f>'PD_idade (14)'!I38/'PD_idade (14)'!K38</f>
        <v>0.10349854227405247</v>
      </c>
      <c r="J38" s="192">
        <f>'PD_idade (14)'!J38/'PD_idade (14)'!K38</f>
        <v>0.10204081632653061</v>
      </c>
      <c r="K38" s="198">
        <v>596</v>
      </c>
      <c r="L38" s="189"/>
    </row>
    <row r="39" spans="2:12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2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39:J39"/>
    <mergeCell ref="C9:J9"/>
  </mergeCells>
  <conditionalFormatting sqref="K14 K35">
    <cfRule type="cellIs" dxfId="4973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5">
      <c r="A5" s="116" t="s">
        <v>6</v>
      </c>
      <c r="B5" s="119" t="s">
        <v>83</v>
      </c>
    </row>
    <row r="6" spans="1:12" s="77" customFormat="1" ht="12" customHeight="1" x14ac:dyDescent="0.25">
      <c r="A6" s="116"/>
      <c r="B6" s="122" t="s">
        <v>261</v>
      </c>
    </row>
    <row r="7" spans="1:12" ht="15" customHeight="1" x14ac:dyDescent="0.25"/>
    <row r="8" spans="1:12" ht="42.75" customHeight="1" x14ac:dyDescent="0.25">
      <c r="B8" s="8"/>
      <c r="C8" s="366" t="s">
        <v>83</v>
      </c>
    </row>
    <row r="9" spans="1:12" ht="24.95" customHeight="1" x14ac:dyDescent="0.25">
      <c r="B9" s="11"/>
      <c r="C9" s="518"/>
      <c r="D9" s="520"/>
      <c r="E9" s="520"/>
      <c r="F9" s="520"/>
      <c r="G9" s="520"/>
      <c r="H9" s="520"/>
      <c r="I9" s="520"/>
      <c r="J9" s="520"/>
      <c r="K9" s="520"/>
      <c r="L9" s="521"/>
    </row>
    <row r="10" spans="1:12" x14ac:dyDescent="0.25">
      <c r="B10" s="161" t="s">
        <v>60</v>
      </c>
      <c r="C10" s="418"/>
    </row>
    <row r="11" spans="1:12" x14ac:dyDescent="0.25">
      <c r="B11" s="3" t="s">
        <v>61</v>
      </c>
      <c r="C11" s="223">
        <v>489.40323504442352</v>
      </c>
    </row>
    <row r="12" spans="1:12" x14ac:dyDescent="0.25">
      <c r="B12" s="4" t="s">
        <v>102</v>
      </c>
      <c r="C12" s="221">
        <v>543.34076100199047</v>
      </c>
    </row>
    <row r="13" spans="1:12" x14ac:dyDescent="0.25">
      <c r="B13" s="4" t="s">
        <v>20</v>
      </c>
      <c r="C13" s="221">
        <v>551.14097541740603</v>
      </c>
    </row>
    <row r="14" spans="1:12" x14ac:dyDescent="0.25">
      <c r="B14" s="4" t="s">
        <v>1</v>
      </c>
      <c r="C14" s="417">
        <v>582.50631060314379</v>
      </c>
    </row>
    <row r="15" spans="1:12" x14ac:dyDescent="0.25">
      <c r="B15" s="34" t="s">
        <v>36</v>
      </c>
      <c r="C15" s="220">
        <v>520.11784077844356</v>
      </c>
    </row>
    <row r="16" spans="1:12" x14ac:dyDescent="0.25">
      <c r="B16" s="34" t="s">
        <v>37</v>
      </c>
      <c r="C16" s="221">
        <v>566.00075194918429</v>
      </c>
    </row>
    <row r="17" spans="2:3" x14ac:dyDescent="0.25">
      <c r="B17" s="34" t="s">
        <v>38</v>
      </c>
      <c r="C17" s="221">
        <v>634.23659388047633</v>
      </c>
    </row>
    <row r="18" spans="2:3" x14ac:dyDescent="0.25">
      <c r="B18" s="34" t="s">
        <v>39</v>
      </c>
      <c r="C18" s="221">
        <v>636.87355884224064</v>
      </c>
    </row>
    <row r="19" spans="2:3" x14ac:dyDescent="0.25">
      <c r="B19" s="34" t="s">
        <v>40</v>
      </c>
      <c r="C19" s="221">
        <v>537.21266337056204</v>
      </c>
    </row>
    <row r="20" spans="2:3" x14ac:dyDescent="0.25">
      <c r="B20" s="34" t="s">
        <v>41</v>
      </c>
      <c r="C20" s="221">
        <v>691.73119088345823</v>
      </c>
    </row>
    <row r="21" spans="2:3" x14ac:dyDescent="0.25">
      <c r="B21" s="34" t="s">
        <v>42</v>
      </c>
      <c r="C21" s="221">
        <v>514.67609783419687</v>
      </c>
    </row>
    <row r="22" spans="2:3" x14ac:dyDescent="0.25">
      <c r="B22" s="34" t="s">
        <v>43</v>
      </c>
      <c r="C22" s="221">
        <v>686.28301091512776</v>
      </c>
    </row>
    <row r="23" spans="2:3" x14ac:dyDescent="0.25">
      <c r="B23" s="34" t="s">
        <v>44</v>
      </c>
      <c r="C23" s="221">
        <v>589.44351277270778</v>
      </c>
    </row>
    <row r="24" spans="2:3" x14ac:dyDescent="0.25">
      <c r="B24" s="34" t="s">
        <v>45</v>
      </c>
      <c r="C24" s="221">
        <v>618.35758474361262</v>
      </c>
    </row>
    <row r="25" spans="2:3" x14ac:dyDescent="0.25">
      <c r="B25" s="34" t="s">
        <v>46</v>
      </c>
      <c r="C25" s="221">
        <v>576.04884038310558</v>
      </c>
    </row>
    <row r="26" spans="2:3" x14ac:dyDescent="0.25">
      <c r="B26" s="34" t="s">
        <v>47</v>
      </c>
      <c r="C26" s="221">
        <v>593.23818995606632</v>
      </c>
    </row>
    <row r="27" spans="2:3" x14ac:dyDescent="0.25">
      <c r="B27" s="34" t="s">
        <v>48</v>
      </c>
      <c r="C27" s="221">
        <v>618.10461700255837</v>
      </c>
    </row>
    <row r="28" spans="2:3" x14ac:dyDescent="0.25">
      <c r="B28" s="34" t="s">
        <v>49</v>
      </c>
      <c r="C28" s="221">
        <v>680.65652833499144</v>
      </c>
    </row>
    <row r="29" spans="2:3" x14ac:dyDescent="0.25">
      <c r="B29" s="34" t="s">
        <v>50</v>
      </c>
      <c r="C29" s="221">
        <v>491.42395233316932</v>
      </c>
    </row>
    <row r="30" spans="2:3" x14ac:dyDescent="0.25">
      <c r="B30" s="34" t="s">
        <v>51</v>
      </c>
      <c r="C30" s="221">
        <v>551.81737004495847</v>
      </c>
    </row>
    <row r="31" spans="2:3" x14ac:dyDescent="0.25">
      <c r="B31" s="34" t="s">
        <v>52</v>
      </c>
      <c r="C31" s="221">
        <v>557.22098381765556</v>
      </c>
    </row>
    <row r="32" spans="2:3" x14ac:dyDescent="0.25">
      <c r="B32" s="34" t="s">
        <v>31</v>
      </c>
      <c r="C32" s="221">
        <v>685.31015830818171</v>
      </c>
    </row>
    <row r="33" spans="2:3" x14ac:dyDescent="0.25">
      <c r="B33" s="34" t="s">
        <v>53</v>
      </c>
      <c r="C33" s="221">
        <v>547.89571924661232</v>
      </c>
    </row>
    <row r="34" spans="2:3" ht="12.75" customHeight="1" x14ac:dyDescent="0.25">
      <c r="B34" s="34" t="s">
        <v>54</v>
      </c>
      <c r="C34" s="221">
        <v>508.36076046027819</v>
      </c>
    </row>
    <row r="35" spans="2:3" x14ac:dyDescent="0.25">
      <c r="B35" s="34" t="s">
        <v>55</v>
      </c>
      <c r="C35" s="221">
        <v>509.95330516059738</v>
      </c>
    </row>
    <row r="36" spans="2:3" x14ac:dyDescent="0.25">
      <c r="B36" s="34" t="s">
        <v>56</v>
      </c>
      <c r="C36" s="221">
        <v>616.20827775184182</v>
      </c>
    </row>
    <row r="37" spans="2:3" x14ac:dyDescent="0.25">
      <c r="B37" s="34" t="s">
        <v>57</v>
      </c>
      <c r="C37" s="221">
        <v>654.94852971985767</v>
      </c>
    </row>
    <row r="38" spans="2:3" x14ac:dyDescent="0.25">
      <c r="B38" s="34" t="s">
        <v>58</v>
      </c>
      <c r="C38" s="222">
        <v>526.40462263087818</v>
      </c>
    </row>
    <row r="39" spans="2:3" x14ac:dyDescent="0.25">
      <c r="B39" s="108"/>
    </row>
    <row r="40" spans="2:3" x14ac:dyDescent="0.25">
      <c r="B40" s="36"/>
    </row>
  </sheetData>
  <conditionalFormatting sqref="C38">
    <cfRule type="cellIs" dxfId="4972" priority="3" operator="between">
      <formula>1</formula>
      <formula>2</formula>
    </cfRule>
  </conditionalFormatting>
  <conditionalFormatting sqref="C11:C37">
    <cfRule type="cellIs" dxfId="4971" priority="4" operator="between">
      <formula>1</formula>
      <formula>2</formula>
    </cfRule>
  </conditionalFormatting>
  <conditionalFormatting sqref="C16:C38">
    <cfRule type="cellIs" dxfId="4970" priority="2" operator="between">
      <formula>1</formula>
      <formula>2</formula>
    </cfRule>
  </conditionalFormatting>
  <conditionalFormatting sqref="C11:C15">
    <cfRule type="cellIs" dxfId="4969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346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346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4" t="s">
        <v>12</v>
      </c>
      <c r="D10" s="534" t="s">
        <v>13</v>
      </c>
      <c r="E10" s="534" t="s">
        <v>0</v>
      </c>
    </row>
    <row r="11" spans="1:5" s="77" customFormat="1" ht="14.25" customHeight="1" x14ac:dyDescent="0.2">
      <c r="B11" s="243" t="s">
        <v>61</v>
      </c>
      <c r="C11" s="249">
        <v>239478</v>
      </c>
      <c r="D11" s="250">
        <v>251842</v>
      </c>
      <c r="E11" s="257">
        <v>491320</v>
      </c>
    </row>
    <row r="12" spans="1:5" s="77" customFormat="1" ht="14.25" customHeight="1" x14ac:dyDescent="0.2">
      <c r="B12" s="4" t="s">
        <v>102</v>
      </c>
      <c r="C12" s="252">
        <v>64840</v>
      </c>
      <c r="D12" s="63">
        <v>64728</v>
      </c>
      <c r="E12" s="253">
        <v>129568</v>
      </c>
    </row>
    <row r="13" spans="1:5" s="77" customFormat="1" ht="14.25" customHeight="1" x14ac:dyDescent="0.2">
      <c r="B13" s="4" t="s">
        <v>103</v>
      </c>
      <c r="C13" s="252">
        <v>50480</v>
      </c>
      <c r="D13" s="63">
        <v>49952</v>
      </c>
      <c r="E13" s="253">
        <v>100432</v>
      </c>
    </row>
    <row r="14" spans="1:5" s="77" customFormat="1" ht="14.25" customHeight="1" x14ac:dyDescent="0.2">
      <c r="B14" s="4" t="s">
        <v>1</v>
      </c>
      <c r="C14" s="343">
        <v>10069</v>
      </c>
      <c r="D14" s="344">
        <v>10110</v>
      </c>
      <c r="E14" s="345">
        <v>20179</v>
      </c>
    </row>
    <row r="15" spans="1:5" s="77" customFormat="1" ht="14.25" customHeight="1" x14ac:dyDescent="0.2">
      <c r="B15" s="34" t="s">
        <v>104</v>
      </c>
      <c r="C15" s="252">
        <v>283</v>
      </c>
      <c r="D15" s="63">
        <v>255</v>
      </c>
      <c r="E15" s="253">
        <v>538</v>
      </c>
    </row>
    <row r="16" spans="1:5" s="77" customFormat="1" ht="14.25" customHeight="1" x14ac:dyDescent="0.2">
      <c r="B16" s="34" t="s">
        <v>105</v>
      </c>
      <c r="C16" s="252">
        <v>281</v>
      </c>
      <c r="D16" s="63">
        <v>266</v>
      </c>
      <c r="E16" s="253">
        <v>547</v>
      </c>
    </row>
    <row r="17" spans="2:5" s="77" customFormat="1" ht="14.25" customHeight="1" x14ac:dyDescent="0.2">
      <c r="B17" s="34" t="s">
        <v>107</v>
      </c>
      <c r="C17" s="252">
        <v>538</v>
      </c>
      <c r="D17" s="63">
        <v>491</v>
      </c>
      <c r="E17" s="253">
        <v>1029</v>
      </c>
    </row>
    <row r="18" spans="2:5" s="77" customFormat="1" ht="14.25" customHeight="1" x14ac:dyDescent="0.2">
      <c r="B18" s="34" t="s">
        <v>196</v>
      </c>
      <c r="C18" s="252">
        <v>369</v>
      </c>
      <c r="D18" s="63">
        <v>334</v>
      </c>
      <c r="E18" s="253">
        <v>703</v>
      </c>
    </row>
    <row r="19" spans="2:5" s="77" customFormat="1" ht="14.25" customHeight="1" x14ac:dyDescent="0.2">
      <c r="B19" s="34" t="s">
        <v>197</v>
      </c>
      <c r="C19" s="252">
        <v>642</v>
      </c>
      <c r="D19" s="63">
        <v>721</v>
      </c>
      <c r="E19" s="253">
        <v>1363</v>
      </c>
    </row>
    <row r="20" spans="2:5" s="77" customFormat="1" ht="14.25" customHeight="1" x14ac:dyDescent="0.2">
      <c r="B20" s="34" t="s">
        <v>198</v>
      </c>
      <c r="C20" s="252">
        <v>366</v>
      </c>
      <c r="D20" s="63">
        <v>314</v>
      </c>
      <c r="E20" s="253">
        <v>680</v>
      </c>
    </row>
    <row r="21" spans="2:5" s="77" customFormat="1" ht="14.25" customHeight="1" x14ac:dyDescent="0.2">
      <c r="B21" s="34" t="s">
        <v>110</v>
      </c>
      <c r="C21" s="252">
        <v>247</v>
      </c>
      <c r="D21" s="63">
        <v>283</v>
      </c>
      <c r="E21" s="253">
        <v>530</v>
      </c>
    </row>
    <row r="22" spans="2:5" s="77" customFormat="1" ht="14.25" customHeight="1" x14ac:dyDescent="0.2">
      <c r="B22" s="34" t="s">
        <v>199</v>
      </c>
      <c r="C22" s="252">
        <v>236</v>
      </c>
      <c r="D22" s="63">
        <v>205</v>
      </c>
      <c r="E22" s="253">
        <v>441</v>
      </c>
    </row>
    <row r="23" spans="2:5" s="77" customFormat="1" ht="14.25" customHeight="1" x14ac:dyDescent="0.2">
      <c r="B23" s="34" t="s">
        <v>111</v>
      </c>
      <c r="C23" s="252">
        <v>698</v>
      </c>
      <c r="D23" s="63">
        <v>640</v>
      </c>
      <c r="E23" s="253">
        <v>1338</v>
      </c>
    </row>
    <row r="24" spans="2:5" s="77" customFormat="1" ht="14.25" customHeight="1" x14ac:dyDescent="0.2">
      <c r="B24" s="34" t="s">
        <v>200</v>
      </c>
      <c r="C24" s="252">
        <v>428</v>
      </c>
      <c r="D24" s="63">
        <v>367</v>
      </c>
      <c r="E24" s="253">
        <v>795</v>
      </c>
    </row>
    <row r="25" spans="2:5" s="77" customFormat="1" ht="14.25" customHeight="1" x14ac:dyDescent="0.2">
      <c r="B25" s="34" t="s">
        <v>113</v>
      </c>
      <c r="C25" s="252">
        <v>283</v>
      </c>
      <c r="D25" s="63">
        <v>311</v>
      </c>
      <c r="E25" s="253">
        <v>594</v>
      </c>
    </row>
    <row r="26" spans="2:5" s="77" customFormat="1" ht="14.25" customHeight="1" x14ac:dyDescent="0.2">
      <c r="B26" s="34" t="s">
        <v>114</v>
      </c>
      <c r="C26" s="252">
        <v>342</v>
      </c>
      <c r="D26" s="63">
        <v>346</v>
      </c>
      <c r="E26" s="253">
        <v>688</v>
      </c>
    </row>
    <row r="27" spans="2:5" s="77" customFormat="1" ht="14.25" customHeight="1" x14ac:dyDescent="0.2">
      <c r="B27" s="34" t="s">
        <v>201</v>
      </c>
      <c r="C27" s="252">
        <v>370</v>
      </c>
      <c r="D27" s="63">
        <v>322</v>
      </c>
      <c r="E27" s="253">
        <v>692</v>
      </c>
    </row>
    <row r="28" spans="2:5" s="77" customFormat="1" ht="14.25" customHeight="1" x14ac:dyDescent="0.2">
      <c r="B28" s="34" t="s">
        <v>121</v>
      </c>
      <c r="C28" s="252">
        <v>726</v>
      </c>
      <c r="D28" s="63">
        <v>703</v>
      </c>
      <c r="E28" s="253">
        <v>1429</v>
      </c>
    </row>
    <row r="29" spans="2:5" s="77" customFormat="1" ht="14.25" customHeight="1" x14ac:dyDescent="0.2">
      <c r="B29" s="34" t="s">
        <v>124</v>
      </c>
      <c r="C29" s="252">
        <v>799</v>
      </c>
      <c r="D29" s="63">
        <v>897</v>
      </c>
      <c r="E29" s="253">
        <v>1696</v>
      </c>
    </row>
    <row r="30" spans="2:5" s="77" customFormat="1" ht="14.25" customHeight="1" x14ac:dyDescent="0.2">
      <c r="B30" s="34" t="s">
        <v>202</v>
      </c>
      <c r="C30" s="252">
        <v>221</v>
      </c>
      <c r="D30" s="63">
        <v>252</v>
      </c>
      <c r="E30" s="253">
        <v>473</v>
      </c>
    </row>
    <row r="31" spans="2:5" s="77" customFormat="1" ht="14.25" customHeight="1" x14ac:dyDescent="0.2">
      <c r="B31" s="34" t="s">
        <v>203</v>
      </c>
      <c r="C31" s="252">
        <v>638</v>
      </c>
      <c r="D31" s="63">
        <v>722</v>
      </c>
      <c r="E31" s="253">
        <v>1360</v>
      </c>
    </row>
    <row r="32" spans="2:5" s="77" customFormat="1" ht="14.25" customHeight="1" x14ac:dyDescent="0.2">
      <c r="B32" s="34" t="s">
        <v>204</v>
      </c>
      <c r="C32" s="252">
        <v>260</v>
      </c>
      <c r="D32" s="63">
        <v>243</v>
      </c>
      <c r="E32" s="253">
        <v>503</v>
      </c>
    </row>
    <row r="33" spans="2:5" s="77" customFormat="1" ht="14.25" customHeight="1" x14ac:dyDescent="0.2">
      <c r="B33" s="34" t="s">
        <v>128</v>
      </c>
      <c r="C33" s="252">
        <v>627</v>
      </c>
      <c r="D33" s="63">
        <v>611</v>
      </c>
      <c r="E33" s="253">
        <v>1238</v>
      </c>
    </row>
    <row r="34" spans="2:5" s="77" customFormat="1" ht="14.25" customHeight="1" x14ac:dyDescent="0.2">
      <c r="B34" s="34" t="s">
        <v>205</v>
      </c>
      <c r="C34" s="252">
        <v>427</v>
      </c>
      <c r="D34" s="63">
        <v>548</v>
      </c>
      <c r="E34" s="253">
        <v>975</v>
      </c>
    </row>
    <row r="35" spans="2:5" s="77" customFormat="1" ht="14.25" customHeight="1" x14ac:dyDescent="0.2">
      <c r="B35" s="34" t="s">
        <v>206</v>
      </c>
      <c r="C35" s="252">
        <v>219</v>
      </c>
      <c r="D35" s="63">
        <v>294</v>
      </c>
      <c r="E35" s="253">
        <v>513</v>
      </c>
    </row>
    <row r="36" spans="2:5" s="77" customFormat="1" ht="14.25" customHeight="1" x14ac:dyDescent="0.2">
      <c r="B36" s="34" t="s">
        <v>207</v>
      </c>
      <c r="C36" s="252">
        <v>204</v>
      </c>
      <c r="D36" s="63">
        <v>197</v>
      </c>
      <c r="E36" s="253">
        <v>401</v>
      </c>
    </row>
    <row r="37" spans="2:5" s="77" customFormat="1" ht="14.25" customHeight="1" x14ac:dyDescent="0.2">
      <c r="B37" s="34" t="s">
        <v>129</v>
      </c>
      <c r="C37" s="252">
        <v>560</v>
      </c>
      <c r="D37" s="63">
        <v>515</v>
      </c>
      <c r="E37" s="253">
        <v>1075</v>
      </c>
    </row>
    <row r="38" spans="2:5" s="77" customFormat="1" ht="14.25" customHeight="1" x14ac:dyDescent="0.2">
      <c r="B38" s="34" t="s">
        <v>208</v>
      </c>
      <c r="C38" s="341">
        <v>305</v>
      </c>
      <c r="D38" s="342">
        <v>273</v>
      </c>
      <c r="E38" s="258">
        <v>578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4968" priority="2" operator="between">
      <formula>1</formula>
      <formula>2</formula>
    </cfRule>
  </conditionalFormatting>
  <conditionalFormatting sqref="C11:E38">
    <cfRule type="cellIs" dxfId="4967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369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370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4" t="s">
        <v>12</v>
      </c>
      <c r="D10" s="534" t="s">
        <v>13</v>
      </c>
    </row>
    <row r="11" spans="1:4" s="77" customFormat="1" ht="14.25" customHeight="1" x14ac:dyDescent="0.2">
      <c r="B11" s="243" t="s">
        <v>61</v>
      </c>
      <c r="C11" s="260">
        <f>'SD_genero (14)'!C11/'SD_genero (14)'!E11</f>
        <v>0.48741756899780186</v>
      </c>
      <c r="D11" s="261">
        <f>'SD_genero (14)'!D11/'SD_genero (14)'!E11</f>
        <v>0.51258243100219814</v>
      </c>
    </row>
    <row r="12" spans="1:4" s="77" customFormat="1" ht="14.25" customHeight="1" x14ac:dyDescent="0.2">
      <c r="B12" s="4" t="s">
        <v>102</v>
      </c>
      <c r="C12" s="262">
        <f>'SD_genero (14)'!C12/'SD_genero (14)'!E12</f>
        <v>0.50043220548283529</v>
      </c>
      <c r="D12" s="263">
        <f>'SD_genero (14)'!D12/'SD_genero (14)'!E12</f>
        <v>0.49956779451716471</v>
      </c>
    </row>
    <row r="13" spans="1:4" s="77" customFormat="1" ht="14.25" customHeight="1" x14ac:dyDescent="0.2">
      <c r="B13" s="4" t="s">
        <v>103</v>
      </c>
      <c r="C13" s="262">
        <f>'SD_genero (14)'!C13/'SD_genero (14)'!E13</f>
        <v>0.50262864425681053</v>
      </c>
      <c r="D13" s="263">
        <f>'SD_genero (14)'!D13/'SD_genero (14)'!E13</f>
        <v>0.49737135574318941</v>
      </c>
    </row>
    <row r="14" spans="1:4" s="77" customFormat="1" ht="14.25" customHeight="1" x14ac:dyDescent="0.2">
      <c r="B14" s="4" t="s">
        <v>1</v>
      </c>
      <c r="C14" s="346">
        <f>'SD_genero (14)'!C14/'SD_genero (14)'!E14</f>
        <v>0.4989840923732593</v>
      </c>
      <c r="D14" s="347">
        <f>'SD_genero (14)'!D14/'SD_genero (14)'!E14</f>
        <v>0.50101590762674064</v>
      </c>
    </row>
    <row r="15" spans="1:4" s="77" customFormat="1" ht="14.25" customHeight="1" x14ac:dyDescent="0.2">
      <c r="B15" s="34" t="s">
        <v>104</v>
      </c>
      <c r="C15" s="260">
        <f>'SD_genero (14)'!C15/'SD_genero (14)'!E15</f>
        <v>0.52602230483271373</v>
      </c>
      <c r="D15" s="261">
        <f>'SD_genero (14)'!D15/'SD_genero (14)'!E15</f>
        <v>0.47397769516728627</v>
      </c>
    </row>
    <row r="16" spans="1:4" s="77" customFormat="1" ht="14.25" customHeight="1" x14ac:dyDescent="0.2">
      <c r="B16" s="34" t="s">
        <v>105</v>
      </c>
      <c r="C16" s="262">
        <f>'SD_genero (14)'!C16/'SD_genero (14)'!E16</f>
        <v>0.51371115173674586</v>
      </c>
      <c r="D16" s="263">
        <f>'SD_genero (14)'!D16/'SD_genero (14)'!E16</f>
        <v>0.48628884826325414</v>
      </c>
    </row>
    <row r="17" spans="2:4" s="77" customFormat="1" ht="14.25" customHeight="1" x14ac:dyDescent="0.2">
      <c r="B17" s="34" t="s">
        <v>107</v>
      </c>
      <c r="C17" s="262">
        <f>'SD_genero (14)'!C17/'SD_genero (14)'!E17</f>
        <v>0.52283770651117589</v>
      </c>
      <c r="D17" s="263">
        <f>'SD_genero (14)'!D17/'SD_genero (14)'!E17</f>
        <v>0.47716229348882411</v>
      </c>
    </row>
    <row r="18" spans="2:4" s="77" customFormat="1" ht="14.25" customHeight="1" x14ac:dyDescent="0.2">
      <c r="B18" s="34" t="s">
        <v>196</v>
      </c>
      <c r="C18" s="262">
        <f>'SD_genero (14)'!C18/'SD_genero (14)'!E18</f>
        <v>0.5248933143669986</v>
      </c>
      <c r="D18" s="263">
        <f>'SD_genero (14)'!D18/'SD_genero (14)'!E18</f>
        <v>0.4751066856330014</v>
      </c>
    </row>
    <row r="19" spans="2:4" s="77" customFormat="1" ht="14.25" customHeight="1" x14ac:dyDescent="0.2">
      <c r="B19" s="34" t="s">
        <v>197</v>
      </c>
      <c r="C19" s="262">
        <f>'SD_genero (14)'!C19/'SD_genero (14)'!E19</f>
        <v>0.47101980924431402</v>
      </c>
      <c r="D19" s="263">
        <f>'SD_genero (14)'!D19/'SD_genero (14)'!E19</f>
        <v>0.52898019075568603</v>
      </c>
    </row>
    <row r="20" spans="2:4" s="77" customFormat="1" ht="14.25" customHeight="1" x14ac:dyDescent="0.2">
      <c r="B20" s="34" t="s">
        <v>198</v>
      </c>
      <c r="C20" s="262">
        <f>'SD_genero (14)'!C20/'SD_genero (14)'!E20</f>
        <v>0.53823529411764703</v>
      </c>
      <c r="D20" s="263">
        <f>'SD_genero (14)'!D20/'SD_genero (14)'!E20</f>
        <v>0.46176470588235297</v>
      </c>
    </row>
    <row r="21" spans="2:4" s="77" customFormat="1" ht="14.25" customHeight="1" x14ac:dyDescent="0.2">
      <c r="B21" s="34" t="s">
        <v>110</v>
      </c>
      <c r="C21" s="262">
        <f>'SD_genero (14)'!C21/'SD_genero (14)'!E21</f>
        <v>0.46603773584905661</v>
      </c>
      <c r="D21" s="263">
        <f>'SD_genero (14)'!D21/'SD_genero (14)'!E21</f>
        <v>0.53396226415094339</v>
      </c>
    </row>
    <row r="22" spans="2:4" s="77" customFormat="1" ht="14.25" customHeight="1" x14ac:dyDescent="0.2">
      <c r="B22" s="34" t="s">
        <v>199</v>
      </c>
      <c r="C22" s="262">
        <f>'SD_genero (14)'!C22/'SD_genero (14)'!E22</f>
        <v>0.53514739229024944</v>
      </c>
      <c r="D22" s="263">
        <f>'SD_genero (14)'!D22/'SD_genero (14)'!E22</f>
        <v>0.46485260770975056</v>
      </c>
    </row>
    <row r="23" spans="2:4" s="77" customFormat="1" ht="14.25" customHeight="1" x14ac:dyDescent="0.2">
      <c r="B23" s="34" t="s">
        <v>111</v>
      </c>
      <c r="C23" s="262">
        <f>'SD_genero (14)'!C23/'SD_genero (14)'!E23</f>
        <v>0.52167414050822125</v>
      </c>
      <c r="D23" s="263">
        <f>'SD_genero (14)'!D23/'SD_genero (14)'!E23</f>
        <v>0.47832585949177875</v>
      </c>
    </row>
    <row r="24" spans="2:4" s="77" customFormat="1" ht="14.25" customHeight="1" x14ac:dyDescent="0.2">
      <c r="B24" s="34" t="s">
        <v>200</v>
      </c>
      <c r="C24" s="262">
        <f>'SD_genero (14)'!C24/'SD_genero (14)'!E24</f>
        <v>0.53836477987421383</v>
      </c>
      <c r="D24" s="263">
        <f>'SD_genero (14)'!D24/'SD_genero (14)'!E24</f>
        <v>0.46163522012578617</v>
      </c>
    </row>
    <row r="25" spans="2:4" s="77" customFormat="1" ht="14.25" customHeight="1" x14ac:dyDescent="0.2">
      <c r="B25" s="34" t="s">
        <v>113</v>
      </c>
      <c r="C25" s="262">
        <f>'SD_genero (14)'!C25/'SD_genero (14)'!E25</f>
        <v>0.47643097643097643</v>
      </c>
      <c r="D25" s="263">
        <f>'SD_genero (14)'!D25/'SD_genero (14)'!E25</f>
        <v>0.52356902356902357</v>
      </c>
    </row>
    <row r="26" spans="2:4" s="77" customFormat="1" ht="14.25" customHeight="1" x14ac:dyDescent="0.2">
      <c r="B26" s="34" t="s">
        <v>114</v>
      </c>
      <c r="C26" s="262">
        <f>'SD_genero (14)'!C26/'SD_genero (14)'!E26</f>
        <v>0.49709302325581395</v>
      </c>
      <c r="D26" s="263">
        <f>'SD_genero (14)'!D26/'SD_genero (14)'!E26</f>
        <v>0.50290697674418605</v>
      </c>
    </row>
    <row r="27" spans="2:4" s="77" customFormat="1" ht="14.25" customHeight="1" x14ac:dyDescent="0.2">
      <c r="B27" s="34" t="s">
        <v>201</v>
      </c>
      <c r="C27" s="262">
        <f>'SD_genero (14)'!C27/'SD_genero (14)'!E27</f>
        <v>0.53468208092485547</v>
      </c>
      <c r="D27" s="263">
        <f>'SD_genero (14)'!D27/'SD_genero (14)'!E27</f>
        <v>0.46531791907514453</v>
      </c>
    </row>
    <row r="28" spans="2:4" s="77" customFormat="1" ht="14.25" customHeight="1" x14ac:dyDescent="0.2">
      <c r="B28" s="34" t="s">
        <v>121</v>
      </c>
      <c r="C28" s="262">
        <f>'SD_genero (14)'!C28/'SD_genero (14)'!E28</f>
        <v>0.50804758572428277</v>
      </c>
      <c r="D28" s="263">
        <f>'SD_genero (14)'!D28/'SD_genero (14)'!E28</f>
        <v>0.49195241427571729</v>
      </c>
    </row>
    <row r="29" spans="2:4" s="77" customFormat="1" ht="14.25" customHeight="1" x14ac:dyDescent="0.2">
      <c r="B29" s="34" t="s">
        <v>124</v>
      </c>
      <c r="C29" s="262">
        <f>'SD_genero (14)'!C29/'SD_genero (14)'!E29</f>
        <v>0.47110849056603776</v>
      </c>
      <c r="D29" s="263">
        <f>'SD_genero (14)'!D29/'SD_genero (14)'!E29</f>
        <v>0.52889150943396224</v>
      </c>
    </row>
    <row r="30" spans="2:4" s="77" customFormat="1" ht="14.25" customHeight="1" x14ac:dyDescent="0.2">
      <c r="B30" s="34" t="s">
        <v>202</v>
      </c>
      <c r="C30" s="262">
        <f>'SD_genero (14)'!C30/'SD_genero (14)'!E30</f>
        <v>0.46723044397463004</v>
      </c>
      <c r="D30" s="263">
        <f>'SD_genero (14)'!D30/'SD_genero (14)'!E30</f>
        <v>0.53276955602537002</v>
      </c>
    </row>
    <row r="31" spans="2:4" s="77" customFormat="1" ht="14.25" customHeight="1" x14ac:dyDescent="0.2">
      <c r="B31" s="34" t="s">
        <v>203</v>
      </c>
      <c r="C31" s="262">
        <f>'SD_genero (14)'!C31/'SD_genero (14)'!E31</f>
        <v>0.46911764705882353</v>
      </c>
      <c r="D31" s="263">
        <f>'SD_genero (14)'!D31/'SD_genero (14)'!E31</f>
        <v>0.53088235294117647</v>
      </c>
    </row>
    <row r="32" spans="2:4" s="77" customFormat="1" ht="14.25" customHeight="1" x14ac:dyDescent="0.2">
      <c r="B32" s="34" t="s">
        <v>204</v>
      </c>
      <c r="C32" s="262">
        <f>'SD_genero (14)'!C32/'SD_genero (14)'!E32</f>
        <v>0.51689860834990065</v>
      </c>
      <c r="D32" s="263">
        <f>'SD_genero (14)'!D32/'SD_genero (14)'!E32</f>
        <v>0.48310139165009941</v>
      </c>
    </row>
    <row r="33" spans="2:4" s="77" customFormat="1" ht="14.25" customHeight="1" x14ac:dyDescent="0.2">
      <c r="B33" s="34" t="s">
        <v>128</v>
      </c>
      <c r="C33" s="262">
        <f>'SD_genero (14)'!C33/'SD_genero (14)'!E33</f>
        <v>0.50646203554119551</v>
      </c>
      <c r="D33" s="263">
        <f>'SD_genero (14)'!D33/'SD_genero (14)'!E33</f>
        <v>0.49353796445880455</v>
      </c>
    </row>
    <row r="34" spans="2:4" s="77" customFormat="1" ht="14.25" customHeight="1" x14ac:dyDescent="0.2">
      <c r="B34" s="34" t="s">
        <v>205</v>
      </c>
      <c r="C34" s="262">
        <f>'SD_genero (14)'!C34/'SD_genero (14)'!E34</f>
        <v>0.43794871794871792</v>
      </c>
      <c r="D34" s="263">
        <f>'SD_genero (14)'!D34/'SD_genero (14)'!E34</f>
        <v>0.56205128205128208</v>
      </c>
    </row>
    <row r="35" spans="2:4" s="77" customFormat="1" ht="14.25" customHeight="1" x14ac:dyDescent="0.2">
      <c r="B35" s="34" t="s">
        <v>206</v>
      </c>
      <c r="C35" s="262">
        <f>'SD_genero (14)'!C35/'SD_genero (14)'!E35</f>
        <v>0.42690058479532161</v>
      </c>
      <c r="D35" s="263">
        <f>'SD_genero (14)'!D35/'SD_genero (14)'!E35</f>
        <v>0.57309941520467833</v>
      </c>
    </row>
    <row r="36" spans="2:4" s="77" customFormat="1" ht="14.25" customHeight="1" x14ac:dyDescent="0.2">
      <c r="B36" s="34" t="s">
        <v>207</v>
      </c>
      <c r="C36" s="262">
        <f>'SD_genero (14)'!C36/'SD_genero (14)'!E36</f>
        <v>0.50872817955112215</v>
      </c>
      <c r="D36" s="263">
        <f>'SD_genero (14)'!D36/'SD_genero (14)'!E36</f>
        <v>0.49127182044887779</v>
      </c>
    </row>
    <row r="37" spans="2:4" s="77" customFormat="1" ht="14.25" customHeight="1" x14ac:dyDescent="0.2">
      <c r="B37" s="34" t="s">
        <v>129</v>
      </c>
      <c r="C37" s="262">
        <f>'SD_genero (14)'!C37/'SD_genero (14)'!E37</f>
        <v>0.52093023255813953</v>
      </c>
      <c r="D37" s="263">
        <f>'SD_genero (14)'!D37/'SD_genero (14)'!E37</f>
        <v>0.47906976744186047</v>
      </c>
    </row>
    <row r="38" spans="2:4" s="77" customFormat="1" ht="14.25" customHeight="1" x14ac:dyDescent="0.2">
      <c r="B38" s="34" t="s">
        <v>208</v>
      </c>
      <c r="C38" s="264">
        <f>'SD_genero (14)'!C38/'SD_genero (14)'!E38</f>
        <v>0.52768166089965396</v>
      </c>
      <c r="D38" s="265">
        <f>'SD_genero (14)'!D38/'SD_genero (14)'!E38</f>
        <v>0.47231833910034604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290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290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85028</v>
      </c>
      <c r="D11" s="250">
        <v>52162</v>
      </c>
      <c r="E11" s="250">
        <v>42685</v>
      </c>
      <c r="F11" s="250">
        <v>38621</v>
      </c>
      <c r="G11" s="250">
        <v>37966</v>
      </c>
      <c r="H11" s="250">
        <v>41357</v>
      </c>
      <c r="I11" s="250">
        <v>53692</v>
      </c>
      <c r="J11" s="250">
        <v>35764</v>
      </c>
      <c r="K11" s="257">
        <v>387275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19464</v>
      </c>
      <c r="D12" s="63">
        <v>13528</v>
      </c>
      <c r="E12" s="63">
        <v>10744</v>
      </c>
      <c r="F12" s="63">
        <v>9061</v>
      </c>
      <c r="G12" s="63">
        <v>9071</v>
      </c>
      <c r="H12" s="63">
        <v>10362</v>
      </c>
      <c r="I12" s="63">
        <v>15189</v>
      </c>
      <c r="J12" s="63">
        <v>10254</v>
      </c>
      <c r="K12" s="253">
        <v>97673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15285</v>
      </c>
      <c r="D13" s="63">
        <v>10526</v>
      </c>
      <c r="E13" s="63">
        <v>8436</v>
      </c>
      <c r="F13" s="63">
        <v>7199</v>
      </c>
      <c r="G13" s="63">
        <v>6926</v>
      </c>
      <c r="H13" s="63">
        <v>7856</v>
      </c>
      <c r="I13" s="63">
        <v>11837</v>
      </c>
      <c r="J13" s="63">
        <v>8350</v>
      </c>
      <c r="K13" s="253">
        <v>76415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1">
        <v>2901</v>
      </c>
      <c r="D14" s="342">
        <v>2150</v>
      </c>
      <c r="E14" s="342">
        <v>1765</v>
      </c>
      <c r="F14" s="342">
        <v>1481</v>
      </c>
      <c r="G14" s="342">
        <v>1514</v>
      </c>
      <c r="H14" s="342">
        <v>1738</v>
      </c>
      <c r="I14" s="342">
        <v>2645</v>
      </c>
      <c r="J14" s="342">
        <v>1994</v>
      </c>
      <c r="K14" s="258">
        <v>16188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49">
        <v>109</v>
      </c>
      <c r="D15" s="250">
        <v>71</v>
      </c>
      <c r="E15" s="250">
        <v>62</v>
      </c>
      <c r="F15" s="250">
        <v>39</v>
      </c>
      <c r="G15" s="250">
        <v>61</v>
      </c>
      <c r="H15" s="250">
        <v>66</v>
      </c>
      <c r="I15" s="250">
        <v>119</v>
      </c>
      <c r="J15" s="250">
        <v>73</v>
      </c>
      <c r="K15" s="257">
        <v>600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80</v>
      </c>
      <c r="D16" s="63">
        <v>74</v>
      </c>
      <c r="E16" s="63">
        <v>52</v>
      </c>
      <c r="F16" s="63">
        <v>34</v>
      </c>
      <c r="G16" s="63">
        <v>38</v>
      </c>
      <c r="H16" s="63">
        <v>67</v>
      </c>
      <c r="I16" s="63">
        <v>73</v>
      </c>
      <c r="J16" s="63">
        <v>58</v>
      </c>
      <c r="K16" s="253">
        <v>476</v>
      </c>
    </row>
    <row r="17" spans="2:15" x14ac:dyDescent="0.25">
      <c r="B17" s="34" t="s">
        <v>38</v>
      </c>
      <c r="C17" s="252">
        <v>133</v>
      </c>
      <c r="D17" s="63">
        <v>98</v>
      </c>
      <c r="E17" s="63">
        <v>71</v>
      </c>
      <c r="F17" s="63">
        <v>75</v>
      </c>
      <c r="G17" s="63">
        <v>59</v>
      </c>
      <c r="H17" s="63">
        <v>79</v>
      </c>
      <c r="I17" s="63">
        <v>141</v>
      </c>
      <c r="J17" s="63">
        <v>97</v>
      </c>
      <c r="K17" s="253">
        <v>753</v>
      </c>
    </row>
    <row r="18" spans="2:15" x14ac:dyDescent="0.25">
      <c r="B18" s="34" t="s">
        <v>39</v>
      </c>
      <c r="C18" s="252">
        <v>78</v>
      </c>
      <c r="D18" s="63">
        <v>74</v>
      </c>
      <c r="E18" s="63">
        <v>56</v>
      </c>
      <c r="F18" s="63">
        <v>59</v>
      </c>
      <c r="G18" s="63">
        <v>53</v>
      </c>
      <c r="H18" s="63">
        <v>65</v>
      </c>
      <c r="I18" s="63">
        <v>80</v>
      </c>
      <c r="J18" s="63">
        <v>55</v>
      </c>
      <c r="K18" s="253">
        <v>520</v>
      </c>
      <c r="N18" s="80"/>
      <c r="O18" s="80"/>
    </row>
    <row r="19" spans="2:15" x14ac:dyDescent="0.25">
      <c r="B19" s="34" t="s">
        <v>40</v>
      </c>
      <c r="C19" s="252">
        <v>195</v>
      </c>
      <c r="D19" s="63">
        <v>130</v>
      </c>
      <c r="E19" s="63">
        <v>108</v>
      </c>
      <c r="F19" s="63">
        <v>83</v>
      </c>
      <c r="G19" s="63">
        <v>92</v>
      </c>
      <c r="H19" s="63">
        <v>96</v>
      </c>
      <c r="I19" s="63">
        <v>163</v>
      </c>
      <c r="J19" s="63">
        <v>115</v>
      </c>
      <c r="K19" s="253">
        <v>982</v>
      </c>
    </row>
    <row r="20" spans="2:15" x14ac:dyDescent="0.25">
      <c r="B20" s="34" t="s">
        <v>41</v>
      </c>
      <c r="C20" s="252">
        <v>80</v>
      </c>
      <c r="D20" s="63">
        <v>82</v>
      </c>
      <c r="E20" s="63">
        <v>66</v>
      </c>
      <c r="F20" s="63">
        <v>49</v>
      </c>
      <c r="G20" s="63">
        <v>46</v>
      </c>
      <c r="H20" s="63">
        <v>52</v>
      </c>
      <c r="I20" s="63">
        <v>83</v>
      </c>
      <c r="J20" s="63">
        <v>60</v>
      </c>
      <c r="K20" s="253">
        <v>518</v>
      </c>
    </row>
    <row r="21" spans="2:15" x14ac:dyDescent="0.25">
      <c r="B21" s="34" t="s">
        <v>42</v>
      </c>
      <c r="C21" s="252">
        <v>82</v>
      </c>
      <c r="D21" s="63">
        <v>59</v>
      </c>
      <c r="E21" s="63">
        <v>37</v>
      </c>
      <c r="F21" s="63">
        <v>42</v>
      </c>
      <c r="G21" s="63">
        <v>42</v>
      </c>
      <c r="H21" s="63">
        <v>52</v>
      </c>
      <c r="I21" s="63">
        <v>69</v>
      </c>
      <c r="J21" s="63">
        <v>56</v>
      </c>
      <c r="K21" s="253">
        <v>439</v>
      </c>
    </row>
    <row r="22" spans="2:15" x14ac:dyDescent="0.25">
      <c r="B22" s="34" t="s">
        <v>43</v>
      </c>
      <c r="C22" s="252">
        <v>66</v>
      </c>
      <c r="D22" s="63">
        <v>59</v>
      </c>
      <c r="E22" s="63">
        <v>62</v>
      </c>
      <c r="F22" s="63">
        <v>38</v>
      </c>
      <c r="G22" s="63">
        <v>45</v>
      </c>
      <c r="H22" s="63">
        <v>47</v>
      </c>
      <c r="I22" s="63">
        <v>99</v>
      </c>
      <c r="J22" s="63">
        <v>99</v>
      </c>
      <c r="K22" s="253">
        <v>515</v>
      </c>
    </row>
    <row r="23" spans="2:15" x14ac:dyDescent="0.25">
      <c r="B23" s="34" t="s">
        <v>44</v>
      </c>
      <c r="C23" s="252">
        <v>236</v>
      </c>
      <c r="D23" s="63">
        <v>164</v>
      </c>
      <c r="E23" s="63">
        <v>138</v>
      </c>
      <c r="F23" s="63">
        <v>100</v>
      </c>
      <c r="G23" s="63">
        <v>101</v>
      </c>
      <c r="H23" s="63">
        <v>112</v>
      </c>
      <c r="I23" s="63">
        <v>217</v>
      </c>
      <c r="J23" s="63">
        <v>207</v>
      </c>
      <c r="K23" s="253">
        <v>1275</v>
      </c>
    </row>
    <row r="24" spans="2:15" x14ac:dyDescent="0.25">
      <c r="B24" s="34" t="s">
        <v>45</v>
      </c>
      <c r="C24" s="252">
        <v>95</v>
      </c>
      <c r="D24" s="63">
        <v>71</v>
      </c>
      <c r="E24" s="63">
        <v>63</v>
      </c>
      <c r="F24" s="63">
        <v>54</v>
      </c>
      <c r="G24" s="63">
        <v>51</v>
      </c>
      <c r="H24" s="63">
        <v>67</v>
      </c>
      <c r="I24" s="63">
        <v>104</v>
      </c>
      <c r="J24" s="63">
        <v>84</v>
      </c>
      <c r="K24" s="253">
        <v>589</v>
      </c>
    </row>
    <row r="25" spans="2:15" x14ac:dyDescent="0.25">
      <c r="B25" s="34" t="s">
        <v>46</v>
      </c>
      <c r="C25" s="252">
        <v>71</v>
      </c>
      <c r="D25" s="63">
        <v>62</v>
      </c>
      <c r="E25" s="63">
        <v>51</v>
      </c>
      <c r="F25" s="63">
        <v>51</v>
      </c>
      <c r="G25" s="63">
        <v>39</v>
      </c>
      <c r="H25" s="63">
        <v>60</v>
      </c>
      <c r="I25" s="63">
        <v>90</v>
      </c>
      <c r="J25" s="63">
        <v>56</v>
      </c>
      <c r="K25" s="253">
        <v>480</v>
      </c>
    </row>
    <row r="26" spans="2:15" x14ac:dyDescent="0.25">
      <c r="B26" s="34" t="s">
        <v>47</v>
      </c>
      <c r="C26" s="252">
        <v>116</v>
      </c>
      <c r="D26" s="63">
        <v>81</v>
      </c>
      <c r="E26" s="63">
        <v>60</v>
      </c>
      <c r="F26" s="63">
        <v>57</v>
      </c>
      <c r="G26" s="63">
        <v>60</v>
      </c>
      <c r="H26" s="63">
        <v>77</v>
      </c>
      <c r="I26" s="63">
        <v>68</v>
      </c>
      <c r="J26" s="63">
        <v>52</v>
      </c>
      <c r="K26" s="253">
        <v>571</v>
      </c>
    </row>
    <row r="27" spans="2:15" x14ac:dyDescent="0.25">
      <c r="B27" s="34" t="s">
        <v>48</v>
      </c>
      <c r="C27" s="252">
        <v>69</v>
      </c>
      <c r="D27" s="63">
        <v>69</v>
      </c>
      <c r="E27" s="63">
        <v>62</v>
      </c>
      <c r="F27" s="63">
        <v>50</v>
      </c>
      <c r="G27" s="63">
        <v>45</v>
      </c>
      <c r="H27" s="63">
        <v>49</v>
      </c>
      <c r="I27" s="63">
        <v>76</v>
      </c>
      <c r="J27" s="63">
        <v>51</v>
      </c>
      <c r="K27" s="253">
        <v>471</v>
      </c>
    </row>
    <row r="28" spans="2:15" x14ac:dyDescent="0.25">
      <c r="B28" s="34" t="s">
        <v>49</v>
      </c>
      <c r="C28" s="252">
        <v>194</v>
      </c>
      <c r="D28" s="63">
        <v>157</v>
      </c>
      <c r="E28" s="63">
        <v>127</v>
      </c>
      <c r="F28" s="63">
        <v>114</v>
      </c>
      <c r="G28" s="63">
        <v>103</v>
      </c>
      <c r="H28" s="63">
        <v>88</v>
      </c>
      <c r="I28" s="63">
        <v>166</v>
      </c>
      <c r="J28" s="63">
        <v>111</v>
      </c>
      <c r="K28" s="253">
        <v>1060</v>
      </c>
    </row>
    <row r="29" spans="2:15" x14ac:dyDescent="0.25">
      <c r="B29" s="34" t="s">
        <v>50</v>
      </c>
      <c r="C29" s="252">
        <v>317</v>
      </c>
      <c r="D29" s="63">
        <v>158</v>
      </c>
      <c r="E29" s="63">
        <v>157</v>
      </c>
      <c r="F29" s="63">
        <v>120</v>
      </c>
      <c r="G29" s="63">
        <v>135</v>
      </c>
      <c r="H29" s="63">
        <v>202</v>
      </c>
      <c r="I29" s="63">
        <v>264</v>
      </c>
      <c r="J29" s="63">
        <v>198</v>
      </c>
      <c r="K29" s="253">
        <v>1551</v>
      </c>
    </row>
    <row r="30" spans="2:15" x14ac:dyDescent="0.25">
      <c r="B30" s="34" t="s">
        <v>51</v>
      </c>
      <c r="C30" s="252">
        <v>64</v>
      </c>
      <c r="D30" s="63">
        <v>59</v>
      </c>
      <c r="E30" s="63">
        <v>47</v>
      </c>
      <c r="F30" s="63">
        <v>38</v>
      </c>
      <c r="G30" s="63">
        <v>42</v>
      </c>
      <c r="H30" s="63">
        <v>44</v>
      </c>
      <c r="I30" s="63">
        <v>62</v>
      </c>
      <c r="J30" s="63">
        <v>52</v>
      </c>
      <c r="K30" s="253">
        <v>408</v>
      </c>
    </row>
    <row r="31" spans="2:15" x14ac:dyDescent="0.25">
      <c r="B31" s="34" t="s">
        <v>52</v>
      </c>
      <c r="C31" s="252">
        <v>216</v>
      </c>
      <c r="D31" s="63">
        <v>148</v>
      </c>
      <c r="E31" s="63">
        <v>138</v>
      </c>
      <c r="F31" s="63">
        <v>146</v>
      </c>
      <c r="G31" s="63">
        <v>134</v>
      </c>
      <c r="H31" s="63">
        <v>161</v>
      </c>
      <c r="I31" s="63">
        <v>216</v>
      </c>
      <c r="J31" s="63">
        <v>151</v>
      </c>
      <c r="K31" s="253">
        <v>1310</v>
      </c>
    </row>
    <row r="32" spans="2:15" x14ac:dyDescent="0.25">
      <c r="B32" s="34" t="s">
        <v>31</v>
      </c>
      <c r="C32" s="252">
        <v>54</v>
      </c>
      <c r="D32" s="63">
        <v>39</v>
      </c>
      <c r="E32" s="63">
        <v>20</v>
      </c>
      <c r="F32" s="63">
        <v>16</v>
      </c>
      <c r="G32" s="63">
        <v>13</v>
      </c>
      <c r="H32" s="63">
        <v>20</v>
      </c>
      <c r="I32" s="63">
        <v>23</v>
      </c>
      <c r="J32" s="63">
        <v>11</v>
      </c>
      <c r="K32" s="253">
        <v>196</v>
      </c>
    </row>
    <row r="33" spans="2:11" x14ac:dyDescent="0.25">
      <c r="B33" s="34" t="s">
        <v>53</v>
      </c>
      <c r="C33" s="252">
        <v>160</v>
      </c>
      <c r="D33" s="63">
        <v>110</v>
      </c>
      <c r="E33" s="63">
        <v>96</v>
      </c>
      <c r="F33" s="63">
        <v>75</v>
      </c>
      <c r="G33" s="63">
        <v>83</v>
      </c>
      <c r="H33" s="63">
        <v>90</v>
      </c>
      <c r="I33" s="63">
        <v>138</v>
      </c>
      <c r="J33" s="63">
        <v>103</v>
      </c>
      <c r="K33" s="253">
        <v>855</v>
      </c>
    </row>
    <row r="34" spans="2:11" ht="12.75" customHeight="1" x14ac:dyDescent="0.25">
      <c r="B34" s="34" t="s">
        <v>54</v>
      </c>
      <c r="C34" s="252">
        <v>135</v>
      </c>
      <c r="D34" s="63">
        <v>85</v>
      </c>
      <c r="E34" s="63">
        <v>74</v>
      </c>
      <c r="F34" s="63">
        <v>55</v>
      </c>
      <c r="G34" s="63">
        <v>64</v>
      </c>
      <c r="H34" s="63">
        <v>60</v>
      </c>
      <c r="I34" s="63">
        <v>82</v>
      </c>
      <c r="J34" s="63">
        <v>52</v>
      </c>
      <c r="K34" s="253">
        <v>607</v>
      </c>
    </row>
    <row r="35" spans="2:11" x14ac:dyDescent="0.25">
      <c r="B35" s="34" t="s">
        <v>55</v>
      </c>
      <c r="C35" s="252">
        <v>78</v>
      </c>
      <c r="D35" s="63">
        <v>65</v>
      </c>
      <c r="E35" s="63">
        <v>38</v>
      </c>
      <c r="F35" s="63">
        <v>49</v>
      </c>
      <c r="G35" s="63">
        <v>53</v>
      </c>
      <c r="H35" s="63">
        <v>41</v>
      </c>
      <c r="I35" s="63">
        <v>74</v>
      </c>
      <c r="J35" s="63">
        <v>52</v>
      </c>
      <c r="K35" s="253">
        <v>450</v>
      </c>
    </row>
    <row r="36" spans="2:11" x14ac:dyDescent="0.25">
      <c r="B36" s="34" t="s">
        <v>56</v>
      </c>
      <c r="C36" s="252">
        <v>47</v>
      </c>
      <c r="D36" s="63">
        <v>42</v>
      </c>
      <c r="E36" s="63">
        <v>31</v>
      </c>
      <c r="F36" s="63">
        <v>32</v>
      </c>
      <c r="G36" s="63">
        <v>39</v>
      </c>
      <c r="H36" s="63">
        <v>36</v>
      </c>
      <c r="I36" s="63">
        <v>31</v>
      </c>
      <c r="J36" s="63">
        <v>38</v>
      </c>
      <c r="K36" s="253">
        <v>296</v>
      </c>
    </row>
    <row r="37" spans="2:11" x14ac:dyDescent="0.25">
      <c r="B37" s="34" t="s">
        <v>57</v>
      </c>
      <c r="C37" s="252">
        <v>145</v>
      </c>
      <c r="D37" s="63">
        <v>123</v>
      </c>
      <c r="E37" s="63">
        <v>99</v>
      </c>
      <c r="F37" s="63">
        <v>64</v>
      </c>
      <c r="G37" s="63">
        <v>71</v>
      </c>
      <c r="H37" s="63">
        <v>71</v>
      </c>
      <c r="I37" s="63">
        <v>132</v>
      </c>
      <c r="J37" s="63">
        <v>107</v>
      </c>
      <c r="K37" s="253">
        <v>812</v>
      </c>
    </row>
    <row r="38" spans="2:11" x14ac:dyDescent="0.25">
      <c r="B38" s="34" t="s">
        <v>58</v>
      </c>
      <c r="C38" s="341">
        <v>81</v>
      </c>
      <c r="D38" s="342">
        <v>70</v>
      </c>
      <c r="E38" s="342">
        <v>50</v>
      </c>
      <c r="F38" s="342">
        <v>41</v>
      </c>
      <c r="G38" s="342">
        <v>45</v>
      </c>
      <c r="H38" s="342">
        <v>36</v>
      </c>
      <c r="I38" s="342">
        <v>75</v>
      </c>
      <c r="J38" s="342">
        <v>56</v>
      </c>
      <c r="K38" s="258">
        <v>454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285" priority="2" operator="between">
      <formula>1</formula>
      <formula>2</formula>
    </cfRule>
  </conditionalFormatting>
  <conditionalFormatting sqref="C11:K38">
    <cfRule type="cellIs" dxfId="528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F19" sqref="F19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310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310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67872</v>
      </c>
      <c r="D11" s="250">
        <v>61408</v>
      </c>
      <c r="E11" s="250">
        <v>69699</v>
      </c>
      <c r="F11" s="250">
        <v>62545</v>
      </c>
      <c r="G11" s="250">
        <v>61454</v>
      </c>
      <c r="H11" s="250">
        <v>61716</v>
      </c>
      <c r="I11" s="250">
        <v>58978</v>
      </c>
      <c r="J11" s="250">
        <v>47648</v>
      </c>
      <c r="K11" s="257">
        <v>491320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17253</v>
      </c>
      <c r="D12" s="63">
        <v>16141</v>
      </c>
      <c r="E12" s="63">
        <v>19562</v>
      </c>
      <c r="F12" s="63">
        <v>17471</v>
      </c>
      <c r="G12" s="63">
        <v>16263</v>
      </c>
      <c r="H12" s="63">
        <v>15414</v>
      </c>
      <c r="I12" s="63">
        <v>14662</v>
      </c>
      <c r="J12" s="63">
        <v>12802</v>
      </c>
      <c r="K12" s="253">
        <v>129568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13354</v>
      </c>
      <c r="D13" s="63">
        <v>12427</v>
      </c>
      <c r="E13" s="63">
        <v>14854</v>
      </c>
      <c r="F13" s="63">
        <v>13507</v>
      </c>
      <c r="G13" s="63">
        <v>12787</v>
      </c>
      <c r="H13" s="63">
        <v>12073</v>
      </c>
      <c r="I13" s="63">
        <v>11321</v>
      </c>
      <c r="J13" s="63">
        <v>10109</v>
      </c>
      <c r="K13" s="253">
        <v>100432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2658</v>
      </c>
      <c r="D14" s="344">
        <v>2651</v>
      </c>
      <c r="E14" s="344">
        <v>2922</v>
      </c>
      <c r="F14" s="344">
        <v>2576</v>
      </c>
      <c r="G14" s="344">
        <v>2470</v>
      </c>
      <c r="H14" s="344">
        <v>2490</v>
      </c>
      <c r="I14" s="344">
        <v>2304</v>
      </c>
      <c r="J14" s="344">
        <v>2108</v>
      </c>
      <c r="K14" s="345">
        <v>20179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79</v>
      </c>
      <c r="D15" s="63">
        <v>58</v>
      </c>
      <c r="E15" s="63">
        <v>78</v>
      </c>
      <c r="F15" s="63">
        <v>65</v>
      </c>
      <c r="G15" s="63">
        <v>71</v>
      </c>
      <c r="H15" s="63">
        <v>67</v>
      </c>
      <c r="I15" s="63">
        <v>65</v>
      </c>
      <c r="J15" s="63">
        <v>55</v>
      </c>
      <c r="K15" s="253">
        <v>538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71</v>
      </c>
      <c r="D16" s="63">
        <v>67</v>
      </c>
      <c r="E16" s="63">
        <v>87</v>
      </c>
      <c r="F16" s="63">
        <v>61</v>
      </c>
      <c r="G16" s="63">
        <v>69</v>
      </c>
      <c r="H16" s="63">
        <v>79</v>
      </c>
      <c r="I16" s="63">
        <v>54</v>
      </c>
      <c r="J16" s="63">
        <v>59</v>
      </c>
      <c r="K16" s="253">
        <v>547</v>
      </c>
    </row>
    <row r="17" spans="2:15" x14ac:dyDescent="0.25">
      <c r="B17" s="34" t="s">
        <v>38</v>
      </c>
      <c r="C17" s="252">
        <v>128</v>
      </c>
      <c r="D17" s="63">
        <v>131</v>
      </c>
      <c r="E17" s="63">
        <v>144</v>
      </c>
      <c r="F17" s="63">
        <v>148</v>
      </c>
      <c r="G17" s="63">
        <v>119</v>
      </c>
      <c r="H17" s="63">
        <v>134</v>
      </c>
      <c r="I17" s="63">
        <v>123</v>
      </c>
      <c r="J17" s="63">
        <v>102</v>
      </c>
      <c r="K17" s="253">
        <v>1029</v>
      </c>
    </row>
    <row r="18" spans="2:15" x14ac:dyDescent="0.25">
      <c r="B18" s="34" t="s">
        <v>39</v>
      </c>
      <c r="C18" s="252">
        <v>88</v>
      </c>
      <c r="D18" s="63">
        <v>99</v>
      </c>
      <c r="E18" s="63">
        <v>83</v>
      </c>
      <c r="F18" s="63">
        <v>80</v>
      </c>
      <c r="G18" s="63">
        <v>85</v>
      </c>
      <c r="H18" s="63">
        <v>90</v>
      </c>
      <c r="I18" s="63">
        <v>88</v>
      </c>
      <c r="J18" s="63">
        <v>90</v>
      </c>
      <c r="K18" s="253">
        <v>703</v>
      </c>
      <c r="N18" s="80"/>
      <c r="O18" s="80"/>
    </row>
    <row r="19" spans="2:15" x14ac:dyDescent="0.25">
      <c r="B19" s="34" t="s">
        <v>40</v>
      </c>
      <c r="C19" s="252">
        <v>201</v>
      </c>
      <c r="D19" s="63">
        <v>202</v>
      </c>
      <c r="E19" s="63">
        <v>240</v>
      </c>
      <c r="F19" s="63">
        <v>194</v>
      </c>
      <c r="G19" s="63">
        <v>139</v>
      </c>
      <c r="H19" s="63">
        <v>147</v>
      </c>
      <c r="I19" s="63">
        <v>109</v>
      </c>
      <c r="J19" s="63">
        <v>131</v>
      </c>
      <c r="K19" s="253">
        <v>1363</v>
      </c>
    </row>
    <row r="20" spans="2:15" x14ac:dyDescent="0.25">
      <c r="B20" s="34" t="s">
        <v>41</v>
      </c>
      <c r="C20" s="252">
        <v>86</v>
      </c>
      <c r="D20" s="63">
        <v>85</v>
      </c>
      <c r="E20" s="63">
        <v>95</v>
      </c>
      <c r="F20" s="63">
        <v>82</v>
      </c>
      <c r="G20" s="63">
        <v>78</v>
      </c>
      <c r="H20" s="63">
        <v>94</v>
      </c>
      <c r="I20" s="63">
        <v>78</v>
      </c>
      <c r="J20" s="63">
        <v>82</v>
      </c>
      <c r="K20" s="253">
        <v>680</v>
      </c>
    </row>
    <row r="21" spans="2:15" x14ac:dyDescent="0.25">
      <c r="B21" s="34" t="s">
        <v>42</v>
      </c>
      <c r="C21" s="252">
        <v>80</v>
      </c>
      <c r="D21" s="63">
        <v>53</v>
      </c>
      <c r="E21" s="63">
        <v>66</v>
      </c>
      <c r="F21" s="63">
        <v>61</v>
      </c>
      <c r="G21" s="63">
        <v>77</v>
      </c>
      <c r="H21" s="63">
        <v>66</v>
      </c>
      <c r="I21" s="63">
        <v>70</v>
      </c>
      <c r="J21" s="63">
        <v>57</v>
      </c>
      <c r="K21" s="253">
        <v>530</v>
      </c>
    </row>
    <row r="22" spans="2:15" x14ac:dyDescent="0.25">
      <c r="B22" s="34" t="s">
        <v>43</v>
      </c>
      <c r="C22" s="252">
        <v>26</v>
      </c>
      <c r="D22" s="63">
        <v>56</v>
      </c>
      <c r="E22" s="63">
        <v>79</v>
      </c>
      <c r="F22" s="63">
        <v>66</v>
      </c>
      <c r="G22" s="63">
        <v>66</v>
      </c>
      <c r="H22" s="63">
        <v>61</v>
      </c>
      <c r="I22" s="63">
        <v>42</v>
      </c>
      <c r="J22" s="63">
        <v>45</v>
      </c>
      <c r="K22" s="253">
        <v>441</v>
      </c>
    </row>
    <row r="23" spans="2:15" x14ac:dyDescent="0.25">
      <c r="B23" s="34" t="s">
        <v>44</v>
      </c>
      <c r="C23" s="252">
        <v>174</v>
      </c>
      <c r="D23" s="63">
        <v>149</v>
      </c>
      <c r="E23" s="63">
        <v>190</v>
      </c>
      <c r="F23" s="63">
        <v>179</v>
      </c>
      <c r="G23" s="63">
        <v>178</v>
      </c>
      <c r="H23" s="63">
        <v>158</v>
      </c>
      <c r="I23" s="63">
        <v>158</v>
      </c>
      <c r="J23" s="63">
        <v>152</v>
      </c>
      <c r="K23" s="253">
        <v>1338</v>
      </c>
    </row>
    <row r="24" spans="2:15" x14ac:dyDescent="0.25">
      <c r="B24" s="34" t="s">
        <v>45</v>
      </c>
      <c r="C24" s="252">
        <v>89</v>
      </c>
      <c r="D24" s="63">
        <v>123</v>
      </c>
      <c r="E24" s="63">
        <v>110</v>
      </c>
      <c r="F24" s="63">
        <v>96</v>
      </c>
      <c r="G24" s="63">
        <v>88</v>
      </c>
      <c r="H24" s="63">
        <v>115</v>
      </c>
      <c r="I24" s="63">
        <v>86</v>
      </c>
      <c r="J24" s="63">
        <v>88</v>
      </c>
      <c r="K24" s="253">
        <v>795</v>
      </c>
    </row>
    <row r="25" spans="2:15" x14ac:dyDescent="0.25">
      <c r="B25" s="34" t="s">
        <v>46</v>
      </c>
      <c r="C25" s="252">
        <v>82</v>
      </c>
      <c r="D25" s="63">
        <v>71</v>
      </c>
      <c r="E25" s="63">
        <v>89</v>
      </c>
      <c r="F25" s="63">
        <v>71</v>
      </c>
      <c r="G25" s="63">
        <v>77</v>
      </c>
      <c r="H25" s="63">
        <v>83</v>
      </c>
      <c r="I25" s="63">
        <v>63</v>
      </c>
      <c r="J25" s="63">
        <v>58</v>
      </c>
      <c r="K25" s="253">
        <v>594</v>
      </c>
    </row>
    <row r="26" spans="2:15" x14ac:dyDescent="0.25">
      <c r="B26" s="34" t="s">
        <v>47</v>
      </c>
      <c r="C26" s="252">
        <v>86</v>
      </c>
      <c r="D26" s="63">
        <v>73</v>
      </c>
      <c r="E26" s="63">
        <v>91</v>
      </c>
      <c r="F26" s="63">
        <v>84</v>
      </c>
      <c r="G26" s="63">
        <v>78</v>
      </c>
      <c r="H26" s="63">
        <v>101</v>
      </c>
      <c r="I26" s="63">
        <v>93</v>
      </c>
      <c r="J26" s="63">
        <v>82</v>
      </c>
      <c r="K26" s="253">
        <v>688</v>
      </c>
    </row>
    <row r="27" spans="2:15" x14ac:dyDescent="0.25">
      <c r="B27" s="34" t="s">
        <v>48</v>
      </c>
      <c r="C27" s="252">
        <v>87</v>
      </c>
      <c r="D27" s="63">
        <v>95</v>
      </c>
      <c r="E27" s="63">
        <v>111</v>
      </c>
      <c r="F27" s="63">
        <v>99</v>
      </c>
      <c r="G27" s="63">
        <v>91</v>
      </c>
      <c r="H27" s="63">
        <v>71</v>
      </c>
      <c r="I27" s="63">
        <v>60</v>
      </c>
      <c r="J27" s="63">
        <v>78</v>
      </c>
      <c r="K27" s="253">
        <v>692</v>
      </c>
    </row>
    <row r="28" spans="2:15" x14ac:dyDescent="0.25">
      <c r="B28" s="34" t="s">
        <v>49</v>
      </c>
      <c r="C28" s="252">
        <v>155</v>
      </c>
      <c r="D28" s="63">
        <v>182</v>
      </c>
      <c r="E28" s="63">
        <v>176</v>
      </c>
      <c r="F28" s="63">
        <v>211</v>
      </c>
      <c r="G28" s="63">
        <v>197</v>
      </c>
      <c r="H28" s="63">
        <v>176</v>
      </c>
      <c r="I28" s="63">
        <v>181</v>
      </c>
      <c r="J28" s="63">
        <v>151</v>
      </c>
      <c r="K28" s="253">
        <v>1429</v>
      </c>
    </row>
    <row r="29" spans="2:15" x14ac:dyDescent="0.25">
      <c r="B29" s="34" t="s">
        <v>50</v>
      </c>
      <c r="C29" s="252">
        <v>276</v>
      </c>
      <c r="D29" s="63">
        <v>214</v>
      </c>
      <c r="E29" s="63">
        <v>223</v>
      </c>
      <c r="F29" s="63">
        <v>165</v>
      </c>
      <c r="G29" s="63">
        <v>184</v>
      </c>
      <c r="H29" s="63">
        <v>217</v>
      </c>
      <c r="I29" s="63">
        <v>221</v>
      </c>
      <c r="J29" s="63">
        <v>196</v>
      </c>
      <c r="K29" s="253">
        <v>1696</v>
      </c>
    </row>
    <row r="30" spans="2:15" x14ac:dyDescent="0.25">
      <c r="B30" s="34" t="s">
        <v>51</v>
      </c>
      <c r="C30" s="252">
        <v>50</v>
      </c>
      <c r="D30" s="63">
        <v>68</v>
      </c>
      <c r="E30" s="63">
        <v>76</v>
      </c>
      <c r="F30" s="63">
        <v>67</v>
      </c>
      <c r="G30" s="63">
        <v>70</v>
      </c>
      <c r="H30" s="63">
        <v>50</v>
      </c>
      <c r="I30" s="63">
        <v>41</v>
      </c>
      <c r="J30" s="63">
        <v>51</v>
      </c>
      <c r="K30" s="253">
        <v>473</v>
      </c>
    </row>
    <row r="31" spans="2:15" x14ac:dyDescent="0.25">
      <c r="B31" s="34" t="s">
        <v>52</v>
      </c>
      <c r="C31" s="252">
        <v>196</v>
      </c>
      <c r="D31" s="63">
        <v>157</v>
      </c>
      <c r="E31" s="63">
        <v>177</v>
      </c>
      <c r="F31" s="63">
        <v>147</v>
      </c>
      <c r="G31" s="63">
        <v>182</v>
      </c>
      <c r="H31" s="63">
        <v>188</v>
      </c>
      <c r="I31" s="63">
        <v>185</v>
      </c>
      <c r="J31" s="63">
        <v>128</v>
      </c>
      <c r="K31" s="253">
        <v>1360</v>
      </c>
    </row>
    <row r="32" spans="2:15" x14ac:dyDescent="0.25">
      <c r="B32" s="34" t="s">
        <v>31</v>
      </c>
      <c r="C32" s="252">
        <v>59</v>
      </c>
      <c r="D32" s="63">
        <v>71</v>
      </c>
      <c r="E32" s="63">
        <v>78</v>
      </c>
      <c r="F32" s="63">
        <v>81</v>
      </c>
      <c r="G32" s="63">
        <v>70</v>
      </c>
      <c r="H32" s="63">
        <v>46</v>
      </c>
      <c r="I32" s="63">
        <v>59</v>
      </c>
      <c r="J32" s="63">
        <v>39</v>
      </c>
      <c r="K32" s="253">
        <v>503</v>
      </c>
    </row>
    <row r="33" spans="2:11" x14ac:dyDescent="0.25">
      <c r="B33" s="34" t="s">
        <v>53</v>
      </c>
      <c r="C33" s="252">
        <v>162</v>
      </c>
      <c r="D33" s="63">
        <v>215</v>
      </c>
      <c r="E33" s="63">
        <v>185</v>
      </c>
      <c r="F33" s="63">
        <v>153</v>
      </c>
      <c r="G33" s="63">
        <v>137</v>
      </c>
      <c r="H33" s="63">
        <v>144</v>
      </c>
      <c r="I33" s="63">
        <v>130</v>
      </c>
      <c r="J33" s="63">
        <v>112</v>
      </c>
      <c r="K33" s="253">
        <v>1238</v>
      </c>
    </row>
    <row r="34" spans="2:11" ht="12.75" customHeight="1" x14ac:dyDescent="0.25">
      <c r="B34" s="34" t="s">
        <v>54</v>
      </c>
      <c r="C34" s="252">
        <v>154</v>
      </c>
      <c r="D34" s="63">
        <v>133</v>
      </c>
      <c r="E34" s="63">
        <v>142</v>
      </c>
      <c r="F34" s="63">
        <v>112</v>
      </c>
      <c r="G34" s="63">
        <v>137</v>
      </c>
      <c r="H34" s="63">
        <v>102</v>
      </c>
      <c r="I34" s="63">
        <v>94</v>
      </c>
      <c r="J34" s="63">
        <v>101</v>
      </c>
      <c r="K34" s="253">
        <v>975</v>
      </c>
    </row>
    <row r="35" spans="2:11" x14ac:dyDescent="0.25">
      <c r="B35" s="34" t="s">
        <v>55</v>
      </c>
      <c r="C35" s="252">
        <v>64</v>
      </c>
      <c r="D35" s="63">
        <v>72</v>
      </c>
      <c r="E35" s="63">
        <v>90</v>
      </c>
      <c r="F35" s="63">
        <v>77</v>
      </c>
      <c r="G35" s="63">
        <v>55</v>
      </c>
      <c r="H35" s="63">
        <v>50</v>
      </c>
      <c r="I35" s="63">
        <v>60</v>
      </c>
      <c r="J35" s="63">
        <v>45</v>
      </c>
      <c r="K35" s="253">
        <v>513</v>
      </c>
    </row>
    <row r="36" spans="2:11" x14ac:dyDescent="0.25">
      <c r="B36" s="34" t="s">
        <v>56</v>
      </c>
      <c r="C36" s="252">
        <v>44</v>
      </c>
      <c r="D36" s="63">
        <v>62</v>
      </c>
      <c r="E36" s="63">
        <v>62</v>
      </c>
      <c r="F36" s="63">
        <v>64</v>
      </c>
      <c r="G36" s="63">
        <v>38</v>
      </c>
      <c r="H36" s="63">
        <v>51</v>
      </c>
      <c r="I36" s="63">
        <v>52</v>
      </c>
      <c r="J36" s="63">
        <v>28</v>
      </c>
      <c r="K36" s="253">
        <v>401</v>
      </c>
    </row>
    <row r="37" spans="2:11" x14ac:dyDescent="0.25">
      <c r="B37" s="34" t="s">
        <v>57</v>
      </c>
      <c r="C37" s="252">
        <v>130</v>
      </c>
      <c r="D37" s="63">
        <v>134</v>
      </c>
      <c r="E37" s="63">
        <v>152</v>
      </c>
      <c r="F37" s="63">
        <v>148</v>
      </c>
      <c r="G37" s="63">
        <v>138</v>
      </c>
      <c r="H37" s="63">
        <v>128</v>
      </c>
      <c r="I37" s="63">
        <v>132</v>
      </c>
      <c r="J37" s="63">
        <v>113</v>
      </c>
      <c r="K37" s="253">
        <v>1075</v>
      </c>
    </row>
    <row r="38" spans="2:11" x14ac:dyDescent="0.25">
      <c r="B38" s="34" t="s">
        <v>58</v>
      </c>
      <c r="C38" s="341">
        <v>91</v>
      </c>
      <c r="D38" s="342">
        <v>81</v>
      </c>
      <c r="E38" s="342">
        <v>98</v>
      </c>
      <c r="F38" s="342">
        <v>65</v>
      </c>
      <c r="G38" s="342">
        <v>46</v>
      </c>
      <c r="H38" s="342">
        <v>72</v>
      </c>
      <c r="I38" s="342">
        <v>60</v>
      </c>
      <c r="J38" s="342">
        <v>65</v>
      </c>
      <c r="K38" s="258">
        <v>578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4966" priority="2" operator="between">
      <formula>1</formula>
      <formula>2</formula>
    </cfRule>
  </conditionalFormatting>
  <conditionalFormatting sqref="C11:K38">
    <cfRule type="cellIs" dxfId="496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F19" sqref="F19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348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371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(14)'!C11/'SD_idade (14)'!K11)</f>
        <v>0.1381421476837906</v>
      </c>
      <c r="D11" s="196">
        <f>('SD_idade (14)'!D11/'SD_idade (14)'!K11)</f>
        <v>0.12498575266628674</v>
      </c>
      <c r="E11" s="196">
        <f>('SD_idade (14)'!E11/'SD_idade (14)'!K11)</f>
        <v>0.14186070178295204</v>
      </c>
      <c r="F11" s="196">
        <f>('SD_idade (14)'!F11/'SD_idade (14)'!K11)</f>
        <v>0.12729992672799806</v>
      </c>
      <c r="G11" s="196">
        <f>('SD_idade (14)'!G11/'SD_idade (14)'!K11)</f>
        <v>0.12507937800211674</v>
      </c>
      <c r="H11" s="196">
        <f>('SD_idade (14)'!H11/'SD_idade (14)'!K11)</f>
        <v>0.12561263534967027</v>
      </c>
      <c r="I11" s="196">
        <f>('SD_idade (14)'!I11/'SD_idade (14)'!K11)</f>
        <v>0.12003989253439713</v>
      </c>
      <c r="J11" s="197">
        <f>('SD_idade (14)'!J11/'SD_idade (14)'!K11)</f>
        <v>9.6979565252788405E-2</v>
      </c>
    </row>
    <row r="12" spans="1:10" x14ac:dyDescent="0.25">
      <c r="B12" s="4" t="s">
        <v>102</v>
      </c>
      <c r="C12" s="194">
        <f>('SD_idade (14)'!C12/'SD_idade (14)'!K12)</f>
        <v>0.13315787848851568</v>
      </c>
      <c r="D12" s="163">
        <f>('SD_idade (14)'!D12/'SD_idade (14)'!K12)</f>
        <v>0.12457551247221536</v>
      </c>
      <c r="E12" s="163">
        <f>('SD_idade (14)'!E12/'SD_idade (14)'!K12)</f>
        <v>0.15097863670041986</v>
      </c>
      <c r="F12" s="163">
        <f>('SD_idade (14)'!F12/'SD_idade (14)'!K12)</f>
        <v>0.13484039268955297</v>
      </c>
      <c r="G12" s="163">
        <f>('SD_idade (14)'!G12/'SD_idade (14)'!K12)</f>
        <v>0.12551710298839219</v>
      </c>
      <c r="H12" s="163">
        <f>('SD_idade (14)'!H12/'SD_idade (14)'!K12)</f>
        <v>0.1189645591504075</v>
      </c>
      <c r="I12" s="163">
        <f>('SD_idade (14)'!I12/'SD_idade (14)'!K12)</f>
        <v>0.1131606569523339</v>
      </c>
      <c r="J12" s="191">
        <f>('SD_idade (14)'!J12/'SD_idade (14)'!K12)</f>
        <v>9.8805260558162508E-2</v>
      </c>
    </row>
    <row r="13" spans="1:10" x14ac:dyDescent="0.25">
      <c r="B13" s="187" t="s">
        <v>20</v>
      </c>
      <c r="C13" s="194">
        <f>('SD_idade (14)'!C13/'SD_idade (14)'!K13)</f>
        <v>0.13296558865700175</v>
      </c>
      <c r="D13" s="163">
        <f>('SD_idade (14)'!D13/'SD_idade (14)'!K13)</f>
        <v>0.12373546280070097</v>
      </c>
      <c r="E13" s="163">
        <f>('SD_idade (14)'!E13/'SD_idade (14)'!K13)</f>
        <v>0.14790106738888004</v>
      </c>
      <c r="F13" s="163">
        <f>('SD_idade (14)'!F13/'SD_idade (14)'!K13)</f>
        <v>0.13448900748765333</v>
      </c>
      <c r="G13" s="163">
        <f>('SD_idade (14)'!G13/'SD_idade (14)'!K13)</f>
        <v>0.12731997769635175</v>
      </c>
      <c r="H13" s="163">
        <f>('SD_idade (14)'!H13/'SD_idade (14)'!K13)</f>
        <v>0.12021068981997769</v>
      </c>
      <c r="I13" s="163">
        <f>('SD_idade (14)'!I13/'SD_idade (14)'!K13)</f>
        <v>0.11272303648239605</v>
      </c>
      <c r="J13" s="191">
        <f>('SD_idade (14)'!J13/'SD_idade (14)'!K13)</f>
        <v>0.1006551696670384</v>
      </c>
    </row>
    <row r="14" spans="1:10" x14ac:dyDescent="0.25">
      <c r="B14" s="187" t="s">
        <v>1</v>
      </c>
      <c r="C14" s="348">
        <f>('SD_idade (14)'!C14/'SD_idade (14)'!K14)</f>
        <v>0.13172109618910749</v>
      </c>
      <c r="D14" s="349">
        <f>('SD_idade (14)'!D14/'SD_idade (14)'!K14)</f>
        <v>0.13137420090192775</v>
      </c>
      <c r="E14" s="349">
        <f>('SD_idade (14)'!E14/'SD_idade (14)'!K14)</f>
        <v>0.14480400416274344</v>
      </c>
      <c r="F14" s="349">
        <f>('SD_idade (14)'!F14/'SD_idade (14)'!K14)</f>
        <v>0.12765746568214481</v>
      </c>
      <c r="G14" s="349">
        <f>('SD_idade (14)'!G14/'SD_idade (14)'!K14)</f>
        <v>0.12240447990485158</v>
      </c>
      <c r="H14" s="349">
        <f>('SD_idade (14)'!H14/'SD_idade (14)'!K14)</f>
        <v>0.12339560929679369</v>
      </c>
      <c r="I14" s="349">
        <f>('SD_idade (14)'!I14/'SD_idade (14)'!K14)</f>
        <v>0.114178105951732</v>
      </c>
      <c r="J14" s="350">
        <f>('SD_idade (14)'!J14/'SD_idade (14)'!K14)</f>
        <v>0.10446503791069923</v>
      </c>
    </row>
    <row r="15" spans="1:10" x14ac:dyDescent="0.25">
      <c r="B15" s="181" t="s">
        <v>36</v>
      </c>
      <c r="C15" s="195">
        <f>('SD_idade (14)'!C15/'SD_idade (14)'!K15)</f>
        <v>0.14684014869888476</v>
      </c>
      <c r="D15" s="196">
        <f>('SD_idade (14)'!D15/'SD_idade (14)'!K15)</f>
        <v>0.10780669144981413</v>
      </c>
      <c r="E15" s="196">
        <f>('SD_idade (14)'!E15/'SD_idade (14)'!K15)</f>
        <v>0.1449814126394052</v>
      </c>
      <c r="F15" s="196">
        <f>('SD_idade (14)'!F15/'SD_idade (14)'!K15)</f>
        <v>0.120817843866171</v>
      </c>
      <c r="G15" s="196">
        <f>('SD_idade (14)'!G15/'SD_idade (14)'!K15)</f>
        <v>0.13197026022304834</v>
      </c>
      <c r="H15" s="196">
        <f>('SD_idade (14)'!H15/'SD_idade (14)'!K15)</f>
        <v>0.12453531598513011</v>
      </c>
      <c r="I15" s="196">
        <f>('SD_idade (14)'!I15/'SD_idade (14)'!K15)</f>
        <v>0.120817843866171</v>
      </c>
      <c r="J15" s="197">
        <f>('SD_idade (14)'!J15/'SD_idade (14)'!K15)</f>
        <v>0.10223048327137546</v>
      </c>
    </row>
    <row r="16" spans="1:10" x14ac:dyDescent="0.25">
      <c r="B16" s="181" t="s">
        <v>37</v>
      </c>
      <c r="C16" s="194">
        <f>('SD_idade (14)'!C16/'SD_idade (14)'!K16)</f>
        <v>0.12979890310786105</v>
      </c>
      <c r="D16" s="163">
        <f>('SD_idade (14)'!D16/'SD_idade (14)'!K16)</f>
        <v>0.12248628884826325</v>
      </c>
      <c r="E16" s="163">
        <f>('SD_idade (14)'!E16/'SD_idade (14)'!K16)</f>
        <v>0.15904936014625229</v>
      </c>
      <c r="F16" s="163">
        <f>('SD_idade (14)'!F16/'SD_idade (14)'!K16)</f>
        <v>0.11151736745886655</v>
      </c>
      <c r="G16" s="163">
        <f>('SD_idade (14)'!G16/'SD_idade (14)'!K16)</f>
        <v>0.12614259597806216</v>
      </c>
      <c r="H16" s="163">
        <f>('SD_idade (14)'!H16/'SD_idade (14)'!K16)</f>
        <v>0.14442413162705667</v>
      </c>
      <c r="I16" s="163">
        <f>('SD_idade (14)'!I16/'SD_idade (14)'!K16)</f>
        <v>9.8720292504570387E-2</v>
      </c>
      <c r="J16" s="191">
        <f>('SD_idade (14)'!J16/'SD_idade (14)'!K16)</f>
        <v>0.10786106032906764</v>
      </c>
    </row>
    <row r="17" spans="2:10" x14ac:dyDescent="0.25">
      <c r="B17" s="181" t="s">
        <v>38</v>
      </c>
      <c r="C17" s="194">
        <f>('SD_idade (14)'!C17/'SD_idade (14)'!K17)</f>
        <v>0.12439261418853255</v>
      </c>
      <c r="D17" s="163">
        <f>('SD_idade (14)'!D17/'SD_idade (14)'!K17)</f>
        <v>0.12730806608357628</v>
      </c>
      <c r="E17" s="163">
        <f>('SD_idade (14)'!E17/'SD_idade (14)'!K17)</f>
        <v>0.13994169096209913</v>
      </c>
      <c r="F17" s="163">
        <f>('SD_idade (14)'!F17/'SD_idade (14)'!K17)</f>
        <v>0.14382896015549076</v>
      </c>
      <c r="G17" s="163">
        <f>('SD_idade (14)'!G17/'SD_idade (14)'!K17)</f>
        <v>0.11564625850340136</v>
      </c>
      <c r="H17" s="163">
        <f>('SD_idade (14)'!H17/'SD_idade (14)'!K17)</f>
        <v>0.13022351797862003</v>
      </c>
      <c r="I17" s="163">
        <f>('SD_idade (14)'!I17/'SD_idade (14)'!K17)</f>
        <v>0.119533527696793</v>
      </c>
      <c r="J17" s="191">
        <f>('SD_idade (14)'!J17/'SD_idade (14)'!K17)</f>
        <v>9.9125364431486881E-2</v>
      </c>
    </row>
    <row r="18" spans="2:10" x14ac:dyDescent="0.25">
      <c r="B18" s="181" t="s">
        <v>39</v>
      </c>
      <c r="C18" s="194">
        <f>('SD_idade (14)'!C18/'SD_idade (14)'!K18)</f>
        <v>0.1251778093883357</v>
      </c>
      <c r="D18" s="163">
        <f>('SD_idade (14)'!D18/'SD_idade (14)'!K18)</f>
        <v>0.14082503556187767</v>
      </c>
      <c r="E18" s="163">
        <f>('SD_idade (14)'!E18/'SD_idade (14)'!K18)</f>
        <v>0.11806543385490754</v>
      </c>
      <c r="F18" s="163">
        <f>('SD_idade (14)'!F18/'SD_idade (14)'!K18)</f>
        <v>0.11379800853485064</v>
      </c>
      <c r="G18" s="163">
        <f>('SD_idade (14)'!G18/'SD_idade (14)'!K18)</f>
        <v>0.12091038406827881</v>
      </c>
      <c r="H18" s="163">
        <f>('SD_idade (14)'!H18/'SD_idade (14)'!K18)</f>
        <v>0.12802275960170698</v>
      </c>
      <c r="I18" s="163">
        <f>('SD_idade (14)'!I18/'SD_idade (14)'!K18)</f>
        <v>0.1251778093883357</v>
      </c>
      <c r="J18" s="191">
        <f>('SD_idade (14)'!J18/'SD_idade (14)'!K18)</f>
        <v>0.12802275960170698</v>
      </c>
    </row>
    <row r="19" spans="2:10" x14ac:dyDescent="0.25">
      <c r="B19" s="181" t="s">
        <v>40</v>
      </c>
      <c r="C19" s="194">
        <f>('SD_idade (14)'!C19/'SD_idade (14)'!K19)</f>
        <v>0.1474688187820983</v>
      </c>
      <c r="D19" s="163">
        <f>('SD_idade (14)'!D19/'SD_idade (14)'!K19)</f>
        <v>0.14820249449743214</v>
      </c>
      <c r="E19" s="163">
        <f>('SD_idade (14)'!E19/'SD_idade (14)'!K19)</f>
        <v>0.17608217168011739</v>
      </c>
      <c r="F19" s="163">
        <f>('SD_idade (14)'!F19/'SD_idade (14)'!K19)</f>
        <v>0.14233308877476156</v>
      </c>
      <c r="G19" s="163">
        <f>('SD_idade (14)'!G19/'SD_idade (14)'!K19)</f>
        <v>0.10198092443140132</v>
      </c>
      <c r="H19" s="163">
        <f>('SD_idade (14)'!H19/'SD_idade (14)'!K19)</f>
        <v>0.1078503301540719</v>
      </c>
      <c r="I19" s="163">
        <f>('SD_idade (14)'!I19/'SD_idade (14)'!K19)</f>
        <v>7.9970652971386641E-2</v>
      </c>
      <c r="J19" s="191">
        <f>('SD_idade (14)'!J19/'SD_idade (14)'!K19)</f>
        <v>9.6111518708730748E-2</v>
      </c>
    </row>
    <row r="20" spans="2:10" x14ac:dyDescent="0.25">
      <c r="B20" s="181" t="s">
        <v>41</v>
      </c>
      <c r="C20" s="194">
        <f>('SD_idade (14)'!C20/'SD_idade (14)'!K20)</f>
        <v>0.12647058823529411</v>
      </c>
      <c r="D20" s="163">
        <f>('SD_idade (14)'!D20/'SD_idade (14)'!K20)</f>
        <v>0.125</v>
      </c>
      <c r="E20" s="163">
        <f>('SD_idade (14)'!E20/'SD_idade (14)'!K20)</f>
        <v>0.13970588235294118</v>
      </c>
      <c r="F20" s="163">
        <f>('SD_idade (14)'!F20/'SD_idade (14)'!K20)</f>
        <v>0.12058823529411765</v>
      </c>
      <c r="G20" s="163">
        <f>('SD_idade (14)'!G20/'SD_idade (14)'!K20)</f>
        <v>0.11470588235294117</v>
      </c>
      <c r="H20" s="163">
        <f>('SD_idade (14)'!H20/'SD_idade (14)'!K20)</f>
        <v>0.13823529411764707</v>
      </c>
      <c r="I20" s="163">
        <f>('SD_idade (14)'!I20/'SD_idade (14)'!K20)</f>
        <v>0.11470588235294117</v>
      </c>
      <c r="J20" s="191">
        <f>('SD_idade (14)'!J20/'SD_idade (14)'!K20)</f>
        <v>0.12058823529411765</v>
      </c>
    </row>
    <row r="21" spans="2:10" x14ac:dyDescent="0.25">
      <c r="B21" s="181" t="s">
        <v>42</v>
      </c>
      <c r="C21" s="194">
        <f>('SD_idade (14)'!C21/'SD_idade (14)'!K21)</f>
        <v>0.15094339622641509</v>
      </c>
      <c r="D21" s="163">
        <f>('SD_idade (14)'!D21/'SD_idade (14)'!K21)</f>
        <v>0.1</v>
      </c>
      <c r="E21" s="163">
        <f>('SD_idade (14)'!E21/'SD_idade (14)'!K21)</f>
        <v>0.12452830188679245</v>
      </c>
      <c r="F21" s="163">
        <f>('SD_idade (14)'!F21/'SD_idade (14)'!K21)</f>
        <v>0.11509433962264151</v>
      </c>
      <c r="G21" s="163">
        <f>('SD_idade (14)'!G21/'SD_idade (14)'!K21)</f>
        <v>0.14528301886792452</v>
      </c>
      <c r="H21" s="163">
        <f>('SD_idade (14)'!H21/'SD_idade (14)'!K21)</f>
        <v>0.12452830188679245</v>
      </c>
      <c r="I21" s="163">
        <f>('SD_idade (14)'!I21/'SD_idade (14)'!K21)</f>
        <v>0.13207547169811321</v>
      </c>
      <c r="J21" s="191">
        <f>('SD_idade (14)'!J21/'SD_idade (14)'!K21)</f>
        <v>0.10754716981132076</v>
      </c>
    </row>
    <row r="22" spans="2:10" x14ac:dyDescent="0.25">
      <c r="B22" s="181" t="s">
        <v>43</v>
      </c>
      <c r="C22" s="194">
        <f>('SD_idade (14)'!C22/'SD_idade (14)'!K22)</f>
        <v>5.8956916099773243E-2</v>
      </c>
      <c r="D22" s="163">
        <f>('SD_idade (14)'!D22/'SD_idade (14)'!K22)</f>
        <v>0.12698412698412698</v>
      </c>
      <c r="E22" s="163">
        <f>('SD_idade (14)'!E22/'SD_idade (14)'!K22)</f>
        <v>0.17913832199546487</v>
      </c>
      <c r="F22" s="163">
        <f>('SD_idade (14)'!F22/'SD_idade (14)'!K22)</f>
        <v>0.14965986394557823</v>
      </c>
      <c r="G22" s="163">
        <f>('SD_idade (14)'!G22/'SD_idade (14)'!K22)</f>
        <v>0.14965986394557823</v>
      </c>
      <c r="H22" s="163">
        <f>('SD_idade (14)'!H22/'SD_idade (14)'!K22)</f>
        <v>0.1383219954648526</v>
      </c>
      <c r="I22" s="163">
        <f>('SD_idade (14)'!I22/'SD_idade (14)'!K22)</f>
        <v>9.5238095238095233E-2</v>
      </c>
      <c r="J22" s="191">
        <f>('SD_idade (14)'!J22/'SD_idade (14)'!K22)</f>
        <v>0.10204081632653061</v>
      </c>
    </row>
    <row r="23" spans="2:10" x14ac:dyDescent="0.25">
      <c r="B23" s="181" t="s">
        <v>44</v>
      </c>
      <c r="C23" s="194">
        <f>('SD_idade (14)'!C23/'SD_idade (14)'!K23)</f>
        <v>0.13004484304932734</v>
      </c>
      <c r="D23" s="163">
        <f>('SD_idade (14)'!D23/'SD_idade (14)'!K23)</f>
        <v>0.11136023916292975</v>
      </c>
      <c r="E23" s="163">
        <f>('SD_idade (14)'!E23/'SD_idade (14)'!K23)</f>
        <v>0.14200298953662183</v>
      </c>
      <c r="F23" s="163">
        <f>('SD_idade (14)'!F23/'SD_idade (14)'!K23)</f>
        <v>0.13378176382660686</v>
      </c>
      <c r="G23" s="163">
        <f>('SD_idade (14)'!G23/'SD_idade (14)'!K23)</f>
        <v>0.13303437967115098</v>
      </c>
      <c r="H23" s="163">
        <f>('SD_idade (14)'!H23/'SD_idade (14)'!K23)</f>
        <v>0.11808669656203288</v>
      </c>
      <c r="I23" s="163">
        <f>('SD_idade (14)'!I23/'SD_idade (14)'!K23)</f>
        <v>0.11808669656203288</v>
      </c>
      <c r="J23" s="191">
        <f>('SD_idade (14)'!J23/'SD_idade (14)'!K23)</f>
        <v>0.11360239162929746</v>
      </c>
    </row>
    <row r="24" spans="2:10" x14ac:dyDescent="0.25">
      <c r="B24" s="181" t="s">
        <v>45</v>
      </c>
      <c r="C24" s="194">
        <f>('SD_idade (14)'!C24/'SD_idade (14)'!K24)</f>
        <v>0.1119496855345912</v>
      </c>
      <c r="D24" s="163">
        <f>('SD_idade (14)'!D24/'SD_idade (14)'!K24)</f>
        <v>0.15471698113207547</v>
      </c>
      <c r="E24" s="163">
        <f>('SD_idade (14)'!E24/'SD_idade (14)'!K24)</f>
        <v>0.13836477987421383</v>
      </c>
      <c r="F24" s="163">
        <f>('SD_idade (14)'!F24/'SD_idade (14)'!K24)</f>
        <v>0.12075471698113208</v>
      </c>
      <c r="G24" s="163">
        <f>('SD_idade (14)'!G24/'SD_idade (14)'!K24)</f>
        <v>0.11069182389937107</v>
      </c>
      <c r="H24" s="163">
        <f>('SD_idade (14)'!H24/'SD_idade (14)'!K24)</f>
        <v>0.14465408805031446</v>
      </c>
      <c r="I24" s="163">
        <f>('SD_idade (14)'!I24/'SD_idade (14)'!K24)</f>
        <v>0.10817610062893082</v>
      </c>
      <c r="J24" s="191">
        <f>('SD_idade (14)'!J24/'SD_idade (14)'!K24)</f>
        <v>0.11069182389937107</v>
      </c>
    </row>
    <row r="25" spans="2:10" x14ac:dyDescent="0.25">
      <c r="B25" s="181" t="s">
        <v>46</v>
      </c>
      <c r="C25" s="194">
        <f>('SD_idade (14)'!C25/'SD_idade (14)'!K25)</f>
        <v>0.13804713804713806</v>
      </c>
      <c r="D25" s="163">
        <f>('SD_idade (14)'!D25/'SD_idade (14)'!K25)</f>
        <v>0.11952861952861953</v>
      </c>
      <c r="E25" s="163">
        <f>('SD_idade (14)'!E25/'SD_idade (14)'!K25)</f>
        <v>0.14983164983164984</v>
      </c>
      <c r="F25" s="163">
        <f>('SD_idade (14)'!F25/'SD_idade (14)'!K25)</f>
        <v>0.11952861952861953</v>
      </c>
      <c r="G25" s="163">
        <f>('SD_idade (14)'!G25/'SD_idade (14)'!K25)</f>
        <v>0.12962962962962962</v>
      </c>
      <c r="H25" s="163">
        <f>('SD_idade (14)'!H25/'SD_idade (14)'!K25)</f>
        <v>0.13973063973063973</v>
      </c>
      <c r="I25" s="163">
        <f>('SD_idade (14)'!I25/'SD_idade (14)'!K25)</f>
        <v>0.10606060606060606</v>
      </c>
      <c r="J25" s="191">
        <f>('SD_idade (14)'!J25/'SD_idade (14)'!K25)</f>
        <v>9.7643097643097643E-2</v>
      </c>
    </row>
    <row r="26" spans="2:10" x14ac:dyDescent="0.25">
      <c r="B26" s="181" t="s">
        <v>47</v>
      </c>
      <c r="C26" s="194">
        <f>('SD_idade (14)'!C26/'SD_idade (14)'!K26)</f>
        <v>0.125</v>
      </c>
      <c r="D26" s="163">
        <f>('SD_idade (14)'!D26/'SD_idade (14)'!K26)</f>
        <v>0.10610465116279069</v>
      </c>
      <c r="E26" s="163">
        <f>('SD_idade (14)'!E26/'SD_idade (14)'!K26)</f>
        <v>0.13226744186046513</v>
      </c>
      <c r="F26" s="163">
        <f>('SD_idade (14)'!F26/'SD_idade (14)'!K26)</f>
        <v>0.12209302325581395</v>
      </c>
      <c r="G26" s="163">
        <f>('SD_idade (14)'!G26/'SD_idade (14)'!K26)</f>
        <v>0.11337209302325581</v>
      </c>
      <c r="H26" s="163">
        <f>('SD_idade (14)'!H26/'SD_idade (14)'!K26)</f>
        <v>0.14680232558139536</v>
      </c>
      <c r="I26" s="163">
        <f>('SD_idade (14)'!I26/'SD_idade (14)'!K26)</f>
        <v>0.13517441860465115</v>
      </c>
      <c r="J26" s="191">
        <f>('SD_idade (14)'!J26/'SD_idade (14)'!K26)</f>
        <v>0.11918604651162791</v>
      </c>
    </row>
    <row r="27" spans="2:10" x14ac:dyDescent="0.25">
      <c r="B27" s="181" t="s">
        <v>48</v>
      </c>
      <c r="C27" s="194">
        <f>('SD_idade (14)'!C27/'SD_idade (14)'!K27)</f>
        <v>0.12572254335260116</v>
      </c>
      <c r="D27" s="163">
        <f>('SD_idade (14)'!D27/'SD_idade (14)'!K27)</f>
        <v>0.13728323699421965</v>
      </c>
      <c r="E27" s="163">
        <f>('SD_idade (14)'!E27/'SD_idade (14)'!K27)</f>
        <v>0.16040462427745664</v>
      </c>
      <c r="F27" s="163">
        <f>('SD_idade (14)'!F27/'SD_idade (14)'!K27)</f>
        <v>0.1430635838150289</v>
      </c>
      <c r="G27" s="163">
        <f>('SD_idade (14)'!G27/'SD_idade (14)'!K27)</f>
        <v>0.13150289017341041</v>
      </c>
      <c r="H27" s="163">
        <f>('SD_idade (14)'!H27/'SD_idade (14)'!K27)</f>
        <v>0.10260115606936417</v>
      </c>
      <c r="I27" s="163">
        <f>('SD_idade (14)'!I27/'SD_idade (14)'!K27)</f>
        <v>8.6705202312138727E-2</v>
      </c>
      <c r="J27" s="191">
        <f>('SD_idade (14)'!J27/'SD_idade (14)'!K27)</f>
        <v>0.11271676300578035</v>
      </c>
    </row>
    <row r="28" spans="2:10" x14ac:dyDescent="0.25">
      <c r="B28" s="181" t="s">
        <v>49</v>
      </c>
      <c r="C28" s="194">
        <f>('SD_idade (14)'!C28/'SD_idade (14)'!K28)</f>
        <v>0.10846745976207138</v>
      </c>
      <c r="D28" s="163">
        <f>('SD_idade (14)'!D28/'SD_idade (14)'!K28)</f>
        <v>0.12736179146256124</v>
      </c>
      <c r="E28" s="163">
        <f>('SD_idade (14)'!E28/'SD_idade (14)'!K28)</f>
        <v>0.1231630510846746</v>
      </c>
      <c r="F28" s="163">
        <f>('SD_idade (14)'!F28/'SD_idade (14)'!K28)</f>
        <v>0.14765570328901328</v>
      </c>
      <c r="G28" s="163">
        <f>('SD_idade (14)'!G28/'SD_idade (14)'!K28)</f>
        <v>0.13785864240727783</v>
      </c>
      <c r="H28" s="163">
        <f>('SD_idade (14)'!H28/'SD_idade (14)'!K28)</f>
        <v>0.1231630510846746</v>
      </c>
      <c r="I28" s="163">
        <f>('SD_idade (14)'!I28/'SD_idade (14)'!K28)</f>
        <v>0.12666200139958012</v>
      </c>
      <c r="J28" s="191">
        <f>('SD_idade (14)'!J28/'SD_idade (14)'!K28)</f>
        <v>0.10566829951014696</v>
      </c>
    </row>
    <row r="29" spans="2:10" x14ac:dyDescent="0.25">
      <c r="B29" s="181" t="s">
        <v>50</v>
      </c>
      <c r="C29" s="194">
        <f>('SD_idade (14)'!C29/'SD_idade (14)'!K29)</f>
        <v>0.16273584905660377</v>
      </c>
      <c r="D29" s="163">
        <f>('SD_idade (14)'!D29/'SD_idade (14)'!K29)</f>
        <v>0.12617924528301888</v>
      </c>
      <c r="E29" s="163">
        <f>('SD_idade (14)'!E29/'SD_idade (14)'!K29)</f>
        <v>0.13148584905660377</v>
      </c>
      <c r="F29" s="163">
        <f>('SD_idade (14)'!F29/'SD_idade (14)'!K29)</f>
        <v>9.7287735849056603E-2</v>
      </c>
      <c r="G29" s="163">
        <f>('SD_idade (14)'!G29/'SD_idade (14)'!K29)</f>
        <v>0.10849056603773585</v>
      </c>
      <c r="H29" s="163">
        <f>('SD_idade (14)'!H29/'SD_idade (14)'!K29)</f>
        <v>0.12794811320754718</v>
      </c>
      <c r="I29" s="163">
        <f>('SD_idade (14)'!I29/'SD_idade (14)'!K29)</f>
        <v>0.13030660377358491</v>
      </c>
      <c r="J29" s="191">
        <f>('SD_idade (14)'!J29/'SD_idade (14)'!K29)</f>
        <v>0.11556603773584906</v>
      </c>
    </row>
    <row r="30" spans="2:10" x14ac:dyDescent="0.25">
      <c r="B30" s="181" t="s">
        <v>51</v>
      </c>
      <c r="C30" s="194">
        <f>('SD_idade (14)'!C30/'SD_idade (14)'!K30)</f>
        <v>0.10570824524312897</v>
      </c>
      <c r="D30" s="163">
        <f>('SD_idade (14)'!D30/'SD_idade (14)'!K30)</f>
        <v>0.14376321353065538</v>
      </c>
      <c r="E30" s="163">
        <f>('SD_idade (14)'!E30/'SD_idade (14)'!K30)</f>
        <v>0.16067653276955601</v>
      </c>
      <c r="F30" s="163">
        <f>('SD_idade (14)'!F30/'SD_idade (14)'!K30)</f>
        <v>0.14164904862579281</v>
      </c>
      <c r="G30" s="163">
        <f>('SD_idade (14)'!G30/'SD_idade (14)'!K30)</f>
        <v>0.14799154334038056</v>
      </c>
      <c r="H30" s="163">
        <f>('SD_idade (14)'!H30/'SD_idade (14)'!K30)</f>
        <v>0.10570824524312897</v>
      </c>
      <c r="I30" s="163">
        <f>('SD_idade (14)'!I30/'SD_idade (14)'!K30)</f>
        <v>8.6680761099365747E-2</v>
      </c>
      <c r="J30" s="191">
        <f>('SD_idade (14)'!J30/'SD_idade (14)'!K30)</f>
        <v>0.10782241014799154</v>
      </c>
    </row>
    <row r="31" spans="2:10" x14ac:dyDescent="0.25">
      <c r="B31" s="181" t="s">
        <v>52</v>
      </c>
      <c r="C31" s="194">
        <f>('SD_idade (14)'!C31/'SD_idade (14)'!K31)</f>
        <v>0.14411764705882352</v>
      </c>
      <c r="D31" s="163">
        <f>('SD_idade (14)'!D31/'SD_idade (14)'!K31)</f>
        <v>0.11544117647058824</v>
      </c>
      <c r="E31" s="163">
        <f>('SD_idade (14)'!E31/'SD_idade (14)'!K31)</f>
        <v>0.13014705882352942</v>
      </c>
      <c r="F31" s="163">
        <f>('SD_idade (14)'!F31/'SD_idade (14)'!K31)</f>
        <v>0.10808823529411765</v>
      </c>
      <c r="G31" s="163">
        <f>('SD_idade (14)'!G31/'SD_idade (14)'!K31)</f>
        <v>0.1338235294117647</v>
      </c>
      <c r="H31" s="163">
        <f>('SD_idade (14)'!H31/'SD_idade (14)'!K31)</f>
        <v>0.13823529411764707</v>
      </c>
      <c r="I31" s="163">
        <f>('SD_idade (14)'!I31/'SD_idade (14)'!K31)</f>
        <v>0.13602941176470587</v>
      </c>
      <c r="J31" s="191">
        <f>('SD_idade (14)'!J31/'SD_idade (14)'!K31)</f>
        <v>9.4117647058823528E-2</v>
      </c>
    </row>
    <row r="32" spans="2:10" x14ac:dyDescent="0.25">
      <c r="B32" s="181" t="s">
        <v>31</v>
      </c>
      <c r="C32" s="194">
        <f>('SD_idade (14)'!C32/'SD_idade (14)'!K32)</f>
        <v>0.1172962226640159</v>
      </c>
      <c r="D32" s="163">
        <f>('SD_idade (14)'!D32/'SD_idade (14)'!K32)</f>
        <v>0.14115308151093439</v>
      </c>
      <c r="E32" s="163">
        <f>('SD_idade (14)'!E32/'SD_idade (14)'!K32)</f>
        <v>0.15506958250497019</v>
      </c>
      <c r="F32" s="163">
        <f>('SD_idade (14)'!F32/'SD_idade (14)'!K32)</f>
        <v>0.1610337972166998</v>
      </c>
      <c r="G32" s="163">
        <f>('SD_idade (14)'!G32/'SD_idade (14)'!K32)</f>
        <v>0.13916500994035785</v>
      </c>
      <c r="H32" s="163">
        <f>('SD_idade (14)'!H32/'SD_idade (14)'!K32)</f>
        <v>9.1451292246520877E-2</v>
      </c>
      <c r="I32" s="163">
        <f>('SD_idade (14)'!I32/'SD_idade (14)'!K32)</f>
        <v>0.1172962226640159</v>
      </c>
      <c r="J32" s="191">
        <f>('SD_idade (14)'!J32/'SD_idade (14)'!K32)</f>
        <v>7.7534791252485094E-2</v>
      </c>
    </row>
    <row r="33" spans="2:10" x14ac:dyDescent="0.25">
      <c r="B33" s="181" t="s">
        <v>53</v>
      </c>
      <c r="C33" s="194">
        <f>('SD_idade (14)'!C33/'SD_idade (14)'!K33)</f>
        <v>0.13085621970920841</v>
      </c>
      <c r="D33" s="163">
        <f>('SD_idade (14)'!D33/'SD_idade (14)'!K33)</f>
        <v>0.17366720516962844</v>
      </c>
      <c r="E33" s="163">
        <f>('SD_idade (14)'!E33/'SD_idade (14)'!K33)</f>
        <v>0.14943457189014539</v>
      </c>
      <c r="F33" s="163">
        <f>('SD_idade (14)'!F33/'SD_idade (14)'!K33)</f>
        <v>0.12358642972536349</v>
      </c>
      <c r="G33" s="163">
        <f>('SD_idade (14)'!G33/'SD_idade (14)'!K33)</f>
        <v>0.11066235864297254</v>
      </c>
      <c r="H33" s="163">
        <f>('SD_idade (14)'!H33/'SD_idade (14)'!K33)</f>
        <v>0.11631663974151858</v>
      </c>
      <c r="I33" s="163">
        <f>('SD_idade (14)'!I33/'SD_idade (14)'!K33)</f>
        <v>0.1050080775444265</v>
      </c>
      <c r="J33" s="191">
        <f>('SD_idade (14)'!J33/'SD_idade (14)'!K33)</f>
        <v>9.0468497576736667E-2</v>
      </c>
    </row>
    <row r="34" spans="2:10" ht="12.75" customHeight="1" x14ac:dyDescent="0.25">
      <c r="B34" s="181" t="s">
        <v>54</v>
      </c>
      <c r="C34" s="194">
        <f>('SD_idade (14)'!C34/'SD_idade (14)'!K34)</f>
        <v>0.15794871794871795</v>
      </c>
      <c r="D34" s="163">
        <f>('SD_idade (14)'!D34/'SD_idade (14)'!K34)</f>
        <v>0.13641025641025642</v>
      </c>
      <c r="E34" s="163">
        <f>('SD_idade (14)'!E34/'SD_idade (14)'!K34)</f>
        <v>0.14564102564102563</v>
      </c>
      <c r="F34" s="163">
        <f>('SD_idade (14)'!F34/'SD_idade (14)'!K34)</f>
        <v>0.11487179487179487</v>
      </c>
      <c r="G34" s="163">
        <f>('SD_idade (14)'!G34/'SD_idade (14)'!K34)</f>
        <v>0.14051282051282052</v>
      </c>
      <c r="H34" s="163">
        <f>('SD_idade (14)'!H34/'SD_idade (14)'!K34)</f>
        <v>0.10461538461538461</v>
      </c>
      <c r="I34" s="163">
        <f>('SD_idade (14)'!I34/'SD_idade (14)'!K34)</f>
        <v>9.6410256410256412E-2</v>
      </c>
      <c r="J34" s="191">
        <f>('SD_idade (14)'!J34/'SD_idade (14)'!K34)</f>
        <v>0.10358974358974359</v>
      </c>
    </row>
    <row r="35" spans="2:10" x14ac:dyDescent="0.25">
      <c r="B35" s="181" t="s">
        <v>55</v>
      </c>
      <c r="C35" s="194">
        <f>('SD_idade (14)'!C35/'SD_idade (14)'!K35)</f>
        <v>0.12475633528265107</v>
      </c>
      <c r="D35" s="163">
        <f>('SD_idade (14)'!D35/'SD_idade (14)'!K35)</f>
        <v>0.14035087719298245</v>
      </c>
      <c r="E35" s="163">
        <f>('SD_idade (14)'!E35/'SD_idade (14)'!K35)</f>
        <v>0.17543859649122806</v>
      </c>
      <c r="F35" s="163">
        <f>('SD_idade (14)'!F35/'SD_idade (14)'!K35)</f>
        <v>0.15009746588693956</v>
      </c>
      <c r="G35" s="163">
        <f>('SD_idade (14)'!G35/'SD_idade (14)'!K35)</f>
        <v>0.10721247563352826</v>
      </c>
      <c r="H35" s="163">
        <f>('SD_idade (14)'!H35/'SD_idade (14)'!K35)</f>
        <v>9.7465886939571145E-2</v>
      </c>
      <c r="I35" s="163">
        <f>('SD_idade (14)'!I35/'SD_idade (14)'!K35)</f>
        <v>0.11695906432748537</v>
      </c>
      <c r="J35" s="191">
        <f>('SD_idade (14)'!J35/'SD_idade (14)'!K35)</f>
        <v>8.771929824561403E-2</v>
      </c>
    </row>
    <row r="36" spans="2:10" x14ac:dyDescent="0.25">
      <c r="B36" s="181" t="s">
        <v>56</v>
      </c>
      <c r="C36" s="194">
        <f>('SD_idade (14)'!C36/'SD_idade (14)'!K36)</f>
        <v>0.10972568578553615</v>
      </c>
      <c r="D36" s="163">
        <f>('SD_idade (14)'!D36/'SD_idade (14)'!K36)</f>
        <v>0.15461346633416459</v>
      </c>
      <c r="E36" s="163">
        <f>('SD_idade (14)'!E36/'SD_idade (14)'!K36)</f>
        <v>0.15461346633416459</v>
      </c>
      <c r="F36" s="163">
        <f>('SD_idade (14)'!F36/'SD_idade (14)'!K36)</f>
        <v>0.15960099750623441</v>
      </c>
      <c r="G36" s="163">
        <f>('SD_idade (14)'!G36/'SD_idade (14)'!K36)</f>
        <v>9.4763092269326679E-2</v>
      </c>
      <c r="H36" s="163">
        <f>('SD_idade (14)'!H36/'SD_idade (14)'!K36)</f>
        <v>0.12718204488778054</v>
      </c>
      <c r="I36" s="163">
        <f>('SD_idade (14)'!I36/'SD_idade (14)'!K36)</f>
        <v>0.12967581047381546</v>
      </c>
      <c r="J36" s="191">
        <f>('SD_idade (14)'!J36/'SD_idade (14)'!K36)</f>
        <v>6.9825436408977551E-2</v>
      </c>
    </row>
    <row r="37" spans="2:10" x14ac:dyDescent="0.25">
      <c r="B37" s="181" t="s">
        <v>57</v>
      </c>
      <c r="C37" s="194">
        <f>('SD_idade (14)'!C37/'SD_idade (14)'!K37)</f>
        <v>0.12093023255813953</v>
      </c>
      <c r="D37" s="163">
        <f>('SD_idade (14)'!D37/'SD_idade (14)'!K37)</f>
        <v>0.12465116279069767</v>
      </c>
      <c r="E37" s="163">
        <f>('SD_idade (14)'!E37/'SD_idade (14)'!K37)</f>
        <v>0.14139534883720931</v>
      </c>
      <c r="F37" s="163">
        <f>('SD_idade (14)'!F37/'SD_idade (14)'!K37)</f>
        <v>0.13767441860465116</v>
      </c>
      <c r="G37" s="163">
        <f>('SD_idade (14)'!G37/'SD_idade (14)'!K37)</f>
        <v>0.12837209302325581</v>
      </c>
      <c r="H37" s="163">
        <f>('SD_idade (14)'!H37/'SD_idade (14)'!K37)</f>
        <v>0.11906976744186047</v>
      </c>
      <c r="I37" s="163">
        <f>('SD_idade (14)'!I37/'SD_idade (14)'!K37)</f>
        <v>0.12279069767441861</v>
      </c>
      <c r="J37" s="191">
        <f>('SD_idade (14)'!J37/'SD_idade (14)'!K37)</f>
        <v>0.10511627906976745</v>
      </c>
    </row>
    <row r="38" spans="2:10" x14ac:dyDescent="0.25">
      <c r="B38" s="181" t="s">
        <v>58</v>
      </c>
      <c r="C38" s="188">
        <f>('SD_idade (14)'!C38/'SD_idade (14)'!K38)</f>
        <v>0.157439446366782</v>
      </c>
      <c r="D38" s="184">
        <f>('SD_idade (14)'!D38/'SD_idade (14)'!K38)</f>
        <v>0.14013840830449828</v>
      </c>
      <c r="E38" s="184">
        <f>('SD_idade (14)'!E38/'SD_idade (14)'!K38)</f>
        <v>0.16955017301038061</v>
      </c>
      <c r="F38" s="184">
        <f>('SD_idade (14)'!F38/'SD_idade (14)'!K38)</f>
        <v>0.11245674740484429</v>
      </c>
      <c r="G38" s="184">
        <f>('SD_idade (14)'!G38/'SD_idade (14)'!K38)</f>
        <v>7.9584775086505188E-2</v>
      </c>
      <c r="H38" s="184">
        <f>('SD_idade (14)'!H38/'SD_idade (14)'!K38)</f>
        <v>0.1245674740484429</v>
      </c>
      <c r="I38" s="184">
        <f>('SD_idade (14)'!I38/'SD_idade (14)'!K38)</f>
        <v>0.10380622837370242</v>
      </c>
      <c r="J38" s="192">
        <f>('SD_idade (14)'!J38/'SD_idade (14)'!K38)</f>
        <v>0.11245674740484429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372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32" t="s">
        <v>372</v>
      </c>
    </row>
    <row r="9" spans="1:3" ht="24.95" customHeight="1" x14ac:dyDescent="0.25">
      <c r="B9" s="11"/>
      <c r="C9" s="533"/>
    </row>
    <row r="10" spans="1:3" x14ac:dyDescent="0.25">
      <c r="B10" s="161" t="s">
        <v>60</v>
      </c>
      <c r="C10" s="534"/>
    </row>
    <row r="11" spans="1:3" x14ac:dyDescent="0.25">
      <c r="B11" s="3" t="s">
        <v>61</v>
      </c>
      <c r="C11" s="223">
        <v>508.40055382851671</v>
      </c>
    </row>
    <row r="12" spans="1:3" x14ac:dyDescent="0.25">
      <c r="B12" s="4" t="s">
        <v>102</v>
      </c>
      <c r="C12" s="221">
        <v>562.18198411025253</v>
      </c>
    </row>
    <row r="13" spans="1:3" x14ac:dyDescent="0.25">
      <c r="B13" s="4" t="s">
        <v>20</v>
      </c>
      <c r="C13" s="221">
        <v>564.81719270497615</v>
      </c>
    </row>
    <row r="14" spans="1:3" x14ac:dyDescent="0.25">
      <c r="B14" s="4" t="s">
        <v>1</v>
      </c>
      <c r="C14" s="417">
        <v>603.44145890096001</v>
      </c>
    </row>
    <row r="15" spans="1:3" x14ac:dyDescent="0.25">
      <c r="B15" s="34" t="s">
        <v>36</v>
      </c>
      <c r="C15" s="220">
        <v>528.47543361943906</v>
      </c>
    </row>
    <row r="16" spans="1:3" x14ac:dyDescent="0.25">
      <c r="B16" s="34" t="s">
        <v>37</v>
      </c>
      <c r="C16" s="221">
        <v>585.29586506661065</v>
      </c>
    </row>
    <row r="17" spans="2:3" x14ac:dyDescent="0.25">
      <c r="B17" s="34" t="s">
        <v>38</v>
      </c>
      <c r="C17" s="221">
        <v>657.92687613838928</v>
      </c>
    </row>
    <row r="18" spans="2:3" x14ac:dyDescent="0.25">
      <c r="B18" s="34" t="s">
        <v>39</v>
      </c>
      <c r="C18" s="221">
        <v>663.16264289046012</v>
      </c>
    </row>
    <row r="19" spans="2:3" x14ac:dyDescent="0.25">
      <c r="B19" s="34" t="s">
        <v>40</v>
      </c>
      <c r="C19" s="221">
        <v>556.17946054219203</v>
      </c>
    </row>
    <row r="20" spans="2:3" x14ac:dyDescent="0.25">
      <c r="B20" s="34" t="s">
        <v>41</v>
      </c>
      <c r="C20" s="221">
        <v>714.00191860913799</v>
      </c>
    </row>
    <row r="21" spans="2:3" x14ac:dyDescent="0.25">
      <c r="B21" s="34" t="s">
        <v>42</v>
      </c>
      <c r="C21" s="221">
        <v>521.99619933846463</v>
      </c>
    </row>
    <row r="22" spans="2:3" x14ac:dyDescent="0.25">
      <c r="B22" s="34" t="s">
        <v>43</v>
      </c>
      <c r="C22" s="221">
        <v>709.98695401920338</v>
      </c>
    </row>
    <row r="23" spans="2:3" x14ac:dyDescent="0.25">
      <c r="B23" s="34" t="s">
        <v>44</v>
      </c>
      <c r="C23" s="221">
        <v>611.66788442189829</v>
      </c>
    </row>
    <row r="24" spans="2:3" x14ac:dyDescent="0.25">
      <c r="B24" s="34" t="s">
        <v>45</v>
      </c>
      <c r="C24" s="221">
        <v>646.00537996996775</v>
      </c>
    </row>
    <row r="25" spans="2:3" x14ac:dyDescent="0.25">
      <c r="B25" s="34" t="s">
        <v>46</v>
      </c>
      <c r="C25" s="221">
        <v>592.40988112108687</v>
      </c>
    </row>
    <row r="26" spans="2:3" x14ac:dyDescent="0.25">
      <c r="B26" s="34" t="s">
        <v>47</v>
      </c>
      <c r="C26" s="221">
        <v>612.57034301739475</v>
      </c>
    </row>
    <row r="27" spans="2:3" x14ac:dyDescent="0.25">
      <c r="B27" s="34" t="s">
        <v>48</v>
      </c>
      <c r="C27" s="221">
        <v>641.69702956570939</v>
      </c>
    </row>
    <row r="28" spans="2:3" x14ac:dyDescent="0.25">
      <c r="B28" s="34" t="s">
        <v>49</v>
      </c>
      <c r="C28" s="221">
        <v>709.71220632418101</v>
      </c>
    </row>
    <row r="29" spans="2:3" x14ac:dyDescent="0.25">
      <c r="B29" s="34" t="s">
        <v>50</v>
      </c>
      <c r="C29" s="221">
        <v>499.14439091418853</v>
      </c>
    </row>
    <row r="30" spans="2:3" x14ac:dyDescent="0.25">
      <c r="B30" s="34" t="s">
        <v>51</v>
      </c>
      <c r="C30" s="221">
        <v>574.48782961981317</v>
      </c>
    </row>
    <row r="31" spans="2:3" x14ac:dyDescent="0.25">
      <c r="B31" s="34" t="s">
        <v>52</v>
      </c>
      <c r="C31" s="221">
        <v>574.50696597376407</v>
      </c>
    </row>
    <row r="32" spans="2:3" x14ac:dyDescent="0.25">
      <c r="B32" s="34" t="s">
        <v>31</v>
      </c>
      <c r="C32" s="221">
        <v>711.78966516331786</v>
      </c>
    </row>
    <row r="33" spans="2:3" x14ac:dyDescent="0.25">
      <c r="B33" s="34" t="s">
        <v>53</v>
      </c>
      <c r="C33" s="221">
        <v>564.12182325128435</v>
      </c>
    </row>
    <row r="34" spans="2:3" ht="12.75" customHeight="1" x14ac:dyDescent="0.25">
      <c r="B34" s="34" t="s">
        <v>54</v>
      </c>
      <c r="C34" s="221">
        <v>520.89787411843974</v>
      </c>
    </row>
    <row r="35" spans="2:3" x14ac:dyDescent="0.25">
      <c r="B35" s="34" t="s">
        <v>55</v>
      </c>
      <c r="C35" s="221">
        <v>525.03981006289109</v>
      </c>
    </row>
    <row r="36" spans="2:3" x14ac:dyDescent="0.25">
      <c r="B36" s="34" t="s">
        <v>56</v>
      </c>
      <c r="C36" s="221">
        <v>641.94375034009556</v>
      </c>
    </row>
    <row r="37" spans="2:3" x14ac:dyDescent="0.25">
      <c r="B37" s="34" t="s">
        <v>57</v>
      </c>
      <c r="C37" s="221">
        <v>671.92879459606638</v>
      </c>
    </row>
    <row r="38" spans="2:3" x14ac:dyDescent="0.25">
      <c r="B38" s="34" t="s">
        <v>58</v>
      </c>
      <c r="C38" s="222">
        <v>548.79721058076382</v>
      </c>
    </row>
    <row r="39" spans="2:3" x14ac:dyDescent="0.25">
      <c r="B39" s="108"/>
    </row>
    <row r="40" spans="2:3" x14ac:dyDescent="0.25">
      <c r="B40" s="36"/>
    </row>
  </sheetData>
  <conditionalFormatting sqref="C11:C15">
    <cfRule type="cellIs" dxfId="4964" priority="1" operator="between">
      <formula>1</formula>
      <formula>2</formula>
    </cfRule>
  </conditionalFormatting>
  <conditionalFormatting sqref="C38">
    <cfRule type="cellIs" dxfId="4963" priority="3" operator="between">
      <formula>1</formula>
      <formula>2</formula>
    </cfRule>
  </conditionalFormatting>
  <conditionalFormatting sqref="C11:C37">
    <cfRule type="cellIs" dxfId="4962" priority="4" operator="between">
      <formula>1</formula>
      <formula>2</formula>
    </cfRule>
  </conditionalFormatting>
  <conditionalFormatting sqref="C16:C38">
    <cfRule type="cellIs" dxfId="4961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/>
  <dimension ref="A4:N70"/>
  <sheetViews>
    <sheetView showGridLines="0" showRowColHeaders="0" workbookViewId="0">
      <selection activeCell="B17" sqref="B17:J17"/>
    </sheetView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4" spans="1:12" x14ac:dyDescent="0.25">
      <c r="B4" s="58"/>
      <c r="C4" s="59"/>
      <c r="E4" s="59"/>
      <c r="F4" s="58"/>
      <c r="G4" s="59"/>
      <c r="H4" s="59"/>
      <c r="I4" s="59"/>
      <c r="J4" s="59"/>
      <c r="K4" s="59"/>
    </row>
    <row r="5" spans="1:12" x14ac:dyDescent="0.25">
      <c r="B5" s="596" t="s">
        <v>35</v>
      </c>
      <c r="C5" s="597"/>
      <c r="D5" s="597"/>
      <c r="E5" s="59"/>
      <c r="F5" s="58"/>
      <c r="G5" s="59"/>
      <c r="H5" s="59"/>
      <c r="I5" s="59"/>
      <c r="J5" s="59"/>
      <c r="K5" s="59"/>
    </row>
    <row r="6" spans="1:12" x14ac:dyDescent="0.25">
      <c r="B6" s="267" t="s">
        <v>156</v>
      </c>
      <c r="C6" s="157"/>
      <c r="D6" s="157"/>
      <c r="E6" s="59"/>
      <c r="F6" s="58"/>
      <c r="G6" s="59"/>
      <c r="H6" s="59"/>
      <c r="I6" s="59"/>
      <c r="J6" s="59"/>
      <c r="K6" s="59"/>
    </row>
    <row r="7" spans="1:12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2" x14ac:dyDescent="0.25">
      <c r="A8" s="145" t="s">
        <v>2</v>
      </c>
      <c r="B8" s="595" t="s">
        <v>84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2" x14ac:dyDescent="0.25">
      <c r="A9" s="145" t="s">
        <v>3</v>
      </c>
      <c r="B9" s="595" t="s">
        <v>85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2" x14ac:dyDescent="0.25">
      <c r="A10" s="145"/>
      <c r="B10" s="203" t="s">
        <v>95</v>
      </c>
      <c r="C10" s="225"/>
      <c r="D10" s="225"/>
      <c r="E10" s="225"/>
      <c r="F10" s="225"/>
      <c r="G10" s="225"/>
      <c r="H10" s="225"/>
      <c r="I10" s="225"/>
      <c r="J10" s="225"/>
      <c r="K10" s="83"/>
    </row>
    <row r="11" spans="1:12" x14ac:dyDescent="0.25">
      <c r="A11" s="145" t="s">
        <v>4</v>
      </c>
      <c r="B11" s="595" t="s">
        <v>86</v>
      </c>
      <c r="C11" s="595"/>
      <c r="D11" s="595"/>
      <c r="E11" s="595"/>
      <c r="F11" s="595"/>
      <c r="G11" s="595"/>
      <c r="H11" s="595"/>
      <c r="I11" s="595"/>
      <c r="J11" s="595"/>
      <c r="K11" s="149"/>
    </row>
    <row r="12" spans="1:12" x14ac:dyDescent="0.25">
      <c r="A12" s="145" t="s">
        <v>5</v>
      </c>
      <c r="B12" s="595" t="s">
        <v>98</v>
      </c>
      <c r="C12" s="595"/>
      <c r="D12" s="595"/>
      <c r="E12" s="595"/>
      <c r="F12" s="595"/>
      <c r="G12" s="595"/>
      <c r="H12" s="595"/>
      <c r="I12" s="595"/>
      <c r="J12" s="595"/>
      <c r="K12" s="149"/>
    </row>
    <row r="13" spans="1:12" x14ac:dyDescent="0.25">
      <c r="A13" s="145"/>
      <c r="B13" s="203" t="s">
        <v>90</v>
      </c>
      <c r="C13" s="225"/>
      <c r="D13" s="225"/>
      <c r="E13" s="225"/>
      <c r="F13" s="225"/>
      <c r="G13" s="225"/>
      <c r="H13" s="225"/>
      <c r="I13" s="225"/>
      <c r="J13" s="225"/>
      <c r="K13" s="149"/>
    </row>
    <row r="14" spans="1:12" x14ac:dyDescent="0.25">
      <c r="A14" s="145" t="s">
        <v>6</v>
      </c>
      <c r="B14" s="595" t="s">
        <v>99</v>
      </c>
      <c r="C14" s="595"/>
      <c r="D14" s="595"/>
      <c r="E14" s="595"/>
      <c r="F14" s="595"/>
      <c r="G14" s="595"/>
      <c r="H14" s="595"/>
      <c r="I14" s="595"/>
      <c r="J14" s="595"/>
      <c r="K14" s="149"/>
    </row>
    <row r="15" spans="1:12" x14ac:dyDescent="0.25">
      <c r="A15" s="145"/>
      <c r="B15" s="595"/>
      <c r="C15" s="595"/>
      <c r="D15" s="595"/>
      <c r="E15" s="595"/>
      <c r="F15" s="595"/>
      <c r="G15" s="595"/>
      <c r="H15" s="595"/>
      <c r="I15" s="595"/>
      <c r="J15" s="595"/>
      <c r="K15" s="126"/>
    </row>
    <row r="16" spans="1:12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  <c r="K16" s="125"/>
      <c r="L16" s="202"/>
    </row>
    <row r="17" spans="1:14" x14ac:dyDescent="0.25">
      <c r="A17" s="145" t="s">
        <v>22</v>
      </c>
      <c r="B17" s="595" t="s">
        <v>349</v>
      </c>
      <c r="C17" s="595"/>
      <c r="D17" s="595"/>
      <c r="E17" s="595"/>
      <c r="F17" s="595"/>
      <c r="G17" s="595"/>
      <c r="H17" s="595"/>
      <c r="I17" s="595"/>
      <c r="J17" s="595"/>
      <c r="K17" s="149"/>
      <c r="N17" s="92"/>
    </row>
    <row r="18" spans="1:14" x14ac:dyDescent="0.25">
      <c r="A18" s="145" t="s">
        <v>7</v>
      </c>
      <c r="B18" s="595" t="s">
        <v>350</v>
      </c>
      <c r="C18" s="595"/>
      <c r="D18" s="595"/>
      <c r="E18" s="595"/>
      <c r="F18" s="595"/>
      <c r="G18" s="595"/>
      <c r="H18" s="595"/>
      <c r="I18" s="595"/>
      <c r="J18" s="595"/>
      <c r="K18" s="149"/>
      <c r="N18" s="92"/>
    </row>
    <row r="19" spans="1:14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  <c r="K19" s="149"/>
      <c r="L19" s="201"/>
    </row>
    <row r="20" spans="1:14" x14ac:dyDescent="0.25">
      <c r="A20" s="145" t="s">
        <v>8</v>
      </c>
      <c r="B20" s="595" t="s">
        <v>351</v>
      </c>
      <c r="C20" s="595"/>
      <c r="D20" s="595"/>
      <c r="E20" s="595"/>
      <c r="F20" s="595"/>
      <c r="G20" s="595"/>
      <c r="H20" s="595"/>
      <c r="I20" s="595"/>
      <c r="J20" s="595"/>
      <c r="K20" s="83"/>
    </row>
    <row r="21" spans="1:14" x14ac:dyDescent="0.25">
      <c r="A21" s="145" t="s">
        <v>9</v>
      </c>
      <c r="B21" s="595" t="s">
        <v>351</v>
      </c>
      <c r="C21" s="595"/>
      <c r="D21" s="595"/>
      <c r="E21" s="595"/>
      <c r="F21" s="595"/>
      <c r="G21" s="595"/>
      <c r="H21" s="595"/>
      <c r="I21" s="595"/>
      <c r="J21" s="595"/>
      <c r="K21" s="83"/>
    </row>
    <row r="22" spans="1:14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4" x14ac:dyDescent="0.25">
      <c r="A23" s="145" t="s">
        <v>10</v>
      </c>
      <c r="B23" s="595" t="s">
        <v>99</v>
      </c>
      <c r="C23" s="595"/>
      <c r="D23" s="595"/>
      <c r="E23" s="595"/>
      <c r="F23" s="595"/>
      <c r="G23" s="595"/>
      <c r="H23" s="595"/>
      <c r="I23" s="595"/>
      <c r="J23" s="595"/>
    </row>
    <row r="24" spans="1:14" x14ac:dyDescent="0.25">
      <c r="A24" s="145"/>
      <c r="B24" s="204"/>
      <c r="C24" s="144"/>
      <c r="D24" s="144"/>
      <c r="E24" s="143"/>
      <c r="F24" s="143"/>
      <c r="G24" s="143"/>
      <c r="H24" s="143"/>
      <c r="I24" s="143"/>
      <c r="J24" s="143"/>
    </row>
    <row r="25" spans="1:14" x14ac:dyDescent="0.25">
      <c r="A25" s="145"/>
      <c r="B25" s="204"/>
      <c r="C25" s="144"/>
      <c r="D25" s="144"/>
      <c r="E25" s="143"/>
      <c r="F25" s="143"/>
      <c r="G25" s="143"/>
      <c r="H25" s="143"/>
      <c r="I25" s="143"/>
      <c r="J25" s="143"/>
    </row>
    <row r="26" spans="1:14" x14ac:dyDescent="0.25">
      <c r="A26" s="145"/>
      <c r="B26" s="204"/>
      <c r="C26" s="144"/>
      <c r="D26" s="144"/>
      <c r="E26" s="143"/>
      <c r="F26" s="143"/>
      <c r="G26" s="143"/>
      <c r="H26" s="143"/>
      <c r="I26" s="143"/>
      <c r="J26" s="143"/>
    </row>
    <row r="27" spans="1:14" x14ac:dyDescent="0.25">
      <c r="A27" s="145"/>
      <c r="B27" s="204"/>
      <c r="C27" s="144"/>
      <c r="D27" s="144"/>
      <c r="E27" s="143"/>
      <c r="F27" s="143"/>
      <c r="G27" s="143"/>
      <c r="H27" s="143"/>
      <c r="I27" s="143"/>
      <c r="J27" s="143"/>
    </row>
    <row r="28" spans="1:14" x14ac:dyDescent="0.25">
      <c r="A28" s="110"/>
      <c r="B28" s="158"/>
      <c r="C28" s="144"/>
      <c r="D28" s="144"/>
      <c r="E28" s="143"/>
      <c r="F28" s="143"/>
      <c r="G28" s="143"/>
      <c r="H28" s="143"/>
      <c r="I28" s="143"/>
      <c r="J28" s="143"/>
      <c r="K28" s="155"/>
      <c r="L28" s="155"/>
      <c r="M28" s="35"/>
      <c r="N28" s="35"/>
    </row>
    <row r="29" spans="1:14" x14ac:dyDescent="0.25">
      <c r="A29" s="110"/>
      <c r="B29" s="146"/>
      <c r="C29" s="144"/>
      <c r="D29" s="144"/>
      <c r="E29" s="143"/>
      <c r="F29" s="143"/>
      <c r="G29" s="143"/>
      <c r="H29" s="143"/>
      <c r="I29" s="143"/>
      <c r="J29" s="143"/>
      <c r="K29" s="147"/>
      <c r="L29" s="35"/>
      <c r="M29" s="35"/>
      <c r="N29" s="35"/>
    </row>
    <row r="30" spans="1:14" x14ac:dyDescent="0.25">
      <c r="A30" s="110"/>
      <c r="B30" s="146"/>
      <c r="C30" s="144"/>
      <c r="D30" s="144"/>
      <c r="E30" s="143"/>
      <c r="F30" s="143"/>
      <c r="G30" s="143"/>
      <c r="H30" s="143"/>
      <c r="I30" s="143"/>
      <c r="J30" s="143"/>
      <c r="K30" s="147"/>
      <c r="L30" s="147"/>
      <c r="M30" s="35"/>
      <c r="N30" s="35"/>
    </row>
    <row r="31" spans="1:14" x14ac:dyDescent="0.25">
      <c r="A31" s="110"/>
      <c r="B31" s="146"/>
      <c r="C31" s="144"/>
      <c r="D31" s="144"/>
      <c r="E31" s="143"/>
      <c r="F31" s="143"/>
      <c r="G31" s="143"/>
      <c r="H31" s="143"/>
      <c r="I31" s="143"/>
      <c r="J31" s="143"/>
      <c r="K31" s="147"/>
      <c r="L31" s="147"/>
      <c r="M31" s="147"/>
      <c r="N31" s="147"/>
    </row>
    <row r="32" spans="1:14" x14ac:dyDescent="0.25">
      <c r="A32" s="110"/>
      <c r="B32" s="146"/>
      <c r="C32" s="144"/>
      <c r="D32" s="144"/>
      <c r="E32" s="143"/>
      <c r="F32" s="143"/>
      <c r="G32" s="143"/>
      <c r="H32" s="143"/>
      <c r="I32" s="143"/>
      <c r="J32" s="143"/>
      <c r="K32" s="147"/>
      <c r="L32" s="147"/>
      <c r="M32" s="147"/>
      <c r="N32" s="35"/>
    </row>
    <row r="33" spans="1:14" x14ac:dyDescent="0.25">
      <c r="A33" s="110"/>
      <c r="B33" s="146"/>
      <c r="C33" s="144"/>
      <c r="D33" s="144"/>
      <c r="E33" s="143"/>
      <c r="F33" s="143"/>
      <c r="G33" s="143"/>
      <c r="H33" s="143"/>
      <c r="I33" s="143"/>
      <c r="J33" s="143"/>
      <c r="K33" s="147"/>
      <c r="L33" s="147"/>
      <c r="M33" s="147"/>
      <c r="N33" s="35"/>
    </row>
    <row r="34" spans="1:14" x14ac:dyDescent="0.25">
      <c r="A34" s="110"/>
      <c r="B34" s="146"/>
      <c r="C34" s="144"/>
      <c r="D34" s="144"/>
      <c r="E34" s="143"/>
      <c r="F34" s="143"/>
      <c r="G34" s="143"/>
      <c r="H34" s="143"/>
      <c r="I34" s="143"/>
      <c r="J34" s="143"/>
      <c r="K34" s="35"/>
      <c r="L34" s="35"/>
      <c r="M34" s="35"/>
      <c r="N34" s="35"/>
    </row>
    <row r="35" spans="1:14" x14ac:dyDescent="0.25">
      <c r="A35" s="110"/>
      <c r="B35" s="146"/>
      <c r="C35" s="144"/>
      <c r="D35" s="144"/>
      <c r="E35" s="143"/>
      <c r="F35" s="143"/>
      <c r="G35" s="143"/>
      <c r="H35" s="143"/>
      <c r="I35" s="143"/>
      <c r="J35" s="143"/>
      <c r="K35" s="35"/>
      <c r="L35" s="35"/>
      <c r="M35" s="35"/>
      <c r="N35" s="35"/>
    </row>
    <row r="36" spans="1:14" x14ac:dyDescent="0.25">
      <c r="A36" s="110"/>
      <c r="B36" s="146"/>
      <c r="C36" s="144"/>
      <c r="D36" s="144"/>
      <c r="E36" s="143"/>
      <c r="F36" s="143"/>
      <c r="G36" s="143"/>
      <c r="H36" s="143"/>
      <c r="I36" s="143"/>
      <c r="J36" s="143"/>
      <c r="K36" s="35"/>
      <c r="L36" s="35"/>
      <c r="M36" s="35"/>
      <c r="N36" s="35"/>
    </row>
    <row r="37" spans="1:14" x14ac:dyDescent="0.25">
      <c r="A37" s="110"/>
      <c r="B37" s="148"/>
      <c r="C37" s="143"/>
      <c r="D37" s="143"/>
      <c r="E37" s="143"/>
      <c r="F37" s="143"/>
      <c r="G37" s="143"/>
      <c r="H37" s="143"/>
      <c r="I37" s="143"/>
      <c r="J37" s="143"/>
    </row>
    <row r="38" spans="1:14" ht="16.5" customHeight="1" x14ac:dyDescent="0.25">
      <c r="A38" s="110"/>
      <c r="B38" s="148"/>
      <c r="C38" s="143"/>
      <c r="D38" s="143"/>
      <c r="E38" s="143"/>
      <c r="F38" s="143"/>
      <c r="G38" s="143"/>
      <c r="H38" s="143"/>
      <c r="I38" s="143"/>
      <c r="J38" s="143"/>
    </row>
    <row r="39" spans="1:14" x14ac:dyDescent="0.25">
      <c r="A39" s="110"/>
      <c r="B39" s="148"/>
      <c r="C39" s="143"/>
      <c r="D39" s="143"/>
      <c r="E39" s="143"/>
      <c r="F39" s="143"/>
      <c r="G39" s="143"/>
      <c r="H39" s="143"/>
      <c r="I39" s="143"/>
      <c r="J39" s="143"/>
    </row>
    <row r="40" spans="1:14" x14ac:dyDescent="0.25">
      <c r="A40" s="110"/>
      <c r="B40" s="148"/>
      <c r="C40" s="143"/>
      <c r="D40" s="143"/>
      <c r="E40" s="143"/>
      <c r="F40" s="143"/>
      <c r="G40" s="143"/>
      <c r="H40" s="143"/>
      <c r="I40" s="143"/>
      <c r="J40" s="143"/>
    </row>
    <row r="41" spans="1:14" x14ac:dyDescent="0.25">
      <c r="A41" s="76"/>
      <c r="B41" s="85"/>
      <c r="C41" s="86"/>
      <c r="D41" s="86"/>
    </row>
    <row r="42" spans="1:14" x14ac:dyDescent="0.25">
      <c r="A42" s="76"/>
      <c r="B42" s="85"/>
      <c r="C42" s="86"/>
      <c r="D42" s="86"/>
    </row>
    <row r="43" spans="1:14" x14ac:dyDescent="0.25">
      <c r="A43" s="76"/>
      <c r="B43" s="85"/>
      <c r="C43" s="86"/>
      <c r="D43" s="86"/>
    </row>
    <row r="44" spans="1:14" x14ac:dyDescent="0.25">
      <c r="A44" s="76"/>
      <c r="B44" s="85"/>
      <c r="C44" s="86"/>
      <c r="D44" s="86"/>
    </row>
    <row r="45" spans="1:14" x14ac:dyDescent="0.25">
      <c r="A45" s="76"/>
      <c r="B45" s="85"/>
      <c r="C45" s="86"/>
      <c r="D45" s="86"/>
    </row>
    <row r="46" spans="1:14" x14ac:dyDescent="0.25">
      <c r="A46" s="76"/>
      <c r="B46" s="85"/>
      <c r="C46" s="86"/>
      <c r="D46" s="86"/>
    </row>
    <row r="47" spans="1:14" x14ac:dyDescent="0.25">
      <c r="A47" s="76"/>
      <c r="B47" s="85"/>
      <c r="C47" s="86"/>
      <c r="D47" s="86"/>
    </row>
    <row r="48" spans="1:14" x14ac:dyDescent="0.25">
      <c r="A48" s="76"/>
      <c r="B48" s="85"/>
      <c r="C48" s="86"/>
      <c r="D48" s="86"/>
    </row>
    <row r="49" spans="1:4" x14ac:dyDescent="0.25">
      <c r="A49" s="76"/>
      <c r="B49" s="85"/>
      <c r="C49" s="86"/>
      <c r="D49" s="86"/>
    </row>
    <row r="50" spans="1:4" x14ac:dyDescent="0.25">
      <c r="A50" s="76"/>
      <c r="B50" s="85"/>
      <c r="C50" s="86"/>
      <c r="D50" s="86"/>
    </row>
    <row r="51" spans="1:4" x14ac:dyDescent="0.25">
      <c r="A51" s="76"/>
      <c r="B51" s="85"/>
      <c r="C51" s="86"/>
      <c r="D51" s="86"/>
    </row>
    <row r="52" spans="1:4" x14ac:dyDescent="0.25">
      <c r="A52" s="76"/>
      <c r="B52" s="85"/>
      <c r="C52" s="86"/>
      <c r="D52" s="86"/>
    </row>
    <row r="53" spans="1:4" x14ac:dyDescent="0.25">
      <c r="A53" s="76"/>
      <c r="B53" s="85"/>
      <c r="C53" s="86"/>
      <c r="D53" s="86"/>
    </row>
    <row r="54" spans="1:4" x14ac:dyDescent="0.25">
      <c r="A54" s="76"/>
      <c r="B54" s="85"/>
      <c r="C54" s="86"/>
      <c r="D54" s="86"/>
    </row>
    <row r="55" spans="1:4" x14ac:dyDescent="0.25">
      <c r="A55" s="76"/>
      <c r="B55" s="85"/>
      <c r="C55" s="86"/>
      <c r="D55" s="86"/>
    </row>
    <row r="56" spans="1:4" x14ac:dyDescent="0.25">
      <c r="A56" s="76"/>
      <c r="B56" s="85"/>
      <c r="C56" s="86"/>
      <c r="D56" s="86"/>
    </row>
    <row r="57" spans="1:4" x14ac:dyDescent="0.25">
      <c r="A57" s="76"/>
      <c r="B57" s="85"/>
      <c r="C57" s="86"/>
      <c r="D57" s="86"/>
    </row>
    <row r="58" spans="1:4" x14ac:dyDescent="0.25">
      <c r="A58" s="76"/>
      <c r="B58" s="85"/>
      <c r="C58" s="86"/>
      <c r="D58" s="86"/>
    </row>
    <row r="59" spans="1:4" x14ac:dyDescent="0.25">
      <c r="A59" s="76"/>
      <c r="B59" s="85"/>
      <c r="C59" s="86"/>
      <c r="D59" s="86"/>
    </row>
    <row r="60" spans="1:4" x14ac:dyDescent="0.25">
      <c r="A60" s="76"/>
      <c r="B60" s="85"/>
      <c r="C60" s="86"/>
      <c r="D60" s="86"/>
    </row>
    <row r="61" spans="1:4" x14ac:dyDescent="0.25">
      <c r="A61" s="76"/>
      <c r="B61" s="85"/>
      <c r="C61" s="86"/>
      <c r="D61" s="86"/>
    </row>
    <row r="62" spans="1:4" x14ac:dyDescent="0.25">
      <c r="A62" s="76"/>
      <c r="B62" s="85"/>
      <c r="C62" s="86"/>
      <c r="D62" s="86"/>
    </row>
    <row r="63" spans="1:4" x14ac:dyDescent="0.25">
      <c r="A63" s="76"/>
      <c r="B63" s="85"/>
      <c r="C63" s="86"/>
      <c r="D63" s="86"/>
    </row>
    <row r="64" spans="1:4" x14ac:dyDescent="0.25">
      <c r="A64" s="76"/>
      <c r="B64" s="85"/>
      <c r="C64" s="86"/>
      <c r="D64" s="86"/>
    </row>
    <row r="65" spans="1:4" x14ac:dyDescent="0.25">
      <c r="A65" s="76"/>
      <c r="B65" s="85"/>
      <c r="C65" s="86"/>
      <c r="D65" s="86"/>
    </row>
    <row r="66" spans="1:4" x14ac:dyDescent="0.25">
      <c r="A66" s="76"/>
      <c r="B66" s="85"/>
      <c r="C66" s="86"/>
      <c r="D66" s="86"/>
    </row>
    <row r="67" spans="1:4" x14ac:dyDescent="0.25">
      <c r="A67" s="76"/>
      <c r="B67" s="85"/>
      <c r="C67" s="86"/>
      <c r="D67" s="86"/>
    </row>
    <row r="68" spans="1:4" x14ac:dyDescent="0.25">
      <c r="A68" s="76"/>
      <c r="B68" s="85"/>
      <c r="C68" s="86"/>
      <c r="D68" s="86"/>
    </row>
    <row r="69" spans="1:4" x14ac:dyDescent="0.25">
      <c r="A69" s="76"/>
      <c r="B69" s="85"/>
      <c r="C69" s="86"/>
      <c r="D69" s="86"/>
    </row>
    <row r="70" spans="1:4" x14ac:dyDescent="0.25">
      <c r="A70" s="76"/>
      <c r="B70" s="85"/>
      <c r="C70" s="86"/>
      <c r="D70" s="86"/>
    </row>
  </sheetData>
  <mergeCells count="12">
    <mergeCell ref="B23:J23"/>
    <mergeCell ref="B17:J17"/>
    <mergeCell ref="B20:J20"/>
    <mergeCell ref="B21:J21"/>
    <mergeCell ref="B18:J18"/>
    <mergeCell ref="B15:J15"/>
    <mergeCell ref="B5:D5"/>
    <mergeCell ref="B14:J14"/>
    <mergeCell ref="B8:J8"/>
    <mergeCell ref="B11:J11"/>
    <mergeCell ref="B12:J12"/>
    <mergeCell ref="B9:J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15)'!A1" display="Número de beneficiários com de prestações de desemprego, idade, 2015 (%)"/>
    <hyperlink ref="B14:J14" location="'PD_valor medio mensal € (15)'!A1" display="Valor médio mensal processado por beneficiário, 2015"/>
    <hyperlink ref="B8:J8" location="'PD_genero (15)'!A1" display="Número de beneficiários de prestações de desemprego, género, 2015"/>
    <hyperlink ref="B9:J9" location="'PD_genero % (15)'!A1" display="Número de beneficiários de prestações de desemprego, género, 2015 (%)"/>
    <hyperlink ref="B11:J11" location="'PD_idade (15)'!A1" display="Número de beneficiários de prestações de desemprego, idade, 2015"/>
    <hyperlink ref="B17:I17" location="Desempregados_Genero!A1" display="Número de desempregados inscritos nos Centros de Emprego, género 2008"/>
    <hyperlink ref="B17:J17" location="'SD_genero (15)'!A1" display="Número de beneficiários de subsídio de desemprego, género, 2015"/>
    <hyperlink ref="B18:I18" location="'Ev. 1º trim-4º trim_Genero'!A1" display="Evolução número de desempregados inscritos nos Centros de Emprego, género 2008, 1º trim.-2º trim. 2008"/>
    <hyperlink ref="B18:J18" location="'SD_genero % (15)'!A1" display="Número de beneficiários de subsídio de desemprego, género, 2015 (%)"/>
    <hyperlink ref="B20:J20" location="'SD_idade (15)'!A1" display="Número de beneficiários de subsídio de desemprego, idade, 2015 (%)"/>
    <hyperlink ref="B21:J21" location="'SD_idade %(15)'!A1" display="Número de beneficiários de subsídio de desemprego, idade, 2015 (%)"/>
    <hyperlink ref="B23:J23" location="'PD_valor medio mensal € (15)'!A1" display="Valor médio mensal processado por beneficiário, 2015"/>
  </hyperlinks>
  <pageMargins left="0.7" right="0.7" top="0.75" bottom="0.75" header="0.3" footer="0.3"/>
  <pageSetup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showGridLines="0" showRowColHeaders="0" workbookViewId="0">
      <selection activeCell="C12" sqref="C12"/>
    </sheetView>
  </sheetViews>
  <sheetFormatPr defaultColWidth="12" defaultRowHeight="12.75" x14ac:dyDescent="0.2"/>
  <cols>
    <col min="1" max="1" width="12" style="78"/>
    <col min="2" max="2" width="38" style="78" customWidth="1"/>
    <col min="3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84</v>
      </c>
    </row>
    <row r="6" spans="1:5" s="77" customFormat="1" ht="12" customHeight="1" x14ac:dyDescent="0.2">
      <c r="A6" s="118"/>
      <c r="B6" s="111" t="s">
        <v>261</v>
      </c>
    </row>
    <row r="7" spans="1:5" s="77" customFormat="1" ht="12" customHeight="1" x14ac:dyDescent="0.2">
      <c r="A7" s="118"/>
      <c r="B7" s="111"/>
    </row>
    <row r="8" spans="1:5" s="77" customFormat="1" ht="16.5" customHeight="1" x14ac:dyDescent="0.25"/>
    <row r="9" spans="1:5" s="77" customFormat="1" ht="24.75" customHeight="1" x14ac:dyDescent="0.25">
      <c r="B9" s="8"/>
      <c r="C9" s="598" t="s">
        <v>84</v>
      </c>
      <c r="D9" s="598"/>
      <c r="E9" s="598"/>
    </row>
    <row r="10" spans="1:5" s="77" customFormat="1" ht="24.75" customHeight="1" x14ac:dyDescent="0.25">
      <c r="B10" s="8"/>
      <c r="C10" s="609"/>
      <c r="D10" s="609"/>
      <c r="E10" s="609"/>
    </row>
    <row r="11" spans="1:5" s="77" customFormat="1" ht="14.25" customHeight="1" x14ac:dyDescent="0.2">
      <c r="B11" s="120" t="s">
        <v>11</v>
      </c>
      <c r="C11" s="117" t="s">
        <v>12</v>
      </c>
      <c r="D11" s="117" t="s">
        <v>13</v>
      </c>
      <c r="E11" s="117" t="s">
        <v>0</v>
      </c>
    </row>
    <row r="12" spans="1:5" s="77" customFormat="1" ht="14.25" customHeight="1" x14ac:dyDescent="0.2">
      <c r="B12" s="3" t="s">
        <v>61</v>
      </c>
      <c r="C12" s="249">
        <v>260578</v>
      </c>
      <c r="D12" s="250">
        <v>261987</v>
      </c>
      <c r="E12" s="257">
        <v>522565</v>
      </c>
    </row>
    <row r="13" spans="1:5" s="77" customFormat="1" ht="14.25" customHeight="1" x14ac:dyDescent="0.2">
      <c r="B13" s="4" t="s">
        <v>102</v>
      </c>
      <c r="C13" s="252">
        <v>67174</v>
      </c>
      <c r="D13" s="63">
        <v>65023</v>
      </c>
      <c r="E13" s="253">
        <v>132197</v>
      </c>
    </row>
    <row r="14" spans="1:5" s="77" customFormat="1" ht="14.25" customHeight="1" x14ac:dyDescent="0.2">
      <c r="B14" s="4" t="s">
        <v>20</v>
      </c>
      <c r="C14" s="252">
        <v>51894</v>
      </c>
      <c r="D14" s="63">
        <v>49458</v>
      </c>
      <c r="E14" s="253">
        <v>101352</v>
      </c>
    </row>
    <row r="15" spans="1:5" s="77" customFormat="1" ht="14.25" customHeight="1" x14ac:dyDescent="0.2">
      <c r="B15" s="4" t="s">
        <v>1</v>
      </c>
      <c r="C15" s="343">
        <v>10623</v>
      </c>
      <c r="D15" s="344">
        <v>10362</v>
      </c>
      <c r="E15" s="345">
        <v>20985</v>
      </c>
    </row>
    <row r="16" spans="1:5" s="77" customFormat="1" ht="14.25" customHeight="1" x14ac:dyDescent="0.2">
      <c r="B16" s="34" t="s">
        <v>36</v>
      </c>
      <c r="C16" s="249">
        <v>303</v>
      </c>
      <c r="D16" s="250">
        <v>248</v>
      </c>
      <c r="E16" s="257">
        <v>551</v>
      </c>
    </row>
    <row r="17" spans="2:5" s="77" customFormat="1" ht="14.25" customHeight="1" x14ac:dyDescent="0.2">
      <c r="B17" s="34" t="s">
        <v>37</v>
      </c>
      <c r="C17" s="252">
        <v>301</v>
      </c>
      <c r="D17" s="63">
        <v>300</v>
      </c>
      <c r="E17" s="253">
        <v>601</v>
      </c>
    </row>
    <row r="18" spans="2:5" s="77" customFormat="1" ht="14.25" customHeight="1" x14ac:dyDescent="0.2">
      <c r="B18" s="34" t="s">
        <v>38</v>
      </c>
      <c r="C18" s="252">
        <v>548</v>
      </c>
      <c r="D18" s="63">
        <v>482</v>
      </c>
      <c r="E18" s="253">
        <v>1030</v>
      </c>
    </row>
    <row r="19" spans="2:5" s="77" customFormat="1" ht="14.25" customHeight="1" x14ac:dyDescent="0.2">
      <c r="B19" s="34" t="s">
        <v>39</v>
      </c>
      <c r="C19" s="252">
        <v>367</v>
      </c>
      <c r="D19" s="63">
        <v>353</v>
      </c>
      <c r="E19" s="253">
        <v>720</v>
      </c>
    </row>
    <row r="20" spans="2:5" s="77" customFormat="1" ht="14.25" customHeight="1" x14ac:dyDescent="0.2">
      <c r="B20" s="34" t="s">
        <v>40</v>
      </c>
      <c r="C20" s="252">
        <v>672</v>
      </c>
      <c r="D20" s="63">
        <v>768</v>
      </c>
      <c r="E20" s="253">
        <v>1440</v>
      </c>
    </row>
    <row r="21" spans="2:5" s="77" customFormat="1" ht="14.25" customHeight="1" x14ac:dyDescent="0.2">
      <c r="B21" s="34" t="s">
        <v>41</v>
      </c>
      <c r="C21" s="252">
        <v>378</v>
      </c>
      <c r="D21" s="63">
        <v>291</v>
      </c>
      <c r="E21" s="253">
        <v>669</v>
      </c>
    </row>
    <row r="22" spans="2:5" s="77" customFormat="1" ht="14.25" customHeight="1" x14ac:dyDescent="0.2">
      <c r="B22" s="34" t="s">
        <v>42</v>
      </c>
      <c r="C22" s="252">
        <v>281</v>
      </c>
      <c r="D22" s="63">
        <v>298</v>
      </c>
      <c r="E22" s="253">
        <v>579</v>
      </c>
    </row>
    <row r="23" spans="2:5" s="77" customFormat="1" ht="14.25" customHeight="1" x14ac:dyDescent="0.2">
      <c r="B23" s="34" t="s">
        <v>43</v>
      </c>
      <c r="C23" s="252">
        <v>245</v>
      </c>
      <c r="D23" s="63">
        <v>194</v>
      </c>
      <c r="E23" s="253">
        <v>439</v>
      </c>
    </row>
    <row r="24" spans="2:5" s="77" customFormat="1" ht="14.25" customHeight="1" x14ac:dyDescent="0.2">
      <c r="B24" s="34" t="s">
        <v>44</v>
      </c>
      <c r="C24" s="252">
        <v>745</v>
      </c>
      <c r="D24" s="63">
        <v>652</v>
      </c>
      <c r="E24" s="253">
        <v>1397</v>
      </c>
    </row>
    <row r="25" spans="2:5" s="77" customFormat="1" ht="14.25" customHeight="1" x14ac:dyDescent="0.2">
      <c r="B25" s="34" t="s">
        <v>45</v>
      </c>
      <c r="C25" s="252">
        <v>452</v>
      </c>
      <c r="D25" s="63">
        <v>407</v>
      </c>
      <c r="E25" s="253">
        <v>859</v>
      </c>
    </row>
    <row r="26" spans="2:5" s="77" customFormat="1" ht="14.25" customHeight="1" x14ac:dyDescent="0.2">
      <c r="B26" s="34" t="s">
        <v>46</v>
      </c>
      <c r="C26" s="252">
        <v>278</v>
      </c>
      <c r="D26" s="63">
        <v>313</v>
      </c>
      <c r="E26" s="253">
        <v>591</v>
      </c>
    </row>
    <row r="27" spans="2:5" s="77" customFormat="1" ht="14.25" customHeight="1" x14ac:dyDescent="0.2">
      <c r="B27" s="34" t="s">
        <v>47</v>
      </c>
      <c r="C27" s="252">
        <v>373</v>
      </c>
      <c r="D27" s="63">
        <v>341</v>
      </c>
      <c r="E27" s="253">
        <v>714</v>
      </c>
    </row>
    <row r="28" spans="2:5" s="77" customFormat="1" ht="14.25" customHeight="1" x14ac:dyDescent="0.2">
      <c r="B28" s="34" t="s">
        <v>48</v>
      </c>
      <c r="C28" s="252">
        <v>379</v>
      </c>
      <c r="D28" s="63">
        <v>307</v>
      </c>
      <c r="E28" s="253">
        <v>686</v>
      </c>
    </row>
    <row r="29" spans="2:5" s="77" customFormat="1" ht="14.25" customHeight="1" x14ac:dyDescent="0.2">
      <c r="B29" s="34" t="s">
        <v>49</v>
      </c>
      <c r="C29" s="252">
        <v>749</v>
      </c>
      <c r="D29" s="63">
        <v>723</v>
      </c>
      <c r="E29" s="253">
        <v>1472</v>
      </c>
    </row>
    <row r="30" spans="2:5" s="77" customFormat="1" ht="14.25" customHeight="1" x14ac:dyDescent="0.2">
      <c r="B30" s="34" t="s">
        <v>50</v>
      </c>
      <c r="C30" s="252">
        <v>897</v>
      </c>
      <c r="D30" s="63">
        <v>904</v>
      </c>
      <c r="E30" s="253">
        <v>1801</v>
      </c>
    </row>
    <row r="31" spans="2:5" s="77" customFormat="1" ht="14.25" customHeight="1" x14ac:dyDescent="0.2">
      <c r="B31" s="34" t="s">
        <v>51</v>
      </c>
      <c r="C31" s="252">
        <v>242</v>
      </c>
      <c r="D31" s="63">
        <v>272</v>
      </c>
      <c r="E31" s="253">
        <v>514</v>
      </c>
    </row>
    <row r="32" spans="2:5" s="77" customFormat="1" ht="14.25" customHeight="1" x14ac:dyDescent="0.2">
      <c r="B32" s="34" t="s">
        <v>52</v>
      </c>
      <c r="C32" s="252">
        <v>636</v>
      </c>
      <c r="D32" s="63">
        <v>747</v>
      </c>
      <c r="E32" s="253">
        <v>1383</v>
      </c>
    </row>
    <row r="33" spans="2:5" s="77" customFormat="1" ht="14.25" customHeight="1" x14ac:dyDescent="0.2">
      <c r="B33" s="34" t="s">
        <v>31</v>
      </c>
      <c r="C33" s="252">
        <v>255</v>
      </c>
      <c r="D33" s="63">
        <v>241</v>
      </c>
      <c r="E33" s="253">
        <v>496</v>
      </c>
    </row>
    <row r="34" spans="2:5" s="77" customFormat="1" ht="14.25" customHeight="1" x14ac:dyDescent="0.2">
      <c r="B34" s="34" t="s">
        <v>53</v>
      </c>
      <c r="C34" s="252">
        <v>685</v>
      </c>
      <c r="D34" s="63">
        <v>665</v>
      </c>
      <c r="E34" s="253">
        <v>1350</v>
      </c>
    </row>
    <row r="35" spans="2:5" s="77" customFormat="1" ht="14.25" customHeight="1" x14ac:dyDescent="0.2">
      <c r="B35" s="34" t="s">
        <v>54</v>
      </c>
      <c r="C35" s="252">
        <v>466</v>
      </c>
      <c r="D35" s="63">
        <v>550</v>
      </c>
      <c r="E35" s="253">
        <v>1016</v>
      </c>
    </row>
    <row r="36" spans="2:5" s="77" customFormat="1" ht="14.25" customHeight="1" x14ac:dyDescent="0.2">
      <c r="B36" s="34" t="s">
        <v>55</v>
      </c>
      <c r="C36" s="252">
        <v>241</v>
      </c>
      <c r="D36" s="63">
        <v>293</v>
      </c>
      <c r="E36" s="253">
        <v>534</v>
      </c>
    </row>
    <row r="37" spans="2:5" s="77" customFormat="1" ht="14.25" customHeight="1" x14ac:dyDescent="0.2">
      <c r="B37" s="34" t="s">
        <v>56</v>
      </c>
      <c r="C37" s="252">
        <v>223</v>
      </c>
      <c r="D37" s="63">
        <v>213</v>
      </c>
      <c r="E37" s="253">
        <v>436</v>
      </c>
    </row>
    <row r="38" spans="2:5" s="77" customFormat="1" ht="14.25" customHeight="1" x14ac:dyDescent="0.2">
      <c r="B38" s="34" t="s">
        <v>57</v>
      </c>
      <c r="C38" s="252">
        <v>595</v>
      </c>
      <c r="D38" s="63">
        <v>489</v>
      </c>
      <c r="E38" s="253">
        <v>1084</v>
      </c>
    </row>
    <row r="39" spans="2:5" s="77" customFormat="1" ht="14.25" customHeight="1" x14ac:dyDescent="0.2">
      <c r="B39" s="34" t="s">
        <v>58</v>
      </c>
      <c r="C39" s="341">
        <v>312</v>
      </c>
      <c r="D39" s="342">
        <v>311</v>
      </c>
      <c r="E39" s="258">
        <v>623</v>
      </c>
    </row>
    <row r="40" spans="2:5" s="1" customFormat="1" ht="15" x14ac:dyDescent="0.25">
      <c r="B40" s="36"/>
    </row>
    <row r="41" spans="2:5" x14ac:dyDescent="0.2">
      <c r="B41" s="36"/>
    </row>
  </sheetData>
  <mergeCells count="2">
    <mergeCell ref="C9:E9"/>
    <mergeCell ref="C10:E10"/>
  </mergeCells>
  <conditionalFormatting sqref="C12:E39">
    <cfRule type="cellIs" dxfId="4960" priority="2" operator="between">
      <formula>1</formula>
      <formula>2</formula>
    </cfRule>
  </conditionalFormatting>
  <conditionalFormatting sqref="C12:E39">
    <cfRule type="cellIs" dxfId="495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3"/>
  <sheetViews>
    <sheetView showGridLines="0" showRowColHeaders="0" workbookViewId="0">
      <selection activeCell="C10" sqref="C10:D10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6.140625" style="78" customWidth="1"/>
    <col min="4" max="4" width="25.7109375" style="78" customWidth="1"/>
    <col min="5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5">
      <c r="A5" s="116" t="s">
        <v>3</v>
      </c>
      <c r="B5" s="119" t="s">
        <v>85</v>
      </c>
      <c r="D5" s="79"/>
    </row>
    <row r="6" spans="1:5" s="77" customFormat="1" ht="12" customHeight="1" x14ac:dyDescent="0.2">
      <c r="A6" s="116"/>
      <c r="B6" s="111" t="s">
        <v>264</v>
      </c>
      <c r="D6" s="79"/>
    </row>
    <row r="7" spans="1:5" s="77" customFormat="1" ht="12" customHeight="1" x14ac:dyDescent="0.2">
      <c r="A7" s="116"/>
      <c r="B7" s="111"/>
      <c r="D7" s="79"/>
    </row>
    <row r="8" spans="1:5" s="77" customFormat="1" ht="16.5" customHeight="1" x14ac:dyDescent="0.25"/>
    <row r="9" spans="1:5" s="77" customFormat="1" ht="32.25" customHeight="1" x14ac:dyDescent="0.25">
      <c r="B9" s="8"/>
      <c r="C9" s="598" t="s">
        <v>84</v>
      </c>
      <c r="D9" s="598"/>
    </row>
    <row r="10" spans="1:5" s="77" customFormat="1" ht="24.75" customHeight="1" x14ac:dyDescent="0.25">
      <c r="B10" s="8"/>
      <c r="C10" s="599"/>
      <c r="D10" s="599"/>
    </row>
    <row r="11" spans="1:5" s="77" customFormat="1" ht="14.25" customHeight="1" x14ac:dyDescent="0.25">
      <c r="B11" s="39" t="s">
        <v>21</v>
      </c>
      <c r="C11" s="117" t="s">
        <v>12</v>
      </c>
      <c r="D11" s="117" t="s">
        <v>13</v>
      </c>
    </row>
    <row r="12" spans="1:5" s="77" customFormat="1" ht="14.25" customHeight="1" x14ac:dyDescent="0.2">
      <c r="B12" s="3" t="s">
        <v>61</v>
      </c>
      <c r="C12" s="227">
        <f>'PD_genero (15)'!C12/'PD_genero (15)'!E12</f>
        <v>0.49865184235453963</v>
      </c>
      <c r="D12" s="228">
        <f>'PD_genero (15)'!D12/'PD_genero (15)'!E12</f>
        <v>0.50134815764546037</v>
      </c>
    </row>
    <row r="13" spans="1:5" s="77" customFormat="1" ht="14.25" customHeight="1" x14ac:dyDescent="0.2">
      <c r="B13" s="4" t="s">
        <v>102</v>
      </c>
      <c r="C13" s="229">
        <f>'PD_genero (15)'!C13/'PD_genero (15)'!E13</f>
        <v>0.50813558552765947</v>
      </c>
      <c r="D13" s="230">
        <f>'PD_genero (15)'!D13/'PD_genero (15)'!E13</f>
        <v>0.49186441447234053</v>
      </c>
    </row>
    <row r="14" spans="1:5" s="77" customFormat="1" ht="14.25" customHeight="1" x14ac:dyDescent="0.2">
      <c r="B14" s="4" t="s">
        <v>20</v>
      </c>
      <c r="C14" s="229">
        <f>'PD_genero (15)'!C14/'PD_genero (15)'!E14</f>
        <v>0.5120175230878522</v>
      </c>
      <c r="D14" s="230">
        <f>'PD_genero (15)'!D14/'PD_genero (15)'!E14</f>
        <v>0.48798247691214774</v>
      </c>
    </row>
    <row r="15" spans="1:5" s="77" customFormat="1" ht="14.25" customHeight="1" x14ac:dyDescent="0.2">
      <c r="B15" s="4" t="s">
        <v>1</v>
      </c>
      <c r="C15" s="231">
        <f>'PD_genero (15)'!C15/'PD_genero (15)'!E15</f>
        <v>0.50621872766261611</v>
      </c>
      <c r="D15" s="232">
        <f>'PD_genero (15)'!D15/'PD_genero (15)'!E15</f>
        <v>0.49378127233738384</v>
      </c>
      <c r="E15" s="47"/>
    </row>
    <row r="16" spans="1:5" s="77" customFormat="1" ht="14.25" customHeight="1" x14ac:dyDescent="0.2">
      <c r="B16" s="34" t="s">
        <v>36</v>
      </c>
      <c r="C16" s="227">
        <f>'PD_genero (15)'!C16/'PD_genero (15)'!E16</f>
        <v>0.54990925589836659</v>
      </c>
      <c r="D16" s="228">
        <f>'PD_genero (15)'!D16/'PD_genero (15)'!E16</f>
        <v>0.45009074410163341</v>
      </c>
    </row>
    <row r="17" spans="2:4" s="77" customFormat="1" ht="14.25" customHeight="1" x14ac:dyDescent="0.2">
      <c r="B17" s="34" t="s">
        <v>37</v>
      </c>
      <c r="C17" s="229">
        <f>'PD_genero (15)'!C17/'PD_genero (15)'!E17</f>
        <v>0.50083194675540765</v>
      </c>
      <c r="D17" s="230">
        <f>'PD_genero (15)'!D17/'PD_genero (15)'!E17</f>
        <v>0.49916805324459235</v>
      </c>
    </row>
    <row r="18" spans="2:4" s="77" customFormat="1" ht="14.25" customHeight="1" x14ac:dyDescent="0.2">
      <c r="B18" s="34" t="s">
        <v>38</v>
      </c>
      <c r="C18" s="229">
        <f>'PD_genero (15)'!C18/'PD_genero (15)'!E18</f>
        <v>0.53203883495145632</v>
      </c>
      <c r="D18" s="230">
        <f>'PD_genero (15)'!D18/'PD_genero (15)'!E18</f>
        <v>0.46796116504854368</v>
      </c>
    </row>
    <row r="19" spans="2:4" s="77" customFormat="1" ht="14.25" customHeight="1" x14ac:dyDescent="0.2">
      <c r="B19" s="34" t="s">
        <v>39</v>
      </c>
      <c r="C19" s="229">
        <f>'PD_genero (15)'!C19/'PD_genero (15)'!E19</f>
        <v>0.50972222222222219</v>
      </c>
      <c r="D19" s="230">
        <f>'PD_genero (15)'!D19/'PD_genero (15)'!E19</f>
        <v>0.49027777777777776</v>
      </c>
    </row>
    <row r="20" spans="2:4" s="77" customFormat="1" ht="14.25" customHeight="1" x14ac:dyDescent="0.2">
      <c r="B20" s="34" t="s">
        <v>40</v>
      </c>
      <c r="C20" s="229">
        <f>'PD_genero (15)'!C20/'PD_genero (15)'!E20</f>
        <v>0.46666666666666667</v>
      </c>
      <c r="D20" s="230">
        <f>'PD_genero (15)'!D20/'PD_genero (15)'!E20</f>
        <v>0.53333333333333333</v>
      </c>
    </row>
    <row r="21" spans="2:4" s="77" customFormat="1" ht="14.25" customHeight="1" x14ac:dyDescent="0.2">
      <c r="B21" s="34" t="s">
        <v>41</v>
      </c>
      <c r="C21" s="229">
        <f>'PD_genero (15)'!C21/'PD_genero (15)'!E21</f>
        <v>0.56502242152466364</v>
      </c>
      <c r="D21" s="230">
        <f>'PD_genero (15)'!D21/'PD_genero (15)'!E21</f>
        <v>0.4349775784753363</v>
      </c>
    </row>
    <row r="22" spans="2:4" s="77" customFormat="1" ht="14.25" customHeight="1" x14ac:dyDescent="0.2">
      <c r="B22" s="34" t="s">
        <v>42</v>
      </c>
      <c r="C22" s="229">
        <f>'PD_genero (15)'!C22/'PD_genero (15)'!E22</f>
        <v>0.48531951640759929</v>
      </c>
      <c r="D22" s="230">
        <f>'PD_genero (15)'!D22/'PD_genero (15)'!E22</f>
        <v>0.51468048359240071</v>
      </c>
    </row>
    <row r="23" spans="2:4" s="77" customFormat="1" ht="14.25" customHeight="1" x14ac:dyDescent="0.2">
      <c r="B23" s="34" t="s">
        <v>43</v>
      </c>
      <c r="C23" s="229">
        <f>'PD_genero (15)'!C23/'PD_genero (15)'!E23</f>
        <v>0.55808656036446469</v>
      </c>
      <c r="D23" s="230">
        <f>'PD_genero (15)'!D23/'PD_genero (15)'!E23</f>
        <v>0.44191343963553531</v>
      </c>
    </row>
    <row r="24" spans="2:4" s="77" customFormat="1" ht="14.25" customHeight="1" x14ac:dyDescent="0.2">
      <c r="B24" s="34" t="s">
        <v>44</v>
      </c>
      <c r="C24" s="229">
        <f>'PD_genero (15)'!C24/'PD_genero (15)'!E24</f>
        <v>0.53328561202576952</v>
      </c>
      <c r="D24" s="230">
        <f>'PD_genero (15)'!D24/'PD_genero (15)'!E24</f>
        <v>0.46671438797423048</v>
      </c>
    </row>
    <row r="25" spans="2:4" s="77" customFormat="1" ht="14.25" customHeight="1" x14ac:dyDescent="0.2">
      <c r="B25" s="34" t="s">
        <v>45</v>
      </c>
      <c r="C25" s="229">
        <f>'PD_genero (15)'!C25/'PD_genero (15)'!E25</f>
        <v>0.52619324796274736</v>
      </c>
      <c r="D25" s="230">
        <f>'PD_genero (15)'!D25/'PD_genero (15)'!E25</f>
        <v>0.47380675203725264</v>
      </c>
    </row>
    <row r="26" spans="2:4" s="77" customFormat="1" ht="14.25" customHeight="1" x14ac:dyDescent="0.2">
      <c r="B26" s="34" t="s">
        <v>46</v>
      </c>
      <c r="C26" s="229">
        <f>'PD_genero (15)'!C26/'PD_genero (15)'!E26</f>
        <v>0.47038917089678511</v>
      </c>
      <c r="D26" s="230">
        <f>'PD_genero (15)'!D26/'PD_genero (15)'!E26</f>
        <v>0.52961082910321489</v>
      </c>
    </row>
    <row r="27" spans="2:4" s="77" customFormat="1" ht="14.25" customHeight="1" x14ac:dyDescent="0.2">
      <c r="B27" s="34" t="s">
        <v>47</v>
      </c>
      <c r="C27" s="229">
        <f>'PD_genero (15)'!C27/'PD_genero (15)'!E27</f>
        <v>0.52240896358543421</v>
      </c>
      <c r="D27" s="230">
        <f>'PD_genero (15)'!D27/'PD_genero (15)'!E27</f>
        <v>0.47759103641456585</v>
      </c>
    </row>
    <row r="28" spans="2:4" s="77" customFormat="1" ht="14.25" customHeight="1" x14ac:dyDescent="0.2">
      <c r="B28" s="34" t="s">
        <v>48</v>
      </c>
      <c r="C28" s="229">
        <f>'PD_genero (15)'!C28/'PD_genero (15)'!E28</f>
        <v>0.55247813411078717</v>
      </c>
      <c r="D28" s="230">
        <f>'PD_genero (15)'!D28/'PD_genero (15)'!E28</f>
        <v>0.44752186588921283</v>
      </c>
    </row>
    <row r="29" spans="2:4" s="77" customFormat="1" ht="14.25" customHeight="1" x14ac:dyDescent="0.2">
      <c r="B29" s="34" t="s">
        <v>49</v>
      </c>
      <c r="C29" s="229">
        <f>'PD_genero (15)'!C29/'PD_genero (15)'!E29</f>
        <v>0.50883152173913049</v>
      </c>
      <c r="D29" s="230">
        <f>'PD_genero (15)'!D29/'PD_genero (15)'!E29</f>
        <v>0.49116847826086957</v>
      </c>
    </row>
    <row r="30" spans="2:4" s="77" customFormat="1" ht="14.25" customHeight="1" x14ac:dyDescent="0.2">
      <c r="B30" s="34" t="s">
        <v>50</v>
      </c>
      <c r="C30" s="229">
        <f>'PD_genero (15)'!C30/'PD_genero (15)'!E30</f>
        <v>0.49805663520266519</v>
      </c>
      <c r="D30" s="230">
        <f>'PD_genero (15)'!D30/'PD_genero (15)'!E30</f>
        <v>0.50194336479733481</v>
      </c>
    </row>
    <row r="31" spans="2:4" s="77" customFormat="1" ht="14.25" customHeight="1" x14ac:dyDescent="0.2">
      <c r="B31" s="34" t="s">
        <v>51</v>
      </c>
      <c r="C31" s="229">
        <f>'PD_genero (15)'!C31/'PD_genero (15)'!E31</f>
        <v>0.47081712062256809</v>
      </c>
      <c r="D31" s="230">
        <f>'PD_genero (15)'!D31/'PD_genero (15)'!E31</f>
        <v>0.52918287937743191</v>
      </c>
    </row>
    <row r="32" spans="2:4" s="77" customFormat="1" ht="14.25" customHeight="1" x14ac:dyDescent="0.2">
      <c r="B32" s="34" t="s">
        <v>52</v>
      </c>
      <c r="C32" s="229">
        <f>'PD_genero (15)'!C32/'PD_genero (15)'!E32</f>
        <v>0.4598698481561822</v>
      </c>
      <c r="D32" s="230">
        <f>'PD_genero (15)'!D32/'PD_genero (15)'!E32</f>
        <v>0.54013015184381774</v>
      </c>
    </row>
    <row r="33" spans="2:4" s="77" customFormat="1" ht="14.25" customHeight="1" x14ac:dyDescent="0.2">
      <c r="B33" s="34" t="s">
        <v>31</v>
      </c>
      <c r="C33" s="229">
        <f>'PD_genero (15)'!C33/'PD_genero (15)'!E33</f>
        <v>0.51411290322580649</v>
      </c>
      <c r="D33" s="230">
        <f>'PD_genero (15)'!D33/'PD_genero (15)'!E33</f>
        <v>0.48588709677419356</v>
      </c>
    </row>
    <row r="34" spans="2:4" s="77" customFormat="1" ht="14.25" customHeight="1" x14ac:dyDescent="0.2">
      <c r="B34" s="34" t="s">
        <v>53</v>
      </c>
      <c r="C34" s="229">
        <f>'PD_genero (15)'!C34/'PD_genero (15)'!E34</f>
        <v>0.50740740740740742</v>
      </c>
      <c r="D34" s="230">
        <f>'PD_genero (15)'!D34/'PD_genero (15)'!E34</f>
        <v>0.49259259259259258</v>
      </c>
    </row>
    <row r="35" spans="2:4" s="77" customFormat="1" ht="14.25" customHeight="1" x14ac:dyDescent="0.2">
      <c r="B35" s="34" t="s">
        <v>54</v>
      </c>
      <c r="C35" s="229">
        <f>'PD_genero (15)'!C35/'PD_genero (15)'!E35</f>
        <v>0.45866141732283466</v>
      </c>
      <c r="D35" s="230">
        <f>'PD_genero (15)'!D35/'PD_genero (15)'!E35</f>
        <v>0.54133858267716539</v>
      </c>
    </row>
    <row r="36" spans="2:4" s="77" customFormat="1" ht="14.25" customHeight="1" x14ac:dyDescent="0.2">
      <c r="B36" s="34" t="s">
        <v>55</v>
      </c>
      <c r="C36" s="229">
        <f>'PD_genero (15)'!C36/'PD_genero (15)'!E36</f>
        <v>0.45131086142322097</v>
      </c>
      <c r="D36" s="230">
        <f>'PD_genero (15)'!D36/'PD_genero (15)'!E36</f>
        <v>0.54868913857677903</v>
      </c>
    </row>
    <row r="37" spans="2:4" s="77" customFormat="1" ht="14.25" customHeight="1" x14ac:dyDescent="0.2">
      <c r="B37" s="34" t="s">
        <v>56</v>
      </c>
      <c r="C37" s="229">
        <f>'PD_genero (15)'!C37/'PD_genero (15)'!E37</f>
        <v>0.51146788990825687</v>
      </c>
      <c r="D37" s="230">
        <f>'PD_genero (15)'!D37/'PD_genero (15)'!E37</f>
        <v>0.48853211009174313</v>
      </c>
    </row>
    <row r="38" spans="2:4" s="77" customFormat="1" ht="14.25" customHeight="1" x14ac:dyDescent="0.2">
      <c r="B38" s="34" t="s">
        <v>57</v>
      </c>
      <c r="C38" s="229">
        <f>'PD_genero (15)'!C38/'PD_genero (15)'!E38</f>
        <v>0.54889298892988925</v>
      </c>
      <c r="D38" s="230">
        <f>'PD_genero (15)'!D38/'PD_genero (15)'!E38</f>
        <v>0.4511070110701107</v>
      </c>
    </row>
    <row r="39" spans="2:4" s="77" customFormat="1" ht="14.25" customHeight="1" x14ac:dyDescent="0.2">
      <c r="B39" s="34" t="s">
        <v>58</v>
      </c>
      <c r="C39" s="231">
        <f>'PD_genero (15)'!C39/'PD_genero (15)'!E39</f>
        <v>0.5008025682182986</v>
      </c>
      <c r="D39" s="232">
        <f>'PD_genero (15)'!D39/'PD_genero (15)'!E39</f>
        <v>0.49919743178170145</v>
      </c>
    </row>
    <row r="40" spans="2:4" s="1" customFormat="1" ht="15" x14ac:dyDescent="0.25">
      <c r="B40" s="36"/>
      <c r="C40" s="88"/>
      <c r="D40" s="156"/>
    </row>
    <row r="41" spans="2:4" x14ac:dyDescent="0.2">
      <c r="B41" s="36"/>
      <c r="C41" s="88"/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  <row r="273" spans="4:4" x14ac:dyDescent="0.2">
      <c r="D273" s="80"/>
    </row>
    <row r="274" spans="4:4" x14ac:dyDescent="0.2">
      <c r="D274" s="80"/>
    </row>
    <row r="275" spans="4:4" x14ac:dyDescent="0.2">
      <c r="D275" s="80"/>
    </row>
    <row r="276" spans="4:4" x14ac:dyDescent="0.2">
      <c r="D276" s="80"/>
    </row>
    <row r="277" spans="4:4" x14ac:dyDescent="0.2">
      <c r="D277" s="80"/>
    </row>
    <row r="278" spans="4:4" x14ac:dyDescent="0.2">
      <c r="D278" s="80"/>
    </row>
    <row r="279" spans="4:4" x14ac:dyDescent="0.2">
      <c r="D279" s="80"/>
    </row>
    <row r="280" spans="4:4" x14ac:dyDescent="0.2">
      <c r="D280" s="80"/>
    </row>
    <row r="281" spans="4:4" x14ac:dyDescent="0.2">
      <c r="D281" s="80"/>
    </row>
    <row r="282" spans="4:4" x14ac:dyDescent="0.2">
      <c r="D282" s="80"/>
    </row>
    <row r="283" spans="4:4" x14ac:dyDescent="0.2">
      <c r="D283" s="80"/>
    </row>
    <row r="284" spans="4:4" x14ac:dyDescent="0.2">
      <c r="D284" s="80"/>
    </row>
    <row r="285" spans="4:4" x14ac:dyDescent="0.2">
      <c r="D285" s="80"/>
    </row>
    <row r="286" spans="4:4" x14ac:dyDescent="0.2">
      <c r="D286" s="80"/>
    </row>
    <row r="287" spans="4:4" x14ac:dyDescent="0.2">
      <c r="D287" s="80"/>
    </row>
    <row r="288" spans="4:4" x14ac:dyDescent="0.2">
      <c r="D288" s="80"/>
    </row>
    <row r="289" spans="4:4" x14ac:dyDescent="0.2">
      <c r="D289" s="80"/>
    </row>
    <row r="290" spans="4:4" x14ac:dyDescent="0.2">
      <c r="D290" s="80"/>
    </row>
    <row r="291" spans="4:4" x14ac:dyDescent="0.2">
      <c r="D291" s="80"/>
    </row>
    <row r="292" spans="4:4" x14ac:dyDescent="0.2">
      <c r="D292" s="80"/>
    </row>
    <row r="293" spans="4:4" x14ac:dyDescent="0.2">
      <c r="D293" s="80"/>
    </row>
  </sheetData>
  <mergeCells count="2">
    <mergeCell ref="C9:D9"/>
    <mergeCell ref="C10:D10"/>
  </mergeCells>
  <pageMargins left="0.7" right="0.7" top="0.75" bottom="0.75" header="0.3" footer="0.3"/>
  <pageSetup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showGridLines="0" showRowColHeaders="0" workbookViewId="0">
      <pane xSplit="2" topLeftCell="C1" activePane="topRight" state="frozen"/>
      <selection pane="topRight" activeCell="C11" sqref="C11:K11"/>
    </sheetView>
  </sheetViews>
  <sheetFormatPr defaultColWidth="12" defaultRowHeight="15" x14ac:dyDescent="0.25"/>
  <cols>
    <col min="2" max="2" width="34.28515625" style="78" customWidth="1"/>
    <col min="3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5">
      <c r="A5" s="116" t="s">
        <v>4</v>
      </c>
      <c r="B5" s="119" t="s">
        <v>86</v>
      </c>
    </row>
    <row r="6" spans="1:12" s="77" customFormat="1" ht="12" customHeight="1" x14ac:dyDescent="0.25">
      <c r="A6" s="116"/>
      <c r="B6" s="122" t="s">
        <v>261</v>
      </c>
    </row>
    <row r="7" spans="1:12" s="77" customFormat="1" ht="12" customHeight="1" x14ac:dyDescent="0.25">
      <c r="A7" s="116"/>
      <c r="B7" s="122"/>
    </row>
    <row r="8" spans="1:12" ht="15" customHeight="1" x14ac:dyDescent="0.25"/>
    <row r="9" spans="1:12" ht="24.95" customHeight="1" x14ac:dyDescent="0.25">
      <c r="B9" s="8"/>
      <c r="C9" s="598" t="s">
        <v>86</v>
      </c>
      <c r="D9" s="598"/>
      <c r="E9" s="598"/>
      <c r="F9" s="598"/>
      <c r="G9" s="598"/>
      <c r="H9" s="598"/>
      <c r="I9" s="598"/>
      <c r="J9" s="598"/>
      <c r="K9" s="598"/>
    </row>
    <row r="10" spans="1:12" ht="24.95" customHeight="1" x14ac:dyDescent="0.25">
      <c r="B10" s="11"/>
      <c r="C10" s="599"/>
      <c r="D10" s="599"/>
      <c r="E10" s="599"/>
      <c r="F10" s="599"/>
      <c r="G10" s="599"/>
      <c r="H10" s="599"/>
      <c r="I10" s="599"/>
      <c r="J10" s="599"/>
      <c r="K10" s="599"/>
      <c r="L10" s="80"/>
    </row>
    <row r="11" spans="1:12" x14ac:dyDescent="0.25">
      <c r="B11" s="120" t="s">
        <v>11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205" t="s">
        <v>0</v>
      </c>
      <c r="L11" s="80"/>
    </row>
    <row r="12" spans="1:12" x14ac:dyDescent="0.25">
      <c r="B12" s="3" t="s">
        <v>61</v>
      </c>
      <c r="C12" s="249">
        <v>82001</v>
      </c>
      <c r="D12" s="250">
        <v>60492</v>
      </c>
      <c r="E12" s="250">
        <v>67025</v>
      </c>
      <c r="F12" s="250">
        <v>64144</v>
      </c>
      <c r="G12" s="250">
        <v>63034</v>
      </c>
      <c r="H12" s="250">
        <v>66438</v>
      </c>
      <c r="I12" s="250">
        <v>64036</v>
      </c>
      <c r="J12" s="250">
        <v>55395</v>
      </c>
      <c r="K12" s="257">
        <v>522565</v>
      </c>
      <c r="L12" s="80"/>
    </row>
    <row r="13" spans="1:12" x14ac:dyDescent="0.25">
      <c r="B13" s="4" t="s">
        <v>102</v>
      </c>
      <c r="C13" s="252">
        <v>19275</v>
      </c>
      <c r="D13" s="63">
        <v>15215</v>
      </c>
      <c r="E13" s="63">
        <v>17863</v>
      </c>
      <c r="F13" s="63">
        <v>17394</v>
      </c>
      <c r="G13" s="63">
        <v>16211</v>
      </c>
      <c r="H13" s="63">
        <v>16204</v>
      </c>
      <c r="I13" s="63">
        <v>15533</v>
      </c>
      <c r="J13" s="63">
        <v>14502</v>
      </c>
      <c r="K13" s="253">
        <v>132197</v>
      </c>
      <c r="L13" s="80"/>
    </row>
    <row r="14" spans="1:12" x14ac:dyDescent="0.25">
      <c r="B14" s="4" t="s">
        <v>20</v>
      </c>
      <c r="C14" s="252">
        <v>14650</v>
      </c>
      <c r="D14" s="63">
        <v>11647</v>
      </c>
      <c r="E14" s="63">
        <v>13474</v>
      </c>
      <c r="F14" s="63">
        <v>13218</v>
      </c>
      <c r="G14" s="63">
        <v>12544</v>
      </c>
      <c r="H14" s="63">
        <v>12576</v>
      </c>
      <c r="I14" s="63">
        <v>12012</v>
      </c>
      <c r="J14" s="63">
        <v>11231</v>
      </c>
      <c r="K14" s="253">
        <v>101352</v>
      </c>
      <c r="L14" s="80"/>
    </row>
    <row r="15" spans="1:12" x14ac:dyDescent="0.25">
      <c r="B15" s="4" t="s">
        <v>1</v>
      </c>
      <c r="C15" s="343">
        <v>2990</v>
      </c>
      <c r="D15" s="344">
        <v>2675</v>
      </c>
      <c r="E15" s="344">
        <v>2812</v>
      </c>
      <c r="F15" s="344">
        <v>2578</v>
      </c>
      <c r="G15" s="344">
        <v>2459</v>
      </c>
      <c r="H15" s="344">
        <v>2620</v>
      </c>
      <c r="I15" s="344">
        <v>2493</v>
      </c>
      <c r="J15" s="344">
        <v>2358</v>
      </c>
      <c r="K15" s="345">
        <v>20985</v>
      </c>
      <c r="L15" s="80"/>
    </row>
    <row r="16" spans="1:12" x14ac:dyDescent="0.25">
      <c r="B16" s="34" t="s">
        <v>36</v>
      </c>
      <c r="C16" s="249">
        <v>82</v>
      </c>
      <c r="D16" s="250">
        <v>59</v>
      </c>
      <c r="E16" s="250">
        <v>67</v>
      </c>
      <c r="F16" s="250">
        <v>76</v>
      </c>
      <c r="G16" s="250">
        <v>73</v>
      </c>
      <c r="H16" s="250">
        <v>65</v>
      </c>
      <c r="I16" s="250">
        <v>72</v>
      </c>
      <c r="J16" s="250">
        <v>57</v>
      </c>
      <c r="K16" s="257">
        <v>551</v>
      </c>
      <c r="L16" s="80"/>
    </row>
    <row r="17" spans="2:11" x14ac:dyDescent="0.25">
      <c r="B17" s="34" t="s">
        <v>37</v>
      </c>
      <c r="C17" s="252">
        <v>85</v>
      </c>
      <c r="D17" s="63">
        <v>87</v>
      </c>
      <c r="E17" s="63">
        <v>68</v>
      </c>
      <c r="F17" s="63">
        <v>78</v>
      </c>
      <c r="G17" s="63">
        <v>64</v>
      </c>
      <c r="H17" s="63">
        <v>79</v>
      </c>
      <c r="I17" s="63">
        <v>71</v>
      </c>
      <c r="J17" s="63">
        <v>69</v>
      </c>
      <c r="K17" s="253">
        <v>601</v>
      </c>
    </row>
    <row r="18" spans="2:11" x14ac:dyDescent="0.25">
      <c r="B18" s="34" t="s">
        <v>38</v>
      </c>
      <c r="C18" s="252">
        <v>124</v>
      </c>
      <c r="D18" s="63">
        <v>120</v>
      </c>
      <c r="E18" s="63">
        <v>150</v>
      </c>
      <c r="F18" s="63">
        <v>122</v>
      </c>
      <c r="G18" s="63">
        <v>127</v>
      </c>
      <c r="H18" s="63">
        <v>135</v>
      </c>
      <c r="I18" s="63">
        <v>134</v>
      </c>
      <c r="J18" s="63">
        <v>118</v>
      </c>
      <c r="K18" s="253">
        <v>1030</v>
      </c>
    </row>
    <row r="19" spans="2:11" x14ac:dyDescent="0.25">
      <c r="B19" s="34" t="s">
        <v>39</v>
      </c>
      <c r="C19" s="252">
        <v>108</v>
      </c>
      <c r="D19" s="63">
        <v>89</v>
      </c>
      <c r="E19" s="63">
        <v>98</v>
      </c>
      <c r="F19" s="63">
        <v>87</v>
      </c>
      <c r="G19" s="63">
        <v>74</v>
      </c>
      <c r="H19" s="63">
        <v>75</v>
      </c>
      <c r="I19" s="63">
        <v>86</v>
      </c>
      <c r="J19" s="63">
        <v>103</v>
      </c>
      <c r="K19" s="253">
        <v>720</v>
      </c>
    </row>
    <row r="20" spans="2:11" x14ac:dyDescent="0.25">
      <c r="B20" s="34" t="s">
        <v>40</v>
      </c>
      <c r="C20" s="252">
        <v>213</v>
      </c>
      <c r="D20" s="63">
        <v>220</v>
      </c>
      <c r="E20" s="63">
        <v>232</v>
      </c>
      <c r="F20" s="63">
        <v>175</v>
      </c>
      <c r="G20" s="63">
        <v>161</v>
      </c>
      <c r="H20" s="63">
        <v>168</v>
      </c>
      <c r="I20" s="63">
        <v>129</v>
      </c>
      <c r="J20" s="63">
        <v>142</v>
      </c>
      <c r="K20" s="253">
        <v>1440</v>
      </c>
    </row>
    <row r="21" spans="2:11" x14ac:dyDescent="0.25">
      <c r="B21" s="34" t="s">
        <v>41</v>
      </c>
      <c r="C21" s="252">
        <v>87</v>
      </c>
      <c r="D21" s="63">
        <v>83</v>
      </c>
      <c r="E21" s="63">
        <v>102</v>
      </c>
      <c r="F21" s="63">
        <v>75</v>
      </c>
      <c r="G21" s="63">
        <v>75</v>
      </c>
      <c r="H21" s="63">
        <v>72</v>
      </c>
      <c r="I21" s="63">
        <v>90</v>
      </c>
      <c r="J21" s="63">
        <v>85</v>
      </c>
      <c r="K21" s="253">
        <v>669</v>
      </c>
    </row>
    <row r="22" spans="2:11" x14ac:dyDescent="0.25">
      <c r="B22" s="34" t="s">
        <v>42</v>
      </c>
      <c r="C22" s="252">
        <v>109</v>
      </c>
      <c r="D22" s="63">
        <v>61</v>
      </c>
      <c r="E22" s="63">
        <v>60</v>
      </c>
      <c r="F22" s="63">
        <v>70</v>
      </c>
      <c r="G22" s="63">
        <v>76</v>
      </c>
      <c r="H22" s="63">
        <v>74</v>
      </c>
      <c r="I22" s="63">
        <v>70</v>
      </c>
      <c r="J22" s="63">
        <v>59</v>
      </c>
      <c r="K22" s="253">
        <v>579</v>
      </c>
    </row>
    <row r="23" spans="2:11" x14ac:dyDescent="0.25">
      <c r="B23" s="34" t="s">
        <v>43</v>
      </c>
      <c r="C23" s="252">
        <v>36</v>
      </c>
      <c r="D23" s="63">
        <v>42</v>
      </c>
      <c r="E23" s="63">
        <v>60</v>
      </c>
      <c r="F23" s="63">
        <v>67</v>
      </c>
      <c r="G23" s="63">
        <v>58</v>
      </c>
      <c r="H23" s="63">
        <v>60</v>
      </c>
      <c r="I23" s="63">
        <v>67</v>
      </c>
      <c r="J23" s="63">
        <v>49</v>
      </c>
      <c r="K23" s="253">
        <v>439</v>
      </c>
    </row>
    <row r="24" spans="2:11" x14ac:dyDescent="0.25">
      <c r="B24" s="34" t="s">
        <v>44</v>
      </c>
      <c r="C24" s="252">
        <v>206</v>
      </c>
      <c r="D24" s="63">
        <v>148</v>
      </c>
      <c r="E24" s="63">
        <v>187</v>
      </c>
      <c r="F24" s="63">
        <v>167</v>
      </c>
      <c r="G24" s="63">
        <v>152</v>
      </c>
      <c r="H24" s="63">
        <v>191</v>
      </c>
      <c r="I24" s="63">
        <v>164</v>
      </c>
      <c r="J24" s="63">
        <v>182</v>
      </c>
      <c r="K24" s="253">
        <v>1397</v>
      </c>
    </row>
    <row r="25" spans="2:11" x14ac:dyDescent="0.25">
      <c r="B25" s="34" t="s">
        <v>45</v>
      </c>
      <c r="C25" s="252">
        <v>116</v>
      </c>
      <c r="D25" s="63">
        <v>110</v>
      </c>
      <c r="E25" s="63">
        <v>131</v>
      </c>
      <c r="F25" s="63">
        <v>92</v>
      </c>
      <c r="G25" s="63">
        <v>101</v>
      </c>
      <c r="H25" s="63">
        <v>110</v>
      </c>
      <c r="I25" s="63">
        <v>106</v>
      </c>
      <c r="J25" s="63">
        <v>93</v>
      </c>
      <c r="K25" s="253">
        <v>859</v>
      </c>
    </row>
    <row r="26" spans="2:11" x14ac:dyDescent="0.25">
      <c r="B26" s="34" t="s">
        <v>46</v>
      </c>
      <c r="C26" s="252">
        <v>79</v>
      </c>
      <c r="D26" s="63">
        <v>74</v>
      </c>
      <c r="E26" s="63">
        <v>73</v>
      </c>
      <c r="F26" s="63">
        <v>66</v>
      </c>
      <c r="G26" s="63">
        <v>82</v>
      </c>
      <c r="H26" s="63">
        <v>82</v>
      </c>
      <c r="I26" s="63">
        <v>77</v>
      </c>
      <c r="J26" s="63">
        <v>58</v>
      </c>
      <c r="K26" s="253">
        <v>591</v>
      </c>
    </row>
    <row r="27" spans="2:11" x14ac:dyDescent="0.25">
      <c r="B27" s="34" t="s">
        <v>47</v>
      </c>
      <c r="C27" s="252">
        <v>111</v>
      </c>
      <c r="D27" s="63">
        <v>79</v>
      </c>
      <c r="E27" s="63">
        <v>86</v>
      </c>
      <c r="F27" s="63">
        <v>76</v>
      </c>
      <c r="G27" s="63">
        <v>71</v>
      </c>
      <c r="H27" s="63">
        <v>94</v>
      </c>
      <c r="I27" s="63">
        <v>90</v>
      </c>
      <c r="J27" s="63">
        <v>107</v>
      </c>
      <c r="K27" s="253">
        <v>714</v>
      </c>
    </row>
    <row r="28" spans="2:11" x14ac:dyDescent="0.25">
      <c r="B28" s="34" t="s">
        <v>48</v>
      </c>
      <c r="C28" s="252">
        <v>80</v>
      </c>
      <c r="D28" s="63">
        <v>103</v>
      </c>
      <c r="E28" s="63">
        <v>98</v>
      </c>
      <c r="F28" s="63">
        <v>92</v>
      </c>
      <c r="G28" s="63">
        <v>79</v>
      </c>
      <c r="H28" s="63">
        <v>75</v>
      </c>
      <c r="I28" s="63">
        <v>71</v>
      </c>
      <c r="J28" s="63">
        <v>88</v>
      </c>
      <c r="K28" s="253">
        <v>686</v>
      </c>
    </row>
    <row r="29" spans="2:11" x14ac:dyDescent="0.25">
      <c r="B29" s="34" t="s">
        <v>49</v>
      </c>
      <c r="C29" s="252">
        <v>172</v>
      </c>
      <c r="D29" s="63">
        <v>164</v>
      </c>
      <c r="E29" s="63">
        <v>195</v>
      </c>
      <c r="F29" s="63">
        <v>207</v>
      </c>
      <c r="G29" s="63">
        <v>172</v>
      </c>
      <c r="H29" s="63">
        <v>211</v>
      </c>
      <c r="I29" s="63">
        <v>186</v>
      </c>
      <c r="J29" s="63">
        <v>165</v>
      </c>
      <c r="K29" s="253">
        <v>1472</v>
      </c>
    </row>
    <row r="30" spans="2:11" x14ac:dyDescent="0.25">
      <c r="B30" s="34" t="s">
        <v>50</v>
      </c>
      <c r="C30" s="252">
        <v>310</v>
      </c>
      <c r="D30" s="63">
        <v>224</v>
      </c>
      <c r="E30" s="63">
        <v>205</v>
      </c>
      <c r="F30" s="63">
        <v>178</v>
      </c>
      <c r="G30" s="63">
        <v>203</v>
      </c>
      <c r="H30" s="63">
        <v>208</v>
      </c>
      <c r="I30" s="63">
        <v>249</v>
      </c>
      <c r="J30" s="63">
        <v>224</v>
      </c>
      <c r="K30" s="253">
        <v>1801</v>
      </c>
    </row>
    <row r="31" spans="2:11" x14ac:dyDescent="0.25">
      <c r="B31" s="34" t="s">
        <v>51</v>
      </c>
      <c r="C31" s="252">
        <v>72</v>
      </c>
      <c r="D31" s="63">
        <v>81</v>
      </c>
      <c r="E31" s="63">
        <v>63</v>
      </c>
      <c r="F31" s="63">
        <v>70</v>
      </c>
      <c r="G31" s="63">
        <v>63</v>
      </c>
      <c r="H31" s="63">
        <v>64</v>
      </c>
      <c r="I31" s="63">
        <v>50</v>
      </c>
      <c r="J31" s="63">
        <v>51</v>
      </c>
      <c r="K31" s="253">
        <v>514</v>
      </c>
    </row>
    <row r="32" spans="2:11" x14ac:dyDescent="0.25">
      <c r="B32" s="34" t="s">
        <v>52</v>
      </c>
      <c r="C32" s="252">
        <v>201</v>
      </c>
      <c r="D32" s="63">
        <v>151</v>
      </c>
      <c r="E32" s="63">
        <v>160</v>
      </c>
      <c r="F32" s="63">
        <v>161</v>
      </c>
      <c r="G32" s="63">
        <v>172</v>
      </c>
      <c r="H32" s="63">
        <v>199</v>
      </c>
      <c r="I32" s="63">
        <v>187</v>
      </c>
      <c r="J32" s="63">
        <v>152</v>
      </c>
      <c r="K32" s="253">
        <v>1383</v>
      </c>
    </row>
    <row r="33" spans="2:11" x14ac:dyDescent="0.25">
      <c r="B33" s="34" t="s">
        <v>31</v>
      </c>
      <c r="C33" s="252">
        <v>59</v>
      </c>
      <c r="D33" s="63">
        <v>60</v>
      </c>
      <c r="E33" s="63">
        <v>66</v>
      </c>
      <c r="F33" s="63">
        <v>67</v>
      </c>
      <c r="G33" s="63">
        <v>78</v>
      </c>
      <c r="H33" s="63">
        <v>55</v>
      </c>
      <c r="I33" s="63">
        <v>61</v>
      </c>
      <c r="J33" s="63">
        <v>50</v>
      </c>
      <c r="K33" s="253">
        <v>496</v>
      </c>
    </row>
    <row r="34" spans="2:11" x14ac:dyDescent="0.25">
      <c r="B34" s="34" t="s">
        <v>53</v>
      </c>
      <c r="C34" s="252">
        <v>221</v>
      </c>
      <c r="D34" s="63">
        <v>207</v>
      </c>
      <c r="E34" s="63">
        <v>191</v>
      </c>
      <c r="F34" s="63">
        <v>172</v>
      </c>
      <c r="G34" s="63">
        <v>150</v>
      </c>
      <c r="H34" s="63">
        <v>154</v>
      </c>
      <c r="I34" s="63">
        <v>140</v>
      </c>
      <c r="J34" s="63">
        <v>115</v>
      </c>
      <c r="K34" s="253">
        <v>1350</v>
      </c>
    </row>
    <row r="35" spans="2:11" ht="12.75" customHeight="1" x14ac:dyDescent="0.25">
      <c r="B35" s="34" t="s">
        <v>54</v>
      </c>
      <c r="C35" s="252">
        <v>188</v>
      </c>
      <c r="D35" s="63">
        <v>137</v>
      </c>
      <c r="E35" s="63">
        <v>114</v>
      </c>
      <c r="F35" s="63">
        <v>117</v>
      </c>
      <c r="G35" s="63">
        <v>130</v>
      </c>
      <c r="H35" s="63">
        <v>117</v>
      </c>
      <c r="I35" s="63">
        <v>104</v>
      </c>
      <c r="J35" s="63">
        <v>109</v>
      </c>
      <c r="K35" s="253">
        <v>1016</v>
      </c>
    </row>
    <row r="36" spans="2:11" x14ac:dyDescent="0.25">
      <c r="B36" s="34" t="s">
        <v>55</v>
      </c>
      <c r="C36" s="252">
        <v>56</v>
      </c>
      <c r="D36" s="63">
        <v>81</v>
      </c>
      <c r="E36" s="63">
        <v>84</v>
      </c>
      <c r="F36" s="63">
        <v>85</v>
      </c>
      <c r="G36" s="63">
        <v>54</v>
      </c>
      <c r="H36" s="63">
        <v>63</v>
      </c>
      <c r="I36" s="63">
        <v>63</v>
      </c>
      <c r="J36" s="63">
        <v>48</v>
      </c>
      <c r="K36" s="253">
        <v>534</v>
      </c>
    </row>
    <row r="37" spans="2:11" x14ac:dyDescent="0.25">
      <c r="B37" s="34" t="s">
        <v>56</v>
      </c>
      <c r="C37" s="252">
        <v>62</v>
      </c>
      <c r="D37" s="63">
        <v>54</v>
      </c>
      <c r="E37" s="63">
        <v>80</v>
      </c>
      <c r="F37" s="63">
        <v>62</v>
      </c>
      <c r="G37" s="63">
        <v>50</v>
      </c>
      <c r="H37" s="63">
        <v>52</v>
      </c>
      <c r="I37" s="63">
        <v>42</v>
      </c>
      <c r="J37" s="63">
        <v>34</v>
      </c>
      <c r="K37" s="253">
        <v>436</v>
      </c>
    </row>
    <row r="38" spans="2:11" x14ac:dyDescent="0.25">
      <c r="B38" s="34" t="s">
        <v>57</v>
      </c>
      <c r="C38" s="252">
        <v>125</v>
      </c>
      <c r="D38" s="63">
        <v>134</v>
      </c>
      <c r="E38" s="63">
        <v>153</v>
      </c>
      <c r="F38" s="63">
        <v>141</v>
      </c>
      <c r="G38" s="63">
        <v>141</v>
      </c>
      <c r="H38" s="63">
        <v>143</v>
      </c>
      <c r="I38" s="63">
        <v>121</v>
      </c>
      <c r="J38" s="63">
        <v>126</v>
      </c>
      <c r="K38" s="253">
        <v>1084</v>
      </c>
    </row>
    <row r="39" spans="2:11" x14ac:dyDescent="0.25">
      <c r="B39" s="34" t="s">
        <v>58</v>
      </c>
      <c r="C39" s="341">
        <v>88</v>
      </c>
      <c r="D39" s="342">
        <v>107</v>
      </c>
      <c r="E39" s="342">
        <v>89</v>
      </c>
      <c r="F39" s="342">
        <v>75</v>
      </c>
      <c r="G39" s="342">
        <v>53</v>
      </c>
      <c r="H39" s="342">
        <v>74</v>
      </c>
      <c r="I39" s="342">
        <v>63</v>
      </c>
      <c r="J39" s="342">
        <v>74</v>
      </c>
      <c r="K39" s="258">
        <v>623</v>
      </c>
    </row>
    <row r="40" spans="2:11" x14ac:dyDescent="0.25">
      <c r="B40" s="36"/>
    </row>
    <row r="41" spans="2:11" x14ac:dyDescent="0.25">
      <c r="B41" s="36"/>
    </row>
  </sheetData>
  <mergeCells count="2">
    <mergeCell ref="C10:K10"/>
    <mergeCell ref="C9:K9"/>
  </mergeCells>
  <conditionalFormatting sqref="C12:K39">
    <cfRule type="cellIs" dxfId="4958" priority="2" operator="between">
      <formula>1</formula>
      <formula>2</formula>
    </cfRule>
  </conditionalFormatting>
  <conditionalFormatting sqref="C12:K39">
    <cfRule type="cellIs" dxfId="495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87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243</v>
      </c>
      <c r="F6" s="2"/>
      <c r="G6" s="2"/>
      <c r="H6" s="2"/>
      <c r="I6" s="2"/>
      <c r="J6" s="2"/>
    </row>
    <row r="7" spans="1:10" s="77" customFormat="1" ht="12" customHeight="1" x14ac:dyDescent="0.2">
      <c r="A7" s="116"/>
      <c r="B7" s="122"/>
      <c r="F7" s="2"/>
      <c r="G7" s="2"/>
      <c r="H7" s="2"/>
      <c r="I7" s="2"/>
      <c r="J7" s="2"/>
    </row>
    <row r="8" spans="1:10" ht="15" customHeight="1" x14ac:dyDescent="0.25"/>
    <row r="9" spans="1:10" ht="24.95" customHeight="1" x14ac:dyDescent="0.25">
      <c r="B9" s="281"/>
      <c r="C9" s="598" t="s">
        <v>86</v>
      </c>
      <c r="D9" s="598"/>
      <c r="E9" s="598"/>
      <c r="F9" s="598"/>
      <c r="G9" s="598"/>
      <c r="H9" s="598"/>
      <c r="I9" s="598"/>
      <c r="J9" s="598"/>
    </row>
    <row r="10" spans="1:10" ht="24.95" customHeight="1" x14ac:dyDescent="0.25">
      <c r="B10" s="185"/>
      <c r="C10" s="605"/>
      <c r="D10" s="599"/>
      <c r="E10" s="599"/>
      <c r="F10" s="599"/>
      <c r="G10" s="599"/>
      <c r="H10" s="599"/>
      <c r="I10" s="599"/>
      <c r="J10" s="599"/>
    </row>
    <row r="11" spans="1:10" x14ac:dyDescent="0.25">
      <c r="B11" s="186" t="s">
        <v>21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</row>
    <row r="12" spans="1:10" x14ac:dyDescent="0.25">
      <c r="B12" s="3" t="s">
        <v>61</v>
      </c>
      <c r="C12" s="429">
        <f>'PD_idade (15)'!C12/'PD_idade (15)'!K12</f>
        <v>0.15692019174648131</v>
      </c>
      <c r="D12" s="430">
        <f>'PD_idade (15)'!D12/'PD_idade (15)'!K12</f>
        <v>0.11575976194349029</v>
      </c>
      <c r="E12" s="430">
        <f>'PD_idade (15)'!E12/'PD_idade (15)'!K12</f>
        <v>0.12826155597868208</v>
      </c>
      <c r="F12" s="430">
        <f>'PD_idade (15)'!F12/'PD_idade (15)'!K12</f>
        <v>0.12274836623195201</v>
      </c>
      <c r="G12" s="430">
        <f>'PD_idade (15)'!G12/'PD_idade (15)'!K12</f>
        <v>0.12062422856486753</v>
      </c>
      <c r="H12" s="430">
        <f>'PD_idade (15)'!H12/'PD_idade (15)'!K12</f>
        <v>0.1271382507439266</v>
      </c>
      <c r="I12" s="430">
        <f>'PD_idade (15)'!I12/'PD_idade (15)'!K12</f>
        <v>0.12254169337785729</v>
      </c>
      <c r="J12" s="431">
        <f>'PD_idade (15)'!J12/'PD_idade (15)'!K12</f>
        <v>0.10600595141274291</v>
      </c>
    </row>
    <row r="13" spans="1:10" x14ac:dyDescent="0.25">
      <c r="B13" s="4" t="s">
        <v>102</v>
      </c>
      <c r="C13" s="432">
        <f>'PD_idade (15)'!C13/'PD_idade (15)'!K13</f>
        <v>0.14580512417074518</v>
      </c>
      <c r="D13" s="163">
        <f>'PD_idade (15)'!D13/'PD_idade (15)'!K13</f>
        <v>0.1150933833596829</v>
      </c>
      <c r="E13" s="163">
        <f>'PD_idade (15)'!E13/'PD_idade (15)'!K13</f>
        <v>0.13512409510049395</v>
      </c>
      <c r="F13" s="163">
        <f>'PD_idade (15)'!F13/'PD_idade (15)'!K13</f>
        <v>0.13157635952404367</v>
      </c>
      <c r="G13" s="163">
        <f>'PD_idade (15)'!G13/'PD_idade (15)'!K13</f>
        <v>0.12262759366702725</v>
      </c>
      <c r="H13" s="163">
        <f>'PD_idade (15)'!H13/'PD_idade (15)'!K13</f>
        <v>0.12257464238976679</v>
      </c>
      <c r="I13" s="163">
        <f>'PD_idade (15)'!I13/'PD_idade (15)'!K13</f>
        <v>0.11749888424094344</v>
      </c>
      <c r="J13" s="433">
        <f>'PD_idade (15)'!J13/'PD_idade (15)'!K13</f>
        <v>0.10969991754729684</v>
      </c>
    </row>
    <row r="14" spans="1:10" x14ac:dyDescent="0.25">
      <c r="B14" s="4" t="s">
        <v>20</v>
      </c>
      <c r="C14" s="432">
        <f>'PD_idade (15)'!C14/'PD_idade (15)'!K14</f>
        <v>0.14454574157392058</v>
      </c>
      <c r="D14" s="163">
        <f>'PD_idade (15)'!D14/'PD_idade (15)'!K14</f>
        <v>0.11491633120214698</v>
      </c>
      <c r="E14" s="163">
        <f>'PD_idade (15)'!E14/'PD_idade (15)'!K14</f>
        <v>0.13294261583392533</v>
      </c>
      <c r="F14" s="163">
        <f>'PD_idade (15)'!F14/'PD_idade (15)'!K14</f>
        <v>0.13041676533270188</v>
      </c>
      <c r="G14" s="163">
        <f>'PD_idade (15)'!G14/'PD_idade (15)'!K14</f>
        <v>0.12376667455994948</v>
      </c>
      <c r="H14" s="163">
        <f>'PD_idade (15)'!H14/'PD_idade (15)'!K14</f>
        <v>0.12408240587260241</v>
      </c>
      <c r="I14" s="163">
        <f>'PD_idade (15)'!I14/'PD_idade (15)'!K14</f>
        <v>0.11851764148709448</v>
      </c>
      <c r="J14" s="433">
        <f>'PD_idade (15)'!J14/'PD_idade (15)'!K14</f>
        <v>0.11081182413765885</v>
      </c>
    </row>
    <row r="15" spans="1:10" x14ac:dyDescent="0.25">
      <c r="B15" s="4" t="s">
        <v>1</v>
      </c>
      <c r="C15" s="434">
        <f>'PD_idade (15)'!C15/'PD_idade (15)'!K15</f>
        <v>0.14248272575649273</v>
      </c>
      <c r="D15" s="435">
        <f>'PD_idade (15)'!D15/'PD_idade (15)'!K15</f>
        <v>0.12747200381224685</v>
      </c>
      <c r="E15" s="435">
        <f>'PD_idade (15)'!E15/'PD_idade (15)'!K15</f>
        <v>0.13400047653085537</v>
      </c>
      <c r="F15" s="435">
        <f>'PD_idade (15)'!F15/'PD_idade (15)'!K15</f>
        <v>0.12284965451512986</v>
      </c>
      <c r="G15" s="435">
        <f>'PD_idade (15)'!G15/'PD_idade (15)'!K15</f>
        <v>0.11717893733619252</v>
      </c>
      <c r="H15" s="435">
        <f>'PD_idade (15)'!H15/'PD_idade (15)'!K15</f>
        <v>0.12485108410769598</v>
      </c>
      <c r="I15" s="435">
        <f>'PD_idade (15)'!I15/'PD_idade (15)'!K15</f>
        <v>0.11879914224446032</v>
      </c>
      <c r="J15" s="436">
        <f>'PD_idade (15)'!J15/'PD_idade (15)'!K15</f>
        <v>0.11236597569692637</v>
      </c>
    </row>
    <row r="16" spans="1:10" x14ac:dyDescent="0.25">
      <c r="B16" s="34" t="s">
        <v>36</v>
      </c>
      <c r="C16" s="429">
        <f>'PD_idade (15)'!C16/'PD_idade (15)'!K16</f>
        <v>0.14882032667876588</v>
      </c>
      <c r="D16" s="430">
        <f>'PD_idade (15)'!D16/'PD_idade (15)'!K16</f>
        <v>0.10707803992740472</v>
      </c>
      <c r="E16" s="430">
        <f>'PD_idade (15)'!E16/'PD_idade (15)'!K16</f>
        <v>0.12159709618874773</v>
      </c>
      <c r="F16" s="430">
        <f>'PD_idade (15)'!F16/'PD_idade (15)'!K16</f>
        <v>0.13793103448275862</v>
      </c>
      <c r="G16" s="430">
        <f>'PD_idade (15)'!G16/'PD_idade (15)'!K16</f>
        <v>0.13248638838475499</v>
      </c>
      <c r="H16" s="430">
        <f>'PD_idade (15)'!H16/'PD_idade (15)'!K16</f>
        <v>0.11796733212341198</v>
      </c>
      <c r="I16" s="430">
        <f>'PD_idade (15)'!I16/'PD_idade (15)'!K16</f>
        <v>0.1306715063520871</v>
      </c>
      <c r="J16" s="431">
        <f>'PD_idade (15)'!J16/'PD_idade (15)'!K16</f>
        <v>0.10344827586206896</v>
      </c>
    </row>
    <row r="17" spans="2:10" x14ac:dyDescent="0.25">
      <c r="B17" s="34" t="s">
        <v>37</v>
      </c>
      <c r="C17" s="432">
        <f>'PD_idade (15)'!C17/'PD_idade (15)'!K17</f>
        <v>0.14143094841930118</v>
      </c>
      <c r="D17" s="163">
        <f>'PD_idade (15)'!D17/'PD_idade (15)'!K17</f>
        <v>0.14475873544093179</v>
      </c>
      <c r="E17" s="163">
        <f>'PD_idade (15)'!E17/'PD_idade (15)'!K17</f>
        <v>0.11314475873544093</v>
      </c>
      <c r="F17" s="163">
        <f>'PD_idade (15)'!F17/'PD_idade (15)'!K17</f>
        <v>0.12978369384359401</v>
      </c>
      <c r="G17" s="163">
        <f>'PD_idade (15)'!G17/'PD_idade (15)'!K17</f>
        <v>0.1064891846921797</v>
      </c>
      <c r="H17" s="163">
        <f>'PD_idade (15)'!H17/'PD_idade (15)'!K17</f>
        <v>0.13144758735440931</v>
      </c>
      <c r="I17" s="163">
        <f>'PD_idade (15)'!I17/'PD_idade (15)'!K17</f>
        <v>0.11813643926788686</v>
      </c>
      <c r="J17" s="433">
        <f>'PD_idade (15)'!J17/'PD_idade (15)'!K17</f>
        <v>0.11480865224625623</v>
      </c>
    </row>
    <row r="18" spans="2:10" x14ac:dyDescent="0.25">
      <c r="B18" s="34" t="s">
        <v>38</v>
      </c>
      <c r="C18" s="432">
        <f>'PD_idade (15)'!C18/'PD_idade (15)'!K18</f>
        <v>0.12038834951456311</v>
      </c>
      <c r="D18" s="163">
        <f>'PD_idade (15)'!D18/'PD_idade (15)'!K18</f>
        <v>0.11650485436893204</v>
      </c>
      <c r="E18" s="163">
        <f>'PD_idade (15)'!E18/'PD_idade (15)'!K18</f>
        <v>0.14563106796116504</v>
      </c>
      <c r="F18" s="163">
        <f>'PD_idade (15)'!F18/'PD_idade (15)'!K18</f>
        <v>0.11844660194174757</v>
      </c>
      <c r="G18" s="163">
        <f>'PD_idade (15)'!G18/'PD_idade (15)'!K18</f>
        <v>0.12330097087378641</v>
      </c>
      <c r="H18" s="163">
        <f>'PD_idade (15)'!H18/'PD_idade (15)'!K18</f>
        <v>0.13106796116504854</v>
      </c>
      <c r="I18" s="163">
        <f>'PD_idade (15)'!I18/'PD_idade (15)'!K18</f>
        <v>0.13009708737864079</v>
      </c>
      <c r="J18" s="433">
        <f>'PD_idade (15)'!J18/'PD_idade (15)'!K18</f>
        <v>0.1145631067961165</v>
      </c>
    </row>
    <row r="19" spans="2:10" x14ac:dyDescent="0.25">
      <c r="B19" s="34" t="s">
        <v>39</v>
      </c>
      <c r="C19" s="432">
        <f>'PD_idade (15)'!C19/'PD_idade (15)'!K19</f>
        <v>0.15</v>
      </c>
      <c r="D19" s="163">
        <f>'PD_idade (15)'!D19/'PD_idade (15)'!K19</f>
        <v>0.12361111111111112</v>
      </c>
      <c r="E19" s="163">
        <f>'PD_idade (15)'!E19/'PD_idade (15)'!K19</f>
        <v>0.1361111111111111</v>
      </c>
      <c r="F19" s="163">
        <f>'PD_idade (15)'!F19/'PD_idade (15)'!K19</f>
        <v>0.12083333333333333</v>
      </c>
      <c r="G19" s="163">
        <f>'PD_idade (15)'!G19/'PD_idade (15)'!K19</f>
        <v>0.10277777777777777</v>
      </c>
      <c r="H19" s="163">
        <f>'PD_idade (15)'!H19/'PD_idade (15)'!K19</f>
        <v>0.10416666666666667</v>
      </c>
      <c r="I19" s="163">
        <f>'PD_idade (15)'!I19/'PD_idade (15)'!K19</f>
        <v>0.11944444444444445</v>
      </c>
      <c r="J19" s="433">
        <f>'PD_idade (15)'!J19/'PD_idade (15)'!K19</f>
        <v>0.14305555555555555</v>
      </c>
    </row>
    <row r="20" spans="2:10" x14ac:dyDescent="0.25">
      <c r="B20" s="34" t="s">
        <v>40</v>
      </c>
      <c r="C20" s="432">
        <f>'PD_idade (15)'!C20/'PD_idade (15)'!K20</f>
        <v>0.14791666666666667</v>
      </c>
      <c r="D20" s="163">
        <f>'PD_idade (15)'!D20/'PD_idade (15)'!K20</f>
        <v>0.15277777777777779</v>
      </c>
      <c r="E20" s="163">
        <f>'PD_idade (15)'!E20/'PD_idade (15)'!K20</f>
        <v>0.16111111111111112</v>
      </c>
      <c r="F20" s="163">
        <f>'PD_idade (15)'!F20/'PD_idade (15)'!K20</f>
        <v>0.12152777777777778</v>
      </c>
      <c r="G20" s="163">
        <f>'PD_idade (15)'!G20/'PD_idade (15)'!K20</f>
        <v>0.11180555555555556</v>
      </c>
      <c r="H20" s="163">
        <f>'PD_idade (15)'!H20/'PD_idade (15)'!K20</f>
        <v>0.11666666666666667</v>
      </c>
      <c r="I20" s="163">
        <f>'PD_idade (15)'!I20/'PD_idade (15)'!K20</f>
        <v>8.9583333333333334E-2</v>
      </c>
      <c r="J20" s="433">
        <f>'PD_idade (15)'!J20/'PD_idade (15)'!K20</f>
        <v>9.8611111111111108E-2</v>
      </c>
    </row>
    <row r="21" spans="2:10" x14ac:dyDescent="0.25">
      <c r="B21" s="34" t="s">
        <v>41</v>
      </c>
      <c r="C21" s="432">
        <f>'PD_idade (15)'!C21/'PD_idade (15)'!K21</f>
        <v>0.13004484304932734</v>
      </c>
      <c r="D21" s="163">
        <f>'PD_idade (15)'!D21/'PD_idade (15)'!K21</f>
        <v>0.12406576980568013</v>
      </c>
      <c r="E21" s="163">
        <f>'PD_idade (15)'!E21/'PD_idade (15)'!K21</f>
        <v>0.15246636771300448</v>
      </c>
      <c r="F21" s="163">
        <f>'PD_idade (15)'!F21/'PD_idade (15)'!K21</f>
        <v>0.11210762331838565</v>
      </c>
      <c r="G21" s="163">
        <f>'PD_idade (15)'!G21/'PD_idade (15)'!K21</f>
        <v>0.11210762331838565</v>
      </c>
      <c r="H21" s="163">
        <f>'PD_idade (15)'!H21/'PD_idade (15)'!K21</f>
        <v>0.10762331838565023</v>
      </c>
      <c r="I21" s="163">
        <f>'PD_idade (15)'!I21/'PD_idade (15)'!K21</f>
        <v>0.13452914798206278</v>
      </c>
      <c r="J21" s="433">
        <f>'PD_idade (15)'!J21/'PD_idade (15)'!K21</f>
        <v>0.12705530642750373</v>
      </c>
    </row>
    <row r="22" spans="2:10" x14ac:dyDescent="0.25">
      <c r="B22" s="34" t="s">
        <v>42</v>
      </c>
      <c r="C22" s="432">
        <f>'PD_idade (15)'!C22/'PD_idade (15)'!K22</f>
        <v>0.18825561312607944</v>
      </c>
      <c r="D22" s="163">
        <f>'PD_idade (15)'!D22/'PD_idade (15)'!K22</f>
        <v>0.10535405872193437</v>
      </c>
      <c r="E22" s="163">
        <f>'PD_idade (15)'!E22/'PD_idade (15)'!K22</f>
        <v>0.10362694300518134</v>
      </c>
      <c r="F22" s="163">
        <f>'PD_idade (15)'!F22/'PD_idade (15)'!K22</f>
        <v>0.12089810017271158</v>
      </c>
      <c r="G22" s="163">
        <f>'PD_idade (15)'!G22/'PD_idade (15)'!K22</f>
        <v>0.13126079447322972</v>
      </c>
      <c r="H22" s="163">
        <f>'PD_idade (15)'!H22/'PD_idade (15)'!K22</f>
        <v>0.12780656303972365</v>
      </c>
      <c r="I22" s="163">
        <f>'PD_idade (15)'!I22/'PD_idade (15)'!K22</f>
        <v>0.12089810017271158</v>
      </c>
      <c r="J22" s="433">
        <f>'PD_idade (15)'!J22/'PD_idade (15)'!K22</f>
        <v>0.10189982728842832</v>
      </c>
    </row>
    <row r="23" spans="2:10" x14ac:dyDescent="0.25">
      <c r="B23" s="34" t="s">
        <v>43</v>
      </c>
      <c r="C23" s="432">
        <f>'PD_idade (15)'!C23/'PD_idade (15)'!K23</f>
        <v>8.2004555808656038E-2</v>
      </c>
      <c r="D23" s="163">
        <f>'PD_idade (15)'!D23/'PD_idade (15)'!K23</f>
        <v>9.5671981776765377E-2</v>
      </c>
      <c r="E23" s="163">
        <f>'PD_idade (15)'!E23/'PD_idade (15)'!K23</f>
        <v>0.1366742596810934</v>
      </c>
      <c r="F23" s="163">
        <f>'PD_idade (15)'!F23/'PD_idade (15)'!K23</f>
        <v>0.15261958997722094</v>
      </c>
      <c r="G23" s="163">
        <f>'PD_idade (15)'!G23/'PD_idade (15)'!K23</f>
        <v>0.13211845102505695</v>
      </c>
      <c r="H23" s="163">
        <f>'PD_idade (15)'!H23/'PD_idade (15)'!K23</f>
        <v>0.1366742596810934</v>
      </c>
      <c r="I23" s="163">
        <f>'PD_idade (15)'!I23/'PD_idade (15)'!K23</f>
        <v>0.15261958997722094</v>
      </c>
      <c r="J23" s="433">
        <f>'PD_idade (15)'!J23/'PD_idade (15)'!K23</f>
        <v>0.11161731207289294</v>
      </c>
    </row>
    <row r="24" spans="2:10" x14ac:dyDescent="0.25">
      <c r="B24" s="34" t="s">
        <v>44</v>
      </c>
      <c r="C24" s="432">
        <f>'PD_idade (15)'!C24/'PD_idade (15)'!K24</f>
        <v>0.1474588403722262</v>
      </c>
      <c r="D24" s="163">
        <f>'PD_idade (15)'!D24/'PD_idade (15)'!K24</f>
        <v>0.10594130279169649</v>
      </c>
      <c r="E24" s="163">
        <f>'PD_idade (15)'!E24/'PD_idade (15)'!K24</f>
        <v>0.13385826771653545</v>
      </c>
      <c r="F24" s="163">
        <f>'PD_idade (15)'!F24/'PD_idade (15)'!K24</f>
        <v>0.11954187544738726</v>
      </c>
      <c r="G24" s="163">
        <f>'PD_idade (15)'!G24/'PD_idade (15)'!K24</f>
        <v>0.10880458124552612</v>
      </c>
      <c r="H24" s="163">
        <f>'PD_idade (15)'!H24/'PD_idade (15)'!K24</f>
        <v>0.13672154617036505</v>
      </c>
      <c r="I24" s="163">
        <f>'PD_idade (15)'!I24/'PD_idade (15)'!K24</f>
        <v>0.11739441660701504</v>
      </c>
      <c r="J24" s="433">
        <f>'PD_idade (15)'!J24/'PD_idade (15)'!K24</f>
        <v>0.13027916964924838</v>
      </c>
    </row>
    <row r="25" spans="2:10" x14ac:dyDescent="0.25">
      <c r="B25" s="34" t="s">
        <v>45</v>
      </c>
      <c r="C25" s="432">
        <f>'PD_idade (15)'!C25/'PD_idade (15)'!K25</f>
        <v>0.1350407450523865</v>
      </c>
      <c r="D25" s="163">
        <f>'PD_idade (15)'!D25/'PD_idade (15)'!K25</f>
        <v>0.1280558789289872</v>
      </c>
      <c r="E25" s="163">
        <f>'PD_idade (15)'!E25/'PD_idade (15)'!K25</f>
        <v>0.15250291036088476</v>
      </c>
      <c r="F25" s="163">
        <f>'PD_idade (15)'!F25/'PD_idade (15)'!K25</f>
        <v>0.10710128055878929</v>
      </c>
      <c r="G25" s="163">
        <f>'PD_idade (15)'!G25/'PD_idade (15)'!K25</f>
        <v>0.11757857974388825</v>
      </c>
      <c r="H25" s="163">
        <f>'PD_idade (15)'!H25/'PD_idade (15)'!K25</f>
        <v>0.1280558789289872</v>
      </c>
      <c r="I25" s="163">
        <f>'PD_idade (15)'!I25/'PD_idade (15)'!K25</f>
        <v>0.12339930151338765</v>
      </c>
      <c r="J25" s="433">
        <f>'PD_idade (15)'!J25/'PD_idade (15)'!K25</f>
        <v>0.10826542491268917</v>
      </c>
    </row>
    <row r="26" spans="2:10" x14ac:dyDescent="0.25">
      <c r="B26" s="34" t="s">
        <v>46</v>
      </c>
      <c r="C26" s="432">
        <f>'PD_idade (15)'!C26/'PD_idade (15)'!K26</f>
        <v>0.13367174280879865</v>
      </c>
      <c r="D26" s="163">
        <f>'PD_idade (15)'!D26/'PD_idade (15)'!K26</f>
        <v>0.12521150592216582</v>
      </c>
      <c r="E26" s="163">
        <f>'PD_idade (15)'!E26/'PD_idade (15)'!K26</f>
        <v>0.12351945854483926</v>
      </c>
      <c r="F26" s="163">
        <f>'PD_idade (15)'!F26/'PD_idade (15)'!K26</f>
        <v>0.1116751269035533</v>
      </c>
      <c r="G26" s="163">
        <f>'PD_idade (15)'!G26/'PD_idade (15)'!K26</f>
        <v>0.13874788494077833</v>
      </c>
      <c r="H26" s="163">
        <f>'PD_idade (15)'!H26/'PD_idade (15)'!K26</f>
        <v>0.13874788494077833</v>
      </c>
      <c r="I26" s="163">
        <f>'PD_idade (15)'!I26/'PD_idade (15)'!K26</f>
        <v>0.13028764805414553</v>
      </c>
      <c r="J26" s="433">
        <f>'PD_idade (15)'!J26/'PD_idade (15)'!K26</f>
        <v>9.8138747884940772E-2</v>
      </c>
    </row>
    <row r="27" spans="2:10" x14ac:dyDescent="0.25">
      <c r="B27" s="34" t="s">
        <v>47</v>
      </c>
      <c r="C27" s="432">
        <f>'PD_idade (15)'!C27/'PD_idade (15)'!K27</f>
        <v>0.15546218487394958</v>
      </c>
      <c r="D27" s="163">
        <f>'PD_idade (15)'!D27/'PD_idade (15)'!K27</f>
        <v>0.11064425770308123</v>
      </c>
      <c r="E27" s="163">
        <f>'PD_idade (15)'!E27/'PD_idade (15)'!K27</f>
        <v>0.12044817927170869</v>
      </c>
      <c r="F27" s="163">
        <f>'PD_idade (15)'!F27/'PD_idade (15)'!K27</f>
        <v>0.10644257703081232</v>
      </c>
      <c r="G27" s="163">
        <f>'PD_idade (15)'!G27/'PD_idade (15)'!K27</f>
        <v>9.9439775910364139E-2</v>
      </c>
      <c r="H27" s="163">
        <f>'PD_idade (15)'!H27/'PD_idade (15)'!K27</f>
        <v>0.13165266106442577</v>
      </c>
      <c r="I27" s="163">
        <f>'PD_idade (15)'!I27/'PD_idade (15)'!K27</f>
        <v>0.12605042016806722</v>
      </c>
      <c r="J27" s="433">
        <f>'PD_idade (15)'!J27/'PD_idade (15)'!K27</f>
        <v>0.14985994397759103</v>
      </c>
    </row>
    <row r="28" spans="2:10" x14ac:dyDescent="0.25">
      <c r="B28" s="34" t="s">
        <v>48</v>
      </c>
      <c r="C28" s="432">
        <f>'PD_idade (15)'!C28/'PD_idade (15)'!K28</f>
        <v>0.11661807580174927</v>
      </c>
      <c r="D28" s="163">
        <f>'PD_idade (15)'!D28/'PD_idade (15)'!K28</f>
        <v>0.15014577259475217</v>
      </c>
      <c r="E28" s="163">
        <f>'PD_idade (15)'!E28/'PD_idade (15)'!K28</f>
        <v>0.14285714285714285</v>
      </c>
      <c r="F28" s="163">
        <f>'PD_idade (15)'!F28/'PD_idade (15)'!K28</f>
        <v>0.13411078717201166</v>
      </c>
      <c r="G28" s="163">
        <f>'PD_idade (15)'!G28/'PD_idade (15)'!K28</f>
        <v>0.11516034985422741</v>
      </c>
      <c r="H28" s="163">
        <f>'PD_idade (15)'!H28/'PD_idade (15)'!K28</f>
        <v>0.10932944606413994</v>
      </c>
      <c r="I28" s="163">
        <f>'PD_idade (15)'!I28/'PD_idade (15)'!K28</f>
        <v>0.10349854227405247</v>
      </c>
      <c r="J28" s="433">
        <f>'PD_idade (15)'!J28/'PD_idade (15)'!K28</f>
        <v>0.1282798833819242</v>
      </c>
    </row>
    <row r="29" spans="2:10" x14ac:dyDescent="0.25">
      <c r="B29" s="34" t="s">
        <v>49</v>
      </c>
      <c r="C29" s="432">
        <f>'PD_idade (15)'!C29/'PD_idade (15)'!K29</f>
        <v>0.11684782608695653</v>
      </c>
      <c r="D29" s="163">
        <f>'PD_idade (15)'!D29/'PD_idade (15)'!K29</f>
        <v>0.11141304347826086</v>
      </c>
      <c r="E29" s="163">
        <f>'PD_idade (15)'!E29/'PD_idade (15)'!K29</f>
        <v>0.13247282608695651</v>
      </c>
      <c r="F29" s="163">
        <f>'PD_idade (15)'!F29/'PD_idade (15)'!K29</f>
        <v>0.140625</v>
      </c>
      <c r="G29" s="163">
        <f>'PD_idade (15)'!G29/'PD_idade (15)'!K29</f>
        <v>0.11684782608695653</v>
      </c>
      <c r="H29" s="163">
        <f>'PD_idade (15)'!H29/'PD_idade (15)'!K29</f>
        <v>0.14334239130434784</v>
      </c>
      <c r="I29" s="163">
        <f>'PD_idade (15)'!I29/'PD_idade (15)'!K29</f>
        <v>0.12635869565217392</v>
      </c>
      <c r="J29" s="433">
        <f>'PD_idade (15)'!J29/'PD_idade (15)'!K29</f>
        <v>0.11209239130434782</v>
      </c>
    </row>
    <row r="30" spans="2:10" x14ac:dyDescent="0.25">
      <c r="B30" s="34" t="s">
        <v>50</v>
      </c>
      <c r="C30" s="432">
        <f>'PD_idade (15)'!C30/'PD_idade (15)'!K30</f>
        <v>0.17212659633536925</v>
      </c>
      <c r="D30" s="163">
        <f>'PD_idade (15)'!D30/'PD_idade (15)'!K30</f>
        <v>0.1243753470294281</v>
      </c>
      <c r="E30" s="163">
        <f>'PD_idade (15)'!E30/'PD_idade (15)'!K30</f>
        <v>0.11382565241532482</v>
      </c>
      <c r="F30" s="163">
        <f>'PD_idade (15)'!F30/'PD_idade (15)'!K30</f>
        <v>9.8833981121599107E-2</v>
      </c>
      <c r="G30" s="163">
        <f>'PD_idade (15)'!G30/'PD_idade (15)'!K30</f>
        <v>0.11271515824541921</v>
      </c>
      <c r="H30" s="163">
        <f>'PD_idade (15)'!H30/'PD_idade (15)'!K30</f>
        <v>0.11549139367018323</v>
      </c>
      <c r="I30" s="163">
        <f>'PD_idade (15)'!I30/'PD_idade (15)'!K30</f>
        <v>0.13825652415324818</v>
      </c>
      <c r="J30" s="433">
        <f>'PD_idade (15)'!J30/'PD_idade (15)'!K30</f>
        <v>0.1243753470294281</v>
      </c>
    </row>
    <row r="31" spans="2:10" x14ac:dyDescent="0.25">
      <c r="B31" s="34" t="s">
        <v>51</v>
      </c>
      <c r="C31" s="432">
        <f>'PD_idade (15)'!C31/'PD_idade (15)'!K31</f>
        <v>0.14007782101167315</v>
      </c>
      <c r="D31" s="163">
        <f>'PD_idade (15)'!D31/'PD_idade (15)'!K31</f>
        <v>0.15758754863813229</v>
      </c>
      <c r="E31" s="163">
        <f>'PD_idade (15)'!E31/'PD_idade (15)'!K31</f>
        <v>0.122568093385214</v>
      </c>
      <c r="F31" s="163">
        <f>'PD_idade (15)'!F31/'PD_idade (15)'!K31</f>
        <v>0.13618677042801555</v>
      </c>
      <c r="G31" s="163">
        <f>'PD_idade (15)'!G31/'PD_idade (15)'!K31</f>
        <v>0.122568093385214</v>
      </c>
      <c r="H31" s="163">
        <f>'PD_idade (15)'!H31/'PD_idade (15)'!K31</f>
        <v>0.1245136186770428</v>
      </c>
      <c r="I31" s="163">
        <f>'PD_idade (15)'!I31/'PD_idade (15)'!K31</f>
        <v>9.727626459143969E-2</v>
      </c>
      <c r="J31" s="433">
        <f>'PD_idade (15)'!J31/'PD_idade (15)'!K31</f>
        <v>9.9221789883268477E-2</v>
      </c>
    </row>
    <row r="32" spans="2:10" x14ac:dyDescent="0.25">
      <c r="B32" s="34" t="s">
        <v>52</v>
      </c>
      <c r="C32" s="432">
        <f>'PD_idade (15)'!C32/'PD_idade (15)'!K32</f>
        <v>0.14533622559652928</v>
      </c>
      <c r="D32" s="163">
        <f>'PD_idade (15)'!D32/'PD_idade (15)'!K32</f>
        <v>0.10918293564714389</v>
      </c>
      <c r="E32" s="163">
        <f>'PD_idade (15)'!E32/'PD_idade (15)'!K32</f>
        <v>0.11569052783803326</v>
      </c>
      <c r="F32" s="163">
        <f>'PD_idade (15)'!F32/'PD_idade (15)'!K32</f>
        <v>0.11641359363702097</v>
      </c>
      <c r="G32" s="163">
        <f>'PD_idade (15)'!G32/'PD_idade (15)'!K32</f>
        <v>0.12436731742588576</v>
      </c>
      <c r="H32" s="163">
        <f>'PD_idade (15)'!H32/'PD_idade (15)'!K32</f>
        <v>0.14389009399855388</v>
      </c>
      <c r="I32" s="163">
        <f>'PD_idade (15)'!I32/'PD_idade (15)'!K32</f>
        <v>0.13521330441070137</v>
      </c>
      <c r="J32" s="433">
        <f>'PD_idade (15)'!J32/'PD_idade (15)'!K32</f>
        <v>0.10990600144613159</v>
      </c>
    </row>
    <row r="33" spans="2:10" x14ac:dyDescent="0.25">
      <c r="B33" s="34" t="s">
        <v>31</v>
      </c>
      <c r="C33" s="432">
        <f>'PD_idade (15)'!C33/'PD_idade (15)'!K33</f>
        <v>0.11895161290322581</v>
      </c>
      <c r="D33" s="163">
        <f>'PD_idade (15)'!D33/'PD_idade (15)'!K33</f>
        <v>0.12096774193548387</v>
      </c>
      <c r="E33" s="163">
        <f>'PD_idade (15)'!E33/'PD_idade (15)'!K33</f>
        <v>0.13306451612903225</v>
      </c>
      <c r="F33" s="163">
        <f>'PD_idade (15)'!F33/'PD_idade (15)'!K33</f>
        <v>0.13508064516129031</v>
      </c>
      <c r="G33" s="163">
        <f>'PD_idade (15)'!G33/'PD_idade (15)'!K33</f>
        <v>0.15725806451612903</v>
      </c>
      <c r="H33" s="163">
        <f>'PD_idade (15)'!H33/'PD_idade (15)'!K33</f>
        <v>0.11088709677419355</v>
      </c>
      <c r="I33" s="163">
        <f>'PD_idade (15)'!I33/'PD_idade (15)'!K33</f>
        <v>0.12298387096774194</v>
      </c>
      <c r="J33" s="433">
        <f>'PD_idade (15)'!J33/'PD_idade (15)'!K33</f>
        <v>0.10080645161290322</v>
      </c>
    </row>
    <row r="34" spans="2:10" x14ac:dyDescent="0.25">
      <c r="B34" s="34" t="s">
        <v>53</v>
      </c>
      <c r="C34" s="432">
        <f>'PD_idade (15)'!C34/'PD_idade (15)'!K34</f>
        <v>0.16370370370370371</v>
      </c>
      <c r="D34" s="163">
        <f>'PD_idade (15)'!D34/'PD_idade (15)'!K34</f>
        <v>0.15333333333333332</v>
      </c>
      <c r="E34" s="163">
        <f>'PD_idade (15)'!E34/'PD_idade (15)'!K34</f>
        <v>0.14148148148148149</v>
      </c>
      <c r="F34" s="163">
        <f>'PD_idade (15)'!F34/'PD_idade (15)'!K34</f>
        <v>0.12740740740740741</v>
      </c>
      <c r="G34" s="163">
        <f>'PD_idade (15)'!G34/'PD_idade (15)'!K34</f>
        <v>0.1111111111111111</v>
      </c>
      <c r="H34" s="163">
        <f>'PD_idade (15)'!H34/'PD_idade (15)'!K34</f>
        <v>0.11407407407407408</v>
      </c>
      <c r="I34" s="163">
        <f>'PD_idade (15)'!I34/'PD_idade (15)'!K34</f>
        <v>0.1037037037037037</v>
      </c>
      <c r="J34" s="433">
        <f>'PD_idade (15)'!J34/'PD_idade (15)'!K34</f>
        <v>8.5185185185185183E-2</v>
      </c>
    </row>
    <row r="35" spans="2:10" ht="12.75" customHeight="1" x14ac:dyDescent="0.25">
      <c r="B35" s="34" t="s">
        <v>54</v>
      </c>
      <c r="C35" s="432">
        <f>'PD_idade (15)'!C35/'PD_idade (15)'!K35</f>
        <v>0.18503937007874016</v>
      </c>
      <c r="D35" s="163">
        <f>'PD_idade (15)'!D35/'PD_idade (15)'!K35</f>
        <v>0.13484251968503938</v>
      </c>
      <c r="E35" s="163">
        <f>'PD_idade (15)'!E35/'PD_idade (15)'!K35</f>
        <v>0.11220472440944881</v>
      </c>
      <c r="F35" s="163">
        <f>'PD_idade (15)'!F35/'PD_idade (15)'!K35</f>
        <v>0.11515748031496063</v>
      </c>
      <c r="G35" s="163">
        <f>'PD_idade (15)'!G35/'PD_idade (15)'!K35</f>
        <v>0.12795275590551181</v>
      </c>
      <c r="H35" s="163">
        <f>'PD_idade (15)'!H35/'PD_idade (15)'!K35</f>
        <v>0.11515748031496063</v>
      </c>
      <c r="I35" s="163">
        <f>'PD_idade (15)'!I35/'PD_idade (15)'!K35</f>
        <v>0.10236220472440945</v>
      </c>
      <c r="J35" s="433">
        <f>'PD_idade (15)'!J35/'PD_idade (15)'!K35</f>
        <v>0.10728346456692914</v>
      </c>
    </row>
    <row r="36" spans="2:10" x14ac:dyDescent="0.25">
      <c r="B36" s="34" t="s">
        <v>55</v>
      </c>
      <c r="C36" s="432">
        <f>'PD_idade (15)'!C36/'PD_idade (15)'!K36</f>
        <v>0.10486891385767791</v>
      </c>
      <c r="D36" s="163">
        <f>'PD_idade (15)'!D36/'PD_idade (15)'!K36</f>
        <v>0.15168539325842698</v>
      </c>
      <c r="E36" s="163">
        <f>'PD_idade (15)'!E36/'PD_idade (15)'!K36</f>
        <v>0.15730337078651685</v>
      </c>
      <c r="F36" s="163">
        <f>'PD_idade (15)'!F36/'PD_idade (15)'!K36</f>
        <v>0.15917602996254682</v>
      </c>
      <c r="G36" s="163">
        <f>'PD_idade (15)'!G36/'PD_idade (15)'!K36</f>
        <v>0.10112359550561797</v>
      </c>
      <c r="H36" s="163">
        <f>'PD_idade (15)'!H36/'PD_idade (15)'!K36</f>
        <v>0.11797752808988764</v>
      </c>
      <c r="I36" s="163">
        <f>'PD_idade (15)'!I36/'PD_idade (15)'!K36</f>
        <v>0.11797752808988764</v>
      </c>
      <c r="J36" s="433">
        <f>'PD_idade (15)'!J36/'PD_idade (15)'!K36</f>
        <v>8.98876404494382E-2</v>
      </c>
    </row>
    <row r="37" spans="2:10" x14ac:dyDescent="0.25">
      <c r="B37" s="34" t="s">
        <v>56</v>
      </c>
      <c r="C37" s="432">
        <f>'PD_idade (15)'!C37/'PD_idade (15)'!K37</f>
        <v>0.14220183486238533</v>
      </c>
      <c r="D37" s="163">
        <f>'PD_idade (15)'!D37/'PD_idade (15)'!K37</f>
        <v>0.12385321100917432</v>
      </c>
      <c r="E37" s="163">
        <f>'PD_idade (15)'!E37/'PD_idade (15)'!K37</f>
        <v>0.1834862385321101</v>
      </c>
      <c r="F37" s="163">
        <f>'PD_idade (15)'!F37/'PD_idade (15)'!K37</f>
        <v>0.14220183486238533</v>
      </c>
      <c r="G37" s="163">
        <f>'PD_idade (15)'!G37/'PD_idade (15)'!K37</f>
        <v>0.11467889908256881</v>
      </c>
      <c r="H37" s="163">
        <f>'PD_idade (15)'!H37/'PD_idade (15)'!K37</f>
        <v>0.11926605504587157</v>
      </c>
      <c r="I37" s="163">
        <f>'PD_idade (15)'!I37/'PD_idade (15)'!K37</f>
        <v>9.6330275229357804E-2</v>
      </c>
      <c r="J37" s="433">
        <f>'PD_idade (15)'!J37/'PD_idade (15)'!K37</f>
        <v>7.7981651376146793E-2</v>
      </c>
    </row>
    <row r="38" spans="2:10" x14ac:dyDescent="0.25">
      <c r="B38" s="34" t="s">
        <v>57</v>
      </c>
      <c r="C38" s="432">
        <f>'PD_idade (15)'!C38/'PD_idade (15)'!K38</f>
        <v>0.11531365313653137</v>
      </c>
      <c r="D38" s="163">
        <f>'PD_idade (15)'!D38/'PD_idade (15)'!K38</f>
        <v>0.12361623616236163</v>
      </c>
      <c r="E38" s="163">
        <f>'PD_idade (15)'!E38/'PD_idade (15)'!K38</f>
        <v>0.14114391143911439</v>
      </c>
      <c r="F38" s="163">
        <f>'PD_idade (15)'!F38/'PD_idade (15)'!K38</f>
        <v>0.13007380073800737</v>
      </c>
      <c r="G38" s="163">
        <f>'PD_idade (15)'!G38/'PD_idade (15)'!K38</f>
        <v>0.13007380073800737</v>
      </c>
      <c r="H38" s="163">
        <f>'PD_idade (15)'!H38/'PD_idade (15)'!K38</f>
        <v>0.13191881918819187</v>
      </c>
      <c r="I38" s="163">
        <f>'PD_idade (15)'!I38/'PD_idade (15)'!K38</f>
        <v>0.11162361623616236</v>
      </c>
      <c r="J38" s="433">
        <f>'PD_idade (15)'!J38/'PD_idade (15)'!K38</f>
        <v>0.11623616236162361</v>
      </c>
    </row>
    <row r="39" spans="2:10" x14ac:dyDescent="0.25">
      <c r="B39" s="34" t="s">
        <v>58</v>
      </c>
      <c r="C39" s="434">
        <f>'PD_idade (15)'!C39/'PD_idade (15)'!K39</f>
        <v>0.14125200642054575</v>
      </c>
      <c r="D39" s="435">
        <f>'PD_idade (15)'!D39/'PD_idade (15)'!K39</f>
        <v>0.17174959871589085</v>
      </c>
      <c r="E39" s="435">
        <f>'PD_idade (15)'!E39/'PD_idade (15)'!K39</f>
        <v>0.14285714285714285</v>
      </c>
      <c r="F39" s="435">
        <f>'PD_idade (15)'!F39/'PD_idade (15)'!K39</f>
        <v>0.12038523274478331</v>
      </c>
      <c r="G39" s="435">
        <f>'PD_idade (15)'!G39/'PD_idade (15)'!K39</f>
        <v>8.5072231139646876E-2</v>
      </c>
      <c r="H39" s="435">
        <f>'PD_idade (15)'!H39/'PD_idade (15)'!K39</f>
        <v>0.1187800963081862</v>
      </c>
      <c r="I39" s="435">
        <f>'PD_idade (15)'!I39/'PD_idade (15)'!K39</f>
        <v>0.10112359550561797</v>
      </c>
      <c r="J39" s="436">
        <f>'PD_idade (15)'!J39/'PD_idade (15)'!K39</f>
        <v>0.1187800963081862</v>
      </c>
    </row>
    <row r="40" spans="2:10" x14ac:dyDescent="0.25">
      <c r="B40" s="36"/>
      <c r="C40" s="600"/>
      <c r="D40" s="601"/>
      <c r="E40" s="601"/>
      <c r="F40" s="601"/>
      <c r="G40" s="601"/>
      <c r="H40" s="601"/>
      <c r="I40" s="601"/>
      <c r="J40" s="601"/>
    </row>
    <row r="41" spans="2:10" x14ac:dyDescent="0.25">
      <c r="B41" s="36"/>
      <c r="C41" s="32"/>
      <c r="D41" s="32"/>
      <c r="E41" s="32"/>
      <c r="F41" s="32"/>
      <c r="G41" s="32"/>
      <c r="H41" s="32"/>
      <c r="I41" s="32"/>
      <c r="J41" s="32"/>
    </row>
  </sheetData>
  <mergeCells count="3">
    <mergeCell ref="C9:J9"/>
    <mergeCell ref="C40:J40"/>
    <mergeCell ref="C10:J10"/>
  </mergeCells>
  <pageMargins left="0.7" right="0.7" top="0.75" bottom="0.75" header="0.3" footer="0.3"/>
  <pageSetup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2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88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15" customHeight="1" x14ac:dyDescent="0.25"/>
    <row r="9" spans="1:3" ht="36.75" customHeight="1" x14ac:dyDescent="0.25">
      <c r="B9" s="8"/>
      <c r="C9" s="366" t="s">
        <v>88</v>
      </c>
    </row>
    <row r="10" spans="1:3" ht="24.95" customHeight="1" x14ac:dyDescent="0.25">
      <c r="B10" s="11"/>
      <c r="C10" s="226"/>
    </row>
    <row r="11" spans="1:3" x14ac:dyDescent="0.25">
      <c r="B11" s="161" t="s">
        <v>60</v>
      </c>
      <c r="C11" s="374"/>
    </row>
    <row r="12" spans="1:3" x14ac:dyDescent="0.25">
      <c r="B12" s="3" t="s">
        <v>61</v>
      </c>
      <c r="C12" s="223">
        <v>482.12687003707447</v>
      </c>
    </row>
    <row r="13" spans="1:3" x14ac:dyDescent="0.25">
      <c r="B13" s="4" t="s">
        <v>102</v>
      </c>
      <c r="C13" s="221">
        <v>535.74164873623022</v>
      </c>
    </row>
    <row r="14" spans="1:3" x14ac:dyDescent="0.25">
      <c r="B14" s="4" t="s">
        <v>20</v>
      </c>
      <c r="C14" s="221">
        <v>537.31851314344647</v>
      </c>
    </row>
    <row r="15" spans="1:3" x14ac:dyDescent="0.25">
      <c r="B15" s="4" t="s">
        <v>1</v>
      </c>
      <c r="C15" s="417">
        <v>566.91428228295479</v>
      </c>
    </row>
    <row r="16" spans="1:3" x14ac:dyDescent="0.25">
      <c r="B16" s="34" t="s">
        <v>36</v>
      </c>
      <c r="C16" s="220">
        <v>510.70697175509304</v>
      </c>
    </row>
    <row r="17" spans="2:3" x14ac:dyDescent="0.25">
      <c r="B17" s="34" t="s">
        <v>37</v>
      </c>
      <c r="C17" s="221">
        <v>555.81507199578982</v>
      </c>
    </row>
    <row r="18" spans="2:3" x14ac:dyDescent="0.25">
      <c r="B18" s="34" t="s">
        <v>38</v>
      </c>
      <c r="C18" s="221">
        <v>618.99252605647291</v>
      </c>
    </row>
    <row r="19" spans="2:3" x14ac:dyDescent="0.25">
      <c r="B19" s="34" t="s">
        <v>39</v>
      </c>
      <c r="C19" s="221">
        <v>605.21964897978864</v>
      </c>
    </row>
    <row r="20" spans="2:3" x14ac:dyDescent="0.25">
      <c r="B20" s="34" t="s">
        <v>40</v>
      </c>
      <c r="C20" s="221">
        <v>529.81107078976629</v>
      </c>
    </row>
    <row r="21" spans="2:3" x14ac:dyDescent="0.25">
      <c r="B21" s="34" t="s">
        <v>41</v>
      </c>
      <c r="C21" s="221">
        <v>674.69170934091369</v>
      </c>
    </row>
    <row r="22" spans="2:3" x14ac:dyDescent="0.25">
      <c r="B22" s="34" t="s">
        <v>42</v>
      </c>
      <c r="C22" s="221">
        <v>496.08764022133482</v>
      </c>
    </row>
    <row r="23" spans="2:3" x14ac:dyDescent="0.25">
      <c r="B23" s="34" t="s">
        <v>43</v>
      </c>
      <c r="C23" s="221">
        <v>676.61713829012558</v>
      </c>
    </row>
    <row r="24" spans="2:3" x14ac:dyDescent="0.25">
      <c r="B24" s="34" t="s">
        <v>44</v>
      </c>
      <c r="C24" s="221">
        <v>569.06881436859328</v>
      </c>
    </row>
    <row r="25" spans="2:3" x14ac:dyDescent="0.25">
      <c r="B25" s="34" t="s">
        <v>45</v>
      </c>
      <c r="C25" s="221">
        <v>594.43224627304096</v>
      </c>
    </row>
    <row r="26" spans="2:3" x14ac:dyDescent="0.25">
      <c r="B26" s="34" t="s">
        <v>46</v>
      </c>
      <c r="C26" s="221">
        <v>572.4964146140918</v>
      </c>
    </row>
    <row r="27" spans="2:3" x14ac:dyDescent="0.25">
      <c r="B27" s="34" t="s">
        <v>47</v>
      </c>
      <c r="C27" s="221">
        <v>574.69075850405932</v>
      </c>
    </row>
    <row r="28" spans="2:3" x14ac:dyDescent="0.25">
      <c r="B28" s="34" t="s">
        <v>48</v>
      </c>
      <c r="C28" s="221">
        <v>607.07929084430009</v>
      </c>
    </row>
    <row r="29" spans="2:3" x14ac:dyDescent="0.25">
      <c r="B29" s="34" t="s">
        <v>49</v>
      </c>
      <c r="C29" s="221">
        <v>650.62909430642583</v>
      </c>
    </row>
    <row r="30" spans="2:3" x14ac:dyDescent="0.25">
      <c r="B30" s="34" t="s">
        <v>50</v>
      </c>
      <c r="C30" s="221">
        <v>473.4045742817047</v>
      </c>
    </row>
    <row r="31" spans="2:3" x14ac:dyDescent="0.25">
      <c r="B31" s="34" t="s">
        <v>51</v>
      </c>
      <c r="C31" s="221">
        <v>526.39524370306606</v>
      </c>
    </row>
    <row r="32" spans="2:3" x14ac:dyDescent="0.25">
      <c r="B32" s="34" t="s">
        <v>52</v>
      </c>
      <c r="C32" s="221">
        <v>545.79253061806708</v>
      </c>
    </row>
    <row r="33" spans="2:3" x14ac:dyDescent="0.25">
      <c r="B33" s="34" t="s">
        <v>31</v>
      </c>
      <c r="C33" s="221">
        <v>653.81655420816674</v>
      </c>
    </row>
    <row r="34" spans="2:3" x14ac:dyDescent="0.25">
      <c r="B34" s="34" t="s">
        <v>53</v>
      </c>
      <c r="C34" s="221">
        <v>539.30765975560723</v>
      </c>
    </row>
    <row r="35" spans="2:3" ht="12.75" customHeight="1" x14ac:dyDescent="0.25">
      <c r="B35" s="34" t="s">
        <v>54</v>
      </c>
      <c r="C35" s="221">
        <v>494.09529754437699</v>
      </c>
    </row>
    <row r="36" spans="2:3" x14ac:dyDescent="0.25">
      <c r="B36" s="34" t="s">
        <v>55</v>
      </c>
      <c r="C36" s="221">
        <v>515.32022503191115</v>
      </c>
    </row>
    <row r="37" spans="2:3" x14ac:dyDescent="0.25">
      <c r="B37" s="34" t="s">
        <v>56</v>
      </c>
      <c r="C37" s="221">
        <v>587.18172017245934</v>
      </c>
    </row>
    <row r="38" spans="2:3" x14ac:dyDescent="0.25">
      <c r="B38" s="34" t="s">
        <v>57</v>
      </c>
      <c r="C38" s="221">
        <v>640.60731074607941</v>
      </c>
    </row>
    <row r="39" spans="2:3" x14ac:dyDescent="0.25">
      <c r="B39" s="208" t="s">
        <v>58</v>
      </c>
      <c r="C39" s="222">
        <v>523.43312532035281</v>
      </c>
    </row>
    <row r="40" spans="2:3" x14ac:dyDescent="0.25">
      <c r="B40" s="108"/>
      <c r="C40" s="369"/>
    </row>
    <row r="41" spans="2:3" x14ac:dyDescent="0.25">
      <c r="B41" s="36"/>
      <c r="C41" s="32"/>
    </row>
    <row r="42" spans="2:3" x14ac:dyDescent="0.25">
      <c r="C42" s="80"/>
    </row>
    <row r="43" spans="2:3" x14ac:dyDescent="0.25">
      <c r="C43" s="80"/>
    </row>
    <row r="44" spans="2:3" x14ac:dyDescent="0.25">
      <c r="C44" s="80"/>
    </row>
    <row r="45" spans="2:3" x14ac:dyDescent="0.25">
      <c r="C45" s="80"/>
    </row>
  </sheetData>
  <conditionalFormatting sqref="C39">
    <cfRule type="cellIs" dxfId="4956" priority="3" operator="between">
      <formula>1</formula>
      <formula>2</formula>
    </cfRule>
  </conditionalFormatting>
  <conditionalFormatting sqref="C12:C38">
    <cfRule type="cellIs" dxfId="4955" priority="4" operator="between">
      <formula>1</formula>
      <formula>2</formula>
    </cfRule>
  </conditionalFormatting>
  <conditionalFormatting sqref="C17:C39">
    <cfRule type="cellIs" dxfId="4954" priority="2" operator="between">
      <formula>1</formula>
      <formula>2</formula>
    </cfRule>
  </conditionalFormatting>
  <conditionalFormatting sqref="C12:C16">
    <cfRule type="cellIs" dxfId="4953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349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349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4" t="s">
        <v>12</v>
      </c>
      <c r="D10" s="534" t="s">
        <v>13</v>
      </c>
      <c r="E10" s="534" t="s">
        <v>0</v>
      </c>
    </row>
    <row r="11" spans="1:5" s="77" customFormat="1" ht="14.25" customHeight="1" x14ac:dyDescent="0.2">
      <c r="B11" s="243" t="s">
        <v>61</v>
      </c>
      <c r="C11" s="249">
        <v>219243</v>
      </c>
      <c r="D11" s="250">
        <v>220164</v>
      </c>
      <c r="E11" s="257">
        <v>439407</v>
      </c>
    </row>
    <row r="12" spans="1:5" s="77" customFormat="1" ht="14.25" customHeight="1" x14ac:dyDescent="0.2">
      <c r="B12" s="4" t="s">
        <v>102</v>
      </c>
      <c r="C12" s="252">
        <v>57699</v>
      </c>
      <c r="D12" s="63">
        <v>55728</v>
      </c>
      <c r="E12" s="253">
        <v>113427</v>
      </c>
    </row>
    <row r="13" spans="1:5" s="77" customFormat="1" ht="14.25" customHeight="1" x14ac:dyDescent="0.2">
      <c r="B13" s="4" t="s">
        <v>103</v>
      </c>
      <c r="C13" s="252">
        <v>45093</v>
      </c>
      <c r="D13" s="63">
        <v>42767</v>
      </c>
      <c r="E13" s="253">
        <v>87860</v>
      </c>
    </row>
    <row r="14" spans="1:5" s="77" customFormat="1" ht="14.25" customHeight="1" x14ac:dyDescent="0.2">
      <c r="B14" s="4" t="s">
        <v>1</v>
      </c>
      <c r="C14" s="343">
        <v>9271</v>
      </c>
      <c r="D14" s="344">
        <v>9013</v>
      </c>
      <c r="E14" s="345">
        <v>18284</v>
      </c>
    </row>
    <row r="15" spans="1:5" s="77" customFormat="1" ht="14.25" customHeight="1" x14ac:dyDescent="0.2">
      <c r="B15" s="34" t="s">
        <v>104</v>
      </c>
      <c r="C15" s="252">
        <v>267</v>
      </c>
      <c r="D15" s="63">
        <v>210</v>
      </c>
      <c r="E15" s="253">
        <v>477</v>
      </c>
    </row>
    <row r="16" spans="1:5" s="77" customFormat="1" ht="14.25" customHeight="1" x14ac:dyDescent="0.2">
      <c r="B16" s="34" t="s">
        <v>105</v>
      </c>
      <c r="C16" s="252">
        <v>255</v>
      </c>
      <c r="D16" s="63">
        <v>265</v>
      </c>
      <c r="E16" s="253">
        <v>520</v>
      </c>
    </row>
    <row r="17" spans="2:5" s="77" customFormat="1" ht="14.25" customHeight="1" x14ac:dyDescent="0.2">
      <c r="B17" s="34" t="s">
        <v>107</v>
      </c>
      <c r="C17" s="252">
        <v>482</v>
      </c>
      <c r="D17" s="63">
        <v>436</v>
      </c>
      <c r="E17" s="253">
        <v>918</v>
      </c>
    </row>
    <row r="18" spans="2:5" s="77" customFormat="1" ht="14.25" customHeight="1" x14ac:dyDescent="0.2">
      <c r="B18" s="34" t="s">
        <v>196</v>
      </c>
      <c r="C18" s="252">
        <v>333</v>
      </c>
      <c r="D18" s="63">
        <v>304</v>
      </c>
      <c r="E18" s="253">
        <v>637</v>
      </c>
    </row>
    <row r="19" spans="2:5" s="77" customFormat="1" ht="14.25" customHeight="1" x14ac:dyDescent="0.2">
      <c r="B19" s="34" t="s">
        <v>197</v>
      </c>
      <c r="C19" s="252">
        <v>567</v>
      </c>
      <c r="D19" s="63">
        <v>636</v>
      </c>
      <c r="E19" s="253">
        <v>1203</v>
      </c>
    </row>
    <row r="20" spans="2:5" s="77" customFormat="1" ht="14.25" customHeight="1" x14ac:dyDescent="0.2">
      <c r="B20" s="34" t="s">
        <v>198</v>
      </c>
      <c r="C20" s="252">
        <v>335</v>
      </c>
      <c r="D20" s="63">
        <v>262</v>
      </c>
      <c r="E20" s="253">
        <v>597</v>
      </c>
    </row>
    <row r="21" spans="2:5" s="77" customFormat="1" ht="14.25" customHeight="1" x14ac:dyDescent="0.2">
      <c r="B21" s="34" t="s">
        <v>110</v>
      </c>
      <c r="C21" s="252">
        <v>233</v>
      </c>
      <c r="D21" s="63">
        <v>244</v>
      </c>
      <c r="E21" s="253">
        <v>477</v>
      </c>
    </row>
    <row r="22" spans="2:5" s="77" customFormat="1" ht="14.25" customHeight="1" x14ac:dyDescent="0.2">
      <c r="B22" s="34" t="s">
        <v>199</v>
      </c>
      <c r="C22" s="252">
        <v>214</v>
      </c>
      <c r="D22" s="63">
        <v>175</v>
      </c>
      <c r="E22" s="253">
        <v>389</v>
      </c>
    </row>
    <row r="23" spans="2:5" s="77" customFormat="1" ht="14.25" customHeight="1" x14ac:dyDescent="0.2">
      <c r="B23" s="34" t="s">
        <v>111</v>
      </c>
      <c r="C23" s="252">
        <v>647</v>
      </c>
      <c r="D23" s="63">
        <v>568</v>
      </c>
      <c r="E23" s="253">
        <v>1215</v>
      </c>
    </row>
    <row r="24" spans="2:5" s="77" customFormat="1" ht="14.25" customHeight="1" x14ac:dyDescent="0.2">
      <c r="B24" s="34" t="s">
        <v>200</v>
      </c>
      <c r="C24" s="252">
        <v>400</v>
      </c>
      <c r="D24" s="63">
        <v>350</v>
      </c>
      <c r="E24" s="253">
        <v>750</v>
      </c>
    </row>
    <row r="25" spans="2:5" s="77" customFormat="1" ht="14.25" customHeight="1" x14ac:dyDescent="0.2">
      <c r="B25" s="34" t="s">
        <v>113</v>
      </c>
      <c r="C25" s="252">
        <v>234</v>
      </c>
      <c r="D25" s="63">
        <v>275</v>
      </c>
      <c r="E25" s="253">
        <v>509</v>
      </c>
    </row>
    <row r="26" spans="2:5" s="77" customFormat="1" ht="14.25" customHeight="1" x14ac:dyDescent="0.2">
      <c r="B26" s="34" t="s">
        <v>114</v>
      </c>
      <c r="C26" s="252">
        <v>334</v>
      </c>
      <c r="D26" s="63">
        <v>294</v>
      </c>
      <c r="E26" s="253">
        <v>628</v>
      </c>
    </row>
    <row r="27" spans="2:5" s="77" customFormat="1" ht="14.25" customHeight="1" x14ac:dyDescent="0.2">
      <c r="B27" s="34" t="s">
        <v>201</v>
      </c>
      <c r="C27" s="252">
        <v>342</v>
      </c>
      <c r="D27" s="63">
        <v>276</v>
      </c>
      <c r="E27" s="253">
        <v>618</v>
      </c>
    </row>
    <row r="28" spans="2:5" s="77" customFormat="1" ht="14.25" customHeight="1" x14ac:dyDescent="0.2">
      <c r="B28" s="34" t="s">
        <v>121</v>
      </c>
      <c r="C28" s="252">
        <v>674</v>
      </c>
      <c r="D28" s="63">
        <v>643</v>
      </c>
      <c r="E28" s="253">
        <v>1317</v>
      </c>
    </row>
    <row r="29" spans="2:5" s="77" customFormat="1" ht="14.25" customHeight="1" x14ac:dyDescent="0.2">
      <c r="B29" s="34" t="s">
        <v>124</v>
      </c>
      <c r="C29" s="252">
        <v>758</v>
      </c>
      <c r="D29" s="63">
        <v>777</v>
      </c>
      <c r="E29" s="253">
        <v>1535</v>
      </c>
    </row>
    <row r="30" spans="2:5" s="77" customFormat="1" ht="14.25" customHeight="1" x14ac:dyDescent="0.2">
      <c r="B30" s="34" t="s">
        <v>202</v>
      </c>
      <c r="C30" s="252">
        <v>201</v>
      </c>
      <c r="D30" s="63">
        <v>231</v>
      </c>
      <c r="E30" s="253">
        <v>432</v>
      </c>
    </row>
    <row r="31" spans="2:5" s="77" customFormat="1" ht="14.25" customHeight="1" x14ac:dyDescent="0.2">
      <c r="B31" s="34" t="s">
        <v>203</v>
      </c>
      <c r="C31" s="252">
        <v>546</v>
      </c>
      <c r="D31" s="63">
        <v>667</v>
      </c>
      <c r="E31" s="253">
        <v>1213</v>
      </c>
    </row>
    <row r="32" spans="2:5" s="77" customFormat="1" ht="14.25" customHeight="1" x14ac:dyDescent="0.2">
      <c r="B32" s="34" t="s">
        <v>204</v>
      </c>
      <c r="C32" s="252">
        <v>236</v>
      </c>
      <c r="D32" s="63">
        <v>218</v>
      </c>
      <c r="E32" s="253">
        <v>454</v>
      </c>
    </row>
    <row r="33" spans="2:5" s="77" customFormat="1" ht="14.25" customHeight="1" x14ac:dyDescent="0.2">
      <c r="B33" s="34" t="s">
        <v>128</v>
      </c>
      <c r="C33" s="252">
        <v>587</v>
      </c>
      <c r="D33" s="63">
        <v>575</v>
      </c>
      <c r="E33" s="253">
        <v>1162</v>
      </c>
    </row>
    <row r="34" spans="2:5" s="77" customFormat="1" ht="14.25" customHeight="1" x14ac:dyDescent="0.2">
      <c r="B34" s="34" t="s">
        <v>205</v>
      </c>
      <c r="C34" s="252">
        <v>393</v>
      </c>
      <c r="D34" s="63">
        <v>458</v>
      </c>
      <c r="E34" s="253">
        <v>851</v>
      </c>
    </row>
    <row r="35" spans="2:5" s="77" customFormat="1" ht="14.25" customHeight="1" x14ac:dyDescent="0.2">
      <c r="B35" s="34" t="s">
        <v>206</v>
      </c>
      <c r="C35" s="252">
        <v>210</v>
      </c>
      <c r="D35" s="63">
        <v>251</v>
      </c>
      <c r="E35" s="253">
        <v>461</v>
      </c>
    </row>
    <row r="36" spans="2:5" s="77" customFormat="1" ht="14.25" customHeight="1" x14ac:dyDescent="0.2">
      <c r="B36" s="34" t="s">
        <v>207</v>
      </c>
      <c r="C36" s="252">
        <v>204</v>
      </c>
      <c r="D36" s="63">
        <v>185</v>
      </c>
      <c r="E36" s="253">
        <v>389</v>
      </c>
    </row>
    <row r="37" spans="2:5" s="77" customFormat="1" ht="14.25" customHeight="1" x14ac:dyDescent="0.2">
      <c r="B37" s="34" t="s">
        <v>129</v>
      </c>
      <c r="C37" s="252">
        <v>538</v>
      </c>
      <c r="D37" s="63">
        <v>444</v>
      </c>
      <c r="E37" s="253">
        <v>982</v>
      </c>
    </row>
    <row r="38" spans="2:5" s="77" customFormat="1" ht="14.25" customHeight="1" x14ac:dyDescent="0.2">
      <c r="B38" s="34" t="s">
        <v>208</v>
      </c>
      <c r="C38" s="341">
        <v>281</v>
      </c>
      <c r="D38" s="342">
        <v>269</v>
      </c>
      <c r="E38" s="258">
        <v>550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4952" priority="2" operator="between">
      <formula>1</formula>
      <formula>2</formula>
    </cfRule>
  </conditionalFormatting>
  <conditionalFormatting sqref="C11:E38">
    <cfRule type="cellIs" dxfId="4951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291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290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(05)'!C11/'SD_idade (05)'!K11)</f>
        <v>0.21955458007875542</v>
      </c>
      <c r="D11" s="196">
        <f>('SD_idade (05)'!D11/'SD_idade (05)'!K11)</f>
        <v>0.13468981989542314</v>
      </c>
      <c r="E11" s="196">
        <f>('SD_idade (05)'!E11/'SD_idade (05)'!K11)</f>
        <v>0.11021883674391582</v>
      </c>
      <c r="F11" s="196">
        <f>('SD_idade (05)'!F11/'SD_idade (05)'!K11)</f>
        <v>9.9725001613840292E-2</v>
      </c>
      <c r="G11" s="196">
        <f>('SD_idade (05)'!G11/'SD_idade (05)'!K11)</f>
        <v>9.8033696985346336E-2</v>
      </c>
      <c r="H11" s="196">
        <f>('SD_idade (05)'!H11/'SD_idade (05)'!K11)</f>
        <v>0.10678974888645019</v>
      </c>
      <c r="I11" s="196">
        <f>('SD_idade (05)'!I11/'SD_idade (05)'!K11)</f>
        <v>0.13864050093602737</v>
      </c>
      <c r="J11" s="197">
        <f>('SD_idade (05)'!J11/'SD_idade (05)'!K11)</f>
        <v>9.2347814860241434E-2</v>
      </c>
    </row>
    <row r="12" spans="1:10" x14ac:dyDescent="0.25">
      <c r="B12" s="4" t="s">
        <v>102</v>
      </c>
      <c r="C12" s="194">
        <f>('SD_idade (05)'!C12/'SD_idade (05)'!K12)</f>
        <v>0.19927717997809016</v>
      </c>
      <c r="D12" s="163">
        <f>('SD_idade (05)'!D12/'SD_idade (05)'!K12)</f>
        <v>0.1385029639716196</v>
      </c>
      <c r="E12" s="163">
        <f>('SD_idade (05)'!E12/'SD_idade (05)'!K12)</f>
        <v>0.10999969285268191</v>
      </c>
      <c r="F12" s="163">
        <f>('SD_idade (05)'!F12/'SD_idade (05)'!K12)</f>
        <v>9.2768728307720663E-2</v>
      </c>
      <c r="G12" s="163">
        <f>('SD_idade (05)'!G12/'SD_idade (05)'!K12)</f>
        <v>9.2871110747084665E-2</v>
      </c>
      <c r="H12" s="163">
        <f>('SD_idade (05)'!H12/'SD_idade (05)'!K12)</f>
        <v>0.1060886836689771</v>
      </c>
      <c r="I12" s="163">
        <f>('SD_idade (05)'!I12/'SD_idade (05)'!K12)</f>
        <v>0.15550868714998003</v>
      </c>
      <c r="J12" s="191">
        <f>('SD_idade (05)'!J12/'SD_idade (05)'!K12)</f>
        <v>0.1049829533238459</v>
      </c>
    </row>
    <row r="13" spans="1:10" x14ac:dyDescent="0.25">
      <c r="B13" s="187" t="s">
        <v>20</v>
      </c>
      <c r="C13" s="194">
        <f>('SD_idade (05)'!C13/'SD_idade (05)'!K13)</f>
        <v>0.20002617287181837</v>
      </c>
      <c r="D13" s="163">
        <f>('SD_idade (05)'!D13/'SD_idade (05)'!K13)</f>
        <v>0.13774782438003011</v>
      </c>
      <c r="E13" s="163">
        <f>('SD_idade (05)'!E13/'SD_idade (05)'!K13)</f>
        <v>0.11039717332984361</v>
      </c>
      <c r="F13" s="163">
        <f>('SD_idade (05)'!F13/'SD_idade (05)'!K13)</f>
        <v>9.4209252110187797E-2</v>
      </c>
      <c r="G13" s="163">
        <f>('SD_idade (05)'!G13/'SD_idade (05)'!K13)</f>
        <v>9.0636655106981615E-2</v>
      </c>
      <c r="H13" s="163">
        <f>('SD_idade (05)'!H13/'SD_idade (05)'!K13)</f>
        <v>0.10280704050251914</v>
      </c>
      <c r="I13" s="163">
        <f>('SD_idade (05)'!I13/'SD_idade (05)'!K13)</f>
        <v>0.15490414185696524</v>
      </c>
      <c r="J13" s="191">
        <f>('SD_idade (05)'!J13/'SD_idade (05)'!K13)</f>
        <v>0.10927173984165413</v>
      </c>
    </row>
    <row r="14" spans="1:10" x14ac:dyDescent="0.25">
      <c r="B14" s="187" t="s">
        <v>1</v>
      </c>
      <c r="C14" s="348">
        <f>('SD_idade (05)'!C14/'SD_idade (05)'!K14)</f>
        <v>0.17920681986656783</v>
      </c>
      <c r="D14" s="349">
        <f>('SD_idade (05)'!D14/'SD_idade (05)'!K14)</f>
        <v>0.13281443044230293</v>
      </c>
      <c r="E14" s="349">
        <f>('SD_idade (05)'!E14/'SD_idade (05)'!K14)</f>
        <v>0.1090313812700766</v>
      </c>
      <c r="F14" s="349">
        <f>('SD_idade (05)'!F14/'SD_idade (05)'!K14)</f>
        <v>9.1487521620953791E-2</v>
      </c>
      <c r="G14" s="349">
        <f>('SD_idade (05)'!G14/'SD_idade (05)'!K14)</f>
        <v>9.3526068692858913E-2</v>
      </c>
      <c r="H14" s="349">
        <f>('SD_idade (05)'!H14/'SD_idade (05)'!K14)</f>
        <v>0.10736347912033606</v>
      </c>
      <c r="I14" s="349">
        <f>('SD_idade (05)'!I14/'SD_idade (05)'!K14)</f>
        <v>0.16339263652087965</v>
      </c>
      <c r="J14" s="350">
        <f>('SD_idade (05)'!J14/'SD_idade (05)'!K14)</f>
        <v>0.12317766246602421</v>
      </c>
    </row>
    <row r="15" spans="1:10" x14ac:dyDescent="0.25">
      <c r="B15" s="181" t="s">
        <v>36</v>
      </c>
      <c r="C15" s="195">
        <f>('SD_idade (05)'!C15/'SD_idade (05)'!K15)</f>
        <v>0.18166666666666667</v>
      </c>
      <c r="D15" s="196">
        <f>('SD_idade (05)'!D15/'SD_idade (05)'!K15)</f>
        <v>0.11833333333333333</v>
      </c>
      <c r="E15" s="196">
        <f>('SD_idade (05)'!E15/'SD_idade (05)'!K15)</f>
        <v>0.10333333333333333</v>
      </c>
      <c r="F15" s="196">
        <f>('SD_idade (05)'!F15/'SD_idade (05)'!K15)</f>
        <v>6.5000000000000002E-2</v>
      </c>
      <c r="G15" s="196">
        <f>('SD_idade (05)'!G15/'SD_idade (05)'!K15)</f>
        <v>0.10166666666666667</v>
      </c>
      <c r="H15" s="196">
        <f>('SD_idade (05)'!H15/'SD_idade (05)'!K15)</f>
        <v>0.11</v>
      </c>
      <c r="I15" s="196">
        <f>('SD_idade (05)'!I15/'SD_idade (05)'!K15)</f>
        <v>0.19833333333333333</v>
      </c>
      <c r="J15" s="197">
        <f>('SD_idade (05)'!J15/'SD_idade (05)'!K15)</f>
        <v>0.12166666666666667</v>
      </c>
    </row>
    <row r="16" spans="1:10" x14ac:dyDescent="0.25">
      <c r="B16" s="181" t="s">
        <v>37</v>
      </c>
      <c r="C16" s="194">
        <f>('SD_idade (05)'!C16/'SD_idade (05)'!K16)</f>
        <v>0.16806722689075632</v>
      </c>
      <c r="D16" s="163">
        <f>('SD_idade (05)'!D16/'SD_idade (05)'!K16)</f>
        <v>0.15546218487394958</v>
      </c>
      <c r="E16" s="163">
        <f>('SD_idade (05)'!E16/'SD_idade (05)'!K16)</f>
        <v>0.1092436974789916</v>
      </c>
      <c r="F16" s="163">
        <f>('SD_idade (05)'!F16/'SD_idade (05)'!K16)</f>
        <v>7.1428571428571425E-2</v>
      </c>
      <c r="G16" s="163">
        <f>('SD_idade (05)'!G16/'SD_idade (05)'!K16)</f>
        <v>7.9831932773109238E-2</v>
      </c>
      <c r="H16" s="163">
        <f>('SD_idade (05)'!H16/'SD_idade (05)'!K16)</f>
        <v>0.1407563025210084</v>
      </c>
      <c r="I16" s="163">
        <f>('SD_idade (05)'!I16/'SD_idade (05)'!K16)</f>
        <v>0.15336134453781514</v>
      </c>
      <c r="J16" s="191">
        <f>('SD_idade (05)'!J16/'SD_idade (05)'!K16)</f>
        <v>0.12184873949579832</v>
      </c>
    </row>
    <row r="17" spans="2:10" x14ac:dyDescent="0.25">
      <c r="B17" s="181" t="s">
        <v>38</v>
      </c>
      <c r="C17" s="194">
        <f>('SD_idade (05)'!C17/'SD_idade (05)'!K17)</f>
        <v>0.17662682602921648</v>
      </c>
      <c r="D17" s="163">
        <f>('SD_idade (05)'!D17/'SD_idade (05)'!K17)</f>
        <v>0.13014608233731739</v>
      </c>
      <c r="E17" s="163">
        <f>('SD_idade (05)'!E17/'SD_idade (05)'!K17)</f>
        <v>9.4289508632138114E-2</v>
      </c>
      <c r="F17" s="163">
        <f>('SD_idade (05)'!F17/'SD_idade (05)'!K17)</f>
        <v>9.9601593625498003E-2</v>
      </c>
      <c r="G17" s="163">
        <f>('SD_idade (05)'!G17/'SD_idade (05)'!K17)</f>
        <v>7.8353253652058433E-2</v>
      </c>
      <c r="H17" s="163">
        <f>('SD_idade (05)'!H17/'SD_idade (05)'!K17)</f>
        <v>0.10491367861885791</v>
      </c>
      <c r="I17" s="163">
        <f>('SD_idade (05)'!I17/'SD_idade (05)'!K17)</f>
        <v>0.18725099601593626</v>
      </c>
      <c r="J17" s="191">
        <f>('SD_idade (05)'!J17/'SD_idade (05)'!K17)</f>
        <v>0.12881806108897742</v>
      </c>
    </row>
    <row r="18" spans="2:10" x14ac:dyDescent="0.25">
      <c r="B18" s="181" t="s">
        <v>39</v>
      </c>
      <c r="C18" s="194">
        <f>('SD_idade (05)'!C18/'SD_idade (05)'!K18)</f>
        <v>0.15</v>
      </c>
      <c r="D18" s="163">
        <f>('SD_idade (05)'!D18/'SD_idade (05)'!K18)</f>
        <v>0.1423076923076923</v>
      </c>
      <c r="E18" s="163">
        <f>('SD_idade (05)'!E18/'SD_idade (05)'!K18)</f>
        <v>0.1076923076923077</v>
      </c>
      <c r="F18" s="163">
        <f>('SD_idade (05)'!F18/'SD_idade (05)'!K18)</f>
        <v>0.11346153846153846</v>
      </c>
      <c r="G18" s="163">
        <f>('SD_idade (05)'!G18/'SD_idade (05)'!K18)</f>
        <v>0.10192307692307692</v>
      </c>
      <c r="H18" s="163">
        <f>('SD_idade (05)'!H18/'SD_idade (05)'!K18)</f>
        <v>0.125</v>
      </c>
      <c r="I18" s="163">
        <f>('SD_idade (05)'!I18/'SD_idade (05)'!K18)</f>
        <v>0.15384615384615385</v>
      </c>
      <c r="J18" s="191">
        <f>('SD_idade (05)'!J18/'SD_idade (05)'!K18)</f>
        <v>0.10576923076923077</v>
      </c>
    </row>
    <row r="19" spans="2:10" x14ac:dyDescent="0.25">
      <c r="B19" s="181" t="s">
        <v>40</v>
      </c>
      <c r="C19" s="194">
        <f>('SD_idade (05)'!C19/'SD_idade (05)'!K19)</f>
        <v>0.1985743380855397</v>
      </c>
      <c r="D19" s="163">
        <f>('SD_idade (05)'!D19/'SD_idade (05)'!K19)</f>
        <v>0.13238289205702647</v>
      </c>
      <c r="E19" s="163">
        <f>('SD_idade (05)'!E19/'SD_idade (05)'!K19)</f>
        <v>0.10997963340122199</v>
      </c>
      <c r="F19" s="163">
        <f>('SD_idade (05)'!F19/'SD_idade (05)'!K19)</f>
        <v>8.45213849287169E-2</v>
      </c>
      <c r="G19" s="163">
        <f>('SD_idade (05)'!G19/'SD_idade (05)'!K19)</f>
        <v>9.368635437881874E-2</v>
      </c>
      <c r="H19" s="163">
        <f>('SD_idade (05)'!H19/'SD_idade (05)'!K19)</f>
        <v>9.775967413441955E-2</v>
      </c>
      <c r="I19" s="163">
        <f>('SD_idade (05)'!I19/'SD_idade (05)'!K19)</f>
        <v>0.1659877800407332</v>
      </c>
      <c r="J19" s="191">
        <f>('SD_idade (05)'!J19/'SD_idade (05)'!K19)</f>
        <v>0.11710794297352342</v>
      </c>
    </row>
    <row r="20" spans="2:10" x14ac:dyDescent="0.25">
      <c r="B20" s="181" t="s">
        <v>41</v>
      </c>
      <c r="C20" s="194">
        <f>('SD_idade (05)'!C20/'SD_idade (05)'!K20)</f>
        <v>0.15444015444015444</v>
      </c>
      <c r="D20" s="163">
        <f>('SD_idade (05)'!D20/'SD_idade (05)'!K20)</f>
        <v>0.15830115830115829</v>
      </c>
      <c r="E20" s="163">
        <f>('SD_idade (05)'!E20/'SD_idade (05)'!K20)</f>
        <v>0.12741312741312741</v>
      </c>
      <c r="F20" s="163">
        <f>('SD_idade (05)'!F20/'SD_idade (05)'!K20)</f>
        <v>9.45945945945946E-2</v>
      </c>
      <c r="G20" s="163">
        <f>('SD_idade (05)'!G20/'SD_idade (05)'!K20)</f>
        <v>8.8803088803088806E-2</v>
      </c>
      <c r="H20" s="163">
        <f>('SD_idade (05)'!H20/'SD_idade (05)'!K20)</f>
        <v>0.10038610038610038</v>
      </c>
      <c r="I20" s="163">
        <f>('SD_idade (05)'!I20/'SD_idade (05)'!K20)</f>
        <v>0.16023166023166024</v>
      </c>
      <c r="J20" s="191">
        <f>('SD_idade (05)'!J20/'SD_idade (05)'!K20)</f>
        <v>0.11583011583011583</v>
      </c>
    </row>
    <row r="21" spans="2:10" x14ac:dyDescent="0.25">
      <c r="B21" s="181" t="s">
        <v>42</v>
      </c>
      <c r="C21" s="194">
        <f>('SD_idade (05)'!C21/'SD_idade (05)'!K21)</f>
        <v>0.18678815489749431</v>
      </c>
      <c r="D21" s="163">
        <f>('SD_idade (05)'!D21/'SD_idade (05)'!K21)</f>
        <v>0.13439635535307518</v>
      </c>
      <c r="E21" s="163">
        <f>('SD_idade (05)'!E21/'SD_idade (05)'!K21)</f>
        <v>8.4282460136674259E-2</v>
      </c>
      <c r="F21" s="163">
        <f>('SD_idade (05)'!F21/'SD_idade (05)'!K21)</f>
        <v>9.5671981776765377E-2</v>
      </c>
      <c r="G21" s="163">
        <f>('SD_idade (05)'!G21/'SD_idade (05)'!K21)</f>
        <v>9.5671981776765377E-2</v>
      </c>
      <c r="H21" s="163">
        <f>('SD_idade (05)'!H21/'SD_idade (05)'!K21)</f>
        <v>0.11845102505694761</v>
      </c>
      <c r="I21" s="163">
        <f>('SD_idade (05)'!I21/'SD_idade (05)'!K21)</f>
        <v>0.15717539863325741</v>
      </c>
      <c r="J21" s="191">
        <f>('SD_idade (05)'!J21/'SD_idade (05)'!K21)</f>
        <v>0.12756264236902051</v>
      </c>
    </row>
    <row r="22" spans="2:10" x14ac:dyDescent="0.25">
      <c r="B22" s="181" t="s">
        <v>43</v>
      </c>
      <c r="C22" s="194">
        <f>('SD_idade (05)'!C22/'SD_idade (05)'!K22)</f>
        <v>0.12815533980582525</v>
      </c>
      <c r="D22" s="163">
        <f>('SD_idade (05)'!D22/'SD_idade (05)'!K22)</f>
        <v>0.1145631067961165</v>
      </c>
      <c r="E22" s="163">
        <f>('SD_idade (05)'!E22/'SD_idade (05)'!K22)</f>
        <v>0.12038834951456311</v>
      </c>
      <c r="F22" s="163">
        <f>('SD_idade (05)'!F22/'SD_idade (05)'!K22)</f>
        <v>7.3786407766990289E-2</v>
      </c>
      <c r="G22" s="163">
        <f>('SD_idade (05)'!G22/'SD_idade (05)'!K22)</f>
        <v>8.7378640776699032E-2</v>
      </c>
      <c r="H22" s="163">
        <f>('SD_idade (05)'!H22/'SD_idade (05)'!K22)</f>
        <v>9.1262135922330095E-2</v>
      </c>
      <c r="I22" s="163">
        <f>('SD_idade (05)'!I22/'SD_idade (05)'!K22)</f>
        <v>0.19223300970873786</v>
      </c>
      <c r="J22" s="191">
        <f>('SD_idade (05)'!J22/'SD_idade (05)'!K22)</f>
        <v>0.19223300970873786</v>
      </c>
    </row>
    <row r="23" spans="2:10" x14ac:dyDescent="0.25">
      <c r="B23" s="181" t="s">
        <v>44</v>
      </c>
      <c r="C23" s="194">
        <f>('SD_idade (05)'!C23/'SD_idade (05)'!K23)</f>
        <v>0.18509803921568627</v>
      </c>
      <c r="D23" s="163">
        <f>('SD_idade (05)'!D23/'SD_idade (05)'!K23)</f>
        <v>0.12862745098039216</v>
      </c>
      <c r="E23" s="163">
        <f>('SD_idade (05)'!E23/'SD_idade (05)'!K23)</f>
        <v>0.10823529411764705</v>
      </c>
      <c r="F23" s="163">
        <f>('SD_idade (05)'!F23/'SD_idade (05)'!K23)</f>
        <v>7.8431372549019607E-2</v>
      </c>
      <c r="G23" s="163">
        <f>('SD_idade (05)'!G23/'SD_idade (05)'!K23)</f>
        <v>7.9215686274509797E-2</v>
      </c>
      <c r="H23" s="163">
        <f>('SD_idade (05)'!H23/'SD_idade (05)'!K23)</f>
        <v>8.7843137254901962E-2</v>
      </c>
      <c r="I23" s="163">
        <f>('SD_idade (05)'!I23/'SD_idade (05)'!K23)</f>
        <v>0.17019607843137255</v>
      </c>
      <c r="J23" s="191">
        <f>('SD_idade (05)'!J23/'SD_idade (05)'!K23)</f>
        <v>0.16235294117647059</v>
      </c>
    </row>
    <row r="24" spans="2:10" x14ac:dyDescent="0.25">
      <c r="B24" s="181" t="s">
        <v>45</v>
      </c>
      <c r="C24" s="194">
        <f>('SD_idade (05)'!C24/'SD_idade (05)'!K24)</f>
        <v>0.16129032258064516</v>
      </c>
      <c r="D24" s="163">
        <f>('SD_idade (05)'!D24/'SD_idade (05)'!K24)</f>
        <v>0.12054329371816638</v>
      </c>
      <c r="E24" s="163">
        <f>('SD_idade (05)'!E24/'SD_idade (05)'!K24)</f>
        <v>0.10696095076400679</v>
      </c>
      <c r="F24" s="163">
        <f>('SD_idade (05)'!F24/'SD_idade (05)'!K24)</f>
        <v>9.1680814940577254E-2</v>
      </c>
      <c r="G24" s="163">
        <f>('SD_idade (05)'!G24/'SD_idade (05)'!K24)</f>
        <v>8.6587436332767401E-2</v>
      </c>
      <c r="H24" s="163">
        <f>('SD_idade (05)'!H24/'SD_idade (05)'!K24)</f>
        <v>0.11375212224108659</v>
      </c>
      <c r="I24" s="163">
        <f>('SD_idade (05)'!I24/'SD_idade (05)'!K24)</f>
        <v>0.1765704584040747</v>
      </c>
      <c r="J24" s="191">
        <f>('SD_idade (05)'!J24/'SD_idade (05)'!K24)</f>
        <v>0.14261460101867574</v>
      </c>
    </row>
    <row r="25" spans="2:10" x14ac:dyDescent="0.25">
      <c r="B25" s="181" t="s">
        <v>46</v>
      </c>
      <c r="C25" s="194">
        <f>('SD_idade (05)'!C25/'SD_idade (05)'!K25)</f>
        <v>0.14791666666666667</v>
      </c>
      <c r="D25" s="163">
        <f>('SD_idade (05)'!D25/'SD_idade (05)'!K25)</f>
        <v>0.12916666666666668</v>
      </c>
      <c r="E25" s="163">
        <f>('SD_idade (05)'!E25/'SD_idade (05)'!K25)</f>
        <v>0.10625</v>
      </c>
      <c r="F25" s="163">
        <f>('SD_idade (05)'!F25/'SD_idade (05)'!K25)</f>
        <v>0.10625</v>
      </c>
      <c r="G25" s="163">
        <f>('SD_idade (05)'!G25/'SD_idade (05)'!K25)</f>
        <v>8.1250000000000003E-2</v>
      </c>
      <c r="H25" s="163">
        <f>('SD_idade (05)'!H25/'SD_idade (05)'!K25)</f>
        <v>0.125</v>
      </c>
      <c r="I25" s="163">
        <f>('SD_idade (05)'!I25/'SD_idade (05)'!K25)</f>
        <v>0.1875</v>
      </c>
      <c r="J25" s="191">
        <f>('SD_idade (05)'!J25/'SD_idade (05)'!K25)</f>
        <v>0.11666666666666667</v>
      </c>
    </row>
    <row r="26" spans="2:10" x14ac:dyDescent="0.25">
      <c r="B26" s="181" t="s">
        <v>47</v>
      </c>
      <c r="C26" s="194">
        <f>('SD_idade (05)'!C26/'SD_idade (05)'!K26)</f>
        <v>0.20315236427320491</v>
      </c>
      <c r="D26" s="163">
        <f>('SD_idade (05)'!D26/'SD_idade (05)'!K26)</f>
        <v>0.14185639229422067</v>
      </c>
      <c r="E26" s="163">
        <f>('SD_idade (05)'!E26/'SD_idade (05)'!K26)</f>
        <v>0.10507880910683012</v>
      </c>
      <c r="F26" s="163">
        <f>('SD_idade (05)'!F26/'SD_idade (05)'!K26)</f>
        <v>9.982486865148861E-2</v>
      </c>
      <c r="G26" s="163">
        <f>('SD_idade (05)'!G26/'SD_idade (05)'!K26)</f>
        <v>0.10507880910683012</v>
      </c>
      <c r="H26" s="163">
        <f>('SD_idade (05)'!H26/'SD_idade (05)'!K26)</f>
        <v>0.13485113835376533</v>
      </c>
      <c r="I26" s="163">
        <f>('SD_idade (05)'!I26/'SD_idade (05)'!K26)</f>
        <v>0.11908931698774081</v>
      </c>
      <c r="J26" s="191">
        <f>('SD_idade (05)'!J26/'SD_idade (05)'!K26)</f>
        <v>9.106830122591944E-2</v>
      </c>
    </row>
    <row r="27" spans="2:10" x14ac:dyDescent="0.25">
      <c r="B27" s="181" t="s">
        <v>48</v>
      </c>
      <c r="C27" s="194">
        <f>('SD_idade (05)'!C27/'SD_idade (05)'!K27)</f>
        <v>0.1464968152866242</v>
      </c>
      <c r="D27" s="163">
        <f>('SD_idade (05)'!D27/'SD_idade (05)'!K27)</f>
        <v>0.1464968152866242</v>
      </c>
      <c r="E27" s="163">
        <f>('SD_idade (05)'!E27/'SD_idade (05)'!K27)</f>
        <v>0.1316348195329087</v>
      </c>
      <c r="F27" s="163">
        <f>('SD_idade (05)'!F27/'SD_idade (05)'!K27)</f>
        <v>0.10615711252653928</v>
      </c>
      <c r="G27" s="163">
        <f>('SD_idade (05)'!G27/'SD_idade (05)'!K27)</f>
        <v>9.5541401273885357E-2</v>
      </c>
      <c r="H27" s="163">
        <f>('SD_idade (05)'!H27/'SD_idade (05)'!K27)</f>
        <v>0.1040339702760085</v>
      </c>
      <c r="I27" s="163">
        <f>('SD_idade (05)'!I27/'SD_idade (05)'!K27)</f>
        <v>0.16135881104033969</v>
      </c>
      <c r="J27" s="191">
        <f>('SD_idade (05)'!J27/'SD_idade (05)'!K27)</f>
        <v>0.10828025477707007</v>
      </c>
    </row>
    <row r="28" spans="2:10" x14ac:dyDescent="0.25">
      <c r="B28" s="181" t="s">
        <v>49</v>
      </c>
      <c r="C28" s="194">
        <f>('SD_idade (05)'!C28/'SD_idade (05)'!K28)</f>
        <v>0.18301886792452829</v>
      </c>
      <c r="D28" s="163">
        <f>('SD_idade (05)'!D28/'SD_idade (05)'!K28)</f>
        <v>0.14811320754716981</v>
      </c>
      <c r="E28" s="163">
        <f>('SD_idade (05)'!E28/'SD_idade (05)'!K28)</f>
        <v>0.11981132075471698</v>
      </c>
      <c r="F28" s="163">
        <f>('SD_idade (05)'!F28/'SD_idade (05)'!K28)</f>
        <v>0.10754716981132076</v>
      </c>
      <c r="G28" s="163">
        <f>('SD_idade (05)'!G28/'SD_idade (05)'!K28)</f>
        <v>9.7169811320754723E-2</v>
      </c>
      <c r="H28" s="163">
        <f>('SD_idade (05)'!H28/'SD_idade (05)'!K28)</f>
        <v>8.3018867924528297E-2</v>
      </c>
      <c r="I28" s="163">
        <f>('SD_idade (05)'!I28/'SD_idade (05)'!K28)</f>
        <v>0.15660377358490565</v>
      </c>
      <c r="J28" s="191">
        <f>('SD_idade (05)'!J28/'SD_idade (05)'!K28)</f>
        <v>0.10471698113207548</v>
      </c>
    </row>
    <row r="29" spans="2:10" x14ac:dyDescent="0.25">
      <c r="B29" s="181" t="s">
        <v>50</v>
      </c>
      <c r="C29" s="194">
        <f>('SD_idade (05)'!C29/'SD_idade (05)'!K29)</f>
        <v>0.20438426821405545</v>
      </c>
      <c r="D29" s="163">
        <f>('SD_idade (05)'!D29/'SD_idade (05)'!K29)</f>
        <v>0.10186976144422953</v>
      </c>
      <c r="E29" s="163">
        <f>('SD_idade (05)'!E29/'SD_idade (05)'!K29)</f>
        <v>0.10122501611863315</v>
      </c>
      <c r="F29" s="163">
        <f>('SD_idade (05)'!F29/'SD_idade (05)'!K29)</f>
        <v>7.7369439071566737E-2</v>
      </c>
      <c r="G29" s="163">
        <f>('SD_idade (05)'!G29/'SD_idade (05)'!K29)</f>
        <v>8.7040618955512572E-2</v>
      </c>
      <c r="H29" s="163">
        <f>('SD_idade (05)'!H29/'SD_idade (05)'!K29)</f>
        <v>0.13023855577047067</v>
      </c>
      <c r="I29" s="163">
        <f>('SD_idade (05)'!I29/'SD_idade (05)'!K29)</f>
        <v>0.1702127659574468</v>
      </c>
      <c r="J29" s="191">
        <f>('SD_idade (05)'!J29/'SD_idade (05)'!K29)</f>
        <v>0.1276595744680851</v>
      </c>
    </row>
    <row r="30" spans="2:10" x14ac:dyDescent="0.25">
      <c r="B30" s="181" t="s">
        <v>51</v>
      </c>
      <c r="C30" s="194">
        <f>('SD_idade (05)'!C30/'SD_idade (05)'!K30)</f>
        <v>0.15686274509803921</v>
      </c>
      <c r="D30" s="163">
        <f>('SD_idade (05)'!D30/'SD_idade (05)'!K30)</f>
        <v>0.14460784313725492</v>
      </c>
      <c r="E30" s="163">
        <f>('SD_idade (05)'!E30/'SD_idade (05)'!K30)</f>
        <v>0.11519607843137254</v>
      </c>
      <c r="F30" s="163">
        <f>('SD_idade (05)'!F30/'SD_idade (05)'!K30)</f>
        <v>9.3137254901960786E-2</v>
      </c>
      <c r="G30" s="163">
        <f>('SD_idade (05)'!G30/'SD_idade (05)'!K30)</f>
        <v>0.10294117647058823</v>
      </c>
      <c r="H30" s="163">
        <f>('SD_idade (05)'!H30/'SD_idade (05)'!K30)</f>
        <v>0.10784313725490197</v>
      </c>
      <c r="I30" s="163">
        <f>('SD_idade (05)'!I30/'SD_idade (05)'!K30)</f>
        <v>0.15196078431372548</v>
      </c>
      <c r="J30" s="191">
        <f>('SD_idade (05)'!J30/'SD_idade (05)'!K30)</f>
        <v>0.12745098039215685</v>
      </c>
    </row>
    <row r="31" spans="2:10" x14ac:dyDescent="0.25">
      <c r="B31" s="181" t="s">
        <v>52</v>
      </c>
      <c r="C31" s="194">
        <f>('SD_idade (05)'!C31/'SD_idade (05)'!K31)</f>
        <v>0.16488549618320611</v>
      </c>
      <c r="D31" s="163">
        <f>('SD_idade (05)'!D31/'SD_idade (05)'!K31)</f>
        <v>0.11297709923664122</v>
      </c>
      <c r="E31" s="163">
        <f>('SD_idade (05)'!E31/'SD_idade (05)'!K31)</f>
        <v>0.10534351145038168</v>
      </c>
      <c r="F31" s="163">
        <f>('SD_idade (05)'!F31/'SD_idade (05)'!K31)</f>
        <v>0.11145038167938931</v>
      </c>
      <c r="G31" s="163">
        <f>('SD_idade (05)'!G31/'SD_idade (05)'!K31)</f>
        <v>0.10229007633587786</v>
      </c>
      <c r="H31" s="163">
        <f>('SD_idade (05)'!H31/'SD_idade (05)'!K31)</f>
        <v>0.12290076335877863</v>
      </c>
      <c r="I31" s="163">
        <f>('SD_idade (05)'!I31/'SD_idade (05)'!K31)</f>
        <v>0.16488549618320611</v>
      </c>
      <c r="J31" s="191">
        <f>('SD_idade (05)'!J31/'SD_idade (05)'!K31)</f>
        <v>0.11526717557251909</v>
      </c>
    </row>
    <row r="32" spans="2:10" x14ac:dyDescent="0.25">
      <c r="B32" s="181" t="s">
        <v>31</v>
      </c>
      <c r="C32" s="194">
        <f>('SD_idade (05)'!C32/'SD_idade (05)'!K32)</f>
        <v>0.27551020408163263</v>
      </c>
      <c r="D32" s="163">
        <f>('SD_idade (05)'!D32/'SD_idade (05)'!K32)</f>
        <v>0.19897959183673469</v>
      </c>
      <c r="E32" s="163">
        <f>('SD_idade (05)'!E32/'SD_idade (05)'!K32)</f>
        <v>0.10204081632653061</v>
      </c>
      <c r="F32" s="163">
        <f>('SD_idade (05)'!F32/'SD_idade (05)'!K32)</f>
        <v>8.1632653061224483E-2</v>
      </c>
      <c r="G32" s="163">
        <f>('SD_idade (05)'!G32/'SD_idade (05)'!K32)</f>
        <v>6.6326530612244902E-2</v>
      </c>
      <c r="H32" s="163">
        <f>('SD_idade (05)'!H32/'SD_idade (05)'!K32)</f>
        <v>0.10204081632653061</v>
      </c>
      <c r="I32" s="163">
        <f>('SD_idade (05)'!I32/'SD_idade (05)'!K32)</f>
        <v>0.11734693877551021</v>
      </c>
      <c r="J32" s="191">
        <f>('SD_idade (05)'!J32/'SD_idade (05)'!K32)</f>
        <v>5.6122448979591837E-2</v>
      </c>
    </row>
    <row r="33" spans="2:10" x14ac:dyDescent="0.25">
      <c r="B33" s="181" t="s">
        <v>53</v>
      </c>
      <c r="C33" s="194">
        <f>('SD_idade (05)'!C33/'SD_idade (05)'!K33)</f>
        <v>0.1871345029239766</v>
      </c>
      <c r="D33" s="163">
        <f>('SD_idade (05)'!D33/'SD_idade (05)'!K33)</f>
        <v>0.12865497076023391</v>
      </c>
      <c r="E33" s="163">
        <f>('SD_idade (05)'!E33/'SD_idade (05)'!K33)</f>
        <v>0.11228070175438597</v>
      </c>
      <c r="F33" s="163">
        <f>('SD_idade (05)'!F33/'SD_idade (05)'!K33)</f>
        <v>8.771929824561403E-2</v>
      </c>
      <c r="G33" s="163">
        <f>('SD_idade (05)'!G33/'SD_idade (05)'!K33)</f>
        <v>9.7076023391812871E-2</v>
      </c>
      <c r="H33" s="163">
        <f>('SD_idade (05)'!H33/'SD_idade (05)'!K33)</f>
        <v>0.10526315789473684</v>
      </c>
      <c r="I33" s="163">
        <f>('SD_idade (05)'!I33/'SD_idade (05)'!K33)</f>
        <v>0.16140350877192983</v>
      </c>
      <c r="J33" s="191">
        <f>('SD_idade (05)'!J33/'SD_idade (05)'!K33)</f>
        <v>0.12046783625730995</v>
      </c>
    </row>
    <row r="34" spans="2:10" ht="12.75" customHeight="1" x14ac:dyDescent="0.25">
      <c r="B34" s="181" t="s">
        <v>54</v>
      </c>
      <c r="C34" s="194">
        <f>('SD_idade (05)'!C34/'SD_idade (05)'!K34)</f>
        <v>0.22240527182866557</v>
      </c>
      <c r="D34" s="163">
        <f>('SD_idade (05)'!D34/'SD_idade (05)'!K34)</f>
        <v>0.1400329489291598</v>
      </c>
      <c r="E34" s="163">
        <f>('SD_idade (05)'!E34/'SD_idade (05)'!K34)</f>
        <v>0.12191103789126853</v>
      </c>
      <c r="F34" s="163">
        <f>('SD_idade (05)'!F34/'SD_idade (05)'!K34)</f>
        <v>9.0609555189456348E-2</v>
      </c>
      <c r="G34" s="163">
        <f>('SD_idade (05)'!G34/'SD_idade (05)'!K34)</f>
        <v>0.10543657331136738</v>
      </c>
      <c r="H34" s="163">
        <f>('SD_idade (05)'!H34/'SD_idade (05)'!K34)</f>
        <v>9.8846787479406922E-2</v>
      </c>
      <c r="I34" s="163">
        <f>('SD_idade (05)'!I34/'SD_idade (05)'!K34)</f>
        <v>0.13509060955518945</v>
      </c>
      <c r="J34" s="191">
        <f>('SD_idade (05)'!J34/'SD_idade (05)'!K34)</f>
        <v>8.5667215815486003E-2</v>
      </c>
    </row>
    <row r="35" spans="2:10" x14ac:dyDescent="0.25">
      <c r="B35" s="181" t="s">
        <v>55</v>
      </c>
      <c r="C35" s="194">
        <f>('SD_idade (05)'!C35/'SD_idade (05)'!K35)</f>
        <v>0.17333333333333334</v>
      </c>
      <c r="D35" s="163">
        <f>('SD_idade (05)'!D35/'SD_idade (05)'!K35)</f>
        <v>0.14444444444444443</v>
      </c>
      <c r="E35" s="163">
        <f>('SD_idade (05)'!E35/'SD_idade (05)'!K35)</f>
        <v>8.4444444444444447E-2</v>
      </c>
      <c r="F35" s="163">
        <f>('SD_idade (05)'!F35/'SD_idade (05)'!K35)</f>
        <v>0.10888888888888888</v>
      </c>
      <c r="G35" s="163">
        <f>('SD_idade (05)'!G35/'SD_idade (05)'!K35)</f>
        <v>0.11777777777777777</v>
      </c>
      <c r="H35" s="163">
        <f>('SD_idade (05)'!H35/'SD_idade (05)'!K35)</f>
        <v>9.1111111111111115E-2</v>
      </c>
      <c r="I35" s="163">
        <f>('SD_idade (05)'!I35/'SD_idade (05)'!K35)</f>
        <v>0.16444444444444445</v>
      </c>
      <c r="J35" s="191">
        <f>('SD_idade (05)'!J35/'SD_idade (05)'!K35)</f>
        <v>0.11555555555555555</v>
      </c>
    </row>
    <row r="36" spans="2:10" x14ac:dyDescent="0.25">
      <c r="B36" s="181" t="s">
        <v>56</v>
      </c>
      <c r="C36" s="194">
        <f>('SD_idade (05)'!C36/'SD_idade (05)'!K36)</f>
        <v>0.15878378378378377</v>
      </c>
      <c r="D36" s="163">
        <f>('SD_idade (05)'!D36/'SD_idade (05)'!K36)</f>
        <v>0.14189189189189189</v>
      </c>
      <c r="E36" s="163">
        <f>('SD_idade (05)'!E36/'SD_idade (05)'!K36)</f>
        <v>0.10472972972972973</v>
      </c>
      <c r="F36" s="163">
        <f>('SD_idade (05)'!F36/'SD_idade (05)'!K36)</f>
        <v>0.10810810810810811</v>
      </c>
      <c r="G36" s="163">
        <f>('SD_idade (05)'!G36/'SD_idade (05)'!K36)</f>
        <v>0.13175675675675674</v>
      </c>
      <c r="H36" s="163">
        <f>('SD_idade (05)'!H36/'SD_idade (05)'!K36)</f>
        <v>0.12162162162162163</v>
      </c>
      <c r="I36" s="163">
        <f>('SD_idade (05)'!I36/'SD_idade (05)'!K36)</f>
        <v>0.10472972972972973</v>
      </c>
      <c r="J36" s="191">
        <f>('SD_idade (05)'!J36/'SD_idade (05)'!K36)</f>
        <v>0.12837837837837837</v>
      </c>
    </row>
    <row r="37" spans="2:10" x14ac:dyDescent="0.25">
      <c r="B37" s="181" t="s">
        <v>57</v>
      </c>
      <c r="C37" s="194">
        <f>('SD_idade (05)'!C37/'SD_idade (05)'!K37)</f>
        <v>0.17857142857142858</v>
      </c>
      <c r="D37" s="163">
        <f>('SD_idade (05)'!D37/'SD_idade (05)'!K37)</f>
        <v>0.15147783251231528</v>
      </c>
      <c r="E37" s="163">
        <f>('SD_idade (05)'!E37/'SD_idade (05)'!K37)</f>
        <v>0.12192118226600986</v>
      </c>
      <c r="F37" s="163">
        <f>('SD_idade (05)'!F37/'SD_idade (05)'!K37)</f>
        <v>7.8817733990147784E-2</v>
      </c>
      <c r="G37" s="163">
        <f>('SD_idade (05)'!G37/'SD_idade (05)'!K37)</f>
        <v>8.7438423645320201E-2</v>
      </c>
      <c r="H37" s="163">
        <f>('SD_idade (05)'!H37/'SD_idade (05)'!K37)</f>
        <v>8.7438423645320201E-2</v>
      </c>
      <c r="I37" s="163">
        <f>('SD_idade (05)'!I37/'SD_idade (05)'!K37)</f>
        <v>0.1625615763546798</v>
      </c>
      <c r="J37" s="191">
        <f>('SD_idade (05)'!J37/'SD_idade (05)'!K37)</f>
        <v>0.13177339901477833</v>
      </c>
    </row>
    <row r="38" spans="2:10" x14ac:dyDescent="0.25">
      <c r="B38" s="181" t="s">
        <v>58</v>
      </c>
      <c r="C38" s="188">
        <f>('SD_idade (05)'!C38/'SD_idade (05)'!K38)</f>
        <v>0.17841409691629956</v>
      </c>
      <c r="D38" s="184">
        <f>('SD_idade (05)'!D38/'SD_idade (05)'!K38)</f>
        <v>0.15418502202643172</v>
      </c>
      <c r="E38" s="184">
        <f>('SD_idade (05)'!E38/'SD_idade (05)'!K38)</f>
        <v>0.11013215859030837</v>
      </c>
      <c r="F38" s="184">
        <f>('SD_idade (05)'!F38/'SD_idade (05)'!K38)</f>
        <v>9.0308370044052858E-2</v>
      </c>
      <c r="G38" s="184">
        <f>('SD_idade (05)'!G38/'SD_idade (05)'!K38)</f>
        <v>9.9118942731277526E-2</v>
      </c>
      <c r="H38" s="184">
        <f>('SD_idade (05)'!H38/'SD_idade (05)'!K38)</f>
        <v>7.9295154185022032E-2</v>
      </c>
      <c r="I38" s="184">
        <f>('SD_idade (05)'!I38/'SD_idade (05)'!K38)</f>
        <v>0.16519823788546256</v>
      </c>
      <c r="J38" s="192">
        <f>('SD_idade (05)'!J38/'SD_idade (05)'!K38)</f>
        <v>0.12334801762114538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373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374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4" t="s">
        <v>12</v>
      </c>
      <c r="D10" s="534" t="s">
        <v>13</v>
      </c>
    </row>
    <row r="11" spans="1:4" s="77" customFormat="1" ht="14.25" customHeight="1" x14ac:dyDescent="0.2">
      <c r="B11" s="243" t="s">
        <v>61</v>
      </c>
      <c r="C11" s="260">
        <f>'SD_genero (15)'!C11/'SD_genero (15)'!E11</f>
        <v>0.49895199666823697</v>
      </c>
      <c r="D11" s="261">
        <f>'SD_genero (15)'!D11/'SD_genero (15)'!E11</f>
        <v>0.50104800333176303</v>
      </c>
    </row>
    <row r="12" spans="1:4" s="77" customFormat="1" ht="14.25" customHeight="1" x14ac:dyDescent="0.2">
      <c r="B12" s="4" t="s">
        <v>102</v>
      </c>
      <c r="C12" s="262">
        <f>'SD_genero (15)'!C12/'SD_genero (15)'!E12</f>
        <v>0.5086884075220186</v>
      </c>
      <c r="D12" s="263">
        <f>'SD_genero (15)'!D12/'SD_genero (15)'!E12</f>
        <v>0.49131159247798145</v>
      </c>
    </row>
    <row r="13" spans="1:4" s="77" customFormat="1" ht="14.25" customHeight="1" x14ac:dyDescent="0.2">
      <c r="B13" s="4" t="s">
        <v>103</v>
      </c>
      <c r="C13" s="262">
        <f>'SD_genero (15)'!C13/'SD_genero (15)'!E13</f>
        <v>0.51323696790348283</v>
      </c>
      <c r="D13" s="263">
        <f>'SD_genero (15)'!D13/'SD_genero (15)'!E13</f>
        <v>0.48676303209651717</v>
      </c>
    </row>
    <row r="14" spans="1:4" s="77" customFormat="1" ht="14.25" customHeight="1" x14ac:dyDescent="0.2">
      <c r="B14" s="4" t="s">
        <v>1</v>
      </c>
      <c r="C14" s="346">
        <f>'SD_genero (15)'!C14/'SD_genero (15)'!E14</f>
        <v>0.50705534893896298</v>
      </c>
      <c r="D14" s="347">
        <f>'SD_genero (15)'!D14/'SD_genero (15)'!E14</f>
        <v>0.49294465106103696</v>
      </c>
    </row>
    <row r="15" spans="1:4" s="77" customFormat="1" ht="14.25" customHeight="1" x14ac:dyDescent="0.2">
      <c r="B15" s="34" t="s">
        <v>104</v>
      </c>
      <c r="C15" s="260">
        <f>'SD_genero (15)'!C15/'SD_genero (15)'!E15</f>
        <v>0.55974842767295596</v>
      </c>
      <c r="D15" s="261">
        <f>'SD_genero (15)'!D15/'SD_genero (15)'!E15</f>
        <v>0.44025157232704404</v>
      </c>
    </row>
    <row r="16" spans="1:4" s="77" customFormat="1" ht="14.25" customHeight="1" x14ac:dyDescent="0.2">
      <c r="B16" s="34" t="s">
        <v>105</v>
      </c>
      <c r="C16" s="262">
        <f>'SD_genero (15)'!C16/'SD_genero (15)'!E16</f>
        <v>0.49038461538461536</v>
      </c>
      <c r="D16" s="263">
        <f>'SD_genero (15)'!D16/'SD_genero (15)'!E16</f>
        <v>0.50961538461538458</v>
      </c>
    </row>
    <row r="17" spans="2:4" s="77" customFormat="1" ht="14.25" customHeight="1" x14ac:dyDescent="0.2">
      <c r="B17" s="34" t="s">
        <v>107</v>
      </c>
      <c r="C17" s="262">
        <f>'SD_genero (15)'!C17/'SD_genero (15)'!E17</f>
        <v>0.52505446623093677</v>
      </c>
      <c r="D17" s="263">
        <f>'SD_genero (15)'!D17/'SD_genero (15)'!E17</f>
        <v>0.47494553376906318</v>
      </c>
    </row>
    <row r="18" spans="2:4" s="77" customFormat="1" ht="14.25" customHeight="1" x14ac:dyDescent="0.2">
      <c r="B18" s="34" t="s">
        <v>196</v>
      </c>
      <c r="C18" s="262">
        <f>'SD_genero (15)'!C18/'SD_genero (15)'!E18</f>
        <v>0.52276295133437989</v>
      </c>
      <c r="D18" s="263">
        <f>'SD_genero (15)'!D18/'SD_genero (15)'!E18</f>
        <v>0.47723704866562011</v>
      </c>
    </row>
    <row r="19" spans="2:4" s="77" customFormat="1" ht="14.25" customHeight="1" x14ac:dyDescent="0.2">
      <c r="B19" s="34" t="s">
        <v>197</v>
      </c>
      <c r="C19" s="262">
        <f>'SD_genero (15)'!C19/'SD_genero (15)'!E19</f>
        <v>0.47132169576059851</v>
      </c>
      <c r="D19" s="263">
        <f>'SD_genero (15)'!D19/'SD_genero (15)'!E19</f>
        <v>0.52867830423940154</v>
      </c>
    </row>
    <row r="20" spans="2:4" s="77" customFormat="1" ht="14.25" customHeight="1" x14ac:dyDescent="0.2">
      <c r="B20" s="34" t="s">
        <v>198</v>
      </c>
      <c r="C20" s="262">
        <f>'SD_genero (15)'!C20/'SD_genero (15)'!E20</f>
        <v>0.56113902847571184</v>
      </c>
      <c r="D20" s="263">
        <f>'SD_genero (15)'!D20/'SD_genero (15)'!E20</f>
        <v>0.4388609715242881</v>
      </c>
    </row>
    <row r="21" spans="2:4" s="77" customFormat="1" ht="14.25" customHeight="1" x14ac:dyDescent="0.2">
      <c r="B21" s="34" t="s">
        <v>110</v>
      </c>
      <c r="C21" s="262">
        <f>'SD_genero (15)'!C21/'SD_genero (15)'!E21</f>
        <v>0.48846960167714887</v>
      </c>
      <c r="D21" s="263">
        <f>'SD_genero (15)'!D21/'SD_genero (15)'!E21</f>
        <v>0.51153039832285119</v>
      </c>
    </row>
    <row r="22" spans="2:4" s="77" customFormat="1" ht="14.25" customHeight="1" x14ac:dyDescent="0.2">
      <c r="B22" s="34" t="s">
        <v>199</v>
      </c>
      <c r="C22" s="262">
        <f>'SD_genero (15)'!C22/'SD_genero (15)'!E22</f>
        <v>0.55012853470437018</v>
      </c>
      <c r="D22" s="263">
        <f>'SD_genero (15)'!D22/'SD_genero (15)'!E22</f>
        <v>0.44987146529562982</v>
      </c>
    </row>
    <row r="23" spans="2:4" s="77" customFormat="1" ht="14.25" customHeight="1" x14ac:dyDescent="0.2">
      <c r="B23" s="34" t="s">
        <v>111</v>
      </c>
      <c r="C23" s="262">
        <f>'SD_genero (15)'!C23/'SD_genero (15)'!E23</f>
        <v>0.53251028806584366</v>
      </c>
      <c r="D23" s="263">
        <f>'SD_genero (15)'!D23/'SD_genero (15)'!E23</f>
        <v>0.46748971193415639</v>
      </c>
    </row>
    <row r="24" spans="2:4" s="77" customFormat="1" ht="14.25" customHeight="1" x14ac:dyDescent="0.2">
      <c r="B24" s="34" t="s">
        <v>200</v>
      </c>
      <c r="C24" s="262">
        <f>'SD_genero (15)'!C24/'SD_genero (15)'!E24</f>
        <v>0.53333333333333333</v>
      </c>
      <c r="D24" s="263">
        <f>'SD_genero (15)'!D24/'SD_genero (15)'!E24</f>
        <v>0.46666666666666667</v>
      </c>
    </row>
    <row r="25" spans="2:4" s="77" customFormat="1" ht="14.25" customHeight="1" x14ac:dyDescent="0.2">
      <c r="B25" s="34" t="s">
        <v>113</v>
      </c>
      <c r="C25" s="262">
        <f>'SD_genero (15)'!C25/'SD_genero (15)'!E25</f>
        <v>0.45972495088408644</v>
      </c>
      <c r="D25" s="263">
        <f>'SD_genero (15)'!D25/'SD_genero (15)'!E25</f>
        <v>0.54027504911591351</v>
      </c>
    </row>
    <row r="26" spans="2:4" s="77" customFormat="1" ht="14.25" customHeight="1" x14ac:dyDescent="0.2">
      <c r="B26" s="34" t="s">
        <v>114</v>
      </c>
      <c r="C26" s="262">
        <f>'SD_genero (15)'!C26/'SD_genero (15)'!E26</f>
        <v>0.53184713375796178</v>
      </c>
      <c r="D26" s="263">
        <f>'SD_genero (15)'!D26/'SD_genero (15)'!E26</f>
        <v>0.46815286624203822</v>
      </c>
    </row>
    <row r="27" spans="2:4" s="77" customFormat="1" ht="14.25" customHeight="1" x14ac:dyDescent="0.2">
      <c r="B27" s="34" t="s">
        <v>201</v>
      </c>
      <c r="C27" s="262">
        <f>'SD_genero (15)'!C27/'SD_genero (15)'!E27</f>
        <v>0.55339805825242716</v>
      </c>
      <c r="D27" s="263">
        <f>'SD_genero (15)'!D27/'SD_genero (15)'!E27</f>
        <v>0.44660194174757284</v>
      </c>
    </row>
    <row r="28" spans="2:4" s="77" customFormat="1" ht="14.25" customHeight="1" x14ac:dyDescent="0.2">
      <c r="B28" s="34" t="s">
        <v>121</v>
      </c>
      <c r="C28" s="262">
        <f>'SD_genero (15)'!C28/'SD_genero (15)'!E28</f>
        <v>0.51176917236142749</v>
      </c>
      <c r="D28" s="263">
        <f>'SD_genero (15)'!D28/'SD_genero (15)'!E28</f>
        <v>0.48823082763857251</v>
      </c>
    </row>
    <row r="29" spans="2:4" s="77" customFormat="1" ht="14.25" customHeight="1" x14ac:dyDescent="0.2">
      <c r="B29" s="34" t="s">
        <v>124</v>
      </c>
      <c r="C29" s="262">
        <f>'SD_genero (15)'!C29/'SD_genero (15)'!E29</f>
        <v>0.49381107491856679</v>
      </c>
      <c r="D29" s="263">
        <f>'SD_genero (15)'!D29/'SD_genero (15)'!E29</f>
        <v>0.50618892508143321</v>
      </c>
    </row>
    <row r="30" spans="2:4" s="77" customFormat="1" ht="14.25" customHeight="1" x14ac:dyDescent="0.2">
      <c r="B30" s="34" t="s">
        <v>202</v>
      </c>
      <c r="C30" s="262">
        <f>'SD_genero (15)'!C30/'SD_genero (15)'!E30</f>
        <v>0.46527777777777779</v>
      </c>
      <c r="D30" s="263">
        <f>'SD_genero (15)'!D30/'SD_genero (15)'!E30</f>
        <v>0.53472222222222221</v>
      </c>
    </row>
    <row r="31" spans="2:4" s="77" customFormat="1" ht="14.25" customHeight="1" x14ac:dyDescent="0.2">
      <c r="B31" s="34" t="s">
        <v>203</v>
      </c>
      <c r="C31" s="262">
        <f>'SD_genero (15)'!C31/'SD_genero (15)'!E31</f>
        <v>0.45012366034624895</v>
      </c>
      <c r="D31" s="263">
        <f>'SD_genero (15)'!D31/'SD_genero (15)'!E31</f>
        <v>0.54987633965375105</v>
      </c>
    </row>
    <row r="32" spans="2:4" s="77" customFormat="1" ht="14.25" customHeight="1" x14ac:dyDescent="0.2">
      <c r="B32" s="34" t="s">
        <v>204</v>
      </c>
      <c r="C32" s="262">
        <f>'SD_genero (15)'!C32/'SD_genero (15)'!E32</f>
        <v>0.51982378854625555</v>
      </c>
      <c r="D32" s="263">
        <f>'SD_genero (15)'!D32/'SD_genero (15)'!E32</f>
        <v>0.48017621145374451</v>
      </c>
    </row>
    <row r="33" spans="2:4" s="77" customFormat="1" ht="14.25" customHeight="1" x14ac:dyDescent="0.2">
      <c r="B33" s="34" t="s">
        <v>128</v>
      </c>
      <c r="C33" s="262">
        <f>'SD_genero (15)'!C33/'SD_genero (15)'!E33</f>
        <v>0.50516351118760761</v>
      </c>
      <c r="D33" s="263">
        <f>'SD_genero (15)'!D33/'SD_genero (15)'!E33</f>
        <v>0.49483648881239245</v>
      </c>
    </row>
    <row r="34" spans="2:4" s="77" customFormat="1" ht="14.25" customHeight="1" x14ac:dyDescent="0.2">
      <c r="B34" s="34" t="s">
        <v>205</v>
      </c>
      <c r="C34" s="262">
        <f>'SD_genero (15)'!C34/'SD_genero (15)'!E34</f>
        <v>0.46180963572267919</v>
      </c>
      <c r="D34" s="263">
        <f>'SD_genero (15)'!D34/'SD_genero (15)'!E34</f>
        <v>0.53819036427732081</v>
      </c>
    </row>
    <row r="35" spans="2:4" s="77" customFormat="1" ht="14.25" customHeight="1" x14ac:dyDescent="0.2">
      <c r="B35" s="34" t="s">
        <v>206</v>
      </c>
      <c r="C35" s="262">
        <f>'SD_genero (15)'!C35/'SD_genero (15)'!E35</f>
        <v>0.45553145336225598</v>
      </c>
      <c r="D35" s="263">
        <f>'SD_genero (15)'!D35/'SD_genero (15)'!E35</f>
        <v>0.54446854663774402</v>
      </c>
    </row>
    <row r="36" spans="2:4" s="77" customFormat="1" ht="14.25" customHeight="1" x14ac:dyDescent="0.2">
      <c r="B36" s="34" t="s">
        <v>207</v>
      </c>
      <c r="C36" s="262">
        <f>'SD_genero (15)'!C36/'SD_genero (15)'!E36</f>
        <v>0.52442159383033415</v>
      </c>
      <c r="D36" s="263">
        <f>'SD_genero (15)'!D36/'SD_genero (15)'!E36</f>
        <v>0.47557840616966579</v>
      </c>
    </row>
    <row r="37" spans="2:4" s="77" customFormat="1" ht="14.25" customHeight="1" x14ac:dyDescent="0.2">
      <c r="B37" s="34" t="s">
        <v>129</v>
      </c>
      <c r="C37" s="262">
        <f>'SD_genero (15)'!C37/'SD_genero (15)'!E37</f>
        <v>0.54786150712830961</v>
      </c>
      <c r="D37" s="263">
        <f>'SD_genero (15)'!D37/'SD_genero (15)'!E37</f>
        <v>0.45213849287169044</v>
      </c>
    </row>
    <row r="38" spans="2:4" s="77" customFormat="1" ht="14.25" customHeight="1" x14ac:dyDescent="0.2">
      <c r="B38" s="34" t="s">
        <v>208</v>
      </c>
      <c r="C38" s="264">
        <f>'SD_genero (15)'!C38/'SD_genero (15)'!E38</f>
        <v>0.51090909090909087</v>
      </c>
      <c r="D38" s="265">
        <f>'SD_genero (15)'!D38/'SD_genero (15)'!E38</f>
        <v>0.48909090909090908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13" sqref="G13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375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375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71154</v>
      </c>
      <c r="D11" s="250">
        <v>51952</v>
      </c>
      <c r="E11" s="250">
        <v>56088</v>
      </c>
      <c r="F11" s="250">
        <v>52169</v>
      </c>
      <c r="G11" s="250">
        <v>50591</v>
      </c>
      <c r="H11" s="250">
        <v>54797</v>
      </c>
      <c r="I11" s="250">
        <v>53426</v>
      </c>
      <c r="J11" s="250">
        <v>49230</v>
      </c>
      <c r="K11" s="257">
        <v>439407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16974</v>
      </c>
      <c r="D12" s="63">
        <v>13225</v>
      </c>
      <c r="E12" s="63">
        <v>15239</v>
      </c>
      <c r="F12" s="63">
        <v>14433</v>
      </c>
      <c r="G12" s="63">
        <v>13167</v>
      </c>
      <c r="H12" s="63">
        <v>13630</v>
      </c>
      <c r="I12" s="63">
        <v>13386</v>
      </c>
      <c r="J12" s="63">
        <v>13373</v>
      </c>
      <c r="K12" s="253">
        <v>113427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13042</v>
      </c>
      <c r="D13" s="63">
        <v>10230</v>
      </c>
      <c r="E13" s="63">
        <v>11584</v>
      </c>
      <c r="F13" s="63">
        <v>11123</v>
      </c>
      <c r="G13" s="63">
        <v>10310</v>
      </c>
      <c r="H13" s="63">
        <v>10712</v>
      </c>
      <c r="I13" s="63">
        <v>10427</v>
      </c>
      <c r="J13" s="63">
        <v>10432</v>
      </c>
      <c r="K13" s="253">
        <v>87860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2683</v>
      </c>
      <c r="D14" s="344">
        <v>2368</v>
      </c>
      <c r="E14" s="344">
        <v>2463</v>
      </c>
      <c r="F14" s="344">
        <v>2191</v>
      </c>
      <c r="G14" s="344">
        <v>2035</v>
      </c>
      <c r="H14" s="344">
        <v>2217</v>
      </c>
      <c r="I14" s="344">
        <v>2148</v>
      </c>
      <c r="J14" s="344">
        <v>2179</v>
      </c>
      <c r="K14" s="345">
        <v>18284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75</v>
      </c>
      <c r="D15" s="63">
        <v>52</v>
      </c>
      <c r="E15" s="63">
        <v>62</v>
      </c>
      <c r="F15" s="63">
        <v>60</v>
      </c>
      <c r="G15" s="63">
        <v>56</v>
      </c>
      <c r="H15" s="63">
        <v>58</v>
      </c>
      <c r="I15" s="63">
        <v>64</v>
      </c>
      <c r="J15" s="63">
        <v>50</v>
      </c>
      <c r="K15" s="253">
        <v>477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76</v>
      </c>
      <c r="D16" s="63">
        <v>80</v>
      </c>
      <c r="E16" s="63">
        <v>59</v>
      </c>
      <c r="F16" s="63">
        <v>67</v>
      </c>
      <c r="G16" s="63">
        <v>52</v>
      </c>
      <c r="H16" s="63">
        <v>70</v>
      </c>
      <c r="I16" s="63">
        <v>53</v>
      </c>
      <c r="J16" s="63">
        <v>63</v>
      </c>
      <c r="K16" s="253">
        <v>520</v>
      </c>
    </row>
    <row r="17" spans="2:15" x14ac:dyDescent="0.25">
      <c r="B17" s="34" t="s">
        <v>38</v>
      </c>
      <c r="C17" s="252">
        <v>115</v>
      </c>
      <c r="D17" s="63">
        <v>105</v>
      </c>
      <c r="E17" s="63">
        <v>135</v>
      </c>
      <c r="F17" s="63">
        <v>108</v>
      </c>
      <c r="G17" s="63">
        <v>108</v>
      </c>
      <c r="H17" s="63">
        <v>115</v>
      </c>
      <c r="I17" s="63">
        <v>119</v>
      </c>
      <c r="J17" s="63">
        <v>113</v>
      </c>
      <c r="K17" s="253">
        <v>918</v>
      </c>
    </row>
    <row r="18" spans="2:15" x14ac:dyDescent="0.25">
      <c r="B18" s="34" t="s">
        <v>39</v>
      </c>
      <c r="C18" s="252">
        <v>97</v>
      </c>
      <c r="D18" s="63">
        <v>76</v>
      </c>
      <c r="E18" s="63">
        <v>88</v>
      </c>
      <c r="F18" s="63">
        <v>73</v>
      </c>
      <c r="G18" s="63">
        <v>65</v>
      </c>
      <c r="H18" s="63">
        <v>65</v>
      </c>
      <c r="I18" s="63">
        <v>75</v>
      </c>
      <c r="J18" s="63">
        <v>98</v>
      </c>
      <c r="K18" s="253">
        <v>637</v>
      </c>
      <c r="N18" s="80"/>
      <c r="O18" s="80"/>
    </row>
    <row r="19" spans="2:15" x14ac:dyDescent="0.25">
      <c r="B19" s="34" t="s">
        <v>40</v>
      </c>
      <c r="C19" s="252">
        <v>196</v>
      </c>
      <c r="D19" s="63">
        <v>188</v>
      </c>
      <c r="E19" s="63">
        <v>200</v>
      </c>
      <c r="F19" s="63">
        <v>139</v>
      </c>
      <c r="G19" s="63">
        <v>131</v>
      </c>
      <c r="H19" s="63">
        <v>127</v>
      </c>
      <c r="I19" s="63">
        <v>96</v>
      </c>
      <c r="J19" s="63">
        <v>126</v>
      </c>
      <c r="K19" s="253">
        <v>1203</v>
      </c>
    </row>
    <row r="20" spans="2:15" x14ac:dyDescent="0.25">
      <c r="B20" s="34" t="s">
        <v>41</v>
      </c>
      <c r="C20" s="252">
        <v>73</v>
      </c>
      <c r="D20" s="63">
        <v>76</v>
      </c>
      <c r="E20" s="63">
        <v>91</v>
      </c>
      <c r="F20" s="63">
        <v>62</v>
      </c>
      <c r="G20" s="63">
        <v>71</v>
      </c>
      <c r="H20" s="63">
        <v>64</v>
      </c>
      <c r="I20" s="63">
        <v>82</v>
      </c>
      <c r="J20" s="63">
        <v>78</v>
      </c>
      <c r="K20" s="253">
        <v>597</v>
      </c>
    </row>
    <row r="21" spans="2:15" x14ac:dyDescent="0.25">
      <c r="B21" s="34" t="s">
        <v>42</v>
      </c>
      <c r="C21" s="252">
        <v>91</v>
      </c>
      <c r="D21" s="63">
        <v>53</v>
      </c>
      <c r="E21" s="63">
        <v>51</v>
      </c>
      <c r="F21" s="63">
        <v>59</v>
      </c>
      <c r="G21" s="63">
        <v>53</v>
      </c>
      <c r="H21" s="63">
        <v>60</v>
      </c>
      <c r="I21" s="63">
        <v>58</v>
      </c>
      <c r="J21" s="63">
        <v>52</v>
      </c>
      <c r="K21" s="253">
        <v>477</v>
      </c>
    </row>
    <row r="22" spans="2:15" x14ac:dyDescent="0.25">
      <c r="B22" s="34" t="s">
        <v>43</v>
      </c>
      <c r="C22" s="252">
        <v>31</v>
      </c>
      <c r="D22" s="63">
        <v>37</v>
      </c>
      <c r="E22" s="63">
        <v>52</v>
      </c>
      <c r="F22" s="63">
        <v>61</v>
      </c>
      <c r="G22" s="63">
        <v>51</v>
      </c>
      <c r="H22" s="63">
        <v>51</v>
      </c>
      <c r="I22" s="63">
        <v>59</v>
      </c>
      <c r="J22" s="63">
        <v>47</v>
      </c>
      <c r="K22" s="253">
        <v>389</v>
      </c>
    </row>
    <row r="23" spans="2:15" x14ac:dyDescent="0.25">
      <c r="B23" s="34" t="s">
        <v>44</v>
      </c>
      <c r="C23" s="252">
        <v>186</v>
      </c>
      <c r="D23" s="63">
        <v>129</v>
      </c>
      <c r="E23" s="63">
        <v>171</v>
      </c>
      <c r="F23" s="63">
        <v>137</v>
      </c>
      <c r="G23" s="63">
        <v>117</v>
      </c>
      <c r="H23" s="63">
        <v>157</v>
      </c>
      <c r="I23" s="63">
        <v>148</v>
      </c>
      <c r="J23" s="63">
        <v>170</v>
      </c>
      <c r="K23" s="253">
        <v>1215</v>
      </c>
    </row>
    <row r="24" spans="2:15" x14ac:dyDescent="0.25">
      <c r="B24" s="34" t="s">
        <v>45</v>
      </c>
      <c r="C24" s="252">
        <v>107</v>
      </c>
      <c r="D24" s="63">
        <v>99</v>
      </c>
      <c r="E24" s="63">
        <v>108</v>
      </c>
      <c r="F24" s="63">
        <v>83</v>
      </c>
      <c r="G24" s="63">
        <v>83</v>
      </c>
      <c r="H24" s="63">
        <v>91</v>
      </c>
      <c r="I24" s="63">
        <v>88</v>
      </c>
      <c r="J24" s="63">
        <v>91</v>
      </c>
      <c r="K24" s="253">
        <v>750</v>
      </c>
    </row>
    <row r="25" spans="2:15" x14ac:dyDescent="0.25">
      <c r="B25" s="34" t="s">
        <v>46</v>
      </c>
      <c r="C25" s="252">
        <v>69</v>
      </c>
      <c r="D25" s="63">
        <v>70</v>
      </c>
      <c r="E25" s="63">
        <v>65</v>
      </c>
      <c r="F25" s="63">
        <v>49</v>
      </c>
      <c r="G25" s="63">
        <v>67</v>
      </c>
      <c r="H25" s="63">
        <v>66</v>
      </c>
      <c r="I25" s="63">
        <v>67</v>
      </c>
      <c r="J25" s="63">
        <v>56</v>
      </c>
      <c r="K25" s="253">
        <v>509</v>
      </c>
    </row>
    <row r="26" spans="2:15" x14ac:dyDescent="0.25">
      <c r="B26" s="34" t="s">
        <v>47</v>
      </c>
      <c r="C26" s="252">
        <v>101</v>
      </c>
      <c r="D26" s="63">
        <v>73</v>
      </c>
      <c r="E26" s="63">
        <v>71</v>
      </c>
      <c r="F26" s="63">
        <v>65</v>
      </c>
      <c r="G26" s="63">
        <v>57</v>
      </c>
      <c r="H26" s="63">
        <v>79</v>
      </c>
      <c r="I26" s="63">
        <v>84</v>
      </c>
      <c r="J26" s="63">
        <v>98</v>
      </c>
      <c r="K26" s="253">
        <v>628</v>
      </c>
    </row>
    <row r="27" spans="2:15" x14ac:dyDescent="0.25">
      <c r="B27" s="34" t="s">
        <v>48</v>
      </c>
      <c r="C27" s="252">
        <v>77</v>
      </c>
      <c r="D27" s="63">
        <v>92</v>
      </c>
      <c r="E27" s="63">
        <v>89</v>
      </c>
      <c r="F27" s="63">
        <v>85</v>
      </c>
      <c r="G27" s="63">
        <v>61</v>
      </c>
      <c r="H27" s="63">
        <v>67</v>
      </c>
      <c r="I27" s="63">
        <v>62</v>
      </c>
      <c r="J27" s="63">
        <v>85</v>
      </c>
      <c r="K27" s="253">
        <v>618</v>
      </c>
    </row>
    <row r="28" spans="2:15" x14ac:dyDescent="0.25">
      <c r="B28" s="34" t="s">
        <v>49</v>
      </c>
      <c r="C28" s="252">
        <v>159</v>
      </c>
      <c r="D28" s="63">
        <v>147</v>
      </c>
      <c r="E28" s="63">
        <v>172</v>
      </c>
      <c r="F28" s="63">
        <v>185</v>
      </c>
      <c r="G28" s="63">
        <v>147</v>
      </c>
      <c r="H28" s="63">
        <v>185</v>
      </c>
      <c r="I28" s="63">
        <v>168</v>
      </c>
      <c r="J28" s="63">
        <v>154</v>
      </c>
      <c r="K28" s="253">
        <v>1317</v>
      </c>
    </row>
    <row r="29" spans="2:15" x14ac:dyDescent="0.25">
      <c r="B29" s="34" t="s">
        <v>50</v>
      </c>
      <c r="C29" s="252">
        <v>276</v>
      </c>
      <c r="D29" s="63">
        <v>193</v>
      </c>
      <c r="E29" s="63">
        <v>174</v>
      </c>
      <c r="F29" s="63">
        <v>143</v>
      </c>
      <c r="G29" s="63">
        <v>171</v>
      </c>
      <c r="H29" s="63">
        <v>174</v>
      </c>
      <c r="I29" s="63">
        <v>203</v>
      </c>
      <c r="J29" s="63">
        <v>201</v>
      </c>
      <c r="K29" s="253">
        <v>1535</v>
      </c>
    </row>
    <row r="30" spans="2:15" x14ac:dyDescent="0.25">
      <c r="B30" s="34" t="s">
        <v>51</v>
      </c>
      <c r="C30" s="252">
        <v>68</v>
      </c>
      <c r="D30" s="63">
        <v>68</v>
      </c>
      <c r="E30" s="63">
        <v>55</v>
      </c>
      <c r="F30" s="63">
        <v>58</v>
      </c>
      <c r="G30" s="63">
        <v>53</v>
      </c>
      <c r="H30" s="63">
        <v>49</v>
      </c>
      <c r="I30" s="63">
        <v>38</v>
      </c>
      <c r="J30" s="63">
        <v>43</v>
      </c>
      <c r="K30" s="253">
        <v>432</v>
      </c>
    </row>
    <row r="31" spans="2:15" x14ac:dyDescent="0.25">
      <c r="B31" s="34" t="s">
        <v>52</v>
      </c>
      <c r="C31" s="252">
        <v>178</v>
      </c>
      <c r="D31" s="63">
        <v>133</v>
      </c>
      <c r="E31" s="63">
        <v>135</v>
      </c>
      <c r="F31" s="63">
        <v>132</v>
      </c>
      <c r="G31" s="63">
        <v>148</v>
      </c>
      <c r="H31" s="63">
        <v>175</v>
      </c>
      <c r="I31" s="63">
        <v>167</v>
      </c>
      <c r="J31" s="63">
        <v>145</v>
      </c>
      <c r="K31" s="253">
        <v>1213</v>
      </c>
    </row>
    <row r="32" spans="2:15" x14ac:dyDescent="0.25">
      <c r="B32" s="34" t="s">
        <v>31</v>
      </c>
      <c r="C32" s="252">
        <v>54</v>
      </c>
      <c r="D32" s="63">
        <v>56</v>
      </c>
      <c r="E32" s="63">
        <v>57</v>
      </c>
      <c r="F32" s="63">
        <v>61</v>
      </c>
      <c r="G32" s="63">
        <v>72</v>
      </c>
      <c r="H32" s="63">
        <v>50</v>
      </c>
      <c r="I32" s="63">
        <v>55</v>
      </c>
      <c r="J32" s="63">
        <v>49</v>
      </c>
      <c r="K32" s="253">
        <v>454</v>
      </c>
    </row>
    <row r="33" spans="2:11" x14ac:dyDescent="0.25">
      <c r="B33" s="34" t="s">
        <v>53</v>
      </c>
      <c r="C33" s="252">
        <v>189</v>
      </c>
      <c r="D33" s="63">
        <v>177</v>
      </c>
      <c r="E33" s="63">
        <v>167</v>
      </c>
      <c r="F33" s="63">
        <v>142</v>
      </c>
      <c r="G33" s="63">
        <v>122</v>
      </c>
      <c r="H33" s="63">
        <v>134</v>
      </c>
      <c r="I33" s="63">
        <v>126</v>
      </c>
      <c r="J33" s="63">
        <v>105</v>
      </c>
      <c r="K33" s="253">
        <v>1162</v>
      </c>
    </row>
    <row r="34" spans="2:11" ht="12.75" customHeight="1" x14ac:dyDescent="0.25">
      <c r="B34" s="34" t="s">
        <v>54</v>
      </c>
      <c r="C34" s="252">
        <v>166</v>
      </c>
      <c r="D34" s="63">
        <v>118</v>
      </c>
      <c r="E34" s="63">
        <v>96</v>
      </c>
      <c r="F34" s="63">
        <v>97</v>
      </c>
      <c r="G34" s="63">
        <v>108</v>
      </c>
      <c r="H34" s="63">
        <v>90</v>
      </c>
      <c r="I34" s="63">
        <v>80</v>
      </c>
      <c r="J34" s="63">
        <v>96</v>
      </c>
      <c r="K34" s="253">
        <v>851</v>
      </c>
    </row>
    <row r="35" spans="2:11" x14ac:dyDescent="0.25">
      <c r="B35" s="34" t="s">
        <v>55</v>
      </c>
      <c r="C35" s="252">
        <v>47</v>
      </c>
      <c r="D35" s="63">
        <v>77</v>
      </c>
      <c r="E35" s="63">
        <v>74</v>
      </c>
      <c r="F35" s="63">
        <v>72</v>
      </c>
      <c r="G35" s="63">
        <v>43</v>
      </c>
      <c r="H35" s="63">
        <v>53</v>
      </c>
      <c r="I35" s="63">
        <v>54</v>
      </c>
      <c r="J35" s="63">
        <v>41</v>
      </c>
      <c r="K35" s="253">
        <v>461</v>
      </c>
    </row>
    <row r="36" spans="2:11" x14ac:dyDescent="0.25">
      <c r="B36" s="34" t="s">
        <v>56</v>
      </c>
      <c r="C36" s="252">
        <v>59</v>
      </c>
      <c r="D36" s="63">
        <v>49</v>
      </c>
      <c r="E36" s="63">
        <v>71</v>
      </c>
      <c r="F36" s="63">
        <v>55</v>
      </c>
      <c r="G36" s="63">
        <v>39</v>
      </c>
      <c r="H36" s="63">
        <v>46</v>
      </c>
      <c r="I36" s="63">
        <v>40</v>
      </c>
      <c r="J36" s="63">
        <v>30</v>
      </c>
      <c r="K36" s="253">
        <v>389</v>
      </c>
    </row>
    <row r="37" spans="2:11" x14ac:dyDescent="0.25">
      <c r="B37" s="34" t="s">
        <v>57</v>
      </c>
      <c r="C37" s="252">
        <v>118</v>
      </c>
      <c r="D37" s="63">
        <v>122</v>
      </c>
      <c r="E37" s="63">
        <v>138</v>
      </c>
      <c r="F37" s="63">
        <v>127</v>
      </c>
      <c r="G37" s="63">
        <v>115</v>
      </c>
      <c r="H37" s="63">
        <v>132</v>
      </c>
      <c r="I37" s="63">
        <v>110</v>
      </c>
      <c r="J37" s="63">
        <v>120</v>
      </c>
      <c r="K37" s="253">
        <v>982</v>
      </c>
    </row>
    <row r="38" spans="2:11" x14ac:dyDescent="0.25">
      <c r="B38" s="34" t="s">
        <v>58</v>
      </c>
      <c r="C38" s="341">
        <v>75</v>
      </c>
      <c r="D38" s="342">
        <v>98</v>
      </c>
      <c r="E38" s="342">
        <v>82</v>
      </c>
      <c r="F38" s="342">
        <v>71</v>
      </c>
      <c r="G38" s="342">
        <v>45</v>
      </c>
      <c r="H38" s="342">
        <v>59</v>
      </c>
      <c r="I38" s="342">
        <v>52</v>
      </c>
      <c r="J38" s="342">
        <v>68</v>
      </c>
      <c r="K38" s="258">
        <v>550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4950" priority="2" operator="between">
      <formula>1</formula>
      <formula>2</formula>
    </cfRule>
  </conditionalFormatting>
  <conditionalFormatting sqref="C11:K38">
    <cfRule type="cellIs" dxfId="4949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13" sqref="G13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351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375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(15)'!C11/'SD_idade (15)'!K11)</f>
        <v>0.16193187636974377</v>
      </c>
      <c r="D11" s="196">
        <f>('SD_idade (15)'!D11/'SD_idade (15)'!K11)</f>
        <v>0.11823207186048471</v>
      </c>
      <c r="E11" s="196">
        <f>('SD_idade (15)'!E11/'SD_idade (15)'!K11)</f>
        <v>0.12764475759375704</v>
      </c>
      <c r="F11" s="196">
        <f>('SD_idade (15)'!F11/'SD_idade (15)'!K11)</f>
        <v>0.11872591925026228</v>
      </c>
      <c r="G11" s="196">
        <f>('SD_idade (15)'!G11/'SD_idade (15)'!K11)</f>
        <v>0.11513471565086583</v>
      </c>
      <c r="H11" s="196">
        <f>('SD_idade (15)'!H11/'SD_idade (15)'!K11)</f>
        <v>0.12470670699374384</v>
      </c>
      <c r="I11" s="196">
        <f>('SD_idade (15)'!I11/'SD_idade (15)'!K11)</f>
        <v>0.12158659283989559</v>
      </c>
      <c r="J11" s="197">
        <f>('SD_idade (15)'!J11/'SD_idade (15)'!K11)</f>
        <v>0.11203735944124696</v>
      </c>
    </row>
    <row r="12" spans="1:10" x14ac:dyDescent="0.25">
      <c r="B12" s="4" t="s">
        <v>102</v>
      </c>
      <c r="C12" s="194">
        <f>('SD_idade (15)'!C12/'SD_idade (15)'!K12)</f>
        <v>0.14964690946600015</v>
      </c>
      <c r="D12" s="163">
        <f>('SD_idade (15)'!D12/'SD_idade (15)'!K12)</f>
        <v>0.11659481428584023</v>
      </c>
      <c r="E12" s="163">
        <f>('SD_idade (15)'!E12/'SD_idade (15)'!K12)</f>
        <v>0.13435072778086346</v>
      </c>
      <c r="F12" s="163">
        <f>('SD_idade (15)'!F12/'SD_idade (15)'!K12)</f>
        <v>0.1272448358856357</v>
      </c>
      <c r="G12" s="163">
        <f>('SD_idade (15)'!G12/'SD_idade (15)'!K12)</f>
        <v>0.1160834721891613</v>
      </c>
      <c r="H12" s="163">
        <f>('SD_idade (15)'!H12/'SD_idade (15)'!K12)</f>
        <v>0.12016539271954649</v>
      </c>
      <c r="I12" s="163">
        <f>('SD_idade (15)'!I12/'SD_idade (15)'!K12)</f>
        <v>0.11801422941627655</v>
      </c>
      <c r="J12" s="191">
        <f>('SD_idade (15)'!J12/'SD_idade (15)'!K12)</f>
        <v>0.11789961825667609</v>
      </c>
    </row>
    <row r="13" spans="1:10" x14ac:dyDescent="0.25">
      <c r="B13" s="187" t="s">
        <v>20</v>
      </c>
      <c r="C13" s="194">
        <f>('SD_idade (15)'!C13/'SD_idade (15)'!K13)</f>
        <v>0.14844070111541088</v>
      </c>
      <c r="D13" s="163">
        <f>('SD_idade (15)'!D13/'SD_idade (15)'!K13)</f>
        <v>0.11643523787844298</v>
      </c>
      <c r="E13" s="163">
        <f>('SD_idade (15)'!E13/'SD_idade (15)'!K13)</f>
        <v>0.13184611882540406</v>
      </c>
      <c r="F13" s="163">
        <f>('SD_idade (15)'!F13/'SD_idade (15)'!K13)</f>
        <v>0.12659913498748007</v>
      </c>
      <c r="G13" s="163">
        <f>('SD_idade (15)'!G13/'SD_idade (15)'!K13)</f>
        <v>0.11734577737309355</v>
      </c>
      <c r="H13" s="163">
        <f>('SD_idade (15)'!H13/'SD_idade (15)'!K13)</f>
        <v>0.12192123833371273</v>
      </c>
      <c r="I13" s="163">
        <f>('SD_idade (15)'!I13/'SD_idade (15)'!K13)</f>
        <v>0.11867744138402003</v>
      </c>
      <c r="J13" s="191">
        <f>('SD_idade (15)'!J13/'SD_idade (15)'!K13)</f>
        <v>0.11873435010243569</v>
      </c>
    </row>
    <row r="14" spans="1:10" x14ac:dyDescent="0.25">
      <c r="B14" s="187" t="s">
        <v>1</v>
      </c>
      <c r="C14" s="348">
        <f>('SD_idade (15)'!C14/'SD_idade (15)'!K14)</f>
        <v>0.14674031940494422</v>
      </c>
      <c r="D14" s="349">
        <f>('SD_idade (15)'!D14/'SD_idade (15)'!K14)</f>
        <v>0.12951214176329032</v>
      </c>
      <c r="E14" s="349">
        <f>('SD_idade (15)'!E14/'SD_idade (15)'!K14)</f>
        <v>0.1347079413695034</v>
      </c>
      <c r="F14" s="349">
        <f>('SD_idade (15)'!F14/'SD_idade (15)'!K14)</f>
        <v>0.11983154670750383</v>
      </c>
      <c r="G14" s="349">
        <f>('SD_idade (15)'!G14/'SD_idade (15)'!K14)</f>
        <v>0.11129949682782761</v>
      </c>
      <c r="H14" s="349">
        <f>('SD_idade (15)'!H14/'SD_idade (15)'!K14)</f>
        <v>0.12125355502078319</v>
      </c>
      <c r="I14" s="349">
        <f>('SD_idade (15)'!I14/'SD_idade (15)'!K14)</f>
        <v>0.11747976372784949</v>
      </c>
      <c r="J14" s="350">
        <f>('SD_idade (15)'!J14/'SD_idade (15)'!K14)</f>
        <v>0.11917523517829796</v>
      </c>
    </row>
    <row r="15" spans="1:10" x14ac:dyDescent="0.25">
      <c r="B15" s="181" t="s">
        <v>36</v>
      </c>
      <c r="C15" s="195">
        <f>('SD_idade (15)'!C15/'SD_idade (15)'!K15)</f>
        <v>0.15723270440251572</v>
      </c>
      <c r="D15" s="196">
        <f>('SD_idade (15)'!D15/'SD_idade (15)'!K15)</f>
        <v>0.1090146750524109</v>
      </c>
      <c r="E15" s="196">
        <f>('SD_idade (15)'!E15/'SD_idade (15)'!K15)</f>
        <v>0.12997903563941299</v>
      </c>
      <c r="F15" s="196">
        <f>('SD_idade (15)'!F15/'SD_idade (15)'!K15)</f>
        <v>0.12578616352201258</v>
      </c>
      <c r="G15" s="196">
        <f>('SD_idade (15)'!G15/'SD_idade (15)'!K15)</f>
        <v>0.11740041928721175</v>
      </c>
      <c r="H15" s="196">
        <f>('SD_idade (15)'!H15/'SD_idade (15)'!K15)</f>
        <v>0.12159329140461216</v>
      </c>
      <c r="I15" s="196">
        <f>('SD_idade (15)'!I15/'SD_idade (15)'!K15)</f>
        <v>0.13417190775681342</v>
      </c>
      <c r="J15" s="197">
        <f>('SD_idade (15)'!J15/'SD_idade (15)'!K15)</f>
        <v>0.10482180293501048</v>
      </c>
    </row>
    <row r="16" spans="1:10" x14ac:dyDescent="0.25">
      <c r="B16" s="181" t="s">
        <v>37</v>
      </c>
      <c r="C16" s="194">
        <f>('SD_idade (15)'!C16/'SD_idade (15)'!K16)</f>
        <v>0.14615384615384616</v>
      </c>
      <c r="D16" s="163">
        <f>('SD_idade (15)'!D16/'SD_idade (15)'!K16)</f>
        <v>0.15384615384615385</v>
      </c>
      <c r="E16" s="163">
        <f>('SD_idade (15)'!E16/'SD_idade (15)'!K16)</f>
        <v>0.11346153846153846</v>
      </c>
      <c r="F16" s="163">
        <f>('SD_idade (15)'!F16/'SD_idade (15)'!K16)</f>
        <v>0.12884615384615383</v>
      </c>
      <c r="G16" s="163">
        <f>('SD_idade (15)'!G16/'SD_idade (15)'!K16)</f>
        <v>0.1</v>
      </c>
      <c r="H16" s="163">
        <f>('SD_idade (15)'!H16/'SD_idade (15)'!K16)</f>
        <v>0.13461538461538461</v>
      </c>
      <c r="I16" s="163">
        <f>('SD_idade (15)'!I16/'SD_idade (15)'!K16)</f>
        <v>0.10192307692307692</v>
      </c>
      <c r="J16" s="191">
        <f>('SD_idade (15)'!J16/'SD_idade (15)'!K16)</f>
        <v>0.12115384615384615</v>
      </c>
    </row>
    <row r="17" spans="2:10" x14ac:dyDescent="0.25">
      <c r="B17" s="181" t="s">
        <v>38</v>
      </c>
      <c r="C17" s="194">
        <f>('SD_idade (15)'!C17/'SD_idade (15)'!K17)</f>
        <v>0.12527233115468409</v>
      </c>
      <c r="D17" s="163">
        <f>('SD_idade (15)'!D17/'SD_idade (15)'!K17)</f>
        <v>0.11437908496732026</v>
      </c>
      <c r="E17" s="163">
        <f>('SD_idade (15)'!E17/'SD_idade (15)'!K17)</f>
        <v>0.14705882352941177</v>
      </c>
      <c r="F17" s="163">
        <f>('SD_idade (15)'!F17/'SD_idade (15)'!K17)</f>
        <v>0.11764705882352941</v>
      </c>
      <c r="G17" s="163">
        <f>('SD_idade (15)'!G17/'SD_idade (15)'!K17)</f>
        <v>0.11764705882352941</v>
      </c>
      <c r="H17" s="163">
        <f>('SD_idade (15)'!H17/'SD_idade (15)'!K17)</f>
        <v>0.12527233115468409</v>
      </c>
      <c r="I17" s="163">
        <f>('SD_idade (15)'!I17/'SD_idade (15)'!K17)</f>
        <v>0.12962962962962962</v>
      </c>
      <c r="J17" s="191">
        <f>('SD_idade (15)'!J17/'SD_idade (15)'!K17)</f>
        <v>0.12309368191721133</v>
      </c>
    </row>
    <row r="18" spans="2:10" x14ac:dyDescent="0.25">
      <c r="B18" s="181" t="s">
        <v>39</v>
      </c>
      <c r="C18" s="194">
        <f>('SD_idade (15)'!C18/'SD_idade (15)'!K18)</f>
        <v>0.15227629513343799</v>
      </c>
      <c r="D18" s="163">
        <f>('SD_idade (15)'!D18/'SD_idade (15)'!K18)</f>
        <v>0.11930926216640503</v>
      </c>
      <c r="E18" s="163">
        <f>('SD_idade (15)'!E18/'SD_idade (15)'!K18)</f>
        <v>0.13814756671899528</v>
      </c>
      <c r="F18" s="163">
        <f>('SD_idade (15)'!F18/'SD_idade (15)'!K18)</f>
        <v>0.11459968602825746</v>
      </c>
      <c r="G18" s="163">
        <f>('SD_idade (15)'!G18/'SD_idade (15)'!K18)</f>
        <v>0.10204081632653061</v>
      </c>
      <c r="H18" s="163">
        <f>('SD_idade (15)'!H18/'SD_idade (15)'!K18)</f>
        <v>0.10204081632653061</v>
      </c>
      <c r="I18" s="163">
        <f>('SD_idade (15)'!I18/'SD_idade (15)'!K18)</f>
        <v>0.11773940345368916</v>
      </c>
      <c r="J18" s="191">
        <f>('SD_idade (15)'!J18/'SD_idade (15)'!K18)</f>
        <v>0.15384615384615385</v>
      </c>
    </row>
    <row r="19" spans="2:10" x14ac:dyDescent="0.25">
      <c r="B19" s="181" t="s">
        <v>40</v>
      </c>
      <c r="C19" s="194">
        <f>('SD_idade (15)'!C19/'SD_idade (15)'!K19)</f>
        <v>0.1629260182876143</v>
      </c>
      <c r="D19" s="163">
        <f>('SD_idade (15)'!D19/'SD_idade (15)'!K19)</f>
        <v>0.15627597672485452</v>
      </c>
      <c r="E19" s="163">
        <f>('SD_idade (15)'!E19/'SD_idade (15)'!K19)</f>
        <v>0.16625103906899419</v>
      </c>
      <c r="F19" s="163">
        <f>('SD_idade (15)'!F19/'SD_idade (15)'!K19)</f>
        <v>0.11554447215295095</v>
      </c>
      <c r="G19" s="163">
        <f>('SD_idade (15)'!G19/'SD_idade (15)'!K19)</f>
        <v>0.10889443059019119</v>
      </c>
      <c r="H19" s="163">
        <f>('SD_idade (15)'!H19/'SD_idade (15)'!K19)</f>
        <v>0.1055694098088113</v>
      </c>
      <c r="I19" s="163">
        <f>('SD_idade (15)'!I19/'SD_idade (15)'!K19)</f>
        <v>7.9800498753117205E-2</v>
      </c>
      <c r="J19" s="191">
        <f>('SD_idade (15)'!J19/'SD_idade (15)'!K19)</f>
        <v>0.10473815461346633</v>
      </c>
    </row>
    <row r="20" spans="2:10" x14ac:dyDescent="0.25">
      <c r="B20" s="181" t="s">
        <v>41</v>
      </c>
      <c r="C20" s="194">
        <f>('SD_idade (15)'!C20/'SD_idade (15)'!K20)</f>
        <v>0.12227805695142378</v>
      </c>
      <c r="D20" s="163">
        <f>('SD_idade (15)'!D20/'SD_idade (15)'!K20)</f>
        <v>0.12730318257956449</v>
      </c>
      <c r="E20" s="163">
        <f>('SD_idade (15)'!E20/'SD_idade (15)'!K20)</f>
        <v>0.15242881072026801</v>
      </c>
      <c r="F20" s="163">
        <f>('SD_idade (15)'!F20/'SD_idade (15)'!K20)</f>
        <v>0.10385259631490787</v>
      </c>
      <c r="G20" s="163">
        <f>('SD_idade (15)'!G20/'SD_idade (15)'!K20)</f>
        <v>0.11892797319932999</v>
      </c>
      <c r="H20" s="163">
        <f>('SD_idade (15)'!H20/'SD_idade (15)'!K20)</f>
        <v>0.10720268006700168</v>
      </c>
      <c r="I20" s="163">
        <f>('SD_idade (15)'!I20/'SD_idade (15)'!K20)</f>
        <v>0.13735343383584589</v>
      </c>
      <c r="J20" s="191">
        <f>('SD_idade (15)'!J20/'SD_idade (15)'!K20)</f>
        <v>0.1306532663316583</v>
      </c>
    </row>
    <row r="21" spans="2:10" x14ac:dyDescent="0.25">
      <c r="B21" s="181" t="s">
        <v>42</v>
      </c>
      <c r="C21" s="194">
        <f>('SD_idade (15)'!C21/'SD_idade (15)'!K21)</f>
        <v>0.19077568134171907</v>
      </c>
      <c r="D21" s="163">
        <f>('SD_idade (15)'!D21/'SD_idade (15)'!K21)</f>
        <v>0.1111111111111111</v>
      </c>
      <c r="E21" s="163">
        <f>('SD_idade (15)'!E21/'SD_idade (15)'!K21)</f>
        <v>0.1069182389937107</v>
      </c>
      <c r="F21" s="163">
        <f>('SD_idade (15)'!F21/'SD_idade (15)'!K21)</f>
        <v>0.12368972746331237</v>
      </c>
      <c r="G21" s="163">
        <f>('SD_idade (15)'!G21/'SD_idade (15)'!K21)</f>
        <v>0.1111111111111111</v>
      </c>
      <c r="H21" s="163">
        <f>('SD_idade (15)'!H21/'SD_idade (15)'!K21)</f>
        <v>0.12578616352201258</v>
      </c>
      <c r="I21" s="163">
        <f>('SD_idade (15)'!I21/'SD_idade (15)'!K21)</f>
        <v>0.12159329140461216</v>
      </c>
      <c r="J21" s="191">
        <f>('SD_idade (15)'!J21/'SD_idade (15)'!K21)</f>
        <v>0.1090146750524109</v>
      </c>
    </row>
    <row r="22" spans="2:10" x14ac:dyDescent="0.25">
      <c r="B22" s="181" t="s">
        <v>43</v>
      </c>
      <c r="C22" s="194">
        <f>('SD_idade (15)'!C22/'SD_idade (15)'!K22)</f>
        <v>7.9691516709511565E-2</v>
      </c>
      <c r="D22" s="163">
        <f>('SD_idade (15)'!D22/'SD_idade (15)'!K22)</f>
        <v>9.5115681233933158E-2</v>
      </c>
      <c r="E22" s="163">
        <f>('SD_idade (15)'!E22/'SD_idade (15)'!K22)</f>
        <v>0.13367609254498714</v>
      </c>
      <c r="F22" s="163">
        <f>('SD_idade (15)'!F22/'SD_idade (15)'!K22)</f>
        <v>0.15681233933161953</v>
      </c>
      <c r="G22" s="163">
        <f>('SD_idade (15)'!G22/'SD_idade (15)'!K22)</f>
        <v>0.13110539845758354</v>
      </c>
      <c r="H22" s="163">
        <f>('SD_idade (15)'!H22/'SD_idade (15)'!K22)</f>
        <v>0.13110539845758354</v>
      </c>
      <c r="I22" s="163">
        <f>('SD_idade (15)'!I22/'SD_idade (15)'!K22)</f>
        <v>0.15167095115681234</v>
      </c>
      <c r="J22" s="191">
        <f>('SD_idade (15)'!J22/'SD_idade (15)'!K22)</f>
        <v>0.12082262210796915</v>
      </c>
    </row>
    <row r="23" spans="2:10" x14ac:dyDescent="0.25">
      <c r="B23" s="181" t="s">
        <v>44</v>
      </c>
      <c r="C23" s="194">
        <f>('SD_idade (15)'!C23/'SD_idade (15)'!K23)</f>
        <v>0.15308641975308643</v>
      </c>
      <c r="D23" s="163">
        <f>('SD_idade (15)'!D23/'SD_idade (15)'!K23)</f>
        <v>0.10617283950617284</v>
      </c>
      <c r="E23" s="163">
        <f>('SD_idade (15)'!E23/'SD_idade (15)'!K23)</f>
        <v>0.14074074074074075</v>
      </c>
      <c r="F23" s="163">
        <f>('SD_idade (15)'!F23/'SD_idade (15)'!K23)</f>
        <v>0.11275720164609053</v>
      </c>
      <c r="G23" s="163">
        <f>('SD_idade (15)'!G23/'SD_idade (15)'!K23)</f>
        <v>9.6296296296296297E-2</v>
      </c>
      <c r="H23" s="163">
        <f>('SD_idade (15)'!H23/'SD_idade (15)'!K23)</f>
        <v>0.12921810699588476</v>
      </c>
      <c r="I23" s="163">
        <f>('SD_idade (15)'!I23/'SD_idade (15)'!K23)</f>
        <v>0.12181069958847737</v>
      </c>
      <c r="J23" s="191">
        <f>('SD_idade (15)'!J23/'SD_idade (15)'!K23)</f>
        <v>0.13991769547325103</v>
      </c>
    </row>
    <row r="24" spans="2:10" x14ac:dyDescent="0.25">
      <c r="B24" s="181" t="s">
        <v>45</v>
      </c>
      <c r="C24" s="194">
        <f>('SD_idade (15)'!C24/'SD_idade (15)'!K24)</f>
        <v>0.14266666666666666</v>
      </c>
      <c r="D24" s="163">
        <f>('SD_idade (15)'!D24/'SD_idade (15)'!K24)</f>
        <v>0.13200000000000001</v>
      </c>
      <c r="E24" s="163">
        <f>('SD_idade (15)'!E24/'SD_idade (15)'!K24)</f>
        <v>0.14399999999999999</v>
      </c>
      <c r="F24" s="163">
        <f>('SD_idade (15)'!F24/'SD_idade (15)'!K24)</f>
        <v>0.11066666666666666</v>
      </c>
      <c r="G24" s="163">
        <f>('SD_idade (15)'!G24/'SD_idade (15)'!K24)</f>
        <v>0.11066666666666666</v>
      </c>
      <c r="H24" s="163">
        <f>('SD_idade (15)'!H24/'SD_idade (15)'!K24)</f>
        <v>0.12133333333333333</v>
      </c>
      <c r="I24" s="163">
        <f>('SD_idade (15)'!I24/'SD_idade (15)'!K24)</f>
        <v>0.11733333333333333</v>
      </c>
      <c r="J24" s="191">
        <f>('SD_idade (15)'!J24/'SD_idade (15)'!K24)</f>
        <v>0.12133333333333333</v>
      </c>
    </row>
    <row r="25" spans="2:10" x14ac:dyDescent="0.25">
      <c r="B25" s="181" t="s">
        <v>46</v>
      </c>
      <c r="C25" s="194">
        <f>('SD_idade (15)'!C25/'SD_idade (15)'!K25)</f>
        <v>0.13555992141453832</v>
      </c>
      <c r="D25" s="163">
        <f>('SD_idade (15)'!D25/'SD_idade (15)'!K25)</f>
        <v>0.13752455795677801</v>
      </c>
      <c r="E25" s="163">
        <f>('SD_idade (15)'!E25/'SD_idade (15)'!K25)</f>
        <v>0.12770137524557956</v>
      </c>
      <c r="F25" s="163">
        <f>('SD_idade (15)'!F25/'SD_idade (15)'!K25)</f>
        <v>9.6267190569744601E-2</v>
      </c>
      <c r="G25" s="163">
        <f>('SD_idade (15)'!G25/'SD_idade (15)'!K25)</f>
        <v>0.13163064833005894</v>
      </c>
      <c r="H25" s="163">
        <f>('SD_idade (15)'!H25/'SD_idade (15)'!K25)</f>
        <v>0.12966601178781925</v>
      </c>
      <c r="I25" s="163">
        <f>('SD_idade (15)'!I25/'SD_idade (15)'!K25)</f>
        <v>0.13163064833005894</v>
      </c>
      <c r="J25" s="191">
        <f>('SD_idade (15)'!J25/'SD_idade (15)'!K25)</f>
        <v>0.1100196463654224</v>
      </c>
    </row>
    <row r="26" spans="2:10" x14ac:dyDescent="0.25">
      <c r="B26" s="181" t="s">
        <v>47</v>
      </c>
      <c r="C26" s="194">
        <f>('SD_idade (15)'!C26/'SD_idade (15)'!K26)</f>
        <v>0.160828025477707</v>
      </c>
      <c r="D26" s="163">
        <f>('SD_idade (15)'!D26/'SD_idade (15)'!K26)</f>
        <v>0.11624203821656051</v>
      </c>
      <c r="E26" s="163">
        <f>('SD_idade (15)'!E26/'SD_idade (15)'!K26)</f>
        <v>0.11305732484076433</v>
      </c>
      <c r="F26" s="163">
        <f>('SD_idade (15)'!F26/'SD_idade (15)'!K26)</f>
        <v>0.1035031847133758</v>
      </c>
      <c r="G26" s="163">
        <f>('SD_idade (15)'!G26/'SD_idade (15)'!K26)</f>
        <v>9.0764331210191077E-2</v>
      </c>
      <c r="H26" s="163">
        <f>('SD_idade (15)'!H26/'SD_idade (15)'!K26)</f>
        <v>0.12579617834394904</v>
      </c>
      <c r="I26" s="163">
        <f>('SD_idade (15)'!I26/'SD_idade (15)'!K26)</f>
        <v>0.13375796178343949</v>
      </c>
      <c r="J26" s="191">
        <f>('SD_idade (15)'!J26/'SD_idade (15)'!K26)</f>
        <v>0.15605095541401273</v>
      </c>
    </row>
    <row r="27" spans="2:10" x14ac:dyDescent="0.25">
      <c r="B27" s="181" t="s">
        <v>48</v>
      </c>
      <c r="C27" s="194">
        <f>('SD_idade (15)'!C27/'SD_idade (15)'!K27)</f>
        <v>0.12459546925566344</v>
      </c>
      <c r="D27" s="163">
        <f>('SD_idade (15)'!D27/'SD_idade (15)'!K27)</f>
        <v>0.14886731391585761</v>
      </c>
      <c r="E27" s="163">
        <f>('SD_idade (15)'!E27/'SD_idade (15)'!K27)</f>
        <v>0.14401294498381878</v>
      </c>
      <c r="F27" s="163">
        <f>('SD_idade (15)'!F27/'SD_idade (15)'!K27)</f>
        <v>0.13754045307443366</v>
      </c>
      <c r="G27" s="163">
        <f>('SD_idade (15)'!G27/'SD_idade (15)'!K27)</f>
        <v>9.8705501618122971E-2</v>
      </c>
      <c r="H27" s="163">
        <f>('SD_idade (15)'!H27/'SD_idade (15)'!K27)</f>
        <v>0.10841423948220065</v>
      </c>
      <c r="I27" s="163">
        <f>('SD_idade (15)'!I27/'SD_idade (15)'!K27)</f>
        <v>0.10032362459546926</v>
      </c>
      <c r="J27" s="191">
        <f>('SD_idade (15)'!J27/'SD_idade (15)'!K27)</f>
        <v>0.13754045307443366</v>
      </c>
    </row>
    <row r="28" spans="2:10" x14ac:dyDescent="0.25">
      <c r="B28" s="181" t="s">
        <v>49</v>
      </c>
      <c r="C28" s="194">
        <f>('SD_idade (15)'!C28/'SD_idade (15)'!K28)</f>
        <v>0.12072892938496584</v>
      </c>
      <c r="D28" s="163">
        <f>('SD_idade (15)'!D28/'SD_idade (15)'!K28)</f>
        <v>0.11161731207289294</v>
      </c>
      <c r="E28" s="163">
        <f>('SD_idade (15)'!E28/'SD_idade (15)'!K28)</f>
        <v>0.13059984813971146</v>
      </c>
      <c r="F28" s="163">
        <f>('SD_idade (15)'!F28/'SD_idade (15)'!K28)</f>
        <v>0.14047076689445709</v>
      </c>
      <c r="G28" s="163">
        <f>('SD_idade (15)'!G28/'SD_idade (15)'!K28)</f>
        <v>0.11161731207289294</v>
      </c>
      <c r="H28" s="163">
        <f>('SD_idade (15)'!H28/'SD_idade (15)'!K28)</f>
        <v>0.14047076689445709</v>
      </c>
      <c r="I28" s="163">
        <f>('SD_idade (15)'!I28/'SD_idade (15)'!K28)</f>
        <v>0.12756264236902051</v>
      </c>
      <c r="J28" s="191">
        <f>('SD_idade (15)'!J28/'SD_idade (15)'!K28)</f>
        <v>0.11693242217160213</v>
      </c>
    </row>
    <row r="29" spans="2:10" x14ac:dyDescent="0.25">
      <c r="B29" s="181" t="s">
        <v>50</v>
      </c>
      <c r="C29" s="194">
        <f>('SD_idade (15)'!C29/'SD_idade (15)'!K29)</f>
        <v>0.17980456026058633</v>
      </c>
      <c r="D29" s="163">
        <f>('SD_idade (15)'!D29/'SD_idade (15)'!K29)</f>
        <v>0.1257328990228013</v>
      </c>
      <c r="E29" s="163">
        <f>('SD_idade (15)'!E29/'SD_idade (15)'!K29)</f>
        <v>0.11335504885993486</v>
      </c>
      <c r="F29" s="163">
        <f>('SD_idade (15)'!F29/'SD_idade (15)'!K29)</f>
        <v>9.3159609120521167E-2</v>
      </c>
      <c r="G29" s="163">
        <f>('SD_idade (15)'!G29/'SD_idade (15)'!K29)</f>
        <v>0.11140065146579804</v>
      </c>
      <c r="H29" s="163">
        <f>('SD_idade (15)'!H29/'SD_idade (15)'!K29)</f>
        <v>0.11335504885993486</v>
      </c>
      <c r="I29" s="163">
        <f>('SD_idade (15)'!I29/'SD_idade (15)'!K29)</f>
        <v>0.13224755700325733</v>
      </c>
      <c r="J29" s="191">
        <f>('SD_idade (15)'!J29/'SD_idade (15)'!K29)</f>
        <v>0.13094462540716612</v>
      </c>
    </row>
    <row r="30" spans="2:10" x14ac:dyDescent="0.25">
      <c r="B30" s="181" t="s">
        <v>51</v>
      </c>
      <c r="C30" s="194">
        <f>('SD_idade (15)'!C30/'SD_idade (15)'!K30)</f>
        <v>0.15740740740740741</v>
      </c>
      <c r="D30" s="163">
        <f>('SD_idade (15)'!D30/'SD_idade (15)'!K30)</f>
        <v>0.15740740740740741</v>
      </c>
      <c r="E30" s="163">
        <f>('SD_idade (15)'!E30/'SD_idade (15)'!K30)</f>
        <v>0.12731481481481483</v>
      </c>
      <c r="F30" s="163">
        <f>('SD_idade (15)'!F30/'SD_idade (15)'!K30)</f>
        <v>0.13425925925925927</v>
      </c>
      <c r="G30" s="163">
        <f>('SD_idade (15)'!G30/'SD_idade (15)'!K30)</f>
        <v>0.12268518518518519</v>
      </c>
      <c r="H30" s="163">
        <f>('SD_idade (15)'!H30/'SD_idade (15)'!K30)</f>
        <v>0.11342592592592593</v>
      </c>
      <c r="I30" s="163">
        <f>('SD_idade (15)'!I30/'SD_idade (15)'!K30)</f>
        <v>8.7962962962962965E-2</v>
      </c>
      <c r="J30" s="191">
        <f>('SD_idade (15)'!J30/'SD_idade (15)'!K30)</f>
        <v>9.9537037037037035E-2</v>
      </c>
    </row>
    <row r="31" spans="2:10" x14ac:dyDescent="0.25">
      <c r="B31" s="181" t="s">
        <v>52</v>
      </c>
      <c r="C31" s="194">
        <f>('SD_idade (15)'!C31/'SD_idade (15)'!K31)</f>
        <v>0.14674361088211046</v>
      </c>
      <c r="D31" s="163">
        <f>('SD_idade (15)'!D31/'SD_idade (15)'!K31)</f>
        <v>0.10964550700741962</v>
      </c>
      <c r="E31" s="163">
        <f>('SD_idade (15)'!E31/'SD_idade (15)'!K31)</f>
        <v>0.11129431162407255</v>
      </c>
      <c r="F31" s="163">
        <f>('SD_idade (15)'!F31/'SD_idade (15)'!K31)</f>
        <v>0.10882110469909316</v>
      </c>
      <c r="G31" s="163">
        <f>('SD_idade (15)'!G31/'SD_idade (15)'!K31)</f>
        <v>0.12201154163231658</v>
      </c>
      <c r="H31" s="163">
        <f>('SD_idade (15)'!H31/'SD_idade (15)'!K31)</f>
        <v>0.14427040395713109</v>
      </c>
      <c r="I31" s="163">
        <f>('SD_idade (15)'!I31/'SD_idade (15)'!K31)</f>
        <v>0.13767518549051938</v>
      </c>
      <c r="J31" s="191">
        <f>('SD_idade (15)'!J31/'SD_idade (15)'!K31)</f>
        <v>0.11953833470733718</v>
      </c>
    </row>
    <row r="32" spans="2:10" x14ac:dyDescent="0.25">
      <c r="B32" s="181" t="s">
        <v>31</v>
      </c>
      <c r="C32" s="194">
        <f>('SD_idade (15)'!C32/'SD_idade (15)'!K32)</f>
        <v>0.11894273127753303</v>
      </c>
      <c r="D32" s="163">
        <f>('SD_idade (15)'!D32/'SD_idade (15)'!K32)</f>
        <v>0.12334801762114538</v>
      </c>
      <c r="E32" s="163">
        <f>('SD_idade (15)'!E32/'SD_idade (15)'!K32)</f>
        <v>0.12555066079295155</v>
      </c>
      <c r="F32" s="163">
        <f>('SD_idade (15)'!F32/'SD_idade (15)'!K32)</f>
        <v>0.1343612334801762</v>
      </c>
      <c r="G32" s="163">
        <f>('SD_idade (15)'!G32/'SD_idade (15)'!K32)</f>
        <v>0.15859030837004406</v>
      </c>
      <c r="H32" s="163">
        <f>('SD_idade (15)'!H32/'SD_idade (15)'!K32)</f>
        <v>0.11013215859030837</v>
      </c>
      <c r="I32" s="163">
        <f>('SD_idade (15)'!I32/'SD_idade (15)'!K32)</f>
        <v>0.1211453744493392</v>
      </c>
      <c r="J32" s="191">
        <f>('SD_idade (15)'!J32/'SD_idade (15)'!K32)</f>
        <v>0.10792951541850221</v>
      </c>
    </row>
    <row r="33" spans="2:10" x14ac:dyDescent="0.25">
      <c r="B33" s="181" t="s">
        <v>53</v>
      </c>
      <c r="C33" s="194">
        <f>('SD_idade (15)'!C33/'SD_idade (15)'!K33)</f>
        <v>0.16265060240963855</v>
      </c>
      <c r="D33" s="163">
        <f>('SD_idade (15)'!D33/'SD_idade (15)'!K33)</f>
        <v>0.15232358003442339</v>
      </c>
      <c r="E33" s="163">
        <f>('SD_idade (15)'!E33/'SD_idade (15)'!K33)</f>
        <v>0.14371772805507746</v>
      </c>
      <c r="F33" s="163">
        <f>('SD_idade (15)'!F33/'SD_idade (15)'!K33)</f>
        <v>0.12220309810671257</v>
      </c>
      <c r="G33" s="163">
        <f>('SD_idade (15)'!G33/'SD_idade (15)'!K33)</f>
        <v>0.10499139414802065</v>
      </c>
      <c r="H33" s="163">
        <f>('SD_idade (15)'!H33/'SD_idade (15)'!K33)</f>
        <v>0.11531841652323579</v>
      </c>
      <c r="I33" s="163">
        <f>('SD_idade (15)'!I33/'SD_idade (15)'!K33)</f>
        <v>0.10843373493975904</v>
      </c>
      <c r="J33" s="191">
        <f>('SD_idade (15)'!J33/'SD_idade (15)'!K33)</f>
        <v>9.036144578313253E-2</v>
      </c>
    </row>
    <row r="34" spans="2:10" ht="12.75" customHeight="1" x14ac:dyDescent="0.25">
      <c r="B34" s="181" t="s">
        <v>54</v>
      </c>
      <c r="C34" s="194">
        <f>('SD_idade (15)'!C34/'SD_idade (15)'!K34)</f>
        <v>0.19506462984723855</v>
      </c>
      <c r="D34" s="163">
        <f>('SD_idade (15)'!D34/'SD_idade (15)'!K34)</f>
        <v>0.13866039952996476</v>
      </c>
      <c r="E34" s="163">
        <f>('SD_idade (15)'!E34/'SD_idade (15)'!K34)</f>
        <v>0.11280846063454759</v>
      </c>
      <c r="F34" s="163">
        <f>('SD_idade (15)'!F34/'SD_idade (15)'!K34)</f>
        <v>0.11398354876615746</v>
      </c>
      <c r="G34" s="163">
        <f>('SD_idade (15)'!G34/'SD_idade (15)'!K34)</f>
        <v>0.12690951821386603</v>
      </c>
      <c r="H34" s="163">
        <f>('SD_idade (15)'!H34/'SD_idade (15)'!K34)</f>
        <v>0.10575793184488837</v>
      </c>
      <c r="I34" s="163">
        <f>('SD_idade (15)'!I34/'SD_idade (15)'!K34)</f>
        <v>9.400705052878966E-2</v>
      </c>
      <c r="J34" s="191">
        <f>('SD_idade (15)'!J34/'SD_idade (15)'!K34)</f>
        <v>0.11280846063454759</v>
      </c>
    </row>
    <row r="35" spans="2:10" x14ac:dyDescent="0.25">
      <c r="B35" s="181" t="s">
        <v>55</v>
      </c>
      <c r="C35" s="194">
        <f>('SD_idade (15)'!C35/'SD_idade (15)'!K35)</f>
        <v>0.1019522776572668</v>
      </c>
      <c r="D35" s="163">
        <f>('SD_idade (15)'!D35/'SD_idade (15)'!K35)</f>
        <v>0.16702819956616052</v>
      </c>
      <c r="E35" s="163">
        <f>('SD_idade (15)'!E35/'SD_idade (15)'!K35)</f>
        <v>0.16052060737527116</v>
      </c>
      <c r="F35" s="163">
        <f>('SD_idade (15)'!F35/'SD_idade (15)'!K35)</f>
        <v>0.1561822125813449</v>
      </c>
      <c r="G35" s="163">
        <f>('SD_idade (15)'!G35/'SD_idade (15)'!K35)</f>
        <v>9.3275488069414311E-2</v>
      </c>
      <c r="H35" s="163">
        <f>('SD_idade (15)'!H35/'SD_idade (15)'!K35)</f>
        <v>0.11496746203904555</v>
      </c>
      <c r="I35" s="163">
        <f>('SD_idade (15)'!I35/'SD_idade (15)'!K35)</f>
        <v>0.11713665943600868</v>
      </c>
      <c r="J35" s="191">
        <f>('SD_idade (15)'!J35/'SD_idade (15)'!K35)</f>
        <v>8.8937093275488072E-2</v>
      </c>
    </row>
    <row r="36" spans="2:10" x14ac:dyDescent="0.25">
      <c r="B36" s="181" t="s">
        <v>56</v>
      </c>
      <c r="C36" s="194">
        <f>('SD_idade (15)'!C36/'SD_idade (15)'!K36)</f>
        <v>0.15167095115681234</v>
      </c>
      <c r="D36" s="163">
        <f>('SD_idade (15)'!D36/'SD_idade (15)'!K36)</f>
        <v>0.12596401028277635</v>
      </c>
      <c r="E36" s="163">
        <f>('SD_idade (15)'!E36/'SD_idade (15)'!K36)</f>
        <v>0.18251928020565553</v>
      </c>
      <c r="F36" s="163">
        <f>('SD_idade (15)'!F36/'SD_idade (15)'!K36)</f>
        <v>0.14138817480719795</v>
      </c>
      <c r="G36" s="163">
        <f>('SD_idade (15)'!G36/'SD_idade (15)'!K36)</f>
        <v>0.10025706940874037</v>
      </c>
      <c r="H36" s="163">
        <f>('SD_idade (15)'!H36/'SD_idade (15)'!K36)</f>
        <v>0.11825192802056556</v>
      </c>
      <c r="I36" s="163">
        <f>('SD_idade (15)'!I36/'SD_idade (15)'!K36)</f>
        <v>0.10282776349614396</v>
      </c>
      <c r="J36" s="191">
        <f>('SD_idade (15)'!J36/'SD_idade (15)'!K36)</f>
        <v>7.7120822622107968E-2</v>
      </c>
    </row>
    <row r="37" spans="2:10" x14ac:dyDescent="0.25">
      <c r="B37" s="181" t="s">
        <v>57</v>
      </c>
      <c r="C37" s="194">
        <f>('SD_idade (15)'!C37/'SD_idade (15)'!K37)</f>
        <v>0.12016293279022404</v>
      </c>
      <c r="D37" s="163">
        <f>('SD_idade (15)'!D37/'SD_idade (15)'!K37)</f>
        <v>0.12423625254582485</v>
      </c>
      <c r="E37" s="163">
        <f>('SD_idade (15)'!E37/'SD_idade (15)'!K37)</f>
        <v>0.14052953156822812</v>
      </c>
      <c r="F37" s="163">
        <f>('SD_idade (15)'!F37/'SD_idade (15)'!K37)</f>
        <v>0.12932790224032586</v>
      </c>
      <c r="G37" s="163">
        <f>('SD_idade (15)'!G37/'SD_idade (15)'!K37)</f>
        <v>0.11710794297352342</v>
      </c>
      <c r="H37" s="163">
        <f>('SD_idade (15)'!H37/'SD_idade (15)'!K37)</f>
        <v>0.13441955193482688</v>
      </c>
      <c r="I37" s="163">
        <f>('SD_idade (15)'!I37/'SD_idade (15)'!K37)</f>
        <v>0.11201629327902241</v>
      </c>
      <c r="J37" s="191">
        <f>('SD_idade (15)'!J37/'SD_idade (15)'!K37)</f>
        <v>0.12219959266802444</v>
      </c>
    </row>
    <row r="38" spans="2:10" x14ac:dyDescent="0.25">
      <c r="B38" s="181" t="s">
        <v>58</v>
      </c>
      <c r="C38" s="188">
        <f>('SD_idade (15)'!C38/'SD_idade (15)'!K38)</f>
        <v>0.13636363636363635</v>
      </c>
      <c r="D38" s="184">
        <f>('SD_idade (15)'!D38/'SD_idade (15)'!K38)</f>
        <v>0.17818181818181819</v>
      </c>
      <c r="E38" s="184">
        <f>('SD_idade (15)'!E38/'SD_idade (15)'!K38)</f>
        <v>0.14909090909090908</v>
      </c>
      <c r="F38" s="184">
        <f>('SD_idade (15)'!F38/'SD_idade (15)'!K38)</f>
        <v>0.12909090909090909</v>
      </c>
      <c r="G38" s="184">
        <f>('SD_idade (15)'!G38/'SD_idade (15)'!K38)</f>
        <v>8.1818181818181818E-2</v>
      </c>
      <c r="H38" s="184">
        <f>('SD_idade (15)'!H38/'SD_idade (15)'!K38)</f>
        <v>0.10727272727272727</v>
      </c>
      <c r="I38" s="184">
        <f>('SD_idade (15)'!I38/'SD_idade (15)'!K38)</f>
        <v>9.4545454545454544E-2</v>
      </c>
      <c r="J38" s="192">
        <f>('SD_idade (15)'!J38/'SD_idade (15)'!K38)</f>
        <v>0.12363636363636364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>
      <selection activeCell="E17" sqref="E17"/>
    </sheetView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376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32" t="s">
        <v>376</v>
      </c>
    </row>
    <row r="9" spans="1:3" ht="24.95" customHeight="1" x14ac:dyDescent="0.25">
      <c r="B9" s="11"/>
      <c r="C9" s="533"/>
    </row>
    <row r="10" spans="1:3" x14ac:dyDescent="0.25">
      <c r="B10" s="161" t="s">
        <v>60</v>
      </c>
      <c r="C10" s="534"/>
    </row>
    <row r="11" spans="1:3" x14ac:dyDescent="0.25">
      <c r="B11" s="3" t="s">
        <v>61</v>
      </c>
      <c r="C11" s="223">
        <v>501.39576723207642</v>
      </c>
    </row>
    <row r="12" spans="1:3" x14ac:dyDescent="0.25">
      <c r="B12" s="4" t="s">
        <v>102</v>
      </c>
      <c r="C12" s="221">
        <v>554.26645173555198</v>
      </c>
    </row>
    <row r="13" spans="1:3" x14ac:dyDescent="0.25">
      <c r="B13" s="4" t="s">
        <v>20</v>
      </c>
      <c r="C13" s="221">
        <v>553.76535477443599</v>
      </c>
    </row>
    <row r="14" spans="1:3" x14ac:dyDescent="0.25">
      <c r="B14" s="4" t="s">
        <v>1</v>
      </c>
      <c r="C14" s="417">
        <v>591.32029964047945</v>
      </c>
    </row>
    <row r="15" spans="1:3" x14ac:dyDescent="0.25">
      <c r="B15" s="34" t="s">
        <v>36</v>
      </c>
      <c r="C15" s="220">
        <v>529.17485377011883</v>
      </c>
    </row>
    <row r="16" spans="1:3" x14ac:dyDescent="0.25">
      <c r="B16" s="34" t="s">
        <v>37</v>
      </c>
      <c r="C16" s="221">
        <v>578.51951042679923</v>
      </c>
    </row>
    <row r="17" spans="2:3" x14ac:dyDescent="0.25">
      <c r="B17" s="34" t="s">
        <v>38</v>
      </c>
      <c r="C17" s="221">
        <v>649.83485838881859</v>
      </c>
    </row>
    <row r="18" spans="2:3" x14ac:dyDescent="0.25">
      <c r="B18" s="34" t="s">
        <v>39</v>
      </c>
      <c r="C18" s="221">
        <v>630.8382639994212</v>
      </c>
    </row>
    <row r="19" spans="2:3" x14ac:dyDescent="0.25">
      <c r="B19" s="34" t="s">
        <v>40</v>
      </c>
      <c r="C19" s="221">
        <v>555.60527776324739</v>
      </c>
    </row>
    <row r="20" spans="2:3" x14ac:dyDescent="0.25">
      <c r="B20" s="34" t="s">
        <v>41</v>
      </c>
      <c r="C20" s="221">
        <v>705.62121954076292</v>
      </c>
    </row>
    <row r="21" spans="2:3" x14ac:dyDescent="0.25">
      <c r="B21" s="34" t="s">
        <v>42</v>
      </c>
      <c r="C21" s="221">
        <v>510.04887621801294</v>
      </c>
    </row>
    <row r="22" spans="2:3" x14ac:dyDescent="0.25">
      <c r="B22" s="34" t="s">
        <v>43</v>
      </c>
      <c r="C22" s="221">
        <v>705.46800369215123</v>
      </c>
    </row>
    <row r="23" spans="2:3" x14ac:dyDescent="0.25">
      <c r="B23" s="34" t="s">
        <v>44</v>
      </c>
      <c r="C23" s="221">
        <v>593.41133103616824</v>
      </c>
    </row>
    <row r="24" spans="2:3" x14ac:dyDescent="0.25">
      <c r="B24" s="34" t="s">
        <v>45</v>
      </c>
      <c r="C24" s="221">
        <v>619.81416912171983</v>
      </c>
    </row>
    <row r="25" spans="2:3" x14ac:dyDescent="0.25">
      <c r="B25" s="34" t="s">
        <v>46</v>
      </c>
      <c r="C25" s="221">
        <v>602.37134971360763</v>
      </c>
    </row>
    <row r="26" spans="2:3" x14ac:dyDescent="0.25">
      <c r="B26" s="34" t="s">
        <v>47</v>
      </c>
      <c r="C26" s="221">
        <v>597.60066285066193</v>
      </c>
    </row>
    <row r="27" spans="2:3" x14ac:dyDescent="0.25">
      <c r="B27" s="34" t="s">
        <v>48</v>
      </c>
      <c r="C27" s="221">
        <v>635.32298019904749</v>
      </c>
    </row>
    <row r="28" spans="2:3" x14ac:dyDescent="0.25">
      <c r="B28" s="34" t="s">
        <v>49</v>
      </c>
      <c r="C28" s="221">
        <v>684.39522683368705</v>
      </c>
    </row>
    <row r="29" spans="2:3" x14ac:dyDescent="0.25">
      <c r="B29" s="34" t="s">
        <v>50</v>
      </c>
      <c r="C29" s="221">
        <v>478.99048990636317</v>
      </c>
    </row>
    <row r="30" spans="2:3" x14ac:dyDescent="0.25">
      <c r="B30" s="34" t="s">
        <v>51</v>
      </c>
      <c r="C30" s="221">
        <v>551.41444328649732</v>
      </c>
    </row>
    <row r="31" spans="2:3" x14ac:dyDescent="0.25">
      <c r="B31" s="34" t="s">
        <v>52</v>
      </c>
      <c r="C31" s="221">
        <v>564.51346232885533</v>
      </c>
    </row>
    <row r="32" spans="2:3" x14ac:dyDescent="0.25">
      <c r="B32" s="34" t="s">
        <v>31</v>
      </c>
      <c r="C32" s="221">
        <v>681.88298291218825</v>
      </c>
    </row>
    <row r="33" spans="2:3" x14ac:dyDescent="0.25">
      <c r="B33" s="34" t="s">
        <v>53</v>
      </c>
      <c r="C33" s="221">
        <v>558.39491586207259</v>
      </c>
    </row>
    <row r="34" spans="2:3" ht="12.75" customHeight="1" x14ac:dyDescent="0.25">
      <c r="B34" s="34" t="s">
        <v>54</v>
      </c>
      <c r="C34" s="221">
        <v>505.40471828097225</v>
      </c>
    </row>
    <row r="35" spans="2:3" x14ac:dyDescent="0.25">
      <c r="B35" s="34" t="s">
        <v>55</v>
      </c>
      <c r="C35" s="221">
        <v>530.00529943100094</v>
      </c>
    </row>
    <row r="36" spans="2:3" x14ac:dyDescent="0.25">
      <c r="B36" s="34" t="s">
        <v>56</v>
      </c>
      <c r="C36" s="221">
        <v>614.52497217557482</v>
      </c>
    </row>
    <row r="37" spans="2:3" x14ac:dyDescent="0.25">
      <c r="B37" s="34" t="s">
        <v>57</v>
      </c>
      <c r="C37" s="221">
        <v>669.24409714332876</v>
      </c>
    </row>
    <row r="38" spans="2:3" x14ac:dyDescent="0.25">
      <c r="B38" s="34" t="s">
        <v>58</v>
      </c>
      <c r="C38" s="222">
        <v>537.79910069621792</v>
      </c>
    </row>
    <row r="39" spans="2:3" x14ac:dyDescent="0.25">
      <c r="B39" s="108"/>
    </row>
    <row r="40" spans="2:3" x14ac:dyDescent="0.25">
      <c r="B40" s="36"/>
    </row>
  </sheetData>
  <conditionalFormatting sqref="C11:C15">
    <cfRule type="cellIs" dxfId="4948" priority="1" operator="between">
      <formula>1</formula>
      <formula>2</formula>
    </cfRule>
  </conditionalFormatting>
  <conditionalFormatting sqref="C38">
    <cfRule type="cellIs" dxfId="4947" priority="3" operator="between">
      <formula>1</formula>
      <formula>2</formula>
    </cfRule>
  </conditionalFormatting>
  <conditionalFormatting sqref="C11:C37">
    <cfRule type="cellIs" dxfId="4946" priority="4" operator="between">
      <formula>1</formula>
      <formula>2</formula>
    </cfRule>
  </conditionalFormatting>
  <conditionalFormatting sqref="C16:C38">
    <cfRule type="cellIs" dxfId="4945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79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4" spans="1:11" x14ac:dyDescent="0.25">
      <c r="B4" s="58"/>
      <c r="C4" s="59"/>
      <c r="E4" s="59"/>
      <c r="F4" s="58"/>
      <c r="G4" s="59"/>
      <c r="H4" s="59"/>
      <c r="I4" s="59"/>
      <c r="J4" s="59"/>
      <c r="K4" s="59"/>
    </row>
    <row r="5" spans="1:11" x14ac:dyDescent="0.25">
      <c r="B5" s="596" t="s">
        <v>158</v>
      </c>
      <c r="C5" s="597"/>
      <c r="D5" s="597"/>
      <c r="E5" s="59"/>
      <c r="F5" s="58"/>
      <c r="G5" s="59"/>
      <c r="H5" s="59"/>
      <c r="I5" s="59"/>
      <c r="J5" s="59"/>
      <c r="K5" s="59"/>
    </row>
    <row r="6" spans="1:11" x14ac:dyDescent="0.25">
      <c r="B6" s="267" t="s">
        <v>156</v>
      </c>
      <c r="C6" s="272"/>
      <c r="D6" s="272"/>
      <c r="E6" s="59"/>
      <c r="F6" s="58"/>
      <c r="G6" s="59"/>
      <c r="H6" s="59"/>
      <c r="I6" s="59"/>
      <c r="J6" s="59"/>
      <c r="K6" s="59"/>
    </row>
    <row r="7" spans="1:11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1" x14ac:dyDescent="0.25">
      <c r="A8" s="145" t="s">
        <v>2</v>
      </c>
      <c r="B8" s="595" t="s">
        <v>159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1" x14ac:dyDescent="0.25">
      <c r="A9" s="145" t="s">
        <v>3</v>
      </c>
      <c r="B9" s="595" t="s">
        <v>160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1" x14ac:dyDescent="0.25">
      <c r="A10" s="145" t="s">
        <v>4</v>
      </c>
      <c r="B10" s="595" t="s">
        <v>161</v>
      </c>
      <c r="C10" s="595"/>
      <c r="D10" s="595"/>
      <c r="E10" s="595"/>
      <c r="F10" s="595"/>
      <c r="G10" s="595"/>
      <c r="H10" s="595"/>
      <c r="I10" s="595"/>
      <c r="J10" s="595"/>
      <c r="K10" s="83"/>
    </row>
    <row r="11" spans="1:11" x14ac:dyDescent="0.25">
      <c r="A11" s="145" t="s">
        <v>5</v>
      </c>
      <c r="B11" s="595" t="s">
        <v>163</v>
      </c>
      <c r="C11" s="595"/>
      <c r="D11" s="595"/>
      <c r="E11" s="595"/>
      <c r="F11" s="595"/>
      <c r="G11" s="595"/>
      <c r="H11" s="595"/>
      <c r="I11" s="595"/>
      <c r="J11" s="595"/>
      <c r="K11" s="83"/>
    </row>
    <row r="12" spans="1:11" x14ac:dyDescent="0.25">
      <c r="A12" s="145"/>
      <c r="B12" s="158" t="s">
        <v>95</v>
      </c>
      <c r="C12" s="271"/>
      <c r="D12" s="271"/>
      <c r="E12" s="271"/>
      <c r="F12" s="271"/>
      <c r="G12" s="271"/>
      <c r="H12" s="271"/>
      <c r="I12" s="271"/>
      <c r="J12" s="271"/>
      <c r="K12" s="83"/>
    </row>
    <row r="13" spans="1:11" x14ac:dyDescent="0.25">
      <c r="A13" s="145" t="s">
        <v>6</v>
      </c>
      <c r="B13" s="595" t="s">
        <v>164</v>
      </c>
      <c r="C13" s="595"/>
      <c r="D13" s="595"/>
      <c r="E13" s="595"/>
      <c r="F13" s="595"/>
      <c r="G13" s="595"/>
      <c r="H13" s="595"/>
      <c r="I13" s="595"/>
      <c r="J13" s="595"/>
      <c r="K13" s="149"/>
    </row>
    <row r="14" spans="1:11" x14ac:dyDescent="0.25">
      <c r="A14" s="145" t="s">
        <v>22</v>
      </c>
      <c r="B14" s="595" t="s">
        <v>172</v>
      </c>
      <c r="C14" s="595"/>
      <c r="D14" s="595"/>
      <c r="E14" s="595"/>
      <c r="F14" s="595"/>
      <c r="G14" s="595"/>
      <c r="H14" s="595"/>
      <c r="I14" s="595"/>
      <c r="J14" s="595"/>
      <c r="K14" s="149"/>
    </row>
    <row r="15" spans="1:11" x14ac:dyDescent="0.25">
      <c r="A15" s="145" t="s">
        <v>7</v>
      </c>
      <c r="B15" s="595" t="s">
        <v>166</v>
      </c>
      <c r="C15" s="595"/>
      <c r="D15" s="595"/>
      <c r="E15" s="595"/>
      <c r="F15" s="595"/>
      <c r="G15" s="595"/>
      <c r="H15" s="595"/>
      <c r="I15" s="595"/>
      <c r="J15" s="595"/>
      <c r="K15" s="126"/>
    </row>
    <row r="16" spans="1:11" x14ac:dyDescent="0.25">
      <c r="A16" s="145" t="s">
        <v>8</v>
      </c>
      <c r="B16" s="595" t="s">
        <v>168</v>
      </c>
      <c r="C16" s="595"/>
      <c r="D16" s="595"/>
      <c r="E16" s="595"/>
      <c r="F16" s="595"/>
      <c r="G16" s="595"/>
      <c r="H16" s="595"/>
      <c r="I16" s="595"/>
      <c r="J16" s="595"/>
      <c r="K16" s="149"/>
    </row>
    <row r="17" spans="1:14" x14ac:dyDescent="0.25">
      <c r="A17" s="145"/>
      <c r="B17" s="158" t="s">
        <v>90</v>
      </c>
      <c r="C17" s="271"/>
      <c r="D17" s="271"/>
      <c r="E17" s="271"/>
      <c r="F17" s="271"/>
      <c r="G17" s="271"/>
      <c r="H17" s="271"/>
      <c r="I17" s="271"/>
      <c r="J17" s="271"/>
      <c r="K17" s="149"/>
    </row>
    <row r="18" spans="1:14" x14ac:dyDescent="0.25">
      <c r="A18" s="145" t="s">
        <v>9</v>
      </c>
      <c r="B18" s="595" t="s">
        <v>173</v>
      </c>
      <c r="C18" s="595"/>
      <c r="D18" s="595"/>
      <c r="E18" s="595"/>
      <c r="F18" s="595"/>
      <c r="G18" s="595"/>
      <c r="H18" s="595"/>
      <c r="I18" s="595"/>
      <c r="J18" s="595"/>
      <c r="K18" s="149"/>
    </row>
    <row r="19" spans="1:14" x14ac:dyDescent="0.25">
      <c r="A19" s="145" t="s">
        <v>10</v>
      </c>
      <c r="B19" s="595" t="s">
        <v>174</v>
      </c>
      <c r="C19" s="595"/>
      <c r="D19" s="595"/>
      <c r="E19" s="595"/>
      <c r="F19" s="595"/>
      <c r="G19" s="595"/>
      <c r="H19" s="595"/>
      <c r="I19" s="595"/>
      <c r="J19" s="595"/>
      <c r="K19" s="149"/>
    </row>
    <row r="20" spans="1:14" x14ac:dyDescent="0.25">
      <c r="A20" s="145"/>
      <c r="B20" s="595"/>
      <c r="C20" s="595"/>
      <c r="D20" s="595"/>
      <c r="E20" s="595"/>
      <c r="F20" s="595"/>
      <c r="G20" s="595"/>
      <c r="H20" s="595"/>
      <c r="I20" s="595"/>
      <c r="J20" s="595"/>
      <c r="K20" s="126"/>
    </row>
    <row r="21" spans="1:14" x14ac:dyDescent="0.25">
      <c r="A21" s="145"/>
      <c r="B21" s="158" t="s">
        <v>287</v>
      </c>
      <c r="C21" s="144"/>
      <c r="D21" s="144"/>
      <c r="E21" s="143"/>
      <c r="F21" s="143"/>
      <c r="G21" s="143"/>
      <c r="H21" s="143"/>
      <c r="I21" s="143"/>
      <c r="J21" s="143"/>
      <c r="K21" s="125"/>
      <c r="L21" s="269"/>
    </row>
    <row r="22" spans="1:14" x14ac:dyDescent="0.25">
      <c r="A22" s="145" t="s">
        <v>392</v>
      </c>
      <c r="B22" s="595" t="s">
        <v>325</v>
      </c>
      <c r="C22" s="595"/>
      <c r="D22" s="595"/>
      <c r="E22" s="595"/>
      <c r="F22" s="595"/>
      <c r="G22" s="595"/>
      <c r="H22" s="595"/>
      <c r="I22" s="595"/>
      <c r="J22" s="595"/>
      <c r="K22" s="149"/>
      <c r="N22" s="92"/>
    </row>
    <row r="23" spans="1:14" x14ac:dyDescent="0.25">
      <c r="A23" s="145" t="s">
        <v>393</v>
      </c>
      <c r="B23" s="595" t="s">
        <v>352</v>
      </c>
      <c r="C23" s="595"/>
      <c r="D23" s="595"/>
      <c r="E23" s="595"/>
      <c r="F23" s="595"/>
      <c r="G23" s="595"/>
      <c r="H23" s="595"/>
      <c r="I23" s="595"/>
      <c r="J23" s="595"/>
      <c r="K23" s="149"/>
      <c r="N23" s="92"/>
    </row>
    <row r="24" spans="1:14" x14ac:dyDescent="0.25">
      <c r="A24" s="145" t="s">
        <v>394</v>
      </c>
      <c r="B24" s="595" t="s">
        <v>377</v>
      </c>
      <c r="C24" s="595"/>
      <c r="D24" s="595"/>
      <c r="E24" s="595"/>
      <c r="F24" s="595"/>
      <c r="G24" s="595"/>
      <c r="H24" s="595"/>
      <c r="I24" s="595"/>
      <c r="J24" s="595"/>
      <c r="K24" s="149"/>
      <c r="N24" s="92"/>
    </row>
    <row r="25" spans="1:14" x14ac:dyDescent="0.25">
      <c r="A25" s="145" t="s">
        <v>395</v>
      </c>
      <c r="B25" s="595" t="s">
        <v>379</v>
      </c>
      <c r="C25" s="595"/>
      <c r="D25" s="595"/>
      <c r="E25" s="595"/>
      <c r="F25" s="595"/>
      <c r="G25" s="595"/>
      <c r="H25" s="595"/>
      <c r="I25" s="595"/>
      <c r="J25" s="595"/>
      <c r="K25" s="149"/>
      <c r="N25" s="92"/>
    </row>
    <row r="26" spans="1:14" x14ac:dyDescent="0.25">
      <c r="B26" s="158" t="s">
        <v>95</v>
      </c>
      <c r="C26" s="144"/>
      <c r="D26" s="144"/>
      <c r="E26" s="143"/>
      <c r="F26" s="143"/>
      <c r="G26" s="143"/>
      <c r="H26" s="143"/>
      <c r="I26" s="143"/>
      <c r="J26" s="143"/>
      <c r="K26" s="149"/>
      <c r="L26" s="268"/>
    </row>
    <row r="27" spans="1:14" x14ac:dyDescent="0.25">
      <c r="A27" s="145" t="s">
        <v>396</v>
      </c>
      <c r="B27" s="595" t="s">
        <v>353</v>
      </c>
      <c r="C27" s="595"/>
      <c r="D27" s="595"/>
      <c r="E27" s="595"/>
      <c r="F27" s="595"/>
      <c r="G27" s="595"/>
      <c r="H27" s="595"/>
      <c r="I27" s="595"/>
      <c r="J27" s="595"/>
      <c r="K27" s="83"/>
    </row>
    <row r="28" spans="1:14" x14ac:dyDescent="0.25">
      <c r="A28" s="145" t="s">
        <v>397</v>
      </c>
      <c r="B28" s="595" t="s">
        <v>353</v>
      </c>
      <c r="C28" s="595"/>
      <c r="D28" s="595"/>
      <c r="E28" s="595"/>
      <c r="F28" s="595"/>
      <c r="G28" s="595"/>
      <c r="H28" s="595"/>
      <c r="I28" s="595"/>
      <c r="J28" s="595"/>
      <c r="K28" s="83"/>
    </row>
    <row r="29" spans="1:14" x14ac:dyDescent="0.25">
      <c r="A29" s="145" t="s">
        <v>398</v>
      </c>
      <c r="B29" s="595" t="s">
        <v>380</v>
      </c>
      <c r="C29" s="595"/>
      <c r="D29" s="595"/>
      <c r="E29" s="595"/>
      <c r="F29" s="595"/>
      <c r="G29" s="595"/>
      <c r="H29" s="595"/>
      <c r="I29" s="595"/>
      <c r="J29" s="595"/>
      <c r="K29" s="83"/>
    </row>
    <row r="30" spans="1:14" x14ac:dyDescent="0.25">
      <c r="A30" s="145" t="s">
        <v>399</v>
      </c>
      <c r="B30" s="595" t="s">
        <v>405</v>
      </c>
      <c r="C30" s="595"/>
      <c r="D30" s="595"/>
      <c r="E30" s="595"/>
      <c r="F30" s="595"/>
      <c r="G30" s="595"/>
      <c r="H30" s="595"/>
      <c r="I30" s="595"/>
      <c r="J30" s="595"/>
      <c r="K30" s="83"/>
    </row>
    <row r="31" spans="1:14" x14ac:dyDescent="0.25">
      <c r="B31" s="158" t="s">
        <v>90</v>
      </c>
      <c r="C31" s="144"/>
      <c r="D31" s="144"/>
      <c r="E31" s="143"/>
      <c r="F31" s="143"/>
      <c r="G31" s="143"/>
      <c r="H31" s="143"/>
      <c r="I31" s="143"/>
      <c r="J31" s="143"/>
    </row>
    <row r="32" spans="1:14" x14ac:dyDescent="0.25">
      <c r="A32" s="145" t="s">
        <v>400</v>
      </c>
      <c r="B32" s="595" t="s">
        <v>173</v>
      </c>
      <c r="C32" s="595"/>
      <c r="D32" s="595"/>
      <c r="E32" s="595"/>
      <c r="F32" s="595"/>
      <c r="G32" s="595"/>
      <c r="H32" s="595"/>
      <c r="I32" s="595"/>
      <c r="J32" s="595"/>
    </row>
    <row r="33" spans="1:14" x14ac:dyDescent="0.25">
      <c r="A33" s="145" t="s">
        <v>401</v>
      </c>
      <c r="B33" s="595" t="s">
        <v>406</v>
      </c>
      <c r="C33" s="595"/>
      <c r="D33" s="595"/>
      <c r="E33" s="595"/>
      <c r="F33" s="595"/>
      <c r="G33" s="595"/>
      <c r="H33" s="595"/>
      <c r="I33" s="595"/>
      <c r="J33" s="595"/>
    </row>
    <row r="34" spans="1:14" x14ac:dyDescent="0.25">
      <c r="A34" s="145"/>
      <c r="B34" s="204"/>
      <c r="C34" s="144"/>
      <c r="D34" s="144"/>
      <c r="E34" s="143"/>
      <c r="F34" s="143"/>
      <c r="G34" s="143"/>
      <c r="H34" s="143"/>
      <c r="I34" s="143"/>
      <c r="J34" s="143"/>
    </row>
    <row r="35" spans="1:14" x14ac:dyDescent="0.25">
      <c r="A35" s="145"/>
      <c r="B35" s="204"/>
      <c r="C35" s="144"/>
      <c r="D35" s="144"/>
      <c r="E35" s="143"/>
      <c r="F35" s="143"/>
      <c r="G35" s="143"/>
      <c r="H35" s="143"/>
      <c r="I35" s="143"/>
      <c r="J35" s="143"/>
    </row>
    <row r="36" spans="1:14" x14ac:dyDescent="0.25">
      <c r="A36" s="145"/>
      <c r="B36" s="204"/>
      <c r="C36" s="144"/>
      <c r="D36" s="144"/>
      <c r="E36" s="143"/>
      <c r="F36" s="143"/>
      <c r="G36" s="143"/>
      <c r="H36" s="143"/>
      <c r="I36" s="143"/>
      <c r="J36" s="143"/>
    </row>
    <row r="37" spans="1:14" x14ac:dyDescent="0.25">
      <c r="A37" s="110"/>
      <c r="B37" s="158"/>
      <c r="C37" s="144"/>
      <c r="D37" s="144"/>
      <c r="E37" s="143"/>
      <c r="F37" s="143"/>
      <c r="G37" s="143"/>
      <c r="H37" s="143"/>
      <c r="I37" s="143"/>
      <c r="J37" s="143"/>
      <c r="K37" s="268"/>
      <c r="L37" s="268"/>
      <c r="M37" s="35"/>
      <c r="N37" s="35"/>
    </row>
    <row r="38" spans="1:14" x14ac:dyDescent="0.25">
      <c r="A38" s="110"/>
      <c r="B38" s="146"/>
      <c r="C38" s="144"/>
      <c r="D38" s="144"/>
      <c r="E38" s="143"/>
      <c r="F38" s="143"/>
      <c r="G38" s="143"/>
      <c r="H38" s="143"/>
      <c r="I38" s="143"/>
      <c r="J38" s="143"/>
      <c r="K38" s="268"/>
      <c r="L38" s="35"/>
      <c r="M38" s="35"/>
      <c r="N38" s="35"/>
    </row>
    <row r="39" spans="1:14" x14ac:dyDescent="0.25">
      <c r="A39" s="110"/>
      <c r="B39" s="146"/>
      <c r="C39" s="144"/>
      <c r="D39" s="144"/>
      <c r="E39" s="143"/>
      <c r="F39" s="143"/>
      <c r="G39" s="143"/>
      <c r="H39" s="143"/>
      <c r="I39" s="143"/>
      <c r="J39" s="143"/>
      <c r="K39" s="268"/>
      <c r="L39" s="268"/>
      <c r="M39" s="35"/>
      <c r="N39" s="35"/>
    </row>
    <row r="40" spans="1:14" x14ac:dyDescent="0.25">
      <c r="A40" s="110"/>
      <c r="B40" s="146"/>
      <c r="C40" s="144"/>
      <c r="D40" s="144"/>
      <c r="E40" s="143"/>
      <c r="F40" s="143"/>
      <c r="G40" s="143"/>
      <c r="H40" s="143"/>
      <c r="I40" s="143"/>
      <c r="J40" s="143"/>
      <c r="K40" s="268"/>
      <c r="L40" s="268"/>
      <c r="M40" s="268"/>
      <c r="N40" s="268"/>
    </row>
    <row r="41" spans="1:14" x14ac:dyDescent="0.25">
      <c r="A41" s="110"/>
      <c r="B41" s="146"/>
      <c r="C41" s="144"/>
      <c r="D41" s="144"/>
      <c r="E41" s="143"/>
      <c r="F41" s="143"/>
      <c r="G41" s="143"/>
      <c r="H41" s="143"/>
      <c r="I41" s="143"/>
      <c r="J41" s="143"/>
      <c r="K41" s="268"/>
      <c r="L41" s="268"/>
      <c r="M41" s="268"/>
      <c r="N41" s="35"/>
    </row>
    <row r="42" spans="1:14" x14ac:dyDescent="0.25">
      <c r="A42" s="110"/>
      <c r="B42" s="146"/>
      <c r="C42" s="144"/>
      <c r="D42" s="144"/>
      <c r="E42" s="143"/>
      <c r="F42" s="143"/>
      <c r="G42" s="143"/>
      <c r="H42" s="143"/>
      <c r="I42" s="143"/>
      <c r="J42" s="143"/>
      <c r="K42" s="268"/>
      <c r="L42" s="268"/>
      <c r="M42" s="268"/>
      <c r="N42" s="35"/>
    </row>
    <row r="43" spans="1:14" x14ac:dyDescent="0.25">
      <c r="A43" s="110"/>
      <c r="B43" s="146"/>
      <c r="C43" s="144"/>
      <c r="D43" s="144"/>
      <c r="E43" s="143"/>
      <c r="F43" s="143"/>
      <c r="G43" s="143"/>
      <c r="H43" s="143"/>
      <c r="I43" s="143"/>
      <c r="J43" s="143"/>
      <c r="K43" s="35"/>
      <c r="L43" s="35"/>
      <c r="M43" s="35"/>
      <c r="N43" s="35"/>
    </row>
    <row r="44" spans="1:14" x14ac:dyDescent="0.25">
      <c r="A44" s="110"/>
      <c r="B44" s="146"/>
      <c r="C44" s="144"/>
      <c r="D44" s="144"/>
      <c r="E44" s="143"/>
      <c r="F44" s="143"/>
      <c r="G44" s="143"/>
      <c r="H44" s="143"/>
      <c r="I44" s="143"/>
      <c r="J44" s="143"/>
      <c r="K44" s="35"/>
      <c r="L44" s="35"/>
      <c r="M44" s="35"/>
      <c r="N44" s="35"/>
    </row>
    <row r="45" spans="1:14" x14ac:dyDescent="0.25">
      <c r="A45" s="110"/>
      <c r="B45" s="146"/>
      <c r="C45" s="144"/>
      <c r="D45" s="144"/>
      <c r="E45" s="143"/>
      <c r="F45" s="143"/>
      <c r="G45" s="143"/>
      <c r="H45" s="143"/>
      <c r="I45" s="143"/>
      <c r="J45" s="143"/>
      <c r="K45" s="35"/>
      <c r="L45" s="35"/>
      <c r="M45" s="35"/>
      <c r="N45" s="35"/>
    </row>
    <row r="46" spans="1:14" x14ac:dyDescent="0.25">
      <c r="A46" s="110"/>
      <c r="B46" s="152"/>
      <c r="C46" s="143"/>
      <c r="D46" s="143"/>
      <c r="E46" s="143"/>
      <c r="F46" s="143"/>
      <c r="G46" s="143"/>
      <c r="H46" s="143"/>
      <c r="I46" s="143"/>
      <c r="J46" s="143"/>
    </row>
    <row r="47" spans="1:14" ht="16.5" customHeight="1" x14ac:dyDescent="0.25">
      <c r="A47" s="110"/>
      <c r="B47" s="152"/>
      <c r="C47" s="143"/>
      <c r="D47" s="143"/>
      <c r="E47" s="143"/>
      <c r="F47" s="143"/>
      <c r="G47" s="143"/>
      <c r="H47" s="143"/>
      <c r="I47" s="143"/>
      <c r="J47" s="143"/>
    </row>
    <row r="48" spans="1:14" x14ac:dyDescent="0.25">
      <c r="A48" s="110"/>
      <c r="B48" s="152"/>
      <c r="C48" s="143"/>
      <c r="D48" s="143"/>
      <c r="E48" s="143"/>
      <c r="F48" s="143"/>
      <c r="G48" s="143"/>
      <c r="H48" s="143"/>
      <c r="I48" s="143"/>
      <c r="J48" s="143"/>
    </row>
    <row r="49" spans="1:10" x14ac:dyDescent="0.25">
      <c r="A49" s="110"/>
      <c r="B49" s="152"/>
      <c r="C49" s="143"/>
      <c r="D49" s="143"/>
      <c r="E49" s="143"/>
      <c r="F49" s="143"/>
      <c r="G49" s="143"/>
      <c r="H49" s="143"/>
      <c r="I49" s="143"/>
      <c r="J49" s="143"/>
    </row>
    <row r="50" spans="1:10" x14ac:dyDescent="0.25">
      <c r="A50" s="270"/>
      <c r="B50" s="85"/>
      <c r="C50" s="86"/>
      <c r="D50" s="86"/>
    </row>
    <row r="51" spans="1:10" x14ac:dyDescent="0.25">
      <c r="A51" s="270"/>
      <c r="B51" s="85"/>
      <c r="C51" s="86"/>
      <c r="D51" s="86"/>
    </row>
    <row r="52" spans="1:10" x14ac:dyDescent="0.25">
      <c r="A52" s="270"/>
      <c r="B52" s="85"/>
      <c r="C52" s="86"/>
      <c r="D52" s="86"/>
    </row>
    <row r="53" spans="1:10" x14ac:dyDescent="0.25">
      <c r="A53" s="270"/>
      <c r="B53" s="85"/>
      <c r="C53" s="86"/>
      <c r="D53" s="86"/>
    </row>
    <row r="54" spans="1:10" x14ac:dyDescent="0.25">
      <c r="A54" s="270"/>
      <c r="B54" s="85"/>
      <c r="C54" s="86"/>
      <c r="D54" s="86"/>
    </row>
    <row r="55" spans="1:10" x14ac:dyDescent="0.25">
      <c r="A55" s="270"/>
      <c r="B55" s="85"/>
      <c r="C55" s="86"/>
      <c r="D55" s="86"/>
    </row>
    <row r="56" spans="1:10" x14ac:dyDescent="0.25">
      <c r="A56" s="270"/>
      <c r="B56" s="85"/>
      <c r="C56" s="86"/>
      <c r="D56" s="86"/>
    </row>
    <row r="57" spans="1:10" x14ac:dyDescent="0.25">
      <c r="A57" s="270"/>
      <c r="B57" s="85"/>
      <c r="C57" s="86"/>
      <c r="D57" s="86"/>
    </row>
    <row r="58" spans="1:10" x14ac:dyDescent="0.25">
      <c r="A58" s="270"/>
      <c r="B58" s="85"/>
      <c r="C58" s="86"/>
      <c r="D58" s="86"/>
    </row>
    <row r="59" spans="1:10" x14ac:dyDescent="0.25">
      <c r="A59" s="270"/>
      <c r="B59" s="85"/>
      <c r="C59" s="86"/>
      <c r="D59" s="86"/>
    </row>
    <row r="60" spans="1:10" x14ac:dyDescent="0.25">
      <c r="A60" s="270"/>
      <c r="B60" s="85"/>
      <c r="C60" s="86"/>
      <c r="D60" s="86"/>
    </row>
    <row r="61" spans="1:10" x14ac:dyDescent="0.25">
      <c r="A61" s="270"/>
      <c r="B61" s="85"/>
      <c r="C61" s="86"/>
      <c r="D61" s="86"/>
    </row>
    <row r="62" spans="1:10" x14ac:dyDescent="0.25">
      <c r="A62" s="270"/>
      <c r="B62" s="85"/>
      <c r="C62" s="86"/>
      <c r="D62" s="86"/>
    </row>
    <row r="63" spans="1:10" x14ac:dyDescent="0.25">
      <c r="A63" s="270"/>
      <c r="B63" s="85"/>
      <c r="C63" s="86"/>
      <c r="D63" s="86"/>
    </row>
    <row r="64" spans="1:10" x14ac:dyDescent="0.25">
      <c r="A64" s="270"/>
      <c r="B64" s="85"/>
      <c r="C64" s="86"/>
      <c r="D64" s="86"/>
    </row>
    <row r="65" spans="1:4" x14ac:dyDescent="0.25">
      <c r="A65" s="270"/>
      <c r="B65" s="85"/>
      <c r="C65" s="86"/>
      <c r="D65" s="86"/>
    </row>
    <row r="66" spans="1:4" x14ac:dyDescent="0.25">
      <c r="A66" s="270"/>
      <c r="B66" s="85"/>
      <c r="C66" s="86"/>
      <c r="D66" s="86"/>
    </row>
    <row r="67" spans="1:4" x14ac:dyDescent="0.25">
      <c r="A67" s="270"/>
      <c r="B67" s="85"/>
      <c r="C67" s="86"/>
      <c r="D67" s="86"/>
    </row>
    <row r="68" spans="1:4" x14ac:dyDescent="0.25">
      <c r="A68" s="270"/>
      <c r="B68" s="85"/>
      <c r="C68" s="86"/>
      <c r="D68" s="86"/>
    </row>
    <row r="69" spans="1:4" x14ac:dyDescent="0.25">
      <c r="A69" s="270"/>
      <c r="B69" s="85"/>
      <c r="C69" s="86"/>
      <c r="D69" s="86"/>
    </row>
    <row r="70" spans="1:4" x14ac:dyDescent="0.25">
      <c r="A70" s="270"/>
      <c r="B70" s="85"/>
      <c r="C70" s="86"/>
      <c r="D70" s="86"/>
    </row>
    <row r="71" spans="1:4" x14ac:dyDescent="0.25">
      <c r="A71" s="270"/>
      <c r="B71" s="85"/>
      <c r="C71" s="86"/>
      <c r="D71" s="86"/>
    </row>
    <row r="72" spans="1:4" x14ac:dyDescent="0.25">
      <c r="A72" s="270"/>
      <c r="B72" s="85"/>
      <c r="C72" s="86"/>
      <c r="D72" s="86"/>
    </row>
    <row r="73" spans="1:4" x14ac:dyDescent="0.25">
      <c r="A73" s="270"/>
      <c r="B73" s="85"/>
      <c r="C73" s="86"/>
      <c r="D73" s="86"/>
    </row>
    <row r="74" spans="1:4" x14ac:dyDescent="0.25">
      <c r="A74" s="270"/>
      <c r="B74" s="85"/>
      <c r="C74" s="86"/>
      <c r="D74" s="86"/>
    </row>
    <row r="75" spans="1:4" x14ac:dyDescent="0.25">
      <c r="A75" s="270"/>
      <c r="B75" s="85"/>
      <c r="C75" s="86"/>
      <c r="D75" s="86"/>
    </row>
    <row r="76" spans="1:4" x14ac:dyDescent="0.25">
      <c r="A76" s="270"/>
      <c r="B76" s="85"/>
      <c r="C76" s="86"/>
      <c r="D76" s="86"/>
    </row>
    <row r="77" spans="1:4" x14ac:dyDescent="0.25">
      <c r="A77" s="270"/>
      <c r="B77" s="85"/>
      <c r="C77" s="86"/>
      <c r="D77" s="86"/>
    </row>
    <row r="78" spans="1:4" x14ac:dyDescent="0.25">
      <c r="A78" s="270"/>
      <c r="B78" s="85"/>
      <c r="C78" s="86"/>
      <c r="D78" s="86"/>
    </row>
    <row r="79" spans="1:4" x14ac:dyDescent="0.25">
      <c r="A79" s="270"/>
      <c r="B79" s="85"/>
      <c r="C79" s="86"/>
      <c r="D79" s="86"/>
    </row>
  </sheetData>
  <mergeCells count="22">
    <mergeCell ref="B32:J32"/>
    <mergeCell ref="B25:J25"/>
    <mergeCell ref="B29:J29"/>
    <mergeCell ref="B33:J33"/>
    <mergeCell ref="B30:J30"/>
    <mergeCell ref="B14:J14"/>
    <mergeCell ref="B15:J15"/>
    <mergeCell ref="B16:J16"/>
    <mergeCell ref="B18:J18"/>
    <mergeCell ref="B19:J19"/>
    <mergeCell ref="B20:J20"/>
    <mergeCell ref="B22:J22"/>
    <mergeCell ref="B24:J24"/>
    <mergeCell ref="B27:J27"/>
    <mergeCell ref="B28:J28"/>
    <mergeCell ref="B23:J23"/>
    <mergeCell ref="B13:J13"/>
    <mergeCell ref="B5:D5"/>
    <mergeCell ref="B8:J8"/>
    <mergeCell ref="B9:J9"/>
    <mergeCell ref="B10:J10"/>
    <mergeCell ref="B11:J11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4:J14" location="'PD_idade %(16)'!A1" display="Número de beneficiários com de prestações de desemprego, idade, 2016 (%)"/>
    <hyperlink ref="B16:J16" location="'Ev.%1º-4ºtrim_idade (16)'!A1" display="Evolução do número de beneficiários de prestações de desemprego, idade, 2016, 1º trim.-4º trim. (%)"/>
    <hyperlink ref="B8:J8" location="'PD_genero (16)'!A1" display="Número de beneficiários de prestações de desemprego, género, 2016"/>
    <hyperlink ref="B9:J9" location="'PD_genero % (16)'!A1" display="Número de beneficiários de prestações de desemprego, género, 2016 (%)"/>
    <hyperlink ref="B11:J11" location="'Ev.%1º-4º trim_genero (16)'!A1" display="Evolução do número de beneficiários de prestações de desemprego, género, 2016, 1º trim.-4º trim. (%)"/>
    <hyperlink ref="B19:J19" location="'Ev. 1ºtrim-4º trim_V.mensal(16'!A1" display="Evolução do valor médio mensal processado por beneficiário, 2016, 1º trim.-4º trim."/>
    <hyperlink ref="B15:J15" location="'Ev._1º-4ºtrim_idade  (16)'!A1" display="Evolução do número de beneficiários de prestações de desemprego, idade, 2016, 1º trim.-4º trim."/>
    <hyperlink ref="B10:J10" location="'Ev.Nº 1ºtrim-4ºtrim_genero (16'!A1" display="Evolução do número de beneficiários de prestações de desemprego, género, 2016, 1º trim.-4º trim."/>
    <hyperlink ref="B22:I22" location="Desempregados_Genero!A1" display="Número de desempregados inscritos nos Centros de Emprego, género 2008"/>
    <hyperlink ref="B22:J22" location="'SD_genero (16)'!A1" display="Número de beneficiários de subsídio de desemprego, género, 2016"/>
    <hyperlink ref="B23:I23" location="'Ev. 1º trim-4º trim_Genero'!A1" display="Evolução número de desempregados inscritos nos Centros de Emprego, género 2008, 1º trim.-2º trim. 2008"/>
    <hyperlink ref="B23:J23" location="'SD_genero % (16)'!A1" display="Número de beneficiários de subsídio de desemprego, género, 2016 (%)"/>
    <hyperlink ref="B27:J27" location="'SD_idade (16)'!A1" display="Número de beneficiários de subsídio de desemprego, idade, 2016 (%)"/>
    <hyperlink ref="B28:J28" location="'SD_idade %(16)'!A1" display="Número de beneficiários de subsídio de desemprego, idade, 2016 (%)"/>
    <hyperlink ref="B32:J32" location="'SD_valor medio mensal €(16)'!A1" display="Valor médio mensal processado por beneficiário, 2016"/>
    <hyperlink ref="B18:J18" location="'PD_valor medio mensal € (16)'!A1" display="Valor médio mensal processado por beneficiário, 2016"/>
    <hyperlink ref="B24:J24" location="'Ev. 1ºtrim-4º trim_(16)'!A1" display="Evolução do número de beneficiários de subsídio de desemprego, género, 2016, 1º trim.-4º trim."/>
    <hyperlink ref="B25:J25" location="'Ev. %1ºtrim-4º trim_(16)'!A1" display="Evolução do número de beneficiários de subsídio de desemprego, género, 2016, 1º trim.-4º trim. (%)"/>
    <hyperlink ref="B29:J29" location="'Ev._1º-4ºtrim_idade SD_(16)'!A1" display="Evolução do número de beneficiários de subsídio de desemprego, idade, 2016, 1º trim.-4º trim."/>
    <hyperlink ref="B30" location="'Ev.%1º-4ºtrim_idade SD (16)'!A1" display="Evolução do número de beneficiários de subsídio de desemprego, idade, 2016, 1º trim.-4º trim. (%)"/>
    <hyperlink ref="B33:J33" location="'Ev. 1ºtrim-4º trim_V._SD(16)'!A1" display="Evolução do valor médio mensal processado por beneficiário subsídio de desemprego, 2016, 1º trim.-4º trim."/>
  </hyperlinks>
  <pageMargins left="0.7" right="0.7" top="0.75" bottom="0.75" header="0.3" footer="0.3"/>
  <pageSetup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3"/>
  <sheetViews>
    <sheetView showGridLines="0" showRowColHeaders="0" workbookViewId="0"/>
  </sheetViews>
  <sheetFormatPr defaultColWidth="12" defaultRowHeight="12.75" x14ac:dyDescent="0.2"/>
  <cols>
    <col min="1" max="1" width="12" style="80"/>
    <col min="2" max="2" width="38" style="78" customWidth="1"/>
    <col min="3" max="4" width="8.7109375" style="78" customWidth="1"/>
    <col min="5" max="5" width="8.7109375" style="81" customWidth="1"/>
    <col min="6" max="6" width="1.28515625" style="80" customWidth="1"/>
    <col min="7" max="9" width="8.7109375" style="78" customWidth="1"/>
    <col min="10" max="10" width="1.28515625" style="78" customWidth="1"/>
    <col min="11" max="11" width="8.7109375" style="78" customWidth="1"/>
    <col min="12" max="12" width="8.7109375" style="81" customWidth="1"/>
    <col min="13" max="13" width="8.7109375" style="78" customWidth="1"/>
    <col min="14" max="14" width="1.28515625" style="78" customWidth="1"/>
    <col min="15" max="17" width="8.7109375" style="78" customWidth="1"/>
    <col min="18" max="18" width="1.28515625" style="78" customWidth="1"/>
    <col min="19" max="16384" width="12" style="78"/>
  </cols>
  <sheetData>
    <row r="1" spans="1:21" s="77" customFormat="1" ht="16.5" customHeight="1" x14ac:dyDescent="0.25">
      <c r="E1" s="79"/>
      <c r="F1" s="79"/>
      <c r="L1" s="79"/>
    </row>
    <row r="2" spans="1:21" s="77" customFormat="1" ht="16.5" customHeight="1" x14ac:dyDescent="0.25">
      <c r="E2" s="79"/>
      <c r="F2" s="79"/>
      <c r="L2" s="79"/>
    </row>
    <row r="3" spans="1:21" s="77" customFormat="1" ht="16.5" customHeight="1" x14ac:dyDescent="0.25">
      <c r="E3" s="79"/>
      <c r="F3" s="79"/>
      <c r="L3" s="79"/>
    </row>
    <row r="4" spans="1:21" s="77" customFormat="1" ht="16.5" customHeight="1" x14ac:dyDescent="0.25">
      <c r="E4" s="79"/>
      <c r="F4" s="79"/>
      <c r="L4" s="79"/>
    </row>
    <row r="5" spans="1:21" s="77" customFormat="1" ht="16.5" customHeight="1" x14ac:dyDescent="0.2">
      <c r="A5" s="118" t="s">
        <v>2</v>
      </c>
      <c r="B5" s="121" t="s">
        <v>159</v>
      </c>
      <c r="D5" s="79"/>
      <c r="L5" s="79"/>
    </row>
    <row r="6" spans="1:21" s="77" customFormat="1" ht="12" customHeight="1" x14ac:dyDescent="0.2">
      <c r="A6" s="118"/>
      <c r="B6" s="111" t="s">
        <v>261</v>
      </c>
      <c r="D6" s="79"/>
      <c r="L6" s="79"/>
    </row>
    <row r="7" spans="1:21" s="77" customFormat="1" ht="12" customHeight="1" x14ac:dyDescent="0.2">
      <c r="A7" s="118"/>
      <c r="B7" s="111"/>
      <c r="D7" s="79"/>
      <c r="L7" s="79"/>
    </row>
    <row r="8" spans="1:21" s="77" customFormat="1" ht="16.5" customHeight="1" x14ac:dyDescent="0.25"/>
    <row r="9" spans="1:21" s="77" customFormat="1" ht="24.75" customHeight="1" x14ac:dyDescent="0.25">
      <c r="B9" s="8"/>
      <c r="C9" s="610" t="s">
        <v>159</v>
      </c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610"/>
      <c r="R9" s="610"/>
      <c r="S9" s="610"/>
      <c r="T9" s="610"/>
      <c r="U9" s="610"/>
    </row>
    <row r="10" spans="1:21" s="77" customFormat="1" ht="24.75" customHeight="1" x14ac:dyDescent="0.25">
      <c r="B10" s="8"/>
      <c r="C10" s="599" t="s">
        <v>16</v>
      </c>
      <c r="D10" s="599"/>
      <c r="E10" s="599"/>
      <c r="F10" s="44"/>
      <c r="G10" s="599" t="s">
        <v>18</v>
      </c>
      <c r="H10" s="599"/>
      <c r="I10" s="599">
        <v>2</v>
      </c>
      <c r="J10" s="44"/>
      <c r="K10" s="599" t="s">
        <v>19</v>
      </c>
      <c r="L10" s="599"/>
      <c r="M10" s="599"/>
      <c r="N10" s="45"/>
      <c r="O10" s="599" t="s">
        <v>17</v>
      </c>
      <c r="P10" s="599"/>
      <c r="Q10" s="599">
        <v>4</v>
      </c>
      <c r="R10" s="45"/>
      <c r="S10" s="609" t="s">
        <v>157</v>
      </c>
      <c r="T10" s="609"/>
      <c r="U10" s="609">
        <v>4</v>
      </c>
    </row>
    <row r="11" spans="1:21" s="77" customFormat="1" ht="14.25" customHeight="1" x14ac:dyDescent="0.2">
      <c r="B11" s="120" t="s">
        <v>11</v>
      </c>
      <c r="C11" s="117" t="s">
        <v>12</v>
      </c>
      <c r="D11" s="117" t="s">
        <v>13</v>
      </c>
      <c r="E11" s="117" t="s">
        <v>0</v>
      </c>
      <c r="F11" s="45"/>
      <c r="G11" s="117" t="s">
        <v>12</v>
      </c>
      <c r="H11" s="117" t="s">
        <v>13</v>
      </c>
      <c r="I11" s="117" t="s">
        <v>0</v>
      </c>
      <c r="J11" s="45"/>
      <c r="K11" s="117" t="s">
        <v>12</v>
      </c>
      <c r="L11" s="117" t="s">
        <v>13</v>
      </c>
      <c r="M11" s="117" t="s">
        <v>0</v>
      </c>
      <c r="N11" s="45"/>
      <c r="O11" s="117" t="s">
        <v>12</v>
      </c>
      <c r="P11" s="117" t="s">
        <v>13</v>
      </c>
      <c r="Q11" s="117" t="s">
        <v>0</v>
      </c>
      <c r="R11" s="45"/>
      <c r="S11" s="117" t="s">
        <v>12</v>
      </c>
      <c r="T11" s="117" t="s">
        <v>13</v>
      </c>
      <c r="U11" s="117" t="s">
        <v>0</v>
      </c>
    </row>
    <row r="12" spans="1:21" s="77" customFormat="1" ht="14.25" customHeight="1" x14ac:dyDescent="0.2">
      <c r="B12" s="3" t="s">
        <v>61</v>
      </c>
      <c r="C12" s="60">
        <v>149786</v>
      </c>
      <c r="D12" s="61">
        <v>155081</v>
      </c>
      <c r="E12" s="89">
        <v>304867</v>
      </c>
      <c r="F12" s="94"/>
      <c r="G12" s="60">
        <v>137050</v>
      </c>
      <c r="H12" s="61">
        <v>140677</v>
      </c>
      <c r="I12" s="89">
        <v>277727</v>
      </c>
      <c r="J12" s="93"/>
      <c r="K12" s="60">
        <v>137559</v>
      </c>
      <c r="L12" s="61">
        <v>127345</v>
      </c>
      <c r="M12" s="89">
        <v>264904</v>
      </c>
      <c r="N12" s="278"/>
      <c r="O12" s="60">
        <v>137358</v>
      </c>
      <c r="P12" s="61">
        <v>129683</v>
      </c>
      <c r="Q12" s="89">
        <v>267041</v>
      </c>
      <c r="R12" s="278"/>
      <c r="S12" s="60">
        <v>232884</v>
      </c>
      <c r="T12" s="61">
        <v>225743</v>
      </c>
      <c r="U12" s="89">
        <v>458627</v>
      </c>
    </row>
    <row r="13" spans="1:21" s="77" customFormat="1" ht="14.25" customHeight="1" x14ac:dyDescent="0.2">
      <c r="B13" s="4" t="s">
        <v>102</v>
      </c>
      <c r="C13" s="62">
        <v>39480</v>
      </c>
      <c r="D13" s="63">
        <v>38511</v>
      </c>
      <c r="E13" s="90">
        <v>77991</v>
      </c>
      <c r="F13" s="94"/>
      <c r="G13" s="62">
        <v>37338</v>
      </c>
      <c r="H13" s="63">
        <v>35984</v>
      </c>
      <c r="I13" s="90">
        <v>73322</v>
      </c>
      <c r="J13" s="93"/>
      <c r="K13" s="62">
        <v>37614</v>
      </c>
      <c r="L13" s="63">
        <v>33241</v>
      </c>
      <c r="M13" s="90">
        <v>70855</v>
      </c>
      <c r="N13" s="278"/>
      <c r="O13" s="62">
        <v>37021</v>
      </c>
      <c r="P13" s="63">
        <v>33086</v>
      </c>
      <c r="Q13" s="90">
        <v>70107</v>
      </c>
      <c r="R13" s="278"/>
      <c r="S13" s="62">
        <v>60853</v>
      </c>
      <c r="T13" s="63">
        <v>56662</v>
      </c>
      <c r="U13" s="90">
        <v>117515</v>
      </c>
    </row>
    <row r="14" spans="1:21" s="77" customFormat="1" ht="14.25" customHeight="1" x14ac:dyDescent="0.2">
      <c r="B14" s="4" t="s">
        <v>20</v>
      </c>
      <c r="C14" s="62">
        <v>30301</v>
      </c>
      <c r="D14" s="63">
        <v>29033</v>
      </c>
      <c r="E14" s="90">
        <v>59334</v>
      </c>
      <c r="F14" s="94"/>
      <c r="G14" s="62">
        <v>28755</v>
      </c>
      <c r="H14" s="63">
        <v>27118</v>
      </c>
      <c r="I14" s="90">
        <v>55873</v>
      </c>
      <c r="J14" s="93"/>
      <c r="K14" s="62">
        <v>29053</v>
      </c>
      <c r="L14" s="63">
        <v>25072</v>
      </c>
      <c r="M14" s="90">
        <v>54125</v>
      </c>
      <c r="N14" s="278"/>
      <c r="O14" s="62">
        <v>28455</v>
      </c>
      <c r="P14" s="63">
        <v>25039</v>
      </c>
      <c r="Q14" s="90">
        <v>53494</v>
      </c>
      <c r="R14" s="278"/>
      <c r="S14" s="62">
        <v>46851</v>
      </c>
      <c r="T14" s="63">
        <v>42619</v>
      </c>
      <c r="U14" s="90">
        <v>89470</v>
      </c>
    </row>
    <row r="15" spans="1:21" s="77" customFormat="1" ht="14.25" customHeight="1" x14ac:dyDescent="0.2">
      <c r="A15" s="79"/>
      <c r="B15" s="4" t="s">
        <v>1</v>
      </c>
      <c r="C15" s="357">
        <v>6421</v>
      </c>
      <c r="D15" s="358">
        <v>6397</v>
      </c>
      <c r="E15" s="359">
        <v>12818</v>
      </c>
      <c r="F15" s="98"/>
      <c r="G15" s="357">
        <v>6054</v>
      </c>
      <c r="H15" s="358">
        <v>6056</v>
      </c>
      <c r="I15" s="359">
        <v>12110</v>
      </c>
      <c r="J15" s="97"/>
      <c r="K15" s="357">
        <v>6016</v>
      </c>
      <c r="L15" s="358">
        <v>5657</v>
      </c>
      <c r="M15" s="359">
        <v>11673</v>
      </c>
      <c r="N15" s="396"/>
      <c r="O15" s="357">
        <v>6034</v>
      </c>
      <c r="P15" s="358">
        <v>5787</v>
      </c>
      <c r="Q15" s="359">
        <v>11821</v>
      </c>
      <c r="R15" s="396"/>
      <c r="S15" s="357">
        <v>9749</v>
      </c>
      <c r="T15" s="358">
        <v>9427</v>
      </c>
      <c r="U15" s="359">
        <v>19176</v>
      </c>
    </row>
    <row r="16" spans="1:21" s="77" customFormat="1" ht="14.25" customHeight="1" x14ac:dyDescent="0.2">
      <c r="A16" s="315"/>
      <c r="B16" s="34" t="s">
        <v>36</v>
      </c>
      <c r="C16" s="60">
        <v>185</v>
      </c>
      <c r="D16" s="61">
        <v>162</v>
      </c>
      <c r="E16" s="89">
        <v>347</v>
      </c>
      <c r="F16" s="95"/>
      <c r="G16" s="60">
        <v>177</v>
      </c>
      <c r="H16" s="61">
        <v>152</v>
      </c>
      <c r="I16" s="89">
        <v>329</v>
      </c>
      <c r="J16" s="95"/>
      <c r="K16" s="60">
        <v>179</v>
      </c>
      <c r="L16" s="61">
        <v>130</v>
      </c>
      <c r="M16" s="89">
        <v>309</v>
      </c>
      <c r="N16" s="278"/>
      <c r="O16" s="60">
        <v>192</v>
      </c>
      <c r="P16" s="61">
        <v>149</v>
      </c>
      <c r="Q16" s="89">
        <v>341</v>
      </c>
      <c r="R16" s="278"/>
      <c r="S16" s="60">
        <v>297</v>
      </c>
      <c r="T16" s="61">
        <v>232</v>
      </c>
      <c r="U16" s="89">
        <v>529</v>
      </c>
    </row>
    <row r="17" spans="1:21" s="77" customFormat="1" ht="14.25" customHeight="1" x14ac:dyDescent="0.2">
      <c r="A17" s="315"/>
      <c r="B17" s="34" t="s">
        <v>37</v>
      </c>
      <c r="C17" s="62">
        <v>186</v>
      </c>
      <c r="D17" s="63">
        <v>171</v>
      </c>
      <c r="E17" s="90">
        <v>357</v>
      </c>
      <c r="F17" s="95"/>
      <c r="G17" s="62">
        <v>179</v>
      </c>
      <c r="H17" s="63">
        <v>166</v>
      </c>
      <c r="I17" s="90">
        <v>345</v>
      </c>
      <c r="J17" s="95"/>
      <c r="K17" s="62">
        <v>163</v>
      </c>
      <c r="L17" s="63">
        <v>156</v>
      </c>
      <c r="M17" s="90">
        <v>319</v>
      </c>
      <c r="N17" s="278"/>
      <c r="O17" s="62">
        <v>155</v>
      </c>
      <c r="P17" s="63">
        <v>162</v>
      </c>
      <c r="Q17" s="90">
        <v>317</v>
      </c>
      <c r="R17" s="278"/>
      <c r="S17" s="62">
        <v>271</v>
      </c>
      <c r="T17" s="63">
        <v>266</v>
      </c>
      <c r="U17" s="90">
        <v>537</v>
      </c>
    </row>
    <row r="18" spans="1:21" s="77" customFormat="1" ht="14.25" customHeight="1" x14ac:dyDescent="0.2">
      <c r="A18" s="315"/>
      <c r="B18" s="34" t="s">
        <v>38</v>
      </c>
      <c r="C18" s="62">
        <v>327</v>
      </c>
      <c r="D18" s="63">
        <v>318</v>
      </c>
      <c r="E18" s="90">
        <v>645</v>
      </c>
      <c r="F18" s="95"/>
      <c r="G18" s="62">
        <v>298</v>
      </c>
      <c r="H18" s="63">
        <v>301</v>
      </c>
      <c r="I18" s="90">
        <v>599</v>
      </c>
      <c r="J18" s="95"/>
      <c r="K18" s="62">
        <v>312</v>
      </c>
      <c r="L18" s="63">
        <v>284</v>
      </c>
      <c r="M18" s="90">
        <v>596</v>
      </c>
      <c r="N18" s="278"/>
      <c r="O18" s="62">
        <v>303</v>
      </c>
      <c r="P18" s="63">
        <v>279</v>
      </c>
      <c r="Q18" s="90">
        <v>582</v>
      </c>
      <c r="R18" s="278"/>
      <c r="S18" s="62">
        <v>499</v>
      </c>
      <c r="T18" s="63">
        <v>454</v>
      </c>
      <c r="U18" s="90">
        <v>953</v>
      </c>
    </row>
    <row r="19" spans="1:21" s="77" customFormat="1" ht="14.25" customHeight="1" x14ac:dyDescent="0.2">
      <c r="A19" s="315"/>
      <c r="B19" s="34" t="s">
        <v>39</v>
      </c>
      <c r="C19" s="62">
        <v>231</v>
      </c>
      <c r="D19" s="63">
        <v>202</v>
      </c>
      <c r="E19" s="90">
        <v>433</v>
      </c>
      <c r="F19" s="95"/>
      <c r="G19" s="62">
        <v>230</v>
      </c>
      <c r="H19" s="63">
        <v>187</v>
      </c>
      <c r="I19" s="90">
        <v>417</v>
      </c>
      <c r="J19" s="95"/>
      <c r="K19" s="62">
        <v>216</v>
      </c>
      <c r="L19" s="63">
        <v>169</v>
      </c>
      <c r="M19" s="90">
        <v>385</v>
      </c>
      <c r="N19" s="278"/>
      <c r="O19" s="62">
        <v>228</v>
      </c>
      <c r="P19" s="63">
        <v>188</v>
      </c>
      <c r="Q19" s="90">
        <v>416</v>
      </c>
      <c r="R19" s="278"/>
      <c r="S19" s="62">
        <v>352</v>
      </c>
      <c r="T19" s="63">
        <v>289</v>
      </c>
      <c r="U19" s="90">
        <v>641</v>
      </c>
    </row>
    <row r="20" spans="1:21" s="77" customFormat="1" ht="14.25" customHeight="1" x14ac:dyDescent="0.2">
      <c r="A20" s="315"/>
      <c r="B20" s="34" t="s">
        <v>40</v>
      </c>
      <c r="C20" s="62">
        <v>411</v>
      </c>
      <c r="D20" s="63">
        <v>442</v>
      </c>
      <c r="E20" s="90">
        <v>853</v>
      </c>
      <c r="F20" s="95"/>
      <c r="G20" s="62">
        <v>382</v>
      </c>
      <c r="H20" s="63">
        <v>412</v>
      </c>
      <c r="I20" s="90">
        <v>794</v>
      </c>
      <c r="J20" s="95"/>
      <c r="K20" s="62">
        <v>379</v>
      </c>
      <c r="L20" s="63">
        <v>360</v>
      </c>
      <c r="M20" s="90">
        <v>739</v>
      </c>
      <c r="N20" s="278"/>
      <c r="O20" s="62">
        <v>378</v>
      </c>
      <c r="P20" s="63">
        <v>408</v>
      </c>
      <c r="Q20" s="90">
        <v>786</v>
      </c>
      <c r="R20" s="278"/>
      <c r="S20" s="62">
        <v>622</v>
      </c>
      <c r="T20" s="63">
        <v>689</v>
      </c>
      <c r="U20" s="90">
        <v>1311</v>
      </c>
    </row>
    <row r="21" spans="1:21" s="77" customFormat="1" ht="14.25" customHeight="1" x14ac:dyDescent="0.2">
      <c r="A21" s="315"/>
      <c r="B21" s="34" t="s">
        <v>41</v>
      </c>
      <c r="C21" s="62">
        <v>233</v>
      </c>
      <c r="D21" s="63">
        <v>180</v>
      </c>
      <c r="E21" s="90">
        <v>413</v>
      </c>
      <c r="F21" s="95"/>
      <c r="G21" s="62">
        <v>220</v>
      </c>
      <c r="H21" s="63">
        <v>181</v>
      </c>
      <c r="I21" s="90">
        <v>401</v>
      </c>
      <c r="J21" s="95"/>
      <c r="K21" s="62">
        <v>216</v>
      </c>
      <c r="L21" s="63">
        <v>177</v>
      </c>
      <c r="M21" s="90">
        <v>393</v>
      </c>
      <c r="N21" s="278"/>
      <c r="O21" s="62">
        <v>226</v>
      </c>
      <c r="P21" s="63">
        <v>190</v>
      </c>
      <c r="Q21" s="90">
        <v>416</v>
      </c>
      <c r="R21" s="278"/>
      <c r="S21" s="62">
        <v>358</v>
      </c>
      <c r="T21" s="63">
        <v>294</v>
      </c>
      <c r="U21" s="90">
        <v>652</v>
      </c>
    </row>
    <row r="22" spans="1:21" s="77" customFormat="1" ht="14.25" customHeight="1" x14ac:dyDescent="0.2">
      <c r="A22" s="315"/>
      <c r="B22" s="34" t="s">
        <v>42</v>
      </c>
      <c r="C22" s="62">
        <v>174</v>
      </c>
      <c r="D22" s="63">
        <v>183</v>
      </c>
      <c r="E22" s="90">
        <v>357</v>
      </c>
      <c r="F22" s="95"/>
      <c r="G22" s="62">
        <v>167</v>
      </c>
      <c r="H22" s="63">
        <v>164</v>
      </c>
      <c r="I22" s="90">
        <v>331</v>
      </c>
      <c r="J22" s="95"/>
      <c r="K22" s="62">
        <v>166</v>
      </c>
      <c r="L22" s="63">
        <v>162</v>
      </c>
      <c r="M22" s="90">
        <v>328</v>
      </c>
      <c r="N22" s="278"/>
      <c r="O22" s="62">
        <v>167</v>
      </c>
      <c r="P22" s="63">
        <v>154</v>
      </c>
      <c r="Q22" s="90">
        <v>321</v>
      </c>
      <c r="R22" s="278"/>
      <c r="S22" s="62">
        <v>270</v>
      </c>
      <c r="T22" s="63">
        <v>251</v>
      </c>
      <c r="U22" s="90">
        <v>521</v>
      </c>
    </row>
    <row r="23" spans="1:21" s="77" customFormat="1" ht="14.25" customHeight="1" x14ac:dyDescent="0.2">
      <c r="A23" s="315"/>
      <c r="B23" s="34" t="s">
        <v>43</v>
      </c>
      <c r="C23" s="62">
        <v>153</v>
      </c>
      <c r="D23" s="63">
        <v>126</v>
      </c>
      <c r="E23" s="90">
        <v>279</v>
      </c>
      <c r="F23" s="95"/>
      <c r="G23" s="62">
        <v>151</v>
      </c>
      <c r="H23" s="63">
        <v>124</v>
      </c>
      <c r="I23" s="90">
        <v>275</v>
      </c>
      <c r="J23" s="95"/>
      <c r="K23" s="62">
        <v>138</v>
      </c>
      <c r="L23" s="63">
        <v>117</v>
      </c>
      <c r="M23" s="90">
        <v>255</v>
      </c>
      <c r="N23" s="278"/>
      <c r="O23" s="62">
        <v>133</v>
      </c>
      <c r="P23" s="63">
        <v>128</v>
      </c>
      <c r="Q23" s="90">
        <v>261</v>
      </c>
      <c r="R23" s="278"/>
      <c r="S23" s="62">
        <v>228</v>
      </c>
      <c r="T23" s="63">
        <v>201</v>
      </c>
      <c r="U23" s="90">
        <v>429</v>
      </c>
    </row>
    <row r="24" spans="1:21" s="77" customFormat="1" ht="14.25" customHeight="1" x14ac:dyDescent="0.2">
      <c r="A24" s="315"/>
      <c r="B24" s="34" t="s">
        <v>44</v>
      </c>
      <c r="C24" s="62">
        <v>430</v>
      </c>
      <c r="D24" s="63">
        <v>417</v>
      </c>
      <c r="E24" s="90">
        <v>847</v>
      </c>
      <c r="F24" s="95"/>
      <c r="G24" s="62">
        <v>395</v>
      </c>
      <c r="H24" s="63">
        <v>404</v>
      </c>
      <c r="I24" s="90">
        <v>799</v>
      </c>
      <c r="J24" s="95"/>
      <c r="K24" s="62">
        <v>394</v>
      </c>
      <c r="L24" s="63">
        <v>389</v>
      </c>
      <c r="M24" s="90">
        <v>783</v>
      </c>
      <c r="N24" s="278"/>
      <c r="O24" s="62">
        <v>390</v>
      </c>
      <c r="P24" s="63">
        <v>392</v>
      </c>
      <c r="Q24" s="90">
        <v>782</v>
      </c>
      <c r="R24" s="278"/>
      <c r="S24" s="62">
        <v>648</v>
      </c>
      <c r="T24" s="63">
        <v>617</v>
      </c>
      <c r="U24" s="90">
        <v>1265</v>
      </c>
    </row>
    <row r="25" spans="1:21" s="77" customFormat="1" ht="14.25" customHeight="1" x14ac:dyDescent="0.2">
      <c r="A25" s="315"/>
      <c r="B25" s="34" t="s">
        <v>45</v>
      </c>
      <c r="C25" s="62">
        <v>263</v>
      </c>
      <c r="D25" s="63">
        <v>240</v>
      </c>
      <c r="E25" s="90">
        <v>503</v>
      </c>
      <c r="F25" s="95"/>
      <c r="G25" s="62">
        <v>258</v>
      </c>
      <c r="H25" s="63">
        <v>228</v>
      </c>
      <c r="I25" s="90">
        <v>486</v>
      </c>
      <c r="J25" s="95"/>
      <c r="K25" s="62">
        <v>247</v>
      </c>
      <c r="L25" s="63">
        <v>225</v>
      </c>
      <c r="M25" s="90">
        <v>472</v>
      </c>
      <c r="N25" s="278"/>
      <c r="O25" s="62">
        <v>257</v>
      </c>
      <c r="P25" s="63">
        <v>218</v>
      </c>
      <c r="Q25" s="90">
        <v>475</v>
      </c>
      <c r="R25" s="278"/>
      <c r="S25" s="62">
        <v>412</v>
      </c>
      <c r="T25" s="63">
        <v>350</v>
      </c>
      <c r="U25" s="90">
        <v>762</v>
      </c>
    </row>
    <row r="26" spans="1:21" s="77" customFormat="1" ht="14.25" customHeight="1" x14ac:dyDescent="0.2">
      <c r="A26" s="315"/>
      <c r="B26" s="34" t="s">
        <v>46</v>
      </c>
      <c r="C26" s="62">
        <v>176</v>
      </c>
      <c r="D26" s="63">
        <v>202</v>
      </c>
      <c r="E26" s="90">
        <v>378</v>
      </c>
      <c r="F26" s="95"/>
      <c r="G26" s="62">
        <v>176</v>
      </c>
      <c r="H26" s="63">
        <v>195</v>
      </c>
      <c r="I26" s="90">
        <v>371</v>
      </c>
      <c r="J26" s="95"/>
      <c r="K26" s="62">
        <v>173</v>
      </c>
      <c r="L26" s="63">
        <v>178</v>
      </c>
      <c r="M26" s="90">
        <v>351</v>
      </c>
      <c r="N26" s="278"/>
      <c r="O26" s="62">
        <v>187</v>
      </c>
      <c r="P26" s="63">
        <v>186</v>
      </c>
      <c r="Q26" s="90">
        <v>373</v>
      </c>
      <c r="R26" s="278"/>
      <c r="S26" s="62">
        <v>269</v>
      </c>
      <c r="T26" s="63">
        <v>313</v>
      </c>
      <c r="U26" s="90">
        <v>582</v>
      </c>
    </row>
    <row r="27" spans="1:21" s="77" customFormat="1" ht="14.25" customHeight="1" x14ac:dyDescent="0.2">
      <c r="A27" s="315"/>
      <c r="B27" s="34" t="s">
        <v>47</v>
      </c>
      <c r="C27" s="62">
        <v>202</v>
      </c>
      <c r="D27" s="63">
        <v>223</v>
      </c>
      <c r="E27" s="90">
        <v>425</v>
      </c>
      <c r="F27" s="95"/>
      <c r="G27" s="62">
        <v>189</v>
      </c>
      <c r="H27" s="63">
        <v>217</v>
      </c>
      <c r="I27" s="90">
        <v>406</v>
      </c>
      <c r="J27" s="95"/>
      <c r="K27" s="62">
        <v>209</v>
      </c>
      <c r="L27" s="63">
        <v>216</v>
      </c>
      <c r="M27" s="90">
        <v>425</v>
      </c>
      <c r="N27" s="278"/>
      <c r="O27" s="62">
        <v>201</v>
      </c>
      <c r="P27" s="63">
        <v>204</v>
      </c>
      <c r="Q27" s="90">
        <v>405</v>
      </c>
      <c r="R27" s="278"/>
      <c r="S27" s="62">
        <v>330</v>
      </c>
      <c r="T27" s="63">
        <v>331</v>
      </c>
      <c r="U27" s="90">
        <v>661</v>
      </c>
    </row>
    <row r="28" spans="1:21" s="77" customFormat="1" ht="14.25" customHeight="1" x14ac:dyDescent="0.2">
      <c r="A28" s="315"/>
      <c r="B28" s="34" t="s">
        <v>48</v>
      </c>
      <c r="C28" s="62">
        <v>233</v>
      </c>
      <c r="D28" s="63">
        <v>198</v>
      </c>
      <c r="E28" s="90">
        <v>431</v>
      </c>
      <c r="F28" s="95"/>
      <c r="G28" s="62">
        <v>230</v>
      </c>
      <c r="H28" s="63">
        <v>196</v>
      </c>
      <c r="I28" s="90">
        <v>426</v>
      </c>
      <c r="J28" s="95"/>
      <c r="K28" s="62">
        <v>216</v>
      </c>
      <c r="L28" s="63">
        <v>174</v>
      </c>
      <c r="M28" s="90">
        <v>390</v>
      </c>
      <c r="N28" s="278"/>
      <c r="O28" s="62">
        <v>226</v>
      </c>
      <c r="P28" s="63">
        <v>171</v>
      </c>
      <c r="Q28" s="90">
        <v>397</v>
      </c>
      <c r="R28" s="278"/>
      <c r="S28" s="62">
        <v>342</v>
      </c>
      <c r="T28" s="63">
        <v>287</v>
      </c>
      <c r="U28" s="90">
        <v>629</v>
      </c>
    </row>
    <row r="29" spans="1:21" s="77" customFormat="1" ht="14.25" customHeight="1" x14ac:dyDescent="0.2">
      <c r="A29" s="315"/>
      <c r="B29" s="34" t="s">
        <v>49</v>
      </c>
      <c r="C29" s="62">
        <v>452</v>
      </c>
      <c r="D29" s="63">
        <v>435</v>
      </c>
      <c r="E29" s="90">
        <v>887</v>
      </c>
      <c r="F29" s="95"/>
      <c r="G29" s="62">
        <v>410</v>
      </c>
      <c r="H29" s="63">
        <v>403</v>
      </c>
      <c r="I29" s="90">
        <v>813</v>
      </c>
      <c r="J29" s="95"/>
      <c r="K29" s="62">
        <v>426</v>
      </c>
      <c r="L29" s="63">
        <v>411</v>
      </c>
      <c r="M29" s="90">
        <v>837</v>
      </c>
      <c r="N29" s="278"/>
      <c r="O29" s="62">
        <v>408</v>
      </c>
      <c r="P29" s="63">
        <v>409</v>
      </c>
      <c r="Q29" s="90">
        <v>817</v>
      </c>
      <c r="R29" s="278"/>
      <c r="S29" s="62">
        <v>690</v>
      </c>
      <c r="T29" s="63">
        <v>649</v>
      </c>
      <c r="U29" s="90">
        <v>1339</v>
      </c>
    </row>
    <row r="30" spans="1:21" s="77" customFormat="1" ht="14.25" customHeight="1" x14ac:dyDescent="0.2">
      <c r="A30" s="315"/>
      <c r="B30" s="34" t="s">
        <v>50</v>
      </c>
      <c r="C30" s="62">
        <v>512</v>
      </c>
      <c r="D30" s="63">
        <v>559</v>
      </c>
      <c r="E30" s="90">
        <v>1071</v>
      </c>
      <c r="F30" s="95"/>
      <c r="G30" s="62">
        <v>478</v>
      </c>
      <c r="H30" s="63">
        <v>513</v>
      </c>
      <c r="I30" s="90">
        <v>991</v>
      </c>
      <c r="J30" s="95"/>
      <c r="K30" s="62">
        <v>494</v>
      </c>
      <c r="L30" s="63">
        <v>468</v>
      </c>
      <c r="M30" s="90">
        <v>962</v>
      </c>
      <c r="N30" s="278"/>
      <c r="O30" s="62">
        <v>474</v>
      </c>
      <c r="P30" s="63">
        <v>476</v>
      </c>
      <c r="Q30" s="90">
        <v>950</v>
      </c>
      <c r="R30" s="278"/>
      <c r="S30" s="62">
        <v>792</v>
      </c>
      <c r="T30" s="63">
        <v>783</v>
      </c>
      <c r="U30" s="90">
        <v>1575</v>
      </c>
    </row>
    <row r="31" spans="1:21" s="77" customFormat="1" ht="14.25" customHeight="1" x14ac:dyDescent="0.2">
      <c r="A31" s="315"/>
      <c r="B31" s="34" t="s">
        <v>51</v>
      </c>
      <c r="C31" s="62">
        <v>157</v>
      </c>
      <c r="D31" s="63">
        <v>176</v>
      </c>
      <c r="E31" s="90">
        <v>333</v>
      </c>
      <c r="F31" s="95"/>
      <c r="G31" s="62">
        <v>145</v>
      </c>
      <c r="H31" s="63">
        <v>159</v>
      </c>
      <c r="I31" s="90">
        <v>304</v>
      </c>
      <c r="J31" s="95"/>
      <c r="K31" s="62">
        <v>131</v>
      </c>
      <c r="L31" s="63">
        <v>138</v>
      </c>
      <c r="M31" s="90">
        <v>269</v>
      </c>
      <c r="N31" s="278"/>
      <c r="O31" s="62">
        <v>134</v>
      </c>
      <c r="P31" s="63">
        <v>147</v>
      </c>
      <c r="Q31" s="90">
        <v>281</v>
      </c>
      <c r="R31" s="278"/>
      <c r="S31" s="62">
        <v>224</v>
      </c>
      <c r="T31" s="63">
        <v>246</v>
      </c>
      <c r="U31" s="90">
        <v>470</v>
      </c>
    </row>
    <row r="32" spans="1:21" s="77" customFormat="1" ht="14.25" customHeight="1" x14ac:dyDescent="0.2">
      <c r="A32" s="315"/>
      <c r="B32" s="34" t="s">
        <v>52</v>
      </c>
      <c r="C32" s="62">
        <v>378</v>
      </c>
      <c r="D32" s="63">
        <v>476</v>
      </c>
      <c r="E32" s="90">
        <v>854</v>
      </c>
      <c r="F32" s="95"/>
      <c r="G32" s="62">
        <v>350</v>
      </c>
      <c r="H32" s="63">
        <v>434</v>
      </c>
      <c r="I32" s="90">
        <v>784</v>
      </c>
      <c r="J32" s="95"/>
      <c r="K32" s="62">
        <v>374</v>
      </c>
      <c r="L32" s="63">
        <v>407</v>
      </c>
      <c r="M32" s="90">
        <v>781</v>
      </c>
      <c r="N32" s="278"/>
      <c r="O32" s="62">
        <v>386</v>
      </c>
      <c r="P32" s="63">
        <v>405</v>
      </c>
      <c r="Q32" s="90">
        <v>791</v>
      </c>
      <c r="R32" s="278"/>
      <c r="S32" s="62">
        <v>595</v>
      </c>
      <c r="T32" s="63">
        <v>662</v>
      </c>
      <c r="U32" s="90">
        <v>1257</v>
      </c>
    </row>
    <row r="33" spans="1:21" s="77" customFormat="1" ht="14.25" customHeight="1" x14ac:dyDescent="0.2">
      <c r="A33" s="315"/>
      <c r="B33" s="34" t="s">
        <v>31</v>
      </c>
      <c r="C33" s="62">
        <v>162</v>
      </c>
      <c r="D33" s="63">
        <v>148</v>
      </c>
      <c r="E33" s="90">
        <v>310</v>
      </c>
      <c r="F33" s="95"/>
      <c r="G33" s="62">
        <v>167</v>
      </c>
      <c r="H33" s="63">
        <v>150</v>
      </c>
      <c r="I33" s="90">
        <v>317</v>
      </c>
      <c r="J33" s="95"/>
      <c r="K33" s="62">
        <v>152</v>
      </c>
      <c r="L33" s="63">
        <v>146</v>
      </c>
      <c r="M33" s="90">
        <v>298</v>
      </c>
      <c r="N33" s="278"/>
      <c r="O33" s="62">
        <v>158</v>
      </c>
      <c r="P33" s="63">
        <v>152</v>
      </c>
      <c r="Q33" s="90">
        <v>310</v>
      </c>
      <c r="R33" s="278"/>
      <c r="S33" s="62">
        <v>245</v>
      </c>
      <c r="T33" s="63">
        <v>221</v>
      </c>
      <c r="U33" s="90">
        <v>466</v>
      </c>
    </row>
    <row r="34" spans="1:21" s="77" customFormat="1" ht="14.25" customHeight="1" x14ac:dyDescent="0.2">
      <c r="A34" s="315"/>
      <c r="B34" s="34" t="s">
        <v>53</v>
      </c>
      <c r="C34" s="62">
        <v>407</v>
      </c>
      <c r="D34" s="63">
        <v>388</v>
      </c>
      <c r="E34" s="90">
        <v>795</v>
      </c>
      <c r="F34" s="95"/>
      <c r="G34" s="62">
        <v>383</v>
      </c>
      <c r="H34" s="63">
        <v>360</v>
      </c>
      <c r="I34" s="90">
        <v>743</v>
      </c>
      <c r="J34" s="95"/>
      <c r="K34" s="62">
        <v>376</v>
      </c>
      <c r="L34" s="63">
        <v>336</v>
      </c>
      <c r="M34" s="90">
        <v>712</v>
      </c>
      <c r="N34" s="278"/>
      <c r="O34" s="62">
        <v>382</v>
      </c>
      <c r="P34" s="63">
        <v>347</v>
      </c>
      <c r="Q34" s="90">
        <v>729</v>
      </c>
      <c r="R34" s="278"/>
      <c r="S34" s="62">
        <v>606</v>
      </c>
      <c r="T34" s="63">
        <v>592</v>
      </c>
      <c r="U34" s="90">
        <v>1198</v>
      </c>
    </row>
    <row r="35" spans="1:21" s="77" customFormat="1" ht="14.25" customHeight="1" x14ac:dyDescent="0.2">
      <c r="A35" s="315"/>
      <c r="B35" s="34" t="s">
        <v>54</v>
      </c>
      <c r="C35" s="62">
        <v>277</v>
      </c>
      <c r="D35" s="63">
        <v>326</v>
      </c>
      <c r="E35" s="90">
        <v>603</v>
      </c>
      <c r="F35" s="95"/>
      <c r="G35" s="62">
        <v>262</v>
      </c>
      <c r="H35" s="63">
        <v>306</v>
      </c>
      <c r="I35" s="90">
        <v>568</v>
      </c>
      <c r="J35" s="95"/>
      <c r="K35" s="62">
        <v>252</v>
      </c>
      <c r="L35" s="63">
        <v>269</v>
      </c>
      <c r="M35" s="90">
        <v>521</v>
      </c>
      <c r="N35" s="278"/>
      <c r="O35" s="62">
        <v>254</v>
      </c>
      <c r="P35" s="63">
        <v>272</v>
      </c>
      <c r="Q35" s="90">
        <v>526</v>
      </c>
      <c r="R35" s="278"/>
      <c r="S35" s="62">
        <v>435</v>
      </c>
      <c r="T35" s="63">
        <v>481</v>
      </c>
      <c r="U35" s="90">
        <v>916</v>
      </c>
    </row>
    <row r="36" spans="1:21" s="77" customFormat="1" ht="14.25" customHeight="1" x14ac:dyDescent="0.2">
      <c r="A36" s="315"/>
      <c r="B36" s="34" t="s">
        <v>55</v>
      </c>
      <c r="C36" s="62">
        <v>160</v>
      </c>
      <c r="D36" s="63">
        <v>172</v>
      </c>
      <c r="E36" s="90">
        <v>332</v>
      </c>
      <c r="F36" s="95"/>
      <c r="G36" s="62">
        <v>146</v>
      </c>
      <c r="H36" s="63">
        <v>168</v>
      </c>
      <c r="I36" s="90">
        <v>314</v>
      </c>
      <c r="J36" s="95"/>
      <c r="K36" s="62">
        <v>152</v>
      </c>
      <c r="L36" s="63">
        <v>149</v>
      </c>
      <c r="M36" s="90">
        <v>301</v>
      </c>
      <c r="N36" s="278"/>
      <c r="O36" s="62">
        <v>145</v>
      </c>
      <c r="P36" s="63">
        <v>163</v>
      </c>
      <c r="Q36" s="90">
        <v>308</v>
      </c>
      <c r="R36" s="278"/>
      <c r="S36" s="62">
        <v>226</v>
      </c>
      <c r="T36" s="63">
        <v>269</v>
      </c>
      <c r="U36" s="90">
        <v>495</v>
      </c>
    </row>
    <row r="37" spans="1:21" s="77" customFormat="1" ht="14.25" customHeight="1" x14ac:dyDescent="0.2">
      <c r="A37" s="315"/>
      <c r="B37" s="34" t="s">
        <v>56</v>
      </c>
      <c r="C37" s="62">
        <v>139</v>
      </c>
      <c r="D37" s="63">
        <v>128</v>
      </c>
      <c r="E37" s="90">
        <v>267</v>
      </c>
      <c r="F37" s="95"/>
      <c r="G37" s="62">
        <v>133</v>
      </c>
      <c r="H37" s="63">
        <v>138</v>
      </c>
      <c r="I37" s="90">
        <v>271</v>
      </c>
      <c r="J37" s="95"/>
      <c r="K37" s="62">
        <v>136</v>
      </c>
      <c r="L37" s="63">
        <v>132</v>
      </c>
      <c r="M37" s="90">
        <v>268</v>
      </c>
      <c r="N37" s="278"/>
      <c r="O37" s="62">
        <v>123</v>
      </c>
      <c r="P37" s="63">
        <v>124</v>
      </c>
      <c r="Q37" s="90">
        <v>247</v>
      </c>
      <c r="R37" s="278"/>
      <c r="S37" s="62">
        <v>206</v>
      </c>
      <c r="T37" s="63">
        <v>195</v>
      </c>
      <c r="U37" s="90">
        <v>401</v>
      </c>
    </row>
    <row r="38" spans="1:21" s="77" customFormat="1" ht="14.25" customHeight="1" x14ac:dyDescent="0.2">
      <c r="A38" s="315"/>
      <c r="B38" s="34" t="s">
        <v>57</v>
      </c>
      <c r="C38" s="62">
        <v>380</v>
      </c>
      <c r="D38" s="63">
        <v>326</v>
      </c>
      <c r="E38" s="90">
        <v>706</v>
      </c>
      <c r="F38" s="95"/>
      <c r="G38" s="62">
        <v>352</v>
      </c>
      <c r="H38" s="63">
        <v>315</v>
      </c>
      <c r="I38" s="90">
        <v>667</v>
      </c>
      <c r="J38" s="95"/>
      <c r="K38" s="62">
        <v>340</v>
      </c>
      <c r="L38" s="63">
        <v>299</v>
      </c>
      <c r="M38" s="90">
        <v>639</v>
      </c>
      <c r="N38" s="278"/>
      <c r="O38" s="62">
        <v>350</v>
      </c>
      <c r="P38" s="63">
        <v>300</v>
      </c>
      <c r="Q38" s="90">
        <v>650</v>
      </c>
      <c r="R38" s="278"/>
      <c r="S38" s="62">
        <v>548</v>
      </c>
      <c r="T38" s="63">
        <v>482</v>
      </c>
      <c r="U38" s="90">
        <v>1030</v>
      </c>
    </row>
    <row r="39" spans="1:21" s="77" customFormat="1" ht="14.25" customHeight="1" x14ac:dyDescent="0.2">
      <c r="A39" s="315"/>
      <c r="B39" s="34" t="s">
        <v>58</v>
      </c>
      <c r="C39" s="64">
        <v>193</v>
      </c>
      <c r="D39" s="65">
        <v>199</v>
      </c>
      <c r="E39" s="91">
        <v>392</v>
      </c>
      <c r="F39" s="289"/>
      <c r="G39" s="64">
        <v>176</v>
      </c>
      <c r="H39" s="65">
        <v>183</v>
      </c>
      <c r="I39" s="91">
        <v>359</v>
      </c>
      <c r="J39" s="199"/>
      <c r="K39" s="64">
        <v>175</v>
      </c>
      <c r="L39" s="65">
        <v>165</v>
      </c>
      <c r="M39" s="91">
        <v>340</v>
      </c>
      <c r="N39" s="278"/>
      <c r="O39" s="64">
        <v>177</v>
      </c>
      <c r="P39" s="65">
        <v>163</v>
      </c>
      <c r="Q39" s="91">
        <v>340</v>
      </c>
      <c r="R39" s="278"/>
      <c r="S39" s="64">
        <v>284</v>
      </c>
      <c r="T39" s="65">
        <v>273</v>
      </c>
      <c r="U39" s="91">
        <v>557</v>
      </c>
    </row>
    <row r="40" spans="1:21" s="1" customFormat="1" ht="15" x14ac:dyDescent="0.25">
      <c r="A40" s="316"/>
      <c r="B40" s="36"/>
      <c r="C40" s="88"/>
      <c r="D40" s="156"/>
      <c r="E40" s="156"/>
      <c r="F40" s="156"/>
      <c r="G40" s="66"/>
      <c r="H40" s="66"/>
      <c r="I40" s="66"/>
      <c r="J40" s="156"/>
      <c r="K40" s="66"/>
      <c r="L40" s="66"/>
      <c r="M40" s="66"/>
      <c r="N40" s="156"/>
      <c r="O40" s="156"/>
      <c r="P40" s="88"/>
      <c r="Q40" s="156"/>
      <c r="R40" s="156"/>
    </row>
    <row r="41" spans="1:21" x14ac:dyDescent="0.2">
      <c r="B41" s="36"/>
      <c r="D41" s="80"/>
      <c r="E41" s="80"/>
      <c r="G41" s="80"/>
      <c r="H41" s="80"/>
      <c r="I41" s="80"/>
      <c r="J41" s="80"/>
      <c r="K41" s="80"/>
      <c r="L41" s="80"/>
      <c r="M41" s="80"/>
      <c r="N41" s="80"/>
      <c r="R41" s="80"/>
    </row>
    <row r="42" spans="1:21" x14ac:dyDescent="0.2">
      <c r="D42" s="80"/>
      <c r="E42" s="80"/>
      <c r="G42" s="80"/>
      <c r="H42" s="80"/>
      <c r="I42" s="80"/>
      <c r="J42" s="80"/>
      <c r="K42" s="80"/>
      <c r="L42" s="80"/>
      <c r="M42" s="80"/>
      <c r="N42" s="80"/>
      <c r="R42" s="80"/>
    </row>
    <row r="43" spans="1:21" x14ac:dyDescent="0.2">
      <c r="D43" s="80"/>
      <c r="E43" s="80"/>
      <c r="G43" s="80"/>
      <c r="H43" s="80"/>
      <c r="I43" s="80"/>
      <c r="J43" s="80"/>
      <c r="K43" s="80"/>
      <c r="L43" s="80"/>
      <c r="M43" s="80"/>
      <c r="N43" s="80"/>
      <c r="R43" s="80"/>
    </row>
    <row r="44" spans="1:21" x14ac:dyDescent="0.2">
      <c r="D44" s="80"/>
      <c r="E44" s="80"/>
      <c r="G44" s="80"/>
      <c r="H44" s="80"/>
      <c r="I44" s="80"/>
      <c r="J44" s="80"/>
      <c r="K44" s="80"/>
      <c r="L44" s="80"/>
      <c r="M44" s="80"/>
      <c r="N44" s="80"/>
      <c r="R44" s="80"/>
    </row>
    <row r="45" spans="1:21" x14ac:dyDescent="0.2">
      <c r="D45" s="80"/>
      <c r="E45" s="80"/>
      <c r="G45" s="80"/>
      <c r="H45" s="80"/>
      <c r="I45" s="80"/>
      <c r="J45" s="80"/>
      <c r="K45" s="80"/>
      <c r="L45" s="80"/>
      <c r="M45" s="80"/>
      <c r="N45" s="80"/>
      <c r="R45" s="80"/>
    </row>
    <row r="46" spans="1:21" x14ac:dyDescent="0.2">
      <c r="D46" s="80"/>
      <c r="E46" s="80"/>
      <c r="G46" s="80"/>
      <c r="H46" s="80"/>
      <c r="I46" s="80"/>
      <c r="J46" s="80"/>
      <c r="K46" s="80"/>
      <c r="L46" s="80"/>
      <c r="M46" s="80"/>
      <c r="N46" s="80"/>
      <c r="R46" s="80"/>
    </row>
    <row r="47" spans="1:21" x14ac:dyDescent="0.2">
      <c r="D47" s="80"/>
      <c r="E47" s="80"/>
      <c r="G47" s="80"/>
      <c r="H47" s="80"/>
      <c r="I47" s="80"/>
      <c r="J47" s="80"/>
      <c r="K47" s="80"/>
      <c r="L47" s="80"/>
      <c r="M47" s="80"/>
      <c r="N47" s="80"/>
      <c r="R47" s="80"/>
    </row>
    <row r="48" spans="1:21" x14ac:dyDescent="0.2">
      <c r="D48" s="80"/>
      <c r="E48" s="80"/>
      <c r="G48" s="80"/>
      <c r="H48" s="80"/>
      <c r="I48" s="80"/>
      <c r="J48" s="80"/>
      <c r="K48" s="80"/>
      <c r="L48" s="80"/>
      <c r="M48" s="80"/>
      <c r="N48" s="80"/>
      <c r="R48" s="80"/>
    </row>
    <row r="49" spans="4:18" x14ac:dyDescent="0.2">
      <c r="D49" s="80"/>
      <c r="E49" s="80"/>
      <c r="G49" s="80"/>
      <c r="H49" s="80"/>
      <c r="I49" s="80"/>
      <c r="J49" s="80"/>
      <c r="K49" s="80"/>
      <c r="L49" s="80"/>
      <c r="M49" s="80"/>
      <c r="N49" s="80"/>
      <c r="R49" s="80"/>
    </row>
    <row r="50" spans="4:18" x14ac:dyDescent="0.2">
      <c r="D50" s="80"/>
      <c r="E50" s="80"/>
      <c r="G50" s="80"/>
      <c r="H50" s="80"/>
      <c r="I50" s="80"/>
      <c r="J50" s="80"/>
      <c r="K50" s="80"/>
      <c r="L50" s="80"/>
      <c r="M50" s="80"/>
      <c r="N50" s="80"/>
      <c r="R50" s="80"/>
    </row>
    <row r="51" spans="4:18" x14ac:dyDescent="0.2">
      <c r="D51" s="80"/>
      <c r="E51" s="80"/>
      <c r="G51" s="80"/>
      <c r="H51" s="80"/>
      <c r="I51" s="80"/>
      <c r="J51" s="80"/>
      <c r="K51" s="80"/>
      <c r="L51" s="80"/>
      <c r="M51" s="80"/>
      <c r="N51" s="80"/>
      <c r="R51" s="80"/>
    </row>
    <row r="52" spans="4:18" x14ac:dyDescent="0.2">
      <c r="D52" s="80"/>
      <c r="E52" s="80"/>
      <c r="G52" s="80"/>
      <c r="H52" s="80"/>
      <c r="I52" s="80"/>
      <c r="J52" s="80"/>
      <c r="K52" s="80"/>
      <c r="L52" s="80"/>
      <c r="M52" s="80"/>
      <c r="N52" s="80"/>
      <c r="R52" s="80"/>
    </row>
    <row r="53" spans="4:18" x14ac:dyDescent="0.2">
      <c r="D53" s="80"/>
      <c r="E53" s="80"/>
      <c r="G53" s="80"/>
      <c r="H53" s="80"/>
      <c r="I53" s="80"/>
      <c r="J53" s="80"/>
      <c r="K53" s="80"/>
      <c r="L53" s="80"/>
      <c r="M53" s="80"/>
      <c r="N53" s="80"/>
      <c r="R53" s="80"/>
    </row>
    <row r="54" spans="4:18" x14ac:dyDescent="0.2">
      <c r="D54" s="80"/>
      <c r="E54" s="80"/>
      <c r="G54" s="80"/>
      <c r="H54" s="80"/>
      <c r="I54" s="80"/>
      <c r="J54" s="80"/>
      <c r="K54" s="80"/>
      <c r="L54" s="80"/>
      <c r="M54" s="80"/>
      <c r="N54" s="80"/>
      <c r="R54" s="80"/>
    </row>
    <row r="55" spans="4:18" x14ac:dyDescent="0.2">
      <c r="D55" s="80"/>
      <c r="E55" s="80"/>
      <c r="G55" s="80"/>
      <c r="H55" s="80"/>
      <c r="I55" s="80"/>
      <c r="J55" s="80"/>
      <c r="K55" s="80"/>
      <c r="L55" s="80"/>
      <c r="M55" s="80"/>
      <c r="N55" s="80"/>
      <c r="R55" s="80"/>
    </row>
    <row r="56" spans="4:18" x14ac:dyDescent="0.2">
      <c r="D56" s="80"/>
      <c r="E56" s="80"/>
      <c r="G56" s="80"/>
      <c r="H56" s="80"/>
      <c r="I56" s="80"/>
      <c r="J56" s="80"/>
      <c r="K56" s="80"/>
      <c r="L56" s="80"/>
      <c r="M56" s="80"/>
      <c r="N56" s="80"/>
      <c r="R56" s="80"/>
    </row>
    <row r="57" spans="4:18" x14ac:dyDescent="0.2">
      <c r="D57" s="80"/>
      <c r="E57" s="80"/>
      <c r="G57" s="80"/>
      <c r="H57" s="80"/>
      <c r="I57" s="80"/>
      <c r="J57" s="80"/>
      <c r="K57" s="80"/>
      <c r="L57" s="80"/>
      <c r="M57" s="80"/>
      <c r="N57" s="80"/>
      <c r="R57" s="80"/>
    </row>
    <row r="58" spans="4:18" x14ac:dyDescent="0.2">
      <c r="D58" s="80"/>
      <c r="E58" s="80"/>
      <c r="G58" s="80"/>
      <c r="H58" s="80"/>
      <c r="I58" s="80"/>
      <c r="J58" s="80"/>
      <c r="K58" s="80"/>
      <c r="L58" s="80"/>
      <c r="M58" s="80"/>
      <c r="N58" s="80"/>
      <c r="R58" s="80"/>
    </row>
    <row r="59" spans="4:18" x14ac:dyDescent="0.2">
      <c r="D59" s="80"/>
      <c r="E59" s="80"/>
      <c r="G59" s="80"/>
      <c r="H59" s="80"/>
      <c r="I59" s="80"/>
      <c r="J59" s="80"/>
      <c r="K59" s="80"/>
      <c r="L59" s="80"/>
      <c r="M59" s="80"/>
      <c r="N59" s="80"/>
      <c r="R59" s="80"/>
    </row>
    <row r="60" spans="4:18" x14ac:dyDescent="0.2">
      <c r="D60" s="80"/>
      <c r="E60" s="80"/>
      <c r="G60" s="80"/>
      <c r="H60" s="80"/>
      <c r="I60" s="80"/>
      <c r="J60" s="80"/>
      <c r="K60" s="80"/>
      <c r="L60" s="80"/>
      <c r="M60" s="80"/>
      <c r="N60" s="80"/>
      <c r="R60" s="80"/>
    </row>
    <row r="61" spans="4:18" x14ac:dyDescent="0.2">
      <c r="D61" s="80"/>
      <c r="E61" s="80"/>
      <c r="G61" s="80"/>
      <c r="H61" s="80"/>
      <c r="I61" s="80"/>
      <c r="J61" s="80"/>
      <c r="K61" s="80"/>
      <c r="L61" s="80"/>
      <c r="M61" s="80"/>
      <c r="N61" s="80"/>
      <c r="R61" s="80"/>
    </row>
    <row r="62" spans="4:18" x14ac:dyDescent="0.2">
      <c r="D62" s="80"/>
      <c r="E62" s="80"/>
      <c r="G62" s="80"/>
      <c r="H62" s="80"/>
      <c r="I62" s="80"/>
      <c r="J62" s="80"/>
      <c r="K62" s="80"/>
      <c r="L62" s="80"/>
      <c r="M62" s="80"/>
      <c r="N62" s="80"/>
      <c r="R62" s="80"/>
    </row>
    <row r="63" spans="4:18" x14ac:dyDescent="0.2">
      <c r="D63" s="80"/>
      <c r="E63" s="80"/>
      <c r="G63" s="80"/>
      <c r="H63" s="80"/>
      <c r="I63" s="80"/>
      <c r="J63" s="80"/>
      <c r="K63" s="80"/>
      <c r="L63" s="80"/>
      <c r="M63" s="80"/>
      <c r="N63" s="80"/>
      <c r="R63" s="80"/>
    </row>
    <row r="64" spans="4:18" x14ac:dyDescent="0.2">
      <c r="D64" s="80"/>
      <c r="E64" s="80"/>
      <c r="G64" s="80"/>
      <c r="H64" s="80"/>
      <c r="I64" s="80"/>
      <c r="J64" s="80"/>
      <c r="K64" s="80"/>
      <c r="L64" s="80"/>
      <c r="M64" s="80"/>
      <c r="N64" s="80"/>
      <c r="R64" s="80"/>
    </row>
    <row r="65" spans="4:18" x14ac:dyDescent="0.2">
      <c r="D65" s="80"/>
      <c r="E65" s="80"/>
      <c r="G65" s="80"/>
      <c r="H65" s="80"/>
      <c r="I65" s="80"/>
      <c r="J65" s="80"/>
      <c r="K65" s="80"/>
      <c r="L65" s="80"/>
      <c r="M65" s="80"/>
      <c r="N65" s="80"/>
      <c r="R65" s="80"/>
    </row>
    <row r="66" spans="4:18" x14ac:dyDescent="0.2">
      <c r="D66" s="80"/>
      <c r="E66" s="80"/>
      <c r="G66" s="80"/>
      <c r="H66" s="80"/>
      <c r="I66" s="80"/>
      <c r="J66" s="80"/>
      <c r="K66" s="80"/>
      <c r="L66" s="80"/>
      <c r="M66" s="80"/>
      <c r="N66" s="80"/>
      <c r="R66" s="80"/>
    </row>
    <row r="67" spans="4:18" x14ac:dyDescent="0.2">
      <c r="D67" s="80"/>
      <c r="E67" s="80"/>
      <c r="G67" s="80"/>
      <c r="H67" s="80"/>
      <c r="I67" s="80"/>
      <c r="J67" s="80"/>
      <c r="K67" s="80"/>
      <c r="L67" s="80"/>
      <c r="M67" s="80"/>
      <c r="N67" s="80"/>
      <c r="R67" s="80"/>
    </row>
    <row r="68" spans="4:18" x14ac:dyDescent="0.2">
      <c r="D68" s="80"/>
      <c r="E68" s="80"/>
      <c r="G68" s="80"/>
      <c r="H68" s="80"/>
      <c r="I68" s="80"/>
      <c r="J68" s="80"/>
      <c r="K68" s="80"/>
      <c r="L68" s="80"/>
      <c r="M68" s="80"/>
      <c r="N68" s="80"/>
      <c r="R68" s="80"/>
    </row>
    <row r="69" spans="4:18" x14ac:dyDescent="0.2">
      <c r="D69" s="80"/>
      <c r="E69" s="80"/>
      <c r="G69" s="80"/>
      <c r="H69" s="80"/>
      <c r="I69" s="80"/>
      <c r="J69" s="80"/>
      <c r="K69" s="80"/>
      <c r="L69" s="80"/>
      <c r="M69" s="80"/>
      <c r="N69" s="80"/>
      <c r="R69" s="80"/>
    </row>
    <row r="70" spans="4:18" x14ac:dyDescent="0.2">
      <c r="D70" s="80"/>
      <c r="E70" s="80"/>
      <c r="G70" s="80"/>
      <c r="H70" s="80"/>
      <c r="I70" s="80"/>
      <c r="J70" s="80"/>
      <c r="K70" s="80"/>
      <c r="L70" s="80"/>
      <c r="M70" s="80"/>
      <c r="N70" s="80"/>
      <c r="R70" s="80"/>
    </row>
    <row r="71" spans="4:18" x14ac:dyDescent="0.2">
      <c r="D71" s="80"/>
      <c r="E71" s="80"/>
      <c r="G71" s="80"/>
      <c r="H71" s="80"/>
      <c r="I71" s="80"/>
      <c r="J71" s="80"/>
      <c r="K71" s="80"/>
      <c r="L71" s="80"/>
      <c r="M71" s="80"/>
      <c r="N71" s="80"/>
      <c r="R71" s="80"/>
    </row>
    <row r="72" spans="4:18" x14ac:dyDescent="0.2">
      <c r="D72" s="80"/>
      <c r="E72" s="80"/>
      <c r="G72" s="80"/>
      <c r="H72" s="80"/>
      <c r="I72" s="80"/>
      <c r="J72" s="80"/>
      <c r="K72" s="80"/>
      <c r="L72" s="80"/>
      <c r="M72" s="80"/>
      <c r="N72" s="80"/>
      <c r="R72" s="80"/>
    </row>
    <row r="73" spans="4:18" x14ac:dyDescent="0.2">
      <c r="D73" s="80"/>
      <c r="E73" s="80"/>
      <c r="G73" s="80"/>
      <c r="H73" s="80"/>
      <c r="I73" s="80"/>
      <c r="J73" s="80"/>
      <c r="K73" s="80"/>
      <c r="L73" s="80"/>
      <c r="M73" s="80"/>
      <c r="N73" s="80"/>
      <c r="R73" s="80"/>
    </row>
    <row r="74" spans="4:18" x14ac:dyDescent="0.2">
      <c r="D74" s="80"/>
      <c r="E74" s="80"/>
      <c r="G74" s="80"/>
      <c r="H74" s="80"/>
      <c r="I74" s="80"/>
      <c r="J74" s="80"/>
      <c r="K74" s="80"/>
      <c r="L74" s="80"/>
      <c r="M74" s="80"/>
      <c r="N74" s="80"/>
      <c r="R74" s="80"/>
    </row>
    <row r="75" spans="4:18" x14ac:dyDescent="0.2">
      <c r="D75" s="80"/>
      <c r="E75" s="80"/>
      <c r="G75" s="80"/>
      <c r="H75" s="80"/>
      <c r="I75" s="80"/>
      <c r="J75" s="80"/>
      <c r="K75" s="80"/>
      <c r="L75" s="80"/>
      <c r="M75" s="80"/>
      <c r="N75" s="80"/>
      <c r="R75" s="80"/>
    </row>
    <row r="76" spans="4:18" x14ac:dyDescent="0.2">
      <c r="D76" s="80"/>
      <c r="E76" s="80"/>
      <c r="G76" s="80"/>
      <c r="H76" s="80"/>
      <c r="I76" s="80"/>
      <c r="J76" s="80"/>
      <c r="K76" s="80"/>
      <c r="L76" s="80"/>
      <c r="M76" s="80"/>
      <c r="N76" s="80"/>
      <c r="R76" s="80"/>
    </row>
    <row r="77" spans="4:18" x14ac:dyDescent="0.2">
      <c r="D77" s="80"/>
      <c r="E77" s="80"/>
      <c r="G77" s="80"/>
      <c r="H77" s="80"/>
      <c r="I77" s="80"/>
      <c r="J77" s="80"/>
      <c r="K77" s="80"/>
      <c r="L77" s="80"/>
      <c r="M77" s="80"/>
      <c r="N77" s="80"/>
      <c r="R77" s="80"/>
    </row>
    <row r="78" spans="4:18" x14ac:dyDescent="0.2">
      <c r="D78" s="80"/>
      <c r="E78" s="80"/>
      <c r="G78" s="80"/>
      <c r="H78" s="80"/>
      <c r="I78" s="80"/>
      <c r="J78" s="80"/>
      <c r="K78" s="80"/>
      <c r="L78" s="80"/>
      <c r="M78" s="80"/>
      <c r="N78" s="80"/>
      <c r="R78" s="80"/>
    </row>
    <row r="79" spans="4:18" x14ac:dyDescent="0.2">
      <c r="D79" s="80"/>
      <c r="E79" s="80"/>
      <c r="G79" s="80"/>
      <c r="H79" s="80"/>
      <c r="I79" s="80"/>
      <c r="J79" s="80"/>
      <c r="K79" s="80"/>
      <c r="L79" s="80"/>
      <c r="M79" s="80"/>
      <c r="N79" s="80"/>
      <c r="R79" s="80"/>
    </row>
    <row r="80" spans="4:18" x14ac:dyDescent="0.2">
      <c r="D80" s="80"/>
      <c r="E80" s="80"/>
      <c r="G80" s="80"/>
      <c r="H80" s="80"/>
      <c r="I80" s="80"/>
      <c r="J80" s="80"/>
      <c r="K80" s="80"/>
      <c r="L80" s="80"/>
      <c r="M80" s="80"/>
      <c r="N80" s="80"/>
      <c r="R80" s="80"/>
    </row>
    <row r="81" spans="4:18" x14ac:dyDescent="0.2">
      <c r="D81" s="80"/>
      <c r="E81" s="80"/>
      <c r="G81" s="80"/>
      <c r="H81" s="80"/>
      <c r="I81" s="80"/>
      <c r="J81" s="80"/>
      <c r="K81" s="80"/>
      <c r="L81" s="80"/>
      <c r="M81" s="80"/>
      <c r="N81" s="80"/>
      <c r="R81" s="80"/>
    </row>
    <row r="82" spans="4:18" x14ac:dyDescent="0.2">
      <c r="D82" s="80"/>
      <c r="E82" s="80"/>
      <c r="G82" s="80"/>
      <c r="H82" s="80"/>
      <c r="I82" s="80"/>
      <c r="J82" s="80"/>
      <c r="K82" s="80"/>
      <c r="L82" s="80"/>
      <c r="M82" s="80"/>
      <c r="N82" s="80"/>
      <c r="R82" s="80"/>
    </row>
    <row r="83" spans="4:18" x14ac:dyDescent="0.2">
      <c r="D83" s="80"/>
      <c r="E83" s="80"/>
      <c r="G83" s="80"/>
      <c r="H83" s="80"/>
      <c r="I83" s="80"/>
      <c r="J83" s="80"/>
      <c r="K83" s="80"/>
      <c r="L83" s="80"/>
      <c r="M83" s="80"/>
      <c r="N83" s="80"/>
      <c r="R83" s="80"/>
    </row>
    <row r="84" spans="4:18" x14ac:dyDescent="0.2">
      <c r="D84" s="80"/>
      <c r="E84" s="80"/>
      <c r="G84" s="80"/>
      <c r="H84" s="80"/>
      <c r="I84" s="80"/>
      <c r="J84" s="80"/>
      <c r="K84" s="80"/>
      <c r="L84" s="80"/>
      <c r="M84" s="80"/>
      <c r="N84" s="80"/>
      <c r="R84" s="80"/>
    </row>
    <row r="85" spans="4:18" x14ac:dyDescent="0.2">
      <c r="D85" s="80"/>
      <c r="E85" s="80"/>
      <c r="G85" s="80"/>
      <c r="H85" s="80"/>
      <c r="I85" s="80"/>
      <c r="J85" s="80"/>
      <c r="K85" s="80"/>
      <c r="L85" s="80"/>
      <c r="M85" s="80"/>
      <c r="N85" s="80"/>
      <c r="R85" s="80"/>
    </row>
    <row r="86" spans="4:18" x14ac:dyDescent="0.2">
      <c r="D86" s="80"/>
      <c r="E86" s="80"/>
      <c r="G86" s="80"/>
      <c r="H86" s="80"/>
      <c r="I86" s="80"/>
      <c r="J86" s="80"/>
      <c r="K86" s="80"/>
      <c r="L86" s="80"/>
      <c r="M86" s="80"/>
      <c r="N86" s="80"/>
      <c r="R86" s="80"/>
    </row>
    <row r="87" spans="4:18" x14ac:dyDescent="0.2">
      <c r="D87" s="80"/>
      <c r="E87" s="80"/>
      <c r="G87" s="80"/>
      <c r="H87" s="80"/>
      <c r="I87" s="80"/>
      <c r="J87" s="80"/>
      <c r="K87" s="80"/>
      <c r="L87" s="80"/>
      <c r="M87" s="80"/>
      <c r="N87" s="80"/>
      <c r="R87" s="80"/>
    </row>
    <row r="88" spans="4:18" x14ac:dyDescent="0.2">
      <c r="D88" s="80"/>
      <c r="E88" s="80"/>
      <c r="G88" s="80"/>
      <c r="H88" s="80"/>
      <c r="I88" s="80"/>
      <c r="J88" s="80"/>
      <c r="K88" s="80"/>
      <c r="L88" s="80"/>
      <c r="M88" s="80"/>
      <c r="N88" s="80"/>
      <c r="R88" s="80"/>
    </row>
    <row r="89" spans="4:18" x14ac:dyDescent="0.2">
      <c r="D89" s="80"/>
      <c r="E89" s="80"/>
      <c r="G89" s="80"/>
      <c r="H89" s="80"/>
      <c r="I89" s="80"/>
      <c r="J89" s="80"/>
      <c r="K89" s="80"/>
      <c r="L89" s="80"/>
      <c r="M89" s="80"/>
      <c r="N89" s="80"/>
      <c r="R89" s="80"/>
    </row>
    <row r="90" spans="4:18" x14ac:dyDescent="0.2">
      <c r="D90" s="80"/>
      <c r="E90" s="80"/>
      <c r="G90" s="80"/>
      <c r="H90" s="80"/>
      <c r="I90" s="80"/>
      <c r="J90" s="80"/>
      <c r="K90" s="80"/>
      <c r="L90" s="80"/>
      <c r="M90" s="80"/>
      <c r="N90" s="80"/>
      <c r="R90" s="80"/>
    </row>
    <row r="91" spans="4:18" x14ac:dyDescent="0.2">
      <c r="D91" s="80"/>
      <c r="E91" s="80"/>
      <c r="G91" s="80"/>
      <c r="H91" s="80"/>
      <c r="I91" s="80"/>
      <c r="J91" s="80"/>
      <c r="K91" s="80"/>
      <c r="L91" s="80"/>
      <c r="M91" s="80"/>
      <c r="N91" s="80"/>
      <c r="R91" s="80"/>
    </row>
    <row r="92" spans="4:18" x14ac:dyDescent="0.2">
      <c r="D92" s="80"/>
      <c r="E92" s="80"/>
      <c r="G92" s="80"/>
      <c r="H92" s="80"/>
      <c r="I92" s="80"/>
      <c r="J92" s="80"/>
      <c r="K92" s="80"/>
      <c r="L92" s="80"/>
      <c r="M92" s="80"/>
      <c r="N92" s="80"/>
      <c r="R92" s="80"/>
    </row>
    <row r="93" spans="4:18" x14ac:dyDescent="0.2">
      <c r="D93" s="80"/>
      <c r="E93" s="80"/>
      <c r="G93" s="80"/>
      <c r="H93" s="80"/>
      <c r="I93" s="80"/>
      <c r="J93" s="80"/>
      <c r="K93" s="80"/>
      <c r="L93" s="80"/>
      <c r="M93" s="80"/>
      <c r="N93" s="80"/>
      <c r="R93" s="80"/>
    </row>
    <row r="94" spans="4:18" x14ac:dyDescent="0.2">
      <c r="D94" s="80"/>
      <c r="E94" s="80"/>
      <c r="G94" s="80"/>
      <c r="H94" s="80"/>
      <c r="I94" s="80"/>
      <c r="J94" s="80"/>
      <c r="K94" s="80"/>
      <c r="L94" s="80"/>
      <c r="M94" s="80"/>
      <c r="N94" s="80"/>
      <c r="R94" s="80"/>
    </row>
    <row r="95" spans="4:18" x14ac:dyDescent="0.2">
      <c r="D95" s="80"/>
      <c r="E95" s="80"/>
      <c r="G95" s="80"/>
      <c r="H95" s="80"/>
      <c r="I95" s="80"/>
      <c r="J95" s="80"/>
      <c r="K95" s="80"/>
      <c r="L95" s="80"/>
      <c r="M95" s="80"/>
      <c r="N95" s="80"/>
      <c r="R95" s="80"/>
    </row>
    <row r="96" spans="4:18" x14ac:dyDescent="0.2">
      <c r="D96" s="80"/>
      <c r="E96" s="80"/>
      <c r="G96" s="80"/>
      <c r="H96" s="80"/>
      <c r="I96" s="80"/>
      <c r="J96" s="80"/>
      <c r="K96" s="80"/>
      <c r="L96" s="80"/>
      <c r="M96" s="80"/>
      <c r="N96" s="80"/>
      <c r="R96" s="80"/>
    </row>
    <row r="97" spans="4:18" x14ac:dyDescent="0.2">
      <c r="D97" s="80"/>
      <c r="E97" s="80"/>
      <c r="G97" s="80"/>
      <c r="H97" s="80"/>
      <c r="I97" s="80"/>
      <c r="J97" s="80"/>
      <c r="K97" s="80"/>
      <c r="L97" s="80"/>
      <c r="M97" s="80"/>
      <c r="N97" s="80"/>
      <c r="R97" s="80"/>
    </row>
    <row r="98" spans="4:18" x14ac:dyDescent="0.2">
      <c r="D98" s="80"/>
      <c r="E98" s="80"/>
      <c r="G98" s="80"/>
      <c r="H98" s="80"/>
      <c r="I98" s="80"/>
      <c r="J98" s="80"/>
      <c r="K98" s="80"/>
      <c r="L98" s="80"/>
      <c r="M98" s="80"/>
      <c r="N98" s="80"/>
      <c r="R98" s="80"/>
    </row>
    <row r="99" spans="4:18" x14ac:dyDescent="0.2">
      <c r="D99" s="80"/>
      <c r="E99" s="80"/>
      <c r="G99" s="80"/>
      <c r="H99" s="80"/>
      <c r="I99" s="80"/>
      <c r="J99" s="80"/>
      <c r="K99" s="80"/>
      <c r="L99" s="80"/>
      <c r="M99" s="80"/>
      <c r="N99" s="80"/>
      <c r="R99" s="80"/>
    </row>
    <row r="100" spans="4:18" x14ac:dyDescent="0.2">
      <c r="D100" s="80"/>
      <c r="E100" s="80"/>
      <c r="G100" s="80"/>
      <c r="H100" s="80"/>
      <c r="I100" s="80"/>
      <c r="J100" s="80"/>
      <c r="K100" s="80"/>
      <c r="L100" s="80"/>
      <c r="M100" s="80"/>
      <c r="N100" s="80"/>
      <c r="R100" s="80"/>
    </row>
    <row r="101" spans="4:18" x14ac:dyDescent="0.2">
      <c r="D101" s="80"/>
      <c r="E101" s="80"/>
      <c r="G101" s="80"/>
      <c r="H101" s="80"/>
      <c r="I101" s="80"/>
      <c r="J101" s="80"/>
      <c r="K101" s="80"/>
      <c r="L101" s="80"/>
      <c r="M101" s="80"/>
      <c r="N101" s="80"/>
      <c r="R101" s="80"/>
    </row>
    <row r="102" spans="4:18" x14ac:dyDescent="0.2">
      <c r="D102" s="80"/>
      <c r="E102" s="80"/>
      <c r="G102" s="80"/>
      <c r="H102" s="80"/>
      <c r="I102" s="80"/>
      <c r="J102" s="80"/>
      <c r="K102" s="80"/>
      <c r="L102" s="80"/>
      <c r="M102" s="80"/>
      <c r="N102" s="80"/>
      <c r="R102" s="80"/>
    </row>
    <row r="103" spans="4:18" x14ac:dyDescent="0.2">
      <c r="D103" s="80"/>
      <c r="E103" s="80"/>
      <c r="G103" s="80"/>
      <c r="H103" s="80"/>
      <c r="I103" s="80"/>
      <c r="J103" s="80"/>
      <c r="K103" s="80"/>
      <c r="L103" s="80"/>
      <c r="M103" s="80"/>
      <c r="N103" s="80"/>
      <c r="R103" s="80"/>
    </row>
    <row r="104" spans="4:18" x14ac:dyDescent="0.2">
      <c r="D104" s="80"/>
      <c r="E104" s="80"/>
      <c r="G104" s="80"/>
      <c r="H104" s="80"/>
      <c r="I104" s="80"/>
      <c r="J104" s="80"/>
      <c r="K104" s="80"/>
      <c r="L104" s="80"/>
      <c r="M104" s="80"/>
      <c r="N104" s="80"/>
      <c r="R104" s="80"/>
    </row>
    <row r="105" spans="4:18" x14ac:dyDescent="0.2">
      <c r="D105" s="80"/>
      <c r="E105" s="80"/>
      <c r="G105" s="80"/>
      <c r="H105" s="80"/>
      <c r="I105" s="80"/>
      <c r="J105" s="80"/>
      <c r="K105" s="80"/>
      <c r="L105" s="80"/>
      <c r="M105" s="80"/>
      <c r="N105" s="80"/>
      <c r="R105" s="80"/>
    </row>
    <row r="106" spans="4:18" x14ac:dyDescent="0.2">
      <c r="D106" s="80"/>
      <c r="E106" s="80"/>
      <c r="G106" s="80"/>
      <c r="H106" s="80"/>
      <c r="I106" s="80"/>
      <c r="J106" s="80"/>
      <c r="K106" s="80"/>
      <c r="L106" s="80"/>
      <c r="M106" s="80"/>
      <c r="N106" s="80"/>
      <c r="R106" s="80"/>
    </row>
    <row r="107" spans="4:18" x14ac:dyDescent="0.2">
      <c r="D107" s="80"/>
      <c r="E107" s="80"/>
      <c r="G107" s="80"/>
      <c r="H107" s="80"/>
      <c r="I107" s="80"/>
      <c r="J107" s="80"/>
      <c r="K107" s="80"/>
      <c r="L107" s="80"/>
      <c r="M107" s="80"/>
      <c r="N107" s="80"/>
      <c r="R107" s="80"/>
    </row>
    <row r="108" spans="4:18" x14ac:dyDescent="0.2">
      <c r="D108" s="80"/>
      <c r="E108" s="80"/>
      <c r="G108" s="80"/>
      <c r="H108" s="80"/>
      <c r="I108" s="80"/>
      <c r="J108" s="80"/>
      <c r="K108" s="80"/>
      <c r="L108" s="80"/>
      <c r="M108" s="80"/>
      <c r="N108" s="80"/>
      <c r="R108" s="80"/>
    </row>
    <row r="109" spans="4:18" x14ac:dyDescent="0.2">
      <c r="D109" s="80"/>
      <c r="E109" s="80"/>
      <c r="G109" s="80"/>
      <c r="H109" s="80"/>
      <c r="I109" s="80"/>
      <c r="J109" s="80"/>
      <c r="K109" s="80"/>
      <c r="L109" s="80"/>
      <c r="M109" s="80"/>
      <c r="N109" s="80"/>
      <c r="R109" s="80"/>
    </row>
    <row r="110" spans="4:18" x14ac:dyDescent="0.2">
      <c r="D110" s="80"/>
      <c r="E110" s="80"/>
      <c r="G110" s="80"/>
      <c r="H110" s="80"/>
      <c r="I110" s="80"/>
      <c r="J110" s="80"/>
      <c r="K110" s="80"/>
      <c r="L110" s="80"/>
      <c r="M110" s="80"/>
      <c r="N110" s="80"/>
      <c r="R110" s="80"/>
    </row>
    <row r="111" spans="4:18" x14ac:dyDescent="0.2">
      <c r="D111" s="80"/>
      <c r="E111" s="80"/>
      <c r="G111" s="80"/>
      <c r="H111" s="80"/>
      <c r="I111" s="80"/>
      <c r="J111" s="80"/>
      <c r="K111" s="80"/>
      <c r="L111" s="80"/>
      <c r="M111" s="80"/>
      <c r="N111" s="80"/>
      <c r="R111" s="80"/>
    </row>
    <row r="112" spans="4:18" x14ac:dyDescent="0.2">
      <c r="D112" s="80"/>
      <c r="E112" s="80"/>
      <c r="G112" s="80"/>
      <c r="H112" s="80"/>
      <c r="I112" s="80"/>
      <c r="J112" s="80"/>
      <c r="K112" s="80"/>
      <c r="L112" s="80"/>
      <c r="M112" s="80"/>
      <c r="N112" s="80"/>
      <c r="R112" s="80"/>
    </row>
    <row r="113" spans="4:18" x14ac:dyDescent="0.2">
      <c r="D113" s="80"/>
      <c r="E113" s="80"/>
      <c r="G113" s="80"/>
      <c r="H113" s="80"/>
      <c r="I113" s="80"/>
      <c r="J113" s="80"/>
      <c r="K113" s="80"/>
      <c r="L113" s="80"/>
      <c r="M113" s="80"/>
      <c r="N113" s="80"/>
      <c r="R113" s="80"/>
    </row>
    <row r="114" spans="4:18" x14ac:dyDescent="0.2">
      <c r="D114" s="80"/>
      <c r="E114" s="80"/>
      <c r="G114" s="80"/>
      <c r="H114" s="80"/>
      <c r="I114" s="80"/>
      <c r="J114" s="80"/>
      <c r="K114" s="80"/>
      <c r="L114" s="80"/>
      <c r="M114" s="80"/>
      <c r="N114" s="80"/>
      <c r="R114" s="80"/>
    </row>
    <row r="115" spans="4:18" x14ac:dyDescent="0.2">
      <c r="D115" s="80"/>
      <c r="E115" s="80"/>
      <c r="G115" s="80"/>
      <c r="H115" s="80"/>
      <c r="I115" s="80"/>
      <c r="J115" s="80"/>
      <c r="K115" s="80"/>
      <c r="L115" s="80"/>
      <c r="M115" s="80"/>
      <c r="N115" s="80"/>
      <c r="R115" s="80"/>
    </row>
    <row r="116" spans="4:18" x14ac:dyDescent="0.2">
      <c r="D116" s="80"/>
      <c r="E116" s="80"/>
      <c r="G116" s="80"/>
      <c r="H116" s="80"/>
      <c r="I116" s="80"/>
      <c r="J116" s="80"/>
      <c r="K116" s="80"/>
      <c r="L116" s="80"/>
      <c r="M116" s="80"/>
      <c r="N116" s="80"/>
      <c r="R116" s="80"/>
    </row>
    <row r="117" spans="4:18" x14ac:dyDescent="0.2">
      <c r="D117" s="80"/>
      <c r="E117" s="80"/>
      <c r="G117" s="80"/>
      <c r="H117" s="80"/>
      <c r="I117" s="80"/>
      <c r="J117" s="80"/>
      <c r="K117" s="80"/>
      <c r="L117" s="80"/>
      <c r="M117" s="80"/>
      <c r="N117" s="80"/>
      <c r="R117" s="80"/>
    </row>
    <row r="118" spans="4:18" x14ac:dyDescent="0.2">
      <c r="D118" s="80"/>
      <c r="E118" s="80"/>
      <c r="G118" s="80"/>
      <c r="H118" s="80"/>
      <c r="I118" s="80"/>
      <c r="J118" s="80"/>
      <c r="K118" s="80"/>
      <c r="L118" s="80"/>
      <c r="M118" s="80"/>
      <c r="N118" s="80"/>
      <c r="R118" s="80"/>
    </row>
    <row r="119" spans="4:18" x14ac:dyDescent="0.2">
      <c r="D119" s="80"/>
      <c r="E119" s="80"/>
      <c r="G119" s="80"/>
      <c r="H119" s="80"/>
      <c r="I119" s="80"/>
      <c r="J119" s="80"/>
      <c r="K119" s="80"/>
      <c r="L119" s="80"/>
      <c r="M119" s="80"/>
      <c r="N119" s="80"/>
      <c r="R119" s="80"/>
    </row>
    <row r="120" spans="4:18" x14ac:dyDescent="0.2">
      <c r="D120" s="80"/>
      <c r="E120" s="80"/>
      <c r="G120" s="80"/>
      <c r="H120" s="80"/>
      <c r="I120" s="80"/>
      <c r="J120" s="80"/>
      <c r="K120" s="80"/>
      <c r="L120" s="80"/>
      <c r="M120" s="80"/>
      <c r="N120" s="80"/>
      <c r="R120" s="80"/>
    </row>
    <row r="121" spans="4:18" x14ac:dyDescent="0.2">
      <c r="D121" s="80"/>
      <c r="E121" s="80"/>
      <c r="G121" s="80"/>
      <c r="H121" s="80"/>
      <c r="I121" s="80"/>
      <c r="J121" s="80"/>
      <c r="K121" s="80"/>
      <c r="L121" s="80"/>
      <c r="M121" s="80"/>
      <c r="N121" s="80"/>
      <c r="R121" s="80"/>
    </row>
    <row r="122" spans="4:18" x14ac:dyDescent="0.2">
      <c r="D122" s="80"/>
      <c r="E122" s="80"/>
      <c r="G122" s="80"/>
      <c r="H122" s="80"/>
      <c r="I122" s="80"/>
      <c r="J122" s="80"/>
      <c r="K122" s="80"/>
      <c r="L122" s="80"/>
      <c r="M122" s="80"/>
      <c r="N122" s="80"/>
      <c r="R122" s="80"/>
    </row>
    <row r="123" spans="4:18" x14ac:dyDescent="0.2">
      <c r="D123" s="80"/>
      <c r="E123" s="80"/>
      <c r="G123" s="80"/>
      <c r="H123" s="80"/>
      <c r="I123" s="80"/>
      <c r="J123" s="80"/>
      <c r="K123" s="80"/>
      <c r="L123" s="80"/>
      <c r="M123" s="80"/>
      <c r="N123" s="80"/>
      <c r="R123" s="80"/>
    </row>
    <row r="124" spans="4:18" x14ac:dyDescent="0.2">
      <c r="D124" s="80"/>
      <c r="E124" s="80"/>
      <c r="G124" s="80"/>
      <c r="H124" s="80"/>
      <c r="I124" s="80"/>
      <c r="J124" s="80"/>
      <c r="K124" s="80"/>
      <c r="L124" s="80"/>
      <c r="M124" s="80"/>
      <c r="N124" s="80"/>
      <c r="R124" s="80"/>
    </row>
    <row r="125" spans="4:18" x14ac:dyDescent="0.2">
      <c r="D125" s="80"/>
      <c r="E125" s="80"/>
      <c r="G125" s="80"/>
      <c r="H125" s="80"/>
      <c r="I125" s="80"/>
      <c r="J125" s="80"/>
      <c r="K125" s="80"/>
      <c r="L125" s="80"/>
      <c r="M125" s="80"/>
      <c r="N125" s="80"/>
      <c r="R125" s="80"/>
    </row>
    <row r="126" spans="4:18" x14ac:dyDescent="0.2">
      <c r="D126" s="80"/>
      <c r="E126" s="80"/>
      <c r="G126" s="80"/>
      <c r="H126" s="80"/>
      <c r="I126" s="80"/>
      <c r="J126" s="80"/>
      <c r="K126" s="80"/>
      <c r="L126" s="80"/>
      <c r="M126" s="80"/>
      <c r="N126" s="80"/>
      <c r="R126" s="80"/>
    </row>
    <row r="127" spans="4:18" x14ac:dyDescent="0.2">
      <c r="D127" s="80"/>
      <c r="E127" s="80"/>
      <c r="G127" s="80"/>
      <c r="H127" s="80"/>
      <c r="I127" s="80"/>
      <c r="J127" s="80"/>
      <c r="K127" s="80"/>
      <c r="L127" s="80"/>
      <c r="M127" s="80"/>
      <c r="N127" s="80"/>
      <c r="R127" s="80"/>
    </row>
    <row r="128" spans="4:18" x14ac:dyDescent="0.2">
      <c r="D128" s="80"/>
      <c r="E128" s="80"/>
      <c r="G128" s="80"/>
      <c r="H128" s="80"/>
      <c r="I128" s="80"/>
      <c r="J128" s="80"/>
      <c r="K128" s="80"/>
      <c r="L128" s="80"/>
      <c r="M128" s="80"/>
      <c r="N128" s="80"/>
      <c r="R128" s="80"/>
    </row>
    <row r="129" spans="4:18" x14ac:dyDescent="0.2">
      <c r="D129" s="80"/>
      <c r="E129" s="80"/>
      <c r="G129" s="80"/>
      <c r="H129" s="80"/>
      <c r="I129" s="80"/>
      <c r="J129" s="80"/>
      <c r="K129" s="80"/>
      <c r="L129" s="80"/>
      <c r="M129" s="80"/>
      <c r="N129" s="80"/>
      <c r="R129" s="80"/>
    </row>
    <row r="130" spans="4:18" x14ac:dyDescent="0.2">
      <c r="D130" s="80"/>
      <c r="E130" s="80"/>
      <c r="G130" s="80"/>
      <c r="H130" s="80"/>
      <c r="I130" s="80"/>
      <c r="J130" s="80"/>
      <c r="K130" s="80"/>
      <c r="L130" s="80"/>
      <c r="M130" s="80"/>
      <c r="N130" s="80"/>
      <c r="R130" s="80"/>
    </row>
    <row r="131" spans="4:18" x14ac:dyDescent="0.2">
      <c r="D131" s="80"/>
      <c r="E131" s="80"/>
      <c r="G131" s="80"/>
      <c r="H131" s="80"/>
      <c r="I131" s="80"/>
      <c r="J131" s="80"/>
      <c r="K131" s="80"/>
      <c r="L131" s="80"/>
      <c r="M131" s="80"/>
      <c r="N131" s="80"/>
      <c r="R131" s="80"/>
    </row>
    <row r="132" spans="4:18" x14ac:dyDescent="0.2">
      <c r="D132" s="80"/>
      <c r="E132" s="80"/>
      <c r="G132" s="80"/>
      <c r="H132" s="80"/>
      <c r="I132" s="80"/>
      <c r="J132" s="80"/>
      <c r="K132" s="80"/>
      <c r="L132" s="80"/>
      <c r="M132" s="80"/>
      <c r="N132" s="80"/>
      <c r="R132" s="80"/>
    </row>
    <row r="133" spans="4:18" x14ac:dyDescent="0.2">
      <c r="D133" s="80"/>
      <c r="E133" s="80"/>
      <c r="G133" s="80"/>
      <c r="H133" s="80"/>
      <c r="I133" s="80"/>
      <c r="J133" s="80"/>
      <c r="K133" s="80"/>
      <c r="L133" s="80"/>
      <c r="M133" s="80"/>
      <c r="N133" s="80"/>
      <c r="R133" s="80"/>
    </row>
    <row r="134" spans="4:18" x14ac:dyDescent="0.2">
      <c r="D134" s="80"/>
      <c r="E134" s="80"/>
      <c r="G134" s="80"/>
      <c r="H134" s="80"/>
      <c r="I134" s="80"/>
      <c r="J134" s="80"/>
      <c r="K134" s="80"/>
      <c r="L134" s="80"/>
      <c r="M134" s="80"/>
      <c r="N134" s="80"/>
      <c r="R134" s="80"/>
    </row>
    <row r="135" spans="4:18" x14ac:dyDescent="0.2">
      <c r="D135" s="80"/>
      <c r="E135" s="80"/>
      <c r="G135" s="80"/>
      <c r="H135" s="80"/>
      <c r="I135" s="80"/>
      <c r="J135" s="80"/>
      <c r="K135" s="80"/>
      <c r="L135" s="80"/>
      <c r="M135" s="80"/>
      <c r="N135" s="80"/>
      <c r="R135" s="80"/>
    </row>
    <row r="136" spans="4:18" x14ac:dyDescent="0.2">
      <c r="D136" s="80"/>
      <c r="E136" s="80"/>
      <c r="G136" s="80"/>
      <c r="H136" s="80"/>
      <c r="I136" s="80"/>
      <c r="J136" s="80"/>
      <c r="K136" s="80"/>
      <c r="L136" s="80"/>
      <c r="M136" s="80"/>
      <c r="N136" s="80"/>
      <c r="R136" s="80"/>
    </row>
    <row r="137" spans="4:18" x14ac:dyDescent="0.2">
      <c r="D137" s="80"/>
      <c r="E137" s="80"/>
      <c r="G137" s="80"/>
      <c r="H137" s="80"/>
      <c r="I137" s="80"/>
      <c r="J137" s="80"/>
      <c r="K137" s="80"/>
      <c r="L137" s="80"/>
      <c r="M137" s="80"/>
      <c r="N137" s="80"/>
      <c r="R137" s="80"/>
    </row>
    <row r="138" spans="4:18" x14ac:dyDescent="0.2">
      <c r="D138" s="80"/>
      <c r="E138" s="80"/>
      <c r="G138" s="80"/>
      <c r="H138" s="80"/>
      <c r="I138" s="80"/>
      <c r="J138" s="80"/>
      <c r="K138" s="80"/>
      <c r="L138" s="80"/>
      <c r="M138" s="80"/>
      <c r="N138" s="80"/>
      <c r="R138" s="80"/>
    </row>
    <row r="139" spans="4:18" x14ac:dyDescent="0.2">
      <c r="D139" s="80"/>
      <c r="E139" s="80"/>
      <c r="G139" s="80"/>
      <c r="H139" s="80"/>
      <c r="I139" s="80"/>
      <c r="J139" s="80"/>
      <c r="K139" s="80"/>
      <c r="L139" s="80"/>
      <c r="M139" s="80"/>
      <c r="N139" s="80"/>
      <c r="R139" s="80"/>
    </row>
    <row r="140" spans="4:18" x14ac:dyDescent="0.2">
      <c r="D140" s="80"/>
      <c r="E140" s="80"/>
      <c r="G140" s="80"/>
      <c r="H140" s="80"/>
      <c r="I140" s="80"/>
      <c r="J140" s="80"/>
      <c r="K140" s="80"/>
      <c r="L140" s="80"/>
      <c r="M140" s="80"/>
      <c r="N140" s="80"/>
      <c r="R140" s="80"/>
    </row>
    <row r="141" spans="4:18" x14ac:dyDescent="0.2">
      <c r="D141" s="80"/>
      <c r="E141" s="80"/>
      <c r="G141" s="80"/>
      <c r="H141" s="80"/>
      <c r="I141" s="80"/>
      <c r="J141" s="80"/>
      <c r="K141" s="80"/>
      <c r="L141" s="80"/>
      <c r="M141" s="80"/>
      <c r="N141" s="80"/>
      <c r="R141" s="80"/>
    </row>
    <row r="142" spans="4:18" x14ac:dyDescent="0.2">
      <c r="D142" s="80"/>
      <c r="E142" s="80"/>
      <c r="G142" s="80"/>
      <c r="H142" s="80"/>
      <c r="I142" s="80"/>
      <c r="J142" s="80"/>
      <c r="K142" s="80"/>
      <c r="L142" s="80"/>
      <c r="M142" s="80"/>
      <c r="N142" s="80"/>
      <c r="R142" s="80"/>
    </row>
    <row r="143" spans="4:18" x14ac:dyDescent="0.2">
      <c r="D143" s="80"/>
      <c r="E143" s="80"/>
      <c r="G143" s="80"/>
      <c r="H143" s="80"/>
      <c r="I143" s="80"/>
      <c r="J143" s="80"/>
      <c r="K143" s="80"/>
      <c r="L143" s="80"/>
      <c r="M143" s="80"/>
      <c r="N143" s="80"/>
      <c r="R143" s="80"/>
    </row>
    <row r="144" spans="4:18" x14ac:dyDescent="0.2">
      <c r="D144" s="80"/>
      <c r="E144" s="80"/>
      <c r="G144" s="80"/>
      <c r="H144" s="80"/>
      <c r="I144" s="80"/>
      <c r="J144" s="80"/>
      <c r="K144" s="80"/>
      <c r="L144" s="80"/>
      <c r="M144" s="80"/>
      <c r="N144" s="80"/>
      <c r="R144" s="80"/>
    </row>
    <row r="145" spans="4:18" x14ac:dyDescent="0.2">
      <c r="D145" s="80"/>
      <c r="E145" s="80"/>
      <c r="G145" s="80"/>
      <c r="H145" s="80"/>
      <c r="I145" s="80"/>
      <c r="J145" s="80"/>
      <c r="K145" s="80"/>
      <c r="L145" s="80"/>
      <c r="M145" s="80"/>
      <c r="N145" s="80"/>
      <c r="R145" s="80"/>
    </row>
    <row r="146" spans="4:18" x14ac:dyDescent="0.2">
      <c r="D146" s="80"/>
      <c r="E146" s="80"/>
      <c r="G146" s="80"/>
      <c r="H146" s="80"/>
      <c r="I146" s="80"/>
      <c r="J146" s="80"/>
      <c r="K146" s="80"/>
      <c r="L146" s="80"/>
      <c r="M146" s="80"/>
      <c r="N146" s="80"/>
      <c r="R146" s="80"/>
    </row>
    <row r="147" spans="4:18" x14ac:dyDescent="0.2">
      <c r="D147" s="80"/>
      <c r="E147" s="80"/>
      <c r="G147" s="80"/>
      <c r="H147" s="80"/>
      <c r="I147" s="80"/>
      <c r="J147" s="80"/>
      <c r="K147" s="80"/>
      <c r="L147" s="80"/>
      <c r="M147" s="80"/>
      <c r="N147" s="80"/>
      <c r="R147" s="80"/>
    </row>
    <row r="148" spans="4:18" x14ac:dyDescent="0.2">
      <c r="D148" s="80"/>
      <c r="E148" s="80"/>
      <c r="G148" s="80"/>
      <c r="H148" s="80"/>
      <c r="I148" s="80"/>
      <c r="J148" s="80"/>
      <c r="K148" s="80"/>
      <c r="L148" s="80"/>
      <c r="M148" s="80"/>
      <c r="N148" s="80"/>
      <c r="R148" s="80"/>
    </row>
    <row r="149" spans="4:18" x14ac:dyDescent="0.2">
      <c r="D149" s="80"/>
      <c r="E149" s="80"/>
      <c r="G149" s="80"/>
      <c r="H149" s="80"/>
      <c r="I149" s="80"/>
      <c r="J149" s="80"/>
      <c r="K149" s="80"/>
      <c r="L149" s="80"/>
      <c r="M149" s="80"/>
      <c r="N149" s="80"/>
      <c r="R149" s="80"/>
    </row>
    <row r="150" spans="4:18" x14ac:dyDescent="0.2">
      <c r="D150" s="80"/>
      <c r="E150" s="80"/>
      <c r="G150" s="80"/>
      <c r="H150" s="80"/>
      <c r="I150" s="80"/>
      <c r="J150" s="80"/>
      <c r="K150" s="80"/>
      <c r="L150" s="80"/>
      <c r="M150" s="80"/>
      <c r="N150" s="80"/>
      <c r="R150" s="80"/>
    </row>
    <row r="151" spans="4:18" x14ac:dyDescent="0.2">
      <c r="D151" s="80"/>
      <c r="E151" s="80"/>
      <c r="G151" s="80"/>
      <c r="H151" s="80"/>
      <c r="I151" s="80"/>
      <c r="J151" s="80"/>
      <c r="K151" s="80"/>
      <c r="L151" s="80"/>
      <c r="M151" s="80"/>
      <c r="N151" s="80"/>
      <c r="R151" s="80"/>
    </row>
    <row r="152" spans="4:18" x14ac:dyDescent="0.2">
      <c r="D152" s="80"/>
      <c r="E152" s="80"/>
      <c r="G152" s="80"/>
      <c r="H152" s="80"/>
      <c r="I152" s="80"/>
      <c r="J152" s="80"/>
      <c r="K152" s="80"/>
      <c r="L152" s="80"/>
      <c r="M152" s="80"/>
      <c r="N152" s="80"/>
      <c r="R152" s="80"/>
    </row>
    <row r="153" spans="4:18" x14ac:dyDescent="0.2">
      <c r="D153" s="80"/>
      <c r="E153" s="80"/>
      <c r="G153" s="80"/>
      <c r="H153" s="80"/>
      <c r="I153" s="80"/>
      <c r="J153" s="80"/>
      <c r="K153" s="80"/>
      <c r="L153" s="80"/>
      <c r="M153" s="80"/>
      <c r="N153" s="80"/>
      <c r="R153" s="80"/>
    </row>
    <row r="154" spans="4:18" x14ac:dyDescent="0.2">
      <c r="D154" s="80"/>
      <c r="E154" s="80"/>
      <c r="G154" s="80"/>
      <c r="H154" s="80"/>
      <c r="I154" s="80"/>
      <c r="J154" s="80"/>
      <c r="K154" s="80"/>
      <c r="L154" s="80"/>
      <c r="M154" s="80"/>
      <c r="N154" s="80"/>
      <c r="R154" s="80"/>
    </row>
    <row r="155" spans="4:18" x14ac:dyDescent="0.2">
      <c r="D155" s="80"/>
      <c r="E155" s="80"/>
      <c r="G155" s="80"/>
      <c r="H155" s="80"/>
      <c r="I155" s="80"/>
      <c r="J155" s="80"/>
      <c r="K155" s="80"/>
      <c r="L155" s="80"/>
      <c r="M155" s="80"/>
      <c r="N155" s="80"/>
      <c r="R155" s="80"/>
    </row>
    <row r="156" spans="4:18" x14ac:dyDescent="0.2">
      <c r="D156" s="80"/>
      <c r="E156" s="80"/>
      <c r="G156" s="80"/>
      <c r="H156" s="80"/>
      <c r="I156" s="80"/>
      <c r="J156" s="80"/>
      <c r="K156" s="80"/>
      <c r="L156" s="80"/>
      <c r="M156" s="80"/>
      <c r="N156" s="80"/>
      <c r="R156" s="80"/>
    </row>
    <row r="157" spans="4:18" x14ac:dyDescent="0.2">
      <c r="D157" s="80"/>
      <c r="E157" s="80"/>
      <c r="G157" s="80"/>
      <c r="H157" s="80"/>
      <c r="I157" s="80"/>
      <c r="J157" s="80"/>
      <c r="K157" s="80"/>
      <c r="L157" s="80"/>
      <c r="M157" s="80"/>
      <c r="N157" s="80"/>
      <c r="R157" s="80"/>
    </row>
    <row r="158" spans="4:18" x14ac:dyDescent="0.2">
      <c r="D158" s="80"/>
      <c r="E158" s="80"/>
      <c r="G158" s="80"/>
      <c r="H158" s="80"/>
      <c r="I158" s="80"/>
      <c r="J158" s="80"/>
      <c r="K158" s="80"/>
      <c r="L158" s="80"/>
      <c r="M158" s="80"/>
      <c r="N158" s="80"/>
      <c r="R158" s="80"/>
    </row>
    <row r="159" spans="4:18" x14ac:dyDescent="0.2">
      <c r="D159" s="80"/>
      <c r="E159" s="80"/>
      <c r="G159" s="80"/>
      <c r="H159" s="80"/>
      <c r="I159" s="80"/>
      <c r="J159" s="80"/>
      <c r="K159" s="80"/>
      <c r="L159" s="80"/>
      <c r="M159" s="80"/>
      <c r="N159" s="80"/>
      <c r="R159" s="80"/>
    </row>
    <row r="160" spans="4:18" x14ac:dyDescent="0.2">
      <c r="D160" s="80"/>
      <c r="E160" s="80"/>
      <c r="G160" s="80"/>
      <c r="H160" s="80"/>
      <c r="I160" s="80"/>
      <c r="J160" s="80"/>
      <c r="K160" s="80"/>
      <c r="L160" s="80"/>
      <c r="M160" s="80"/>
      <c r="N160" s="80"/>
      <c r="R160" s="80"/>
    </row>
    <row r="161" spans="4:18" x14ac:dyDescent="0.2">
      <c r="D161" s="80"/>
      <c r="E161" s="80"/>
      <c r="G161" s="80"/>
      <c r="H161" s="80"/>
      <c r="I161" s="80"/>
      <c r="J161" s="80"/>
      <c r="K161" s="80"/>
      <c r="L161" s="80"/>
      <c r="M161" s="80"/>
      <c r="N161" s="80"/>
      <c r="R161" s="80"/>
    </row>
    <row r="162" spans="4:18" x14ac:dyDescent="0.2">
      <c r="D162" s="80"/>
      <c r="E162" s="80"/>
      <c r="G162" s="80"/>
      <c r="H162" s="80"/>
      <c r="I162" s="80"/>
      <c r="J162" s="80"/>
      <c r="K162" s="80"/>
      <c r="L162" s="80"/>
      <c r="M162" s="80"/>
      <c r="N162" s="80"/>
      <c r="R162" s="80"/>
    </row>
    <row r="163" spans="4:18" x14ac:dyDescent="0.2">
      <c r="D163" s="80"/>
      <c r="E163" s="80"/>
      <c r="G163" s="80"/>
      <c r="H163" s="80"/>
      <c r="I163" s="80"/>
      <c r="J163" s="80"/>
      <c r="K163" s="80"/>
      <c r="L163" s="80"/>
      <c r="M163" s="80"/>
      <c r="N163" s="80"/>
      <c r="R163" s="80"/>
    </row>
    <row r="164" spans="4:18" x14ac:dyDescent="0.2">
      <c r="D164" s="80"/>
      <c r="E164" s="80"/>
      <c r="G164" s="80"/>
      <c r="H164" s="80"/>
      <c r="I164" s="80"/>
      <c r="J164" s="80"/>
      <c r="K164" s="80"/>
      <c r="L164" s="80"/>
      <c r="M164" s="80"/>
      <c r="N164" s="80"/>
      <c r="R164" s="80"/>
    </row>
    <row r="165" spans="4:18" x14ac:dyDescent="0.2">
      <c r="D165" s="80"/>
      <c r="E165" s="80"/>
      <c r="G165" s="80"/>
      <c r="H165" s="80"/>
      <c r="I165" s="80"/>
      <c r="J165" s="80"/>
      <c r="K165" s="80"/>
      <c r="L165" s="80"/>
      <c r="M165" s="80"/>
      <c r="N165" s="80"/>
      <c r="R165" s="80"/>
    </row>
    <row r="166" spans="4:18" x14ac:dyDescent="0.2">
      <c r="D166" s="80"/>
      <c r="E166" s="80"/>
      <c r="G166" s="80"/>
      <c r="H166" s="80"/>
      <c r="I166" s="80"/>
      <c r="J166" s="80"/>
      <c r="K166" s="80"/>
      <c r="L166" s="80"/>
      <c r="M166" s="80"/>
      <c r="N166" s="80"/>
      <c r="R166" s="80"/>
    </row>
    <row r="167" spans="4:18" x14ac:dyDescent="0.2">
      <c r="D167" s="80"/>
      <c r="E167" s="80"/>
      <c r="G167" s="80"/>
      <c r="H167" s="80"/>
      <c r="I167" s="80"/>
      <c r="J167" s="80"/>
      <c r="K167" s="80"/>
      <c r="L167" s="80"/>
      <c r="M167" s="80"/>
      <c r="N167" s="80"/>
      <c r="R167" s="80"/>
    </row>
    <row r="168" spans="4:18" x14ac:dyDescent="0.2">
      <c r="D168" s="80"/>
      <c r="E168" s="80"/>
      <c r="G168" s="80"/>
      <c r="H168" s="80"/>
      <c r="I168" s="80"/>
      <c r="J168" s="80"/>
      <c r="K168" s="80"/>
      <c r="L168" s="80"/>
      <c r="M168" s="80"/>
      <c r="N168" s="80"/>
      <c r="R168" s="80"/>
    </row>
    <row r="169" spans="4:18" x14ac:dyDescent="0.2">
      <c r="D169" s="80"/>
      <c r="E169" s="80"/>
      <c r="G169" s="80"/>
      <c r="H169" s="80"/>
      <c r="I169" s="80"/>
      <c r="J169" s="80"/>
      <c r="K169" s="80"/>
      <c r="L169" s="80"/>
      <c r="M169" s="80"/>
      <c r="N169" s="80"/>
      <c r="R169" s="80"/>
    </row>
    <row r="170" spans="4:18" x14ac:dyDescent="0.2">
      <c r="D170" s="80"/>
      <c r="E170" s="80"/>
      <c r="G170" s="80"/>
      <c r="H170" s="80"/>
      <c r="I170" s="80"/>
      <c r="J170" s="80"/>
      <c r="K170" s="80"/>
      <c r="L170" s="80"/>
      <c r="M170" s="80"/>
      <c r="N170" s="80"/>
      <c r="R170" s="80"/>
    </row>
    <row r="171" spans="4:18" x14ac:dyDescent="0.2">
      <c r="D171" s="80"/>
      <c r="E171" s="80"/>
      <c r="G171" s="80"/>
      <c r="H171" s="80"/>
      <c r="I171" s="80"/>
      <c r="J171" s="80"/>
      <c r="K171" s="80"/>
      <c r="L171" s="80"/>
      <c r="M171" s="80"/>
      <c r="N171" s="80"/>
      <c r="R171" s="80"/>
    </row>
    <row r="172" spans="4:18" x14ac:dyDescent="0.2">
      <c r="D172" s="80"/>
      <c r="E172" s="80"/>
      <c r="G172" s="80"/>
      <c r="H172" s="80"/>
      <c r="I172" s="80"/>
      <c r="J172" s="80"/>
      <c r="K172" s="80"/>
      <c r="L172" s="80"/>
      <c r="M172" s="80"/>
      <c r="N172" s="80"/>
      <c r="R172" s="80"/>
    </row>
    <row r="173" spans="4:18" x14ac:dyDescent="0.2">
      <c r="D173" s="80"/>
      <c r="E173" s="80"/>
      <c r="G173" s="80"/>
      <c r="H173" s="80"/>
      <c r="I173" s="80"/>
      <c r="J173" s="80"/>
      <c r="K173" s="80"/>
      <c r="L173" s="80"/>
      <c r="M173" s="80"/>
      <c r="N173" s="80"/>
      <c r="R173" s="80"/>
    </row>
    <row r="174" spans="4:18" x14ac:dyDescent="0.2">
      <c r="D174" s="80"/>
      <c r="E174" s="80"/>
      <c r="G174" s="80"/>
      <c r="H174" s="80"/>
      <c r="I174" s="80"/>
      <c r="J174" s="80"/>
      <c r="K174" s="80"/>
      <c r="L174" s="80"/>
      <c r="M174" s="80"/>
      <c r="N174" s="80"/>
      <c r="R174" s="80"/>
    </row>
    <row r="175" spans="4:18" x14ac:dyDescent="0.2">
      <c r="D175" s="80"/>
      <c r="E175" s="80"/>
      <c r="G175" s="80"/>
      <c r="H175" s="80"/>
      <c r="I175" s="80"/>
      <c r="J175" s="80"/>
      <c r="K175" s="80"/>
      <c r="L175" s="80"/>
      <c r="M175" s="80"/>
      <c r="N175" s="80"/>
      <c r="R175" s="80"/>
    </row>
    <row r="176" spans="4:18" x14ac:dyDescent="0.2">
      <c r="D176" s="80"/>
      <c r="E176" s="80"/>
      <c r="G176" s="80"/>
      <c r="H176" s="80"/>
      <c r="I176" s="80"/>
      <c r="J176" s="80"/>
      <c r="K176" s="80"/>
      <c r="L176" s="80"/>
      <c r="M176" s="80"/>
      <c r="N176" s="80"/>
      <c r="R176" s="80"/>
    </row>
    <row r="177" spans="4:18" x14ac:dyDescent="0.2">
      <c r="D177" s="80"/>
      <c r="E177" s="80"/>
      <c r="G177" s="80"/>
      <c r="H177" s="80"/>
      <c r="I177" s="80"/>
      <c r="J177" s="80"/>
      <c r="K177" s="80"/>
      <c r="L177" s="80"/>
      <c r="M177" s="80"/>
      <c r="N177" s="80"/>
      <c r="R177" s="80"/>
    </row>
    <row r="178" spans="4:18" x14ac:dyDescent="0.2">
      <c r="D178" s="80"/>
      <c r="E178" s="80"/>
      <c r="G178" s="80"/>
      <c r="H178" s="80"/>
      <c r="I178" s="80"/>
      <c r="J178" s="80"/>
      <c r="K178" s="80"/>
      <c r="L178" s="80"/>
      <c r="M178" s="80"/>
      <c r="N178" s="80"/>
      <c r="R178" s="80"/>
    </row>
    <row r="179" spans="4:18" x14ac:dyDescent="0.2">
      <c r="D179" s="80"/>
      <c r="E179" s="80"/>
      <c r="G179" s="80"/>
      <c r="H179" s="80"/>
      <c r="I179" s="80"/>
      <c r="J179" s="80"/>
      <c r="K179" s="80"/>
      <c r="L179" s="80"/>
      <c r="M179" s="80"/>
      <c r="N179" s="80"/>
      <c r="R179" s="80"/>
    </row>
    <row r="180" spans="4:18" x14ac:dyDescent="0.2">
      <c r="D180" s="80"/>
      <c r="E180" s="80"/>
      <c r="G180" s="80"/>
      <c r="H180" s="80"/>
      <c r="I180" s="80"/>
      <c r="J180" s="80"/>
      <c r="K180" s="80"/>
      <c r="L180" s="80"/>
      <c r="M180" s="80"/>
      <c r="N180" s="80"/>
      <c r="R180" s="80"/>
    </row>
    <row r="181" spans="4:18" x14ac:dyDescent="0.2">
      <c r="D181" s="80"/>
      <c r="E181" s="80"/>
      <c r="G181" s="80"/>
      <c r="H181" s="80"/>
      <c r="I181" s="80"/>
      <c r="J181" s="80"/>
      <c r="K181" s="80"/>
      <c r="L181" s="80"/>
      <c r="M181" s="80"/>
      <c r="N181" s="80"/>
      <c r="R181" s="80"/>
    </row>
    <row r="182" spans="4:18" x14ac:dyDescent="0.2">
      <c r="D182" s="80"/>
      <c r="E182" s="80"/>
      <c r="G182" s="80"/>
      <c r="H182" s="80"/>
      <c r="I182" s="80"/>
      <c r="J182" s="80"/>
      <c r="K182" s="80"/>
      <c r="L182" s="80"/>
      <c r="M182" s="80"/>
      <c r="N182" s="80"/>
      <c r="R182" s="80"/>
    </row>
    <row r="183" spans="4:18" x14ac:dyDescent="0.2">
      <c r="D183" s="80"/>
      <c r="E183" s="80"/>
      <c r="G183" s="80"/>
      <c r="H183" s="80"/>
      <c r="I183" s="80"/>
      <c r="J183" s="80"/>
      <c r="K183" s="80"/>
      <c r="L183" s="80"/>
      <c r="M183" s="80"/>
      <c r="N183" s="80"/>
      <c r="R183" s="80"/>
    </row>
    <row r="184" spans="4:18" x14ac:dyDescent="0.2">
      <c r="D184" s="80"/>
      <c r="E184" s="80"/>
      <c r="G184" s="80"/>
      <c r="H184" s="80"/>
      <c r="I184" s="80"/>
      <c r="J184" s="80"/>
      <c r="K184" s="80"/>
      <c r="L184" s="80"/>
      <c r="M184" s="80"/>
      <c r="N184" s="80"/>
      <c r="R184" s="80"/>
    </row>
    <row r="185" spans="4:18" x14ac:dyDescent="0.2">
      <c r="D185" s="80"/>
      <c r="E185" s="80"/>
      <c r="G185" s="80"/>
      <c r="H185" s="80"/>
      <c r="I185" s="80"/>
      <c r="J185" s="80"/>
      <c r="K185" s="80"/>
      <c r="L185" s="80"/>
      <c r="M185" s="80"/>
      <c r="N185" s="80"/>
      <c r="R185" s="80"/>
    </row>
    <row r="186" spans="4:18" x14ac:dyDescent="0.2">
      <c r="D186" s="80"/>
      <c r="E186" s="80"/>
      <c r="G186" s="80"/>
      <c r="H186" s="80"/>
      <c r="I186" s="80"/>
      <c r="J186" s="80"/>
      <c r="K186" s="80"/>
      <c r="L186" s="80"/>
      <c r="M186" s="80"/>
      <c r="N186" s="80"/>
      <c r="R186" s="80"/>
    </row>
    <row r="187" spans="4:18" x14ac:dyDescent="0.2">
      <c r="D187" s="80"/>
      <c r="E187" s="80"/>
      <c r="G187" s="80"/>
      <c r="H187" s="80"/>
      <c r="I187" s="80"/>
      <c r="J187" s="80"/>
      <c r="K187" s="80"/>
      <c r="L187" s="80"/>
      <c r="M187" s="80"/>
      <c r="N187" s="80"/>
      <c r="R187" s="80"/>
    </row>
    <row r="188" spans="4:18" x14ac:dyDescent="0.2">
      <c r="D188" s="80"/>
      <c r="E188" s="80"/>
      <c r="G188" s="80"/>
      <c r="H188" s="80"/>
      <c r="I188" s="80"/>
      <c r="J188" s="80"/>
      <c r="K188" s="80"/>
      <c r="L188" s="80"/>
      <c r="M188" s="80"/>
      <c r="N188" s="80"/>
      <c r="R188" s="80"/>
    </row>
    <row r="189" spans="4:18" x14ac:dyDescent="0.2">
      <c r="D189" s="80"/>
      <c r="E189" s="80"/>
      <c r="G189" s="80"/>
      <c r="H189" s="80"/>
      <c r="I189" s="80"/>
      <c r="J189" s="80"/>
      <c r="K189" s="80"/>
      <c r="L189" s="80"/>
      <c r="M189" s="80"/>
      <c r="N189" s="80"/>
      <c r="R189" s="80"/>
    </row>
    <row r="190" spans="4:18" x14ac:dyDescent="0.2">
      <c r="D190" s="80"/>
      <c r="E190" s="80"/>
      <c r="G190" s="80"/>
      <c r="H190" s="80"/>
      <c r="I190" s="80"/>
      <c r="J190" s="80"/>
      <c r="K190" s="80"/>
      <c r="L190" s="80"/>
      <c r="M190" s="80"/>
      <c r="N190" s="80"/>
      <c r="R190" s="80"/>
    </row>
    <row r="191" spans="4:18" x14ac:dyDescent="0.2">
      <c r="D191" s="80"/>
      <c r="E191" s="80"/>
      <c r="G191" s="80"/>
      <c r="H191" s="80"/>
      <c r="I191" s="80"/>
      <c r="J191" s="80"/>
      <c r="K191" s="80"/>
      <c r="L191" s="80"/>
      <c r="M191" s="80"/>
      <c r="N191" s="80"/>
      <c r="R191" s="80"/>
    </row>
    <row r="192" spans="4:18" x14ac:dyDescent="0.2">
      <c r="D192" s="80"/>
      <c r="E192" s="80"/>
      <c r="G192" s="80"/>
      <c r="H192" s="80"/>
      <c r="I192" s="80"/>
      <c r="J192" s="80"/>
      <c r="K192" s="80"/>
      <c r="L192" s="80"/>
      <c r="M192" s="80"/>
      <c r="N192" s="80"/>
      <c r="R192" s="80"/>
    </row>
    <row r="193" spans="4:18" x14ac:dyDescent="0.2">
      <c r="D193" s="80"/>
      <c r="E193" s="80"/>
      <c r="G193" s="80"/>
      <c r="H193" s="80"/>
      <c r="I193" s="80"/>
      <c r="J193" s="80"/>
      <c r="K193" s="80"/>
      <c r="L193" s="80"/>
      <c r="M193" s="80"/>
      <c r="N193" s="80"/>
      <c r="R193" s="80"/>
    </row>
    <row r="194" spans="4:18" x14ac:dyDescent="0.2">
      <c r="D194" s="80"/>
      <c r="E194" s="80"/>
      <c r="G194" s="80"/>
      <c r="H194" s="80"/>
      <c r="I194" s="80"/>
      <c r="J194" s="80"/>
      <c r="K194" s="80"/>
      <c r="L194" s="80"/>
      <c r="M194" s="80"/>
      <c r="N194" s="80"/>
      <c r="R194" s="80"/>
    </row>
    <row r="195" spans="4:18" x14ac:dyDescent="0.2">
      <c r="D195" s="80"/>
      <c r="E195" s="80"/>
      <c r="G195" s="80"/>
      <c r="H195" s="80"/>
      <c r="I195" s="80"/>
      <c r="J195" s="80"/>
      <c r="K195" s="80"/>
      <c r="L195" s="80"/>
      <c r="M195" s="80"/>
      <c r="N195" s="80"/>
      <c r="R195" s="80"/>
    </row>
    <row r="196" spans="4:18" x14ac:dyDescent="0.2">
      <c r="D196" s="80"/>
      <c r="E196" s="80"/>
      <c r="G196" s="80"/>
      <c r="H196" s="80"/>
      <c r="I196" s="80"/>
      <c r="J196" s="80"/>
      <c r="K196" s="80"/>
      <c r="L196" s="80"/>
      <c r="M196" s="80"/>
      <c r="N196" s="80"/>
      <c r="R196" s="80"/>
    </row>
    <row r="197" spans="4:18" x14ac:dyDescent="0.2">
      <c r="D197" s="80"/>
      <c r="E197" s="80"/>
      <c r="G197" s="80"/>
      <c r="H197" s="80"/>
      <c r="I197" s="80"/>
      <c r="J197" s="80"/>
      <c r="K197" s="80"/>
      <c r="L197" s="80"/>
      <c r="M197" s="80"/>
      <c r="N197" s="80"/>
      <c r="R197" s="80"/>
    </row>
    <row r="198" spans="4:18" x14ac:dyDescent="0.2">
      <c r="D198" s="80"/>
      <c r="E198" s="80"/>
      <c r="G198" s="80"/>
      <c r="H198" s="80"/>
      <c r="I198" s="80"/>
      <c r="J198" s="80"/>
      <c r="K198" s="80"/>
      <c r="L198" s="80"/>
      <c r="M198" s="80"/>
      <c r="N198" s="80"/>
      <c r="R198" s="80"/>
    </row>
    <row r="199" spans="4:18" x14ac:dyDescent="0.2">
      <c r="D199" s="80"/>
      <c r="E199" s="80"/>
      <c r="G199" s="80"/>
      <c r="H199" s="80"/>
      <c r="I199" s="80"/>
      <c r="J199" s="80"/>
      <c r="K199" s="80"/>
      <c r="L199" s="80"/>
      <c r="M199" s="80"/>
      <c r="N199" s="80"/>
      <c r="R199" s="80"/>
    </row>
    <row r="200" spans="4:18" x14ac:dyDescent="0.2">
      <c r="D200" s="80"/>
      <c r="E200" s="80"/>
      <c r="G200" s="80"/>
      <c r="H200" s="80"/>
      <c r="I200" s="80"/>
      <c r="J200" s="80"/>
      <c r="K200" s="80"/>
      <c r="L200" s="80"/>
      <c r="M200" s="80"/>
      <c r="N200" s="80"/>
      <c r="R200" s="80"/>
    </row>
    <row r="201" spans="4:18" x14ac:dyDescent="0.2">
      <c r="D201" s="80"/>
      <c r="E201" s="80"/>
      <c r="G201" s="80"/>
      <c r="H201" s="80"/>
      <c r="I201" s="80"/>
      <c r="J201" s="80"/>
      <c r="K201" s="80"/>
      <c r="L201" s="80"/>
      <c r="M201" s="80"/>
      <c r="N201" s="80"/>
      <c r="R201" s="80"/>
    </row>
    <row r="202" spans="4:18" x14ac:dyDescent="0.2">
      <c r="D202" s="80"/>
      <c r="E202" s="80"/>
      <c r="G202" s="80"/>
      <c r="H202" s="80"/>
      <c r="I202" s="80"/>
      <c r="J202" s="80"/>
      <c r="K202" s="80"/>
      <c r="L202" s="80"/>
      <c r="M202" s="80"/>
      <c r="N202" s="80"/>
      <c r="R202" s="80"/>
    </row>
    <row r="203" spans="4:18" x14ac:dyDescent="0.2">
      <c r="D203" s="80"/>
      <c r="E203" s="80"/>
      <c r="G203" s="80"/>
      <c r="H203" s="80"/>
      <c r="I203" s="80"/>
      <c r="J203" s="80"/>
      <c r="K203" s="80"/>
      <c r="L203" s="80"/>
      <c r="M203" s="80"/>
      <c r="N203" s="80"/>
      <c r="R203" s="80"/>
    </row>
    <row r="204" spans="4:18" x14ac:dyDescent="0.2">
      <c r="D204" s="80"/>
      <c r="E204" s="80"/>
      <c r="G204" s="80"/>
      <c r="H204" s="80"/>
      <c r="I204" s="80"/>
      <c r="J204" s="80"/>
      <c r="K204" s="80"/>
      <c r="L204" s="80"/>
      <c r="M204" s="80"/>
      <c r="N204" s="80"/>
      <c r="R204" s="80"/>
    </row>
    <row r="205" spans="4:18" x14ac:dyDescent="0.2">
      <c r="D205" s="80"/>
      <c r="E205" s="80"/>
      <c r="G205" s="80"/>
      <c r="H205" s="80"/>
      <c r="I205" s="80"/>
      <c r="J205" s="80"/>
      <c r="K205" s="80"/>
      <c r="L205" s="80"/>
      <c r="M205" s="80"/>
      <c r="N205" s="80"/>
      <c r="R205" s="80"/>
    </row>
    <row r="206" spans="4:18" x14ac:dyDescent="0.2">
      <c r="D206" s="80"/>
      <c r="E206" s="80"/>
      <c r="G206" s="80"/>
      <c r="H206" s="80"/>
      <c r="I206" s="80"/>
      <c r="J206" s="80"/>
      <c r="K206" s="80"/>
      <c r="L206" s="80"/>
      <c r="M206" s="80"/>
      <c r="N206" s="80"/>
      <c r="R206" s="80"/>
    </row>
    <row r="207" spans="4:18" x14ac:dyDescent="0.2">
      <c r="D207" s="80"/>
      <c r="E207" s="80"/>
      <c r="G207" s="80"/>
      <c r="H207" s="80"/>
      <c r="I207" s="80"/>
      <c r="J207" s="80"/>
      <c r="K207" s="80"/>
      <c r="L207" s="80"/>
      <c r="M207" s="80"/>
      <c r="N207" s="80"/>
      <c r="R207" s="80"/>
    </row>
    <row r="208" spans="4:18" x14ac:dyDescent="0.2">
      <c r="D208" s="80"/>
      <c r="E208" s="80"/>
      <c r="G208" s="80"/>
      <c r="H208" s="80"/>
      <c r="I208" s="80"/>
      <c r="J208" s="80"/>
      <c r="K208" s="80"/>
      <c r="L208" s="80"/>
      <c r="M208" s="80"/>
      <c r="N208" s="80"/>
      <c r="R208" s="80"/>
    </row>
    <row r="209" spans="4:18" x14ac:dyDescent="0.2">
      <c r="D209" s="80"/>
      <c r="E209" s="80"/>
      <c r="G209" s="80"/>
      <c r="H209" s="80"/>
      <c r="I209" s="80"/>
      <c r="J209" s="80"/>
      <c r="K209" s="80"/>
      <c r="L209" s="80"/>
      <c r="M209" s="80"/>
      <c r="N209" s="80"/>
      <c r="R209" s="80"/>
    </row>
    <row r="210" spans="4:18" x14ac:dyDescent="0.2">
      <c r="D210" s="80"/>
      <c r="E210" s="80"/>
      <c r="G210" s="80"/>
      <c r="H210" s="80"/>
      <c r="I210" s="80"/>
      <c r="J210" s="80"/>
      <c r="K210" s="80"/>
      <c r="L210" s="80"/>
      <c r="M210" s="80"/>
      <c r="N210" s="80"/>
      <c r="R210" s="80"/>
    </row>
    <row r="211" spans="4:18" x14ac:dyDescent="0.2">
      <c r="D211" s="80"/>
      <c r="E211" s="80"/>
      <c r="G211" s="80"/>
      <c r="H211" s="80"/>
      <c r="I211" s="80"/>
      <c r="J211" s="80"/>
      <c r="K211" s="80"/>
      <c r="L211" s="80"/>
      <c r="M211" s="80"/>
      <c r="N211" s="80"/>
      <c r="R211" s="80"/>
    </row>
    <row r="212" spans="4:18" x14ac:dyDescent="0.2">
      <c r="D212" s="80"/>
      <c r="E212" s="80"/>
      <c r="G212" s="80"/>
      <c r="H212" s="80"/>
      <c r="I212" s="80"/>
      <c r="J212" s="80"/>
      <c r="K212" s="80"/>
      <c r="L212" s="80"/>
      <c r="M212" s="80"/>
      <c r="N212" s="80"/>
      <c r="R212" s="80"/>
    </row>
    <row r="213" spans="4:18" x14ac:dyDescent="0.2">
      <c r="D213" s="80"/>
      <c r="E213" s="80"/>
      <c r="G213" s="80"/>
      <c r="H213" s="80"/>
      <c r="I213" s="80"/>
      <c r="J213" s="80"/>
      <c r="K213" s="80"/>
      <c r="L213" s="80"/>
      <c r="M213" s="80"/>
      <c r="N213" s="80"/>
      <c r="R213" s="80"/>
    </row>
    <row r="214" spans="4:18" x14ac:dyDescent="0.2">
      <c r="D214" s="80"/>
      <c r="E214" s="80"/>
      <c r="G214" s="80"/>
      <c r="H214" s="80"/>
      <c r="I214" s="80"/>
      <c r="J214" s="80"/>
      <c r="K214" s="80"/>
      <c r="L214" s="80"/>
      <c r="M214" s="80"/>
      <c r="N214" s="80"/>
      <c r="R214" s="80"/>
    </row>
    <row r="215" spans="4:18" x14ac:dyDescent="0.2">
      <c r="D215" s="80"/>
      <c r="E215" s="80"/>
      <c r="G215" s="80"/>
      <c r="H215" s="80"/>
      <c r="I215" s="80"/>
      <c r="J215" s="80"/>
      <c r="K215" s="80"/>
      <c r="L215" s="80"/>
      <c r="M215" s="80"/>
      <c r="N215" s="80"/>
      <c r="R215" s="80"/>
    </row>
    <row r="216" spans="4:18" x14ac:dyDescent="0.2">
      <c r="D216" s="80"/>
      <c r="E216" s="80"/>
      <c r="G216" s="80"/>
      <c r="H216" s="80"/>
      <c r="I216" s="80"/>
      <c r="J216" s="80"/>
      <c r="K216" s="80"/>
      <c r="L216" s="80"/>
      <c r="M216" s="80"/>
      <c r="N216" s="80"/>
      <c r="R216" s="80"/>
    </row>
    <row r="217" spans="4:18" x14ac:dyDescent="0.2">
      <c r="D217" s="80"/>
      <c r="E217" s="80"/>
      <c r="G217" s="80"/>
      <c r="H217" s="80"/>
      <c r="I217" s="80"/>
      <c r="J217" s="80"/>
      <c r="K217" s="80"/>
      <c r="L217" s="80"/>
      <c r="M217" s="80"/>
      <c r="N217" s="80"/>
      <c r="R217" s="80"/>
    </row>
    <row r="218" spans="4:18" x14ac:dyDescent="0.2">
      <c r="D218" s="80"/>
      <c r="E218" s="80"/>
      <c r="G218" s="80"/>
      <c r="H218" s="80"/>
      <c r="I218" s="80"/>
      <c r="J218" s="80"/>
      <c r="K218" s="80"/>
      <c r="L218" s="80"/>
      <c r="M218" s="80"/>
      <c r="N218" s="80"/>
      <c r="R218" s="80"/>
    </row>
    <row r="219" spans="4:18" x14ac:dyDescent="0.2">
      <c r="D219" s="80"/>
      <c r="E219" s="80"/>
      <c r="G219" s="80"/>
      <c r="H219" s="80"/>
      <c r="I219" s="80"/>
      <c r="J219" s="80"/>
      <c r="K219" s="80"/>
      <c r="L219" s="80"/>
      <c r="M219" s="80"/>
      <c r="N219" s="80"/>
      <c r="R219" s="80"/>
    </row>
    <row r="220" spans="4:18" x14ac:dyDescent="0.2">
      <c r="D220" s="80"/>
      <c r="E220" s="80"/>
      <c r="G220" s="80"/>
      <c r="H220" s="80"/>
      <c r="I220" s="80"/>
      <c r="J220" s="80"/>
      <c r="K220" s="80"/>
      <c r="L220" s="80"/>
      <c r="M220" s="80"/>
      <c r="N220" s="80"/>
      <c r="R220" s="80"/>
    </row>
    <row r="221" spans="4:18" x14ac:dyDescent="0.2">
      <c r="D221" s="80"/>
      <c r="E221" s="80"/>
      <c r="G221" s="80"/>
      <c r="H221" s="80"/>
      <c r="I221" s="80"/>
      <c r="J221" s="80"/>
      <c r="K221" s="80"/>
      <c r="L221" s="80"/>
      <c r="M221" s="80"/>
      <c r="N221" s="80"/>
      <c r="R221" s="80"/>
    </row>
    <row r="222" spans="4:18" x14ac:dyDescent="0.2">
      <c r="D222" s="80"/>
      <c r="E222" s="80"/>
      <c r="G222" s="80"/>
      <c r="H222" s="80"/>
      <c r="I222" s="80"/>
      <c r="J222" s="80"/>
      <c r="K222" s="80"/>
      <c r="L222" s="80"/>
      <c r="M222" s="80"/>
      <c r="N222" s="80"/>
      <c r="R222" s="80"/>
    </row>
    <row r="223" spans="4:18" x14ac:dyDescent="0.2">
      <c r="D223" s="80"/>
      <c r="E223" s="80"/>
      <c r="G223" s="80"/>
      <c r="H223" s="80"/>
      <c r="I223" s="80"/>
      <c r="J223" s="80"/>
      <c r="K223" s="80"/>
      <c r="L223" s="80"/>
      <c r="M223" s="80"/>
      <c r="N223" s="80"/>
      <c r="R223" s="80"/>
    </row>
    <row r="224" spans="4:18" x14ac:dyDescent="0.2">
      <c r="D224" s="80"/>
      <c r="E224" s="80"/>
      <c r="G224" s="80"/>
      <c r="H224" s="80"/>
      <c r="I224" s="80"/>
      <c r="J224" s="80"/>
      <c r="K224" s="80"/>
      <c r="L224" s="80"/>
      <c r="M224" s="80"/>
      <c r="N224" s="80"/>
      <c r="R224" s="80"/>
    </row>
    <row r="225" spans="4:18" x14ac:dyDescent="0.2">
      <c r="D225" s="80"/>
      <c r="E225" s="80"/>
      <c r="G225" s="80"/>
      <c r="H225" s="80"/>
      <c r="I225" s="80"/>
      <c r="J225" s="80"/>
      <c r="K225" s="80"/>
      <c r="L225" s="80"/>
      <c r="M225" s="80"/>
      <c r="N225" s="80"/>
      <c r="R225" s="80"/>
    </row>
    <row r="226" spans="4:18" x14ac:dyDescent="0.2">
      <c r="D226" s="80"/>
      <c r="E226" s="80"/>
      <c r="G226" s="80"/>
      <c r="H226" s="80"/>
      <c r="I226" s="80"/>
      <c r="J226" s="80"/>
      <c r="K226" s="80"/>
      <c r="L226" s="80"/>
      <c r="M226" s="80"/>
      <c r="N226" s="80"/>
      <c r="R226" s="80"/>
    </row>
    <row r="227" spans="4:18" x14ac:dyDescent="0.2">
      <c r="D227" s="80"/>
      <c r="E227" s="80"/>
      <c r="G227" s="80"/>
      <c r="H227" s="80"/>
      <c r="I227" s="80"/>
      <c r="J227" s="80"/>
      <c r="K227" s="80"/>
      <c r="L227" s="80"/>
      <c r="M227" s="80"/>
      <c r="N227" s="80"/>
      <c r="R227" s="80"/>
    </row>
    <row r="228" spans="4:18" x14ac:dyDescent="0.2">
      <c r="D228" s="80"/>
      <c r="E228" s="80"/>
      <c r="G228" s="80"/>
      <c r="H228" s="80"/>
      <c r="I228" s="80"/>
      <c r="J228" s="80"/>
      <c r="K228" s="80"/>
      <c r="L228" s="80"/>
      <c r="M228" s="80"/>
      <c r="N228" s="80"/>
      <c r="R228" s="80"/>
    </row>
    <row r="229" spans="4:18" x14ac:dyDescent="0.2">
      <c r="D229" s="80"/>
      <c r="E229" s="80"/>
      <c r="G229" s="80"/>
      <c r="H229" s="80"/>
      <c r="I229" s="80"/>
      <c r="J229" s="80"/>
      <c r="K229" s="80"/>
      <c r="L229" s="80"/>
      <c r="M229" s="80"/>
      <c r="N229" s="80"/>
      <c r="R229" s="80"/>
    </row>
    <row r="230" spans="4:18" x14ac:dyDescent="0.2">
      <c r="D230" s="80"/>
      <c r="E230" s="80"/>
      <c r="G230" s="80"/>
      <c r="H230" s="80"/>
      <c r="I230" s="80"/>
      <c r="J230" s="80"/>
      <c r="K230" s="80"/>
      <c r="L230" s="80"/>
      <c r="M230" s="80"/>
      <c r="N230" s="80"/>
      <c r="R230" s="80"/>
    </row>
    <row r="231" spans="4:18" x14ac:dyDescent="0.2">
      <c r="D231" s="80"/>
      <c r="E231" s="80"/>
      <c r="G231" s="80"/>
      <c r="H231" s="80"/>
      <c r="I231" s="80"/>
      <c r="J231" s="80"/>
      <c r="K231" s="80"/>
      <c r="L231" s="80"/>
      <c r="M231" s="80"/>
      <c r="N231" s="80"/>
      <c r="R231" s="80"/>
    </row>
    <row r="232" spans="4:18" x14ac:dyDescent="0.2">
      <c r="D232" s="80"/>
      <c r="E232" s="80"/>
      <c r="G232" s="80"/>
      <c r="H232" s="80"/>
      <c r="I232" s="80"/>
      <c r="J232" s="80"/>
      <c r="K232" s="80"/>
      <c r="L232" s="80"/>
      <c r="M232" s="80"/>
      <c r="N232" s="80"/>
      <c r="R232" s="80"/>
    </row>
    <row r="233" spans="4:18" x14ac:dyDescent="0.2">
      <c r="D233" s="80"/>
      <c r="E233" s="80"/>
      <c r="G233" s="80"/>
      <c r="H233" s="80"/>
      <c r="I233" s="80"/>
      <c r="J233" s="80"/>
      <c r="K233" s="80"/>
      <c r="L233" s="80"/>
      <c r="M233" s="80"/>
      <c r="N233" s="80"/>
      <c r="R233" s="80"/>
    </row>
    <row r="234" spans="4:18" x14ac:dyDescent="0.2">
      <c r="D234" s="80"/>
      <c r="E234" s="80"/>
      <c r="G234" s="80"/>
      <c r="H234" s="80"/>
      <c r="I234" s="80"/>
      <c r="J234" s="80"/>
      <c r="K234" s="80"/>
      <c r="L234" s="80"/>
      <c r="M234" s="80"/>
      <c r="N234" s="80"/>
      <c r="R234" s="80"/>
    </row>
    <row r="235" spans="4:18" x14ac:dyDescent="0.2">
      <c r="D235" s="80"/>
      <c r="E235" s="80"/>
      <c r="G235" s="80"/>
      <c r="H235" s="80"/>
      <c r="I235" s="80"/>
      <c r="J235" s="80"/>
      <c r="K235" s="80"/>
      <c r="L235" s="80"/>
      <c r="M235" s="80"/>
      <c r="N235" s="80"/>
      <c r="R235" s="80"/>
    </row>
    <row r="236" spans="4:18" x14ac:dyDescent="0.2">
      <c r="D236" s="80"/>
      <c r="E236" s="80"/>
      <c r="G236" s="80"/>
      <c r="H236" s="80"/>
      <c r="I236" s="80"/>
      <c r="J236" s="80"/>
      <c r="K236" s="80"/>
      <c r="L236" s="80"/>
      <c r="M236" s="80"/>
      <c r="N236" s="80"/>
      <c r="R236" s="80"/>
    </row>
    <row r="237" spans="4:18" x14ac:dyDescent="0.2">
      <c r="D237" s="80"/>
      <c r="E237" s="80"/>
      <c r="G237" s="80"/>
      <c r="H237" s="80"/>
      <c r="I237" s="80"/>
      <c r="J237" s="80"/>
      <c r="K237" s="80"/>
      <c r="L237" s="80"/>
      <c r="M237" s="80"/>
      <c r="N237" s="80"/>
      <c r="R237" s="80"/>
    </row>
    <row r="238" spans="4:18" x14ac:dyDescent="0.2">
      <c r="D238" s="80"/>
      <c r="E238" s="80"/>
      <c r="G238" s="80"/>
      <c r="H238" s="80"/>
      <c r="I238" s="80"/>
      <c r="J238" s="80"/>
      <c r="K238" s="80"/>
      <c r="L238" s="80"/>
      <c r="M238" s="80"/>
      <c r="N238" s="80"/>
      <c r="R238" s="80"/>
    </row>
    <row r="239" spans="4:18" x14ac:dyDescent="0.2">
      <c r="D239" s="80"/>
      <c r="E239" s="80"/>
      <c r="G239" s="80"/>
      <c r="H239" s="80"/>
      <c r="I239" s="80"/>
      <c r="J239" s="80"/>
      <c r="K239" s="80"/>
      <c r="L239" s="80"/>
      <c r="M239" s="80"/>
      <c r="N239" s="80"/>
      <c r="R239" s="80"/>
    </row>
    <row r="240" spans="4:18" x14ac:dyDescent="0.2">
      <c r="D240" s="80"/>
      <c r="E240" s="80"/>
      <c r="G240" s="80"/>
      <c r="H240" s="80"/>
      <c r="I240" s="80"/>
      <c r="J240" s="80"/>
      <c r="K240" s="80"/>
      <c r="L240" s="80"/>
      <c r="M240" s="80"/>
      <c r="N240" s="80"/>
      <c r="R240" s="80"/>
    </row>
    <row r="241" spans="4:18" x14ac:dyDescent="0.2">
      <c r="D241" s="80"/>
      <c r="E241" s="80"/>
      <c r="G241" s="80"/>
      <c r="H241" s="80"/>
      <c r="I241" s="80"/>
      <c r="J241" s="80"/>
      <c r="K241" s="80"/>
      <c r="L241" s="80"/>
      <c r="M241" s="80"/>
      <c r="N241" s="80"/>
      <c r="R241" s="80"/>
    </row>
    <row r="242" spans="4:18" x14ac:dyDescent="0.2">
      <c r="D242" s="80"/>
      <c r="E242" s="80"/>
      <c r="G242" s="80"/>
      <c r="H242" s="80"/>
      <c r="I242" s="80"/>
      <c r="J242" s="80"/>
      <c r="K242" s="80"/>
      <c r="L242" s="80"/>
      <c r="M242" s="80"/>
      <c r="N242" s="80"/>
      <c r="R242" s="80"/>
    </row>
    <row r="243" spans="4:18" x14ac:dyDescent="0.2">
      <c r="D243" s="80"/>
      <c r="E243" s="80"/>
      <c r="G243" s="80"/>
      <c r="H243" s="80"/>
      <c r="I243" s="80"/>
      <c r="J243" s="80"/>
      <c r="K243" s="80"/>
      <c r="L243" s="80"/>
      <c r="M243" s="80"/>
      <c r="N243" s="80"/>
      <c r="R243" s="80"/>
    </row>
    <row r="244" spans="4:18" x14ac:dyDescent="0.2">
      <c r="D244" s="80"/>
      <c r="E244" s="80"/>
      <c r="G244" s="80"/>
      <c r="H244" s="80"/>
      <c r="I244" s="80"/>
      <c r="J244" s="80"/>
      <c r="K244" s="80"/>
      <c r="L244" s="80"/>
      <c r="M244" s="80"/>
      <c r="N244" s="80"/>
      <c r="R244" s="80"/>
    </row>
    <row r="245" spans="4:18" x14ac:dyDescent="0.2">
      <c r="D245" s="80"/>
      <c r="E245" s="80"/>
      <c r="G245" s="80"/>
      <c r="H245" s="80"/>
      <c r="I245" s="80"/>
      <c r="J245" s="80"/>
      <c r="K245" s="80"/>
      <c r="L245" s="80"/>
      <c r="M245" s="80"/>
      <c r="N245" s="80"/>
      <c r="R245" s="80"/>
    </row>
    <row r="246" spans="4:18" x14ac:dyDescent="0.2">
      <c r="D246" s="80"/>
      <c r="E246" s="80"/>
      <c r="G246" s="80"/>
      <c r="H246" s="80"/>
      <c r="I246" s="80"/>
      <c r="J246" s="80"/>
      <c r="K246" s="80"/>
      <c r="L246" s="80"/>
      <c r="M246" s="80"/>
      <c r="N246" s="80"/>
      <c r="R246" s="80"/>
    </row>
    <row r="247" spans="4:18" x14ac:dyDescent="0.2">
      <c r="D247" s="80"/>
      <c r="E247" s="80"/>
      <c r="G247" s="80"/>
      <c r="H247" s="80"/>
      <c r="I247" s="80"/>
      <c r="J247" s="80"/>
      <c r="K247" s="80"/>
      <c r="L247" s="80"/>
      <c r="M247" s="80"/>
      <c r="N247" s="80"/>
      <c r="R247" s="80"/>
    </row>
    <row r="248" spans="4:18" x14ac:dyDescent="0.2">
      <c r="D248" s="80"/>
      <c r="E248" s="80"/>
      <c r="G248" s="80"/>
      <c r="H248" s="80"/>
      <c r="I248" s="80"/>
      <c r="J248" s="80"/>
      <c r="K248" s="80"/>
      <c r="L248" s="80"/>
      <c r="M248" s="80"/>
      <c r="N248" s="80"/>
      <c r="R248" s="80"/>
    </row>
    <row r="249" spans="4:18" x14ac:dyDescent="0.2">
      <c r="D249" s="80"/>
      <c r="E249" s="80"/>
      <c r="G249" s="80"/>
      <c r="H249" s="80"/>
      <c r="I249" s="80"/>
      <c r="J249" s="80"/>
      <c r="K249" s="80"/>
      <c r="L249" s="80"/>
      <c r="M249" s="80"/>
      <c r="N249" s="80"/>
      <c r="R249" s="80"/>
    </row>
    <row r="250" spans="4:18" x14ac:dyDescent="0.2">
      <c r="D250" s="80"/>
      <c r="E250" s="80"/>
      <c r="G250" s="80"/>
      <c r="H250" s="80"/>
      <c r="I250" s="80"/>
      <c r="J250" s="80"/>
      <c r="K250" s="80"/>
      <c r="L250" s="80"/>
      <c r="M250" s="80"/>
      <c r="N250" s="80"/>
      <c r="R250" s="80"/>
    </row>
    <row r="251" spans="4:18" x14ac:dyDescent="0.2">
      <c r="D251" s="80"/>
      <c r="E251" s="80"/>
      <c r="G251" s="80"/>
      <c r="H251" s="80"/>
      <c r="I251" s="80"/>
      <c r="J251" s="80"/>
      <c r="K251" s="80"/>
      <c r="L251" s="80"/>
      <c r="M251" s="80"/>
      <c r="N251" s="80"/>
      <c r="R251" s="80"/>
    </row>
    <row r="252" spans="4:18" x14ac:dyDescent="0.2">
      <c r="D252" s="80"/>
      <c r="E252" s="80"/>
      <c r="G252" s="80"/>
      <c r="H252" s="80"/>
      <c r="I252" s="80"/>
      <c r="J252" s="80"/>
      <c r="K252" s="80"/>
      <c r="L252" s="80"/>
      <c r="M252" s="80"/>
      <c r="N252" s="80"/>
      <c r="R252" s="80"/>
    </row>
    <row r="253" spans="4:18" x14ac:dyDescent="0.2">
      <c r="D253" s="80"/>
      <c r="E253" s="80"/>
      <c r="G253" s="80"/>
      <c r="H253" s="80"/>
      <c r="I253" s="80"/>
      <c r="J253" s="80"/>
      <c r="K253" s="80"/>
      <c r="L253" s="80"/>
      <c r="M253" s="80"/>
      <c r="N253" s="80"/>
      <c r="R253" s="80"/>
    </row>
    <row r="254" spans="4:18" x14ac:dyDescent="0.2">
      <c r="D254" s="80"/>
      <c r="E254" s="80"/>
      <c r="G254" s="80"/>
      <c r="H254" s="80"/>
      <c r="I254" s="80"/>
      <c r="J254" s="80"/>
      <c r="K254" s="80"/>
      <c r="L254" s="80"/>
      <c r="M254" s="80"/>
      <c r="N254" s="80"/>
      <c r="R254" s="80"/>
    </row>
    <row r="255" spans="4:18" x14ac:dyDescent="0.2">
      <c r="D255" s="80"/>
      <c r="E255" s="80"/>
      <c r="G255" s="80"/>
      <c r="H255" s="80"/>
      <c r="I255" s="80"/>
      <c r="J255" s="80"/>
      <c r="K255" s="80"/>
      <c r="L255" s="80"/>
      <c r="M255" s="80"/>
      <c r="N255" s="80"/>
      <c r="R255" s="80"/>
    </row>
    <row r="256" spans="4:18" x14ac:dyDescent="0.2">
      <c r="D256" s="80"/>
      <c r="E256" s="80"/>
      <c r="G256" s="80"/>
      <c r="H256" s="80"/>
      <c r="I256" s="80"/>
      <c r="J256" s="80"/>
      <c r="K256" s="80"/>
      <c r="L256" s="80"/>
      <c r="M256" s="80"/>
      <c r="N256" s="80"/>
      <c r="R256" s="80"/>
    </row>
    <row r="257" spans="4:18" x14ac:dyDescent="0.2">
      <c r="D257" s="80"/>
      <c r="E257" s="80"/>
      <c r="G257" s="80"/>
      <c r="H257" s="80"/>
      <c r="I257" s="80"/>
      <c r="J257" s="80"/>
      <c r="K257" s="80"/>
      <c r="L257" s="80"/>
      <c r="M257" s="80"/>
      <c r="N257" s="80"/>
      <c r="R257" s="80"/>
    </row>
    <row r="258" spans="4:18" x14ac:dyDescent="0.2">
      <c r="D258" s="80"/>
      <c r="E258" s="80"/>
      <c r="G258" s="80"/>
      <c r="H258" s="80"/>
      <c r="I258" s="80"/>
      <c r="J258" s="80"/>
      <c r="K258" s="80"/>
      <c r="L258" s="80"/>
      <c r="M258" s="80"/>
      <c r="N258" s="80"/>
      <c r="R258" s="80"/>
    </row>
    <row r="259" spans="4:18" x14ac:dyDescent="0.2">
      <c r="D259" s="80"/>
      <c r="E259" s="80"/>
      <c r="G259" s="80"/>
      <c r="H259" s="80"/>
      <c r="I259" s="80"/>
      <c r="J259" s="80"/>
      <c r="K259" s="80"/>
      <c r="L259" s="80"/>
      <c r="M259" s="80"/>
      <c r="N259" s="80"/>
      <c r="R259" s="80"/>
    </row>
    <row r="260" spans="4:18" x14ac:dyDescent="0.2">
      <c r="D260" s="80"/>
      <c r="E260" s="80"/>
      <c r="G260" s="80"/>
      <c r="H260" s="80"/>
      <c r="I260" s="80"/>
      <c r="J260" s="80"/>
      <c r="K260" s="80"/>
      <c r="L260" s="80"/>
      <c r="M260" s="80"/>
      <c r="N260" s="80"/>
      <c r="R260" s="80"/>
    </row>
    <row r="261" spans="4:18" x14ac:dyDescent="0.2">
      <c r="D261" s="80"/>
      <c r="E261" s="80"/>
      <c r="G261" s="80"/>
      <c r="H261" s="80"/>
      <c r="I261" s="80"/>
      <c r="J261" s="80"/>
      <c r="K261" s="80"/>
      <c r="L261" s="80"/>
      <c r="M261" s="80"/>
      <c r="N261" s="80"/>
      <c r="R261" s="80"/>
    </row>
    <row r="262" spans="4:18" x14ac:dyDescent="0.2">
      <c r="D262" s="80"/>
      <c r="E262" s="80"/>
      <c r="G262" s="80"/>
      <c r="H262" s="80"/>
      <c r="I262" s="80"/>
      <c r="J262" s="80"/>
      <c r="K262" s="80"/>
      <c r="L262" s="80"/>
      <c r="M262" s="80"/>
      <c r="N262" s="80"/>
      <c r="R262" s="80"/>
    </row>
    <row r="263" spans="4:18" x14ac:dyDescent="0.2">
      <c r="D263" s="80"/>
      <c r="E263" s="80"/>
      <c r="G263" s="80"/>
      <c r="H263" s="80"/>
      <c r="I263" s="80"/>
      <c r="J263" s="80"/>
      <c r="K263" s="80"/>
      <c r="L263" s="80"/>
      <c r="M263" s="80"/>
      <c r="N263" s="80"/>
      <c r="R263" s="80"/>
    </row>
    <row r="264" spans="4:18" x14ac:dyDescent="0.2">
      <c r="D264" s="80"/>
      <c r="E264" s="80"/>
      <c r="G264" s="80"/>
      <c r="H264" s="80"/>
      <c r="I264" s="80"/>
      <c r="J264" s="80"/>
      <c r="K264" s="80"/>
      <c r="L264" s="80"/>
      <c r="M264" s="80"/>
      <c r="N264" s="80"/>
      <c r="R264" s="80"/>
    </row>
    <row r="265" spans="4:18" x14ac:dyDescent="0.2">
      <c r="D265" s="80"/>
      <c r="E265" s="80"/>
      <c r="G265" s="80"/>
      <c r="H265" s="80"/>
      <c r="I265" s="80"/>
      <c r="J265" s="80"/>
      <c r="K265" s="80"/>
      <c r="L265" s="80"/>
      <c r="M265" s="80"/>
      <c r="N265" s="80"/>
      <c r="R265" s="80"/>
    </row>
    <row r="266" spans="4:18" x14ac:dyDescent="0.2">
      <c r="D266" s="80"/>
      <c r="E266" s="80"/>
      <c r="G266" s="80"/>
      <c r="H266" s="80"/>
      <c r="I266" s="80"/>
      <c r="J266" s="80"/>
      <c r="K266" s="80"/>
      <c r="L266" s="80"/>
      <c r="M266" s="80"/>
      <c r="N266" s="80"/>
      <c r="R266" s="80"/>
    </row>
    <row r="267" spans="4:18" x14ac:dyDescent="0.2">
      <c r="D267" s="80"/>
      <c r="E267" s="80"/>
      <c r="G267" s="80"/>
      <c r="H267" s="80"/>
      <c r="I267" s="80"/>
      <c r="J267" s="80"/>
      <c r="K267" s="80"/>
      <c r="L267" s="80"/>
      <c r="M267" s="80"/>
      <c r="N267" s="80"/>
      <c r="R267" s="80"/>
    </row>
    <row r="268" spans="4:18" x14ac:dyDescent="0.2">
      <c r="D268" s="80"/>
      <c r="E268" s="80"/>
      <c r="G268" s="80"/>
      <c r="H268" s="80"/>
      <c r="I268" s="80"/>
      <c r="J268" s="80"/>
      <c r="K268" s="80"/>
      <c r="L268" s="80"/>
      <c r="M268" s="80"/>
      <c r="N268" s="80"/>
      <c r="R268" s="80"/>
    </row>
    <row r="269" spans="4:18" x14ac:dyDescent="0.2">
      <c r="D269" s="80"/>
      <c r="E269" s="80"/>
      <c r="G269" s="80"/>
      <c r="H269" s="80"/>
      <c r="I269" s="80"/>
      <c r="J269" s="80"/>
      <c r="K269" s="80"/>
      <c r="L269" s="80"/>
      <c r="M269" s="80"/>
      <c r="N269" s="80"/>
      <c r="R269" s="80"/>
    </row>
    <row r="270" spans="4:18" x14ac:dyDescent="0.2">
      <c r="D270" s="80"/>
      <c r="E270" s="80"/>
      <c r="G270" s="80"/>
      <c r="H270" s="80"/>
      <c r="I270" s="80"/>
      <c r="J270" s="80"/>
      <c r="K270" s="80"/>
      <c r="L270" s="80"/>
      <c r="M270" s="80"/>
      <c r="N270" s="80"/>
      <c r="R270" s="80"/>
    </row>
    <row r="271" spans="4:18" x14ac:dyDescent="0.2">
      <c r="D271" s="80"/>
      <c r="E271" s="80"/>
      <c r="G271" s="80"/>
      <c r="H271" s="80"/>
      <c r="I271" s="80"/>
      <c r="J271" s="80"/>
      <c r="K271" s="80"/>
      <c r="L271" s="80"/>
      <c r="M271" s="80"/>
      <c r="N271" s="80"/>
      <c r="R271" s="80"/>
    </row>
    <row r="272" spans="4:18" x14ac:dyDescent="0.2">
      <c r="D272" s="80"/>
      <c r="E272" s="80"/>
      <c r="G272" s="80"/>
      <c r="H272" s="80"/>
      <c r="I272" s="80"/>
      <c r="J272" s="80"/>
      <c r="K272" s="80"/>
      <c r="L272" s="80"/>
      <c r="M272" s="80"/>
      <c r="N272" s="80"/>
      <c r="R272" s="80"/>
    </row>
    <row r="273" spans="4:18" x14ac:dyDescent="0.2">
      <c r="D273" s="80"/>
      <c r="E273" s="80"/>
      <c r="G273" s="80"/>
      <c r="H273" s="80"/>
      <c r="I273" s="80"/>
      <c r="J273" s="80"/>
      <c r="K273" s="80"/>
      <c r="L273" s="80"/>
      <c r="M273" s="80"/>
      <c r="N273" s="80"/>
      <c r="R273" s="80"/>
    </row>
    <row r="274" spans="4:18" x14ac:dyDescent="0.2">
      <c r="D274" s="80"/>
      <c r="E274" s="80"/>
      <c r="G274" s="80"/>
      <c r="H274" s="80"/>
      <c r="I274" s="80"/>
      <c r="J274" s="80"/>
      <c r="K274" s="80"/>
      <c r="L274" s="80"/>
      <c r="M274" s="80"/>
      <c r="N274" s="80"/>
      <c r="R274" s="80"/>
    </row>
    <row r="275" spans="4:18" x14ac:dyDescent="0.2">
      <c r="D275" s="80"/>
      <c r="E275" s="80"/>
      <c r="G275" s="80"/>
      <c r="H275" s="80"/>
      <c r="I275" s="80"/>
      <c r="J275" s="80"/>
      <c r="K275" s="80"/>
      <c r="L275" s="80"/>
      <c r="M275" s="80"/>
      <c r="N275" s="80"/>
      <c r="R275" s="80"/>
    </row>
    <row r="276" spans="4:18" x14ac:dyDescent="0.2">
      <c r="D276" s="80"/>
      <c r="E276" s="80"/>
      <c r="G276" s="80"/>
      <c r="H276" s="80"/>
      <c r="I276" s="80"/>
      <c r="J276" s="80"/>
      <c r="K276" s="80"/>
      <c r="L276" s="80"/>
      <c r="M276" s="80"/>
      <c r="N276" s="80"/>
      <c r="R276" s="80"/>
    </row>
    <row r="277" spans="4:18" x14ac:dyDescent="0.2">
      <c r="D277" s="80"/>
      <c r="E277" s="80"/>
      <c r="G277" s="80"/>
      <c r="H277" s="80"/>
      <c r="I277" s="80"/>
      <c r="J277" s="80"/>
      <c r="K277" s="80"/>
      <c r="L277" s="80"/>
      <c r="M277" s="80"/>
      <c r="N277" s="80"/>
      <c r="R277" s="80"/>
    </row>
    <row r="278" spans="4:18" x14ac:dyDescent="0.2">
      <c r="D278" s="80"/>
      <c r="E278" s="80"/>
      <c r="G278" s="80"/>
      <c r="H278" s="80"/>
      <c r="I278" s="80"/>
      <c r="J278" s="80"/>
      <c r="K278" s="80"/>
      <c r="L278" s="80"/>
      <c r="M278" s="80"/>
      <c r="N278" s="80"/>
      <c r="R278" s="80"/>
    </row>
    <row r="279" spans="4:18" x14ac:dyDescent="0.2">
      <c r="D279" s="80"/>
      <c r="E279" s="80"/>
      <c r="G279" s="80"/>
      <c r="H279" s="80"/>
      <c r="I279" s="80"/>
      <c r="J279" s="80"/>
      <c r="K279" s="80"/>
      <c r="L279" s="80"/>
      <c r="M279" s="80"/>
      <c r="N279" s="80"/>
      <c r="R279" s="80"/>
    </row>
    <row r="280" spans="4:18" x14ac:dyDescent="0.2">
      <c r="D280" s="80"/>
      <c r="E280" s="80"/>
      <c r="G280" s="80"/>
      <c r="H280" s="80"/>
      <c r="I280" s="80"/>
      <c r="J280" s="80"/>
      <c r="K280" s="80"/>
      <c r="L280" s="80"/>
      <c r="M280" s="80"/>
      <c r="N280" s="80"/>
      <c r="R280" s="80"/>
    </row>
    <row r="281" spans="4:18" x14ac:dyDescent="0.2">
      <c r="D281" s="80"/>
      <c r="E281" s="80"/>
      <c r="G281" s="80"/>
      <c r="H281" s="80"/>
      <c r="I281" s="80"/>
      <c r="J281" s="80"/>
      <c r="K281" s="80"/>
      <c r="L281" s="80"/>
      <c r="M281" s="80"/>
      <c r="N281" s="80"/>
      <c r="R281" s="80"/>
    </row>
    <row r="282" spans="4:18" x14ac:dyDescent="0.2">
      <c r="D282" s="80"/>
      <c r="E282" s="80"/>
      <c r="G282" s="80"/>
      <c r="H282" s="80"/>
      <c r="I282" s="80"/>
      <c r="J282" s="80"/>
      <c r="K282" s="80"/>
      <c r="L282" s="80"/>
      <c r="M282" s="80"/>
      <c r="N282" s="80"/>
      <c r="R282" s="80"/>
    </row>
    <row r="283" spans="4:18" x14ac:dyDescent="0.2">
      <c r="D283" s="80"/>
      <c r="E283" s="80"/>
      <c r="G283" s="80"/>
      <c r="H283" s="80"/>
      <c r="I283" s="80"/>
      <c r="J283" s="80"/>
      <c r="K283" s="80"/>
      <c r="L283" s="80"/>
      <c r="M283" s="80"/>
      <c r="N283" s="80"/>
      <c r="R283" s="80"/>
    </row>
    <row r="284" spans="4:18" x14ac:dyDescent="0.2">
      <c r="D284" s="80"/>
      <c r="E284" s="80"/>
      <c r="G284" s="80"/>
      <c r="H284" s="80"/>
      <c r="I284" s="80"/>
      <c r="J284" s="80"/>
      <c r="K284" s="80"/>
      <c r="L284" s="80"/>
      <c r="M284" s="80"/>
      <c r="N284" s="80"/>
      <c r="R284" s="80"/>
    </row>
    <row r="285" spans="4:18" x14ac:dyDescent="0.2">
      <c r="D285" s="80"/>
      <c r="E285" s="80"/>
      <c r="G285" s="80"/>
      <c r="H285" s="80"/>
      <c r="I285" s="80"/>
      <c r="J285" s="80"/>
      <c r="K285" s="80"/>
      <c r="L285" s="80"/>
      <c r="M285" s="80"/>
      <c r="N285" s="80"/>
      <c r="R285" s="80"/>
    </row>
    <row r="286" spans="4:18" x14ac:dyDescent="0.2">
      <c r="D286" s="80"/>
      <c r="E286" s="80"/>
      <c r="G286" s="80"/>
      <c r="H286" s="80"/>
      <c r="I286" s="80"/>
      <c r="J286" s="80"/>
      <c r="K286" s="80"/>
      <c r="L286" s="80"/>
      <c r="M286" s="80"/>
      <c r="N286" s="80"/>
      <c r="R286" s="80"/>
    </row>
    <row r="287" spans="4:18" x14ac:dyDescent="0.2">
      <c r="D287" s="80"/>
      <c r="E287" s="80"/>
      <c r="G287" s="80"/>
      <c r="H287" s="80"/>
      <c r="I287" s="80"/>
      <c r="J287" s="80"/>
      <c r="K287" s="80"/>
      <c r="L287" s="80"/>
      <c r="M287" s="80"/>
      <c r="N287" s="80"/>
      <c r="R287" s="80"/>
    </row>
    <row r="288" spans="4:18" x14ac:dyDescent="0.2">
      <c r="D288" s="80"/>
      <c r="E288" s="80"/>
      <c r="G288" s="80"/>
      <c r="H288" s="80"/>
      <c r="I288" s="80"/>
      <c r="J288" s="80"/>
      <c r="K288" s="80"/>
      <c r="L288" s="80"/>
      <c r="M288" s="80"/>
      <c r="N288" s="80"/>
      <c r="R288" s="80"/>
    </row>
    <row r="289" spans="4:18" x14ac:dyDescent="0.2">
      <c r="D289" s="80"/>
      <c r="E289" s="80"/>
      <c r="G289" s="80"/>
      <c r="H289" s="80"/>
      <c r="I289" s="80"/>
      <c r="J289" s="80"/>
      <c r="K289" s="80"/>
      <c r="L289" s="80"/>
      <c r="M289" s="80"/>
      <c r="N289" s="80"/>
      <c r="R289" s="80"/>
    </row>
    <row r="290" spans="4:18" x14ac:dyDescent="0.2">
      <c r="D290" s="80"/>
      <c r="E290" s="80"/>
      <c r="G290" s="80"/>
      <c r="H290" s="80"/>
      <c r="I290" s="80"/>
      <c r="J290" s="80"/>
      <c r="K290" s="80"/>
      <c r="L290" s="80"/>
      <c r="M290" s="80"/>
      <c r="N290" s="80"/>
      <c r="R290" s="80"/>
    </row>
    <row r="291" spans="4:18" x14ac:dyDescent="0.2">
      <c r="D291" s="80"/>
      <c r="E291" s="80"/>
      <c r="G291" s="80"/>
      <c r="H291" s="80"/>
      <c r="I291" s="80"/>
      <c r="J291" s="80"/>
      <c r="K291" s="80"/>
      <c r="L291" s="80"/>
      <c r="M291" s="80"/>
      <c r="N291" s="80"/>
      <c r="R291" s="80"/>
    </row>
    <row r="292" spans="4:18" x14ac:dyDescent="0.2">
      <c r="D292" s="80"/>
      <c r="E292" s="80"/>
      <c r="G292" s="80"/>
      <c r="H292" s="80"/>
      <c r="I292" s="80"/>
      <c r="J292" s="80"/>
      <c r="K292" s="80"/>
      <c r="L292" s="80"/>
      <c r="M292" s="80"/>
      <c r="N292" s="80"/>
      <c r="R292" s="80"/>
    </row>
    <row r="293" spans="4:18" x14ac:dyDescent="0.2">
      <c r="D293" s="80"/>
      <c r="E293" s="80"/>
      <c r="G293" s="80"/>
      <c r="H293" s="80"/>
      <c r="I293" s="80"/>
      <c r="J293" s="80"/>
      <c r="K293" s="80"/>
      <c r="L293" s="80"/>
      <c r="M293" s="80"/>
      <c r="N293" s="80"/>
      <c r="R293" s="8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12:N22 N24:N39">
    <cfRule type="cellIs" dxfId="4944" priority="139" operator="between">
      <formula>1</formula>
      <formula>2</formula>
    </cfRule>
  </conditionalFormatting>
  <conditionalFormatting sqref="N23">
    <cfRule type="cellIs" dxfId="4943" priority="138" operator="between">
      <formula>1</formula>
      <formula>2</formula>
    </cfRule>
  </conditionalFormatting>
  <conditionalFormatting sqref="R12:R22 R24:R39">
    <cfRule type="cellIs" dxfId="4942" priority="137" operator="between">
      <formula>1</formula>
      <formula>2</formula>
    </cfRule>
  </conditionalFormatting>
  <conditionalFormatting sqref="R23">
    <cfRule type="cellIs" dxfId="4941" priority="136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3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4" width="8.7109375" style="78" customWidth="1"/>
    <col min="5" max="5" width="1.28515625" style="80" customWidth="1"/>
    <col min="6" max="7" width="8.7109375" style="78" customWidth="1"/>
    <col min="8" max="8" width="1.28515625" style="78" customWidth="1"/>
    <col min="9" max="9" width="8.7109375" style="78" customWidth="1"/>
    <col min="10" max="10" width="8.7109375" style="81" customWidth="1"/>
    <col min="11" max="11" width="1.28515625" style="78" customWidth="1"/>
    <col min="12" max="13" width="8.7109375" style="78" customWidth="1"/>
    <col min="14" max="16384" width="12" style="78"/>
  </cols>
  <sheetData>
    <row r="1" spans="1:14" s="77" customFormat="1" ht="16.5" customHeight="1" x14ac:dyDescent="0.25">
      <c r="E1" s="79"/>
      <c r="J1" s="79"/>
    </row>
    <row r="2" spans="1:14" s="77" customFormat="1" ht="16.5" customHeight="1" x14ac:dyDescent="0.25">
      <c r="E2" s="79"/>
      <c r="J2" s="79"/>
    </row>
    <row r="3" spans="1:14" s="77" customFormat="1" ht="16.5" customHeight="1" x14ac:dyDescent="0.25">
      <c r="E3" s="79"/>
      <c r="J3" s="79"/>
    </row>
    <row r="4" spans="1:14" s="77" customFormat="1" ht="16.5" customHeight="1" x14ac:dyDescent="0.25">
      <c r="E4" s="79"/>
      <c r="J4" s="79"/>
    </row>
    <row r="5" spans="1:14" s="77" customFormat="1" ht="16.5" customHeight="1" x14ac:dyDescent="0.25">
      <c r="A5" s="116" t="s">
        <v>3</v>
      </c>
      <c r="B5" s="119" t="s">
        <v>160</v>
      </c>
      <c r="D5" s="79"/>
      <c r="J5" s="79"/>
    </row>
    <row r="6" spans="1:14" s="77" customFormat="1" ht="12" customHeight="1" x14ac:dyDescent="0.2">
      <c r="A6" s="116"/>
      <c r="B6" s="111" t="s">
        <v>264</v>
      </c>
      <c r="D6" s="79"/>
      <c r="J6" s="79"/>
    </row>
    <row r="7" spans="1:14" s="77" customFormat="1" ht="12" customHeight="1" x14ac:dyDescent="0.2">
      <c r="A7" s="116"/>
      <c r="B7" s="111"/>
      <c r="D7" s="79"/>
      <c r="J7" s="79"/>
    </row>
    <row r="8" spans="1:14" s="77" customFormat="1" ht="16.5" customHeight="1" x14ac:dyDescent="0.25"/>
    <row r="9" spans="1:14" s="77" customFormat="1" ht="32.25" customHeight="1" x14ac:dyDescent="0.25">
      <c r="B9" s="8"/>
      <c r="C9" s="598" t="s">
        <v>159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14" s="77" customFormat="1" ht="24.75" customHeight="1" x14ac:dyDescent="0.25">
      <c r="B10" s="8"/>
      <c r="C10" s="599" t="s">
        <v>16</v>
      </c>
      <c r="D10" s="599"/>
      <c r="E10" s="44"/>
      <c r="F10" s="599" t="s">
        <v>18</v>
      </c>
      <c r="G10" s="599"/>
      <c r="H10" s="44"/>
      <c r="I10" s="599" t="s">
        <v>19</v>
      </c>
      <c r="J10" s="599"/>
      <c r="K10" s="45"/>
      <c r="L10" s="599" t="s">
        <v>17</v>
      </c>
      <c r="M10" s="599"/>
    </row>
    <row r="11" spans="1:14" s="77" customFormat="1" ht="14.25" customHeight="1" x14ac:dyDescent="0.25">
      <c r="B11" s="39" t="s">
        <v>21</v>
      </c>
      <c r="C11" s="117" t="s">
        <v>12</v>
      </c>
      <c r="D11" s="117" t="s">
        <v>13</v>
      </c>
      <c r="E11" s="45"/>
      <c r="F11" s="117" t="s">
        <v>12</v>
      </c>
      <c r="G11" s="117" t="s">
        <v>13</v>
      </c>
      <c r="H11" s="45"/>
      <c r="I11" s="117" t="s">
        <v>12</v>
      </c>
      <c r="J11" s="117" t="s">
        <v>13</v>
      </c>
      <c r="K11" s="45"/>
      <c r="L11" s="117" t="s">
        <v>12</v>
      </c>
      <c r="M11" s="117" t="s">
        <v>13</v>
      </c>
    </row>
    <row r="12" spans="1:14" s="77" customFormat="1" ht="14.25" customHeight="1" x14ac:dyDescent="0.2">
      <c r="B12" s="3" t="s">
        <v>61</v>
      </c>
      <c r="C12" s="227">
        <f>'PD_genero (16)'!C12/'PD_genero (16)'!E12</f>
        <v>0.49131588528768283</v>
      </c>
      <c r="D12" s="228">
        <f>'PD_genero (16)'!D12/'PD_genero (16)'!E12</f>
        <v>0.50868411471231723</v>
      </c>
      <c r="E12" s="94"/>
      <c r="F12" s="99">
        <f>'PD_genero (16)'!G12/'PD_genero (16)'!I12</f>
        <v>0.49347020635372146</v>
      </c>
      <c r="G12" s="100">
        <f>'PD_genero (16)'!H12/'PD_genero (16)'!I12</f>
        <v>0.50652979364627859</v>
      </c>
      <c r="H12" s="283"/>
      <c r="I12" s="99">
        <f>'PD_genero (16)'!K12/'PD_genero (16)'!M12</f>
        <v>0.51927868208860573</v>
      </c>
      <c r="J12" s="100">
        <f>'PD_genero (16)'!L12/'PD_genero (16)'!M12</f>
        <v>0.48072131791139433</v>
      </c>
      <c r="K12" s="284"/>
      <c r="L12" s="99">
        <f>'PD_genero (16)'!O12/'PD_genero (16)'!Q12</f>
        <v>0.51437045247733493</v>
      </c>
      <c r="M12" s="100">
        <f>'PD_genero (16)'!P12/'PD_genero (16)'!Q12</f>
        <v>0.48562954752266507</v>
      </c>
    </row>
    <row r="13" spans="1:14" s="77" customFormat="1" ht="14.25" customHeight="1" x14ac:dyDescent="0.2">
      <c r="B13" s="4" t="s">
        <v>102</v>
      </c>
      <c r="C13" s="229">
        <f>'PD_genero (16)'!C13/'PD_genero (16)'!E13</f>
        <v>0.50621225526022229</v>
      </c>
      <c r="D13" s="230">
        <f>'PD_genero (16)'!D13/'PD_genero (16)'!E13</f>
        <v>0.49378774473977766</v>
      </c>
      <c r="E13" s="94"/>
      <c r="F13" s="101">
        <f>'PD_genero (16)'!G13/'PD_genero (16)'!I13</f>
        <v>0.50923324513788493</v>
      </c>
      <c r="G13" s="102">
        <f>'PD_genero (16)'!H13/'PD_genero (16)'!I13</f>
        <v>0.49076675486211507</v>
      </c>
      <c r="H13" s="283"/>
      <c r="I13" s="101">
        <f>'PD_genero (16)'!K13/'PD_genero (16)'!M13</f>
        <v>0.53085879613294762</v>
      </c>
      <c r="J13" s="102">
        <f>'PD_genero (16)'!L13/'PD_genero (16)'!M13</f>
        <v>0.46914120386705244</v>
      </c>
      <c r="K13" s="284"/>
      <c r="L13" s="101">
        <f>'PD_genero (16)'!O13/'PD_genero (16)'!Q13</f>
        <v>0.52806424465459945</v>
      </c>
      <c r="M13" s="102">
        <f>'PD_genero (16)'!P13/'PD_genero (16)'!Q13</f>
        <v>0.47193575534540061</v>
      </c>
    </row>
    <row r="14" spans="1:14" s="77" customFormat="1" ht="14.25" customHeight="1" x14ac:dyDescent="0.2">
      <c r="B14" s="4" t="s">
        <v>20</v>
      </c>
      <c r="C14" s="229">
        <f>'PD_genero (16)'!C14/'PD_genero (16)'!E14</f>
        <v>0.51068527319917756</v>
      </c>
      <c r="D14" s="230">
        <f>'PD_genero (16)'!D14/'PD_genero (16)'!E14</f>
        <v>0.48931472680082244</v>
      </c>
      <c r="E14" s="94"/>
      <c r="F14" s="101">
        <f>'PD_genero (16)'!G14/'PD_genero (16)'!I14</f>
        <v>0.51464929393445846</v>
      </c>
      <c r="G14" s="102">
        <f>'PD_genero (16)'!H14/'PD_genero (16)'!I14</f>
        <v>0.48535070606554148</v>
      </c>
      <c r="H14" s="283"/>
      <c r="I14" s="101">
        <f>'PD_genero (16)'!K14/'PD_genero (16)'!M14</f>
        <v>0.53677598152424943</v>
      </c>
      <c r="J14" s="102">
        <f>'PD_genero (16)'!L14/'PD_genero (16)'!M14</f>
        <v>0.46322401847575057</v>
      </c>
      <c r="K14" s="284"/>
      <c r="L14" s="101">
        <f>'PD_genero (16)'!O14/'PD_genero (16)'!Q14</f>
        <v>0.53192881444647999</v>
      </c>
      <c r="M14" s="102">
        <f>'PD_genero (16)'!P14/'PD_genero (16)'!Q14</f>
        <v>0.46807118555352001</v>
      </c>
    </row>
    <row r="15" spans="1:14" s="77" customFormat="1" ht="14.25" customHeight="1" x14ac:dyDescent="0.2">
      <c r="B15" s="4" t="s">
        <v>1</v>
      </c>
      <c r="C15" s="397">
        <f>'PD_genero (16)'!C15/'PD_genero (16)'!E15</f>
        <v>0.50093618349196445</v>
      </c>
      <c r="D15" s="398">
        <f>'PD_genero (16)'!D15/'PD_genero (16)'!E15</f>
        <v>0.49906381650803555</v>
      </c>
      <c r="E15" s="98"/>
      <c r="F15" s="394">
        <f>'PD_genero (16)'!G15/'PD_genero (16)'!I15</f>
        <v>0.4999174236168456</v>
      </c>
      <c r="G15" s="395">
        <f>'PD_genero (16)'!H15/'PD_genero (16)'!I15</f>
        <v>0.50008257638315445</v>
      </c>
      <c r="H15" s="285"/>
      <c r="I15" s="394">
        <f>'PD_genero (16)'!K15/'PD_genero (16)'!M15</f>
        <v>0.51537736657243216</v>
      </c>
      <c r="J15" s="395">
        <f>'PD_genero (16)'!L15/'PD_genero (16)'!M15</f>
        <v>0.48462263342756789</v>
      </c>
      <c r="K15" s="286"/>
      <c r="L15" s="394">
        <f>'PD_genero (16)'!O15/'PD_genero (16)'!Q15</f>
        <v>0.51044750867100919</v>
      </c>
      <c r="M15" s="395">
        <f>'PD_genero (16)'!P15/'PD_genero (16)'!Q15</f>
        <v>0.48955249132899076</v>
      </c>
      <c r="N15" s="47"/>
    </row>
    <row r="16" spans="1:14" s="77" customFormat="1" ht="14.25" customHeight="1" x14ac:dyDescent="0.2">
      <c r="B16" s="34" t="s">
        <v>36</v>
      </c>
      <c r="C16" s="229">
        <f>'PD_genero (16)'!C16/'PD_genero (16)'!E16</f>
        <v>0.5331412103746398</v>
      </c>
      <c r="D16" s="230">
        <f>'PD_genero (16)'!D16/'PD_genero (16)'!E16</f>
        <v>0.4668587896253602</v>
      </c>
      <c r="E16" s="95"/>
      <c r="F16" s="101">
        <f>'PD_genero (16)'!G16/'PD_genero (16)'!I16</f>
        <v>0.53799392097264442</v>
      </c>
      <c r="G16" s="102">
        <f>'PD_genero (16)'!H16/'PD_genero (16)'!I16</f>
        <v>0.46200607902735563</v>
      </c>
      <c r="H16" s="287"/>
      <c r="I16" s="101">
        <f>'PD_genero (16)'!K16/'PD_genero (16)'!M16</f>
        <v>0.57928802588996764</v>
      </c>
      <c r="J16" s="102">
        <f>'PD_genero (16)'!L16/'PD_genero (16)'!M16</f>
        <v>0.42071197411003236</v>
      </c>
      <c r="K16" s="288"/>
      <c r="L16" s="101">
        <f>'PD_genero (16)'!O16/'PD_genero (16)'!Q16</f>
        <v>0.56304985337243407</v>
      </c>
      <c r="M16" s="102">
        <f>'PD_genero (16)'!P16/'PD_genero (16)'!Q16</f>
        <v>0.43695014662756598</v>
      </c>
    </row>
    <row r="17" spans="2:13" s="77" customFormat="1" ht="14.25" customHeight="1" x14ac:dyDescent="0.2">
      <c r="B17" s="34" t="s">
        <v>37</v>
      </c>
      <c r="C17" s="229">
        <f>'PD_genero (16)'!C17/'PD_genero (16)'!E17</f>
        <v>0.52100840336134457</v>
      </c>
      <c r="D17" s="230">
        <f>'PD_genero (16)'!D17/'PD_genero (16)'!E17</f>
        <v>0.47899159663865548</v>
      </c>
      <c r="E17" s="95"/>
      <c r="F17" s="101">
        <f>'PD_genero (16)'!G17/'PD_genero (16)'!I17</f>
        <v>0.51884057971014497</v>
      </c>
      <c r="G17" s="102">
        <f>'PD_genero (16)'!H17/'PD_genero (16)'!I17</f>
        <v>0.48115942028985509</v>
      </c>
      <c r="H17" s="287"/>
      <c r="I17" s="101">
        <f>'PD_genero (16)'!K17/'PD_genero (16)'!M17</f>
        <v>0.5109717868338558</v>
      </c>
      <c r="J17" s="102">
        <f>'PD_genero (16)'!L17/'PD_genero (16)'!M17</f>
        <v>0.4890282131661442</v>
      </c>
      <c r="K17" s="288"/>
      <c r="L17" s="101">
        <f>'PD_genero (16)'!O17/'PD_genero (16)'!Q17</f>
        <v>0.48895899053627762</v>
      </c>
      <c r="M17" s="102">
        <f>'PD_genero (16)'!P17/'PD_genero (16)'!Q17</f>
        <v>0.51104100946372244</v>
      </c>
    </row>
    <row r="18" spans="2:13" s="77" customFormat="1" ht="14.25" customHeight="1" x14ac:dyDescent="0.2">
      <c r="B18" s="34" t="s">
        <v>38</v>
      </c>
      <c r="C18" s="229">
        <f>'PD_genero (16)'!C18/'PD_genero (16)'!E18</f>
        <v>0.50697674418604655</v>
      </c>
      <c r="D18" s="230">
        <f>'PD_genero (16)'!D18/'PD_genero (16)'!E18</f>
        <v>0.49302325581395351</v>
      </c>
      <c r="E18" s="95"/>
      <c r="F18" s="101">
        <f>'PD_genero (16)'!G18/'PD_genero (16)'!I18</f>
        <v>0.4974958263772955</v>
      </c>
      <c r="G18" s="102">
        <f>'PD_genero (16)'!H18/'PD_genero (16)'!I18</f>
        <v>0.5025041736227045</v>
      </c>
      <c r="H18" s="287"/>
      <c r="I18" s="101">
        <f>'PD_genero (16)'!K18/'PD_genero (16)'!M18</f>
        <v>0.52348993288590606</v>
      </c>
      <c r="J18" s="102">
        <f>'PD_genero (16)'!L18/'PD_genero (16)'!M18</f>
        <v>0.47651006711409394</v>
      </c>
      <c r="K18" s="288"/>
      <c r="L18" s="101">
        <f>'PD_genero (16)'!O18/'PD_genero (16)'!Q18</f>
        <v>0.52061855670103097</v>
      </c>
      <c r="M18" s="102">
        <f>'PD_genero (16)'!P18/'PD_genero (16)'!Q18</f>
        <v>0.47938144329896909</v>
      </c>
    </row>
    <row r="19" spans="2:13" s="77" customFormat="1" ht="14.25" customHeight="1" x14ac:dyDescent="0.2">
      <c r="B19" s="34" t="s">
        <v>39</v>
      </c>
      <c r="C19" s="229">
        <f>'PD_genero (16)'!C19/'PD_genero (16)'!E19</f>
        <v>0.53348729792147809</v>
      </c>
      <c r="D19" s="230">
        <f>'PD_genero (16)'!D19/'PD_genero (16)'!E19</f>
        <v>0.46651270207852191</v>
      </c>
      <c r="E19" s="95"/>
      <c r="F19" s="101">
        <f>'PD_genero (16)'!G19/'PD_genero (16)'!I19</f>
        <v>0.55155875299760193</v>
      </c>
      <c r="G19" s="102">
        <f>'PD_genero (16)'!H19/'PD_genero (16)'!I19</f>
        <v>0.44844124700239807</v>
      </c>
      <c r="H19" s="287"/>
      <c r="I19" s="101">
        <f>'PD_genero (16)'!K19/'PD_genero (16)'!M19</f>
        <v>0.561038961038961</v>
      </c>
      <c r="J19" s="102">
        <f>'PD_genero (16)'!L19/'PD_genero (16)'!M19</f>
        <v>0.43896103896103894</v>
      </c>
      <c r="K19" s="288"/>
      <c r="L19" s="101">
        <f>'PD_genero (16)'!O19/'PD_genero (16)'!Q19</f>
        <v>0.54807692307692313</v>
      </c>
      <c r="M19" s="102">
        <f>'PD_genero (16)'!P19/'PD_genero (16)'!Q19</f>
        <v>0.45192307692307693</v>
      </c>
    </row>
    <row r="20" spans="2:13" s="77" customFormat="1" ht="14.25" customHeight="1" x14ac:dyDescent="0.2">
      <c r="B20" s="34" t="s">
        <v>40</v>
      </c>
      <c r="C20" s="229">
        <f>'PD_genero (16)'!C20/'PD_genero (16)'!E20</f>
        <v>0.48182883939038684</v>
      </c>
      <c r="D20" s="230">
        <f>'PD_genero (16)'!D20/'PD_genero (16)'!E20</f>
        <v>0.5181711606096131</v>
      </c>
      <c r="E20" s="95"/>
      <c r="F20" s="101">
        <f>'PD_genero (16)'!G20/'PD_genero (16)'!I20</f>
        <v>0.48110831234256929</v>
      </c>
      <c r="G20" s="102">
        <f>'PD_genero (16)'!H20/'PD_genero (16)'!I20</f>
        <v>0.51889168765743077</v>
      </c>
      <c r="H20" s="287"/>
      <c r="I20" s="101">
        <f>'PD_genero (16)'!K20/'PD_genero (16)'!M20</f>
        <v>0.51285520974289578</v>
      </c>
      <c r="J20" s="102">
        <f>'PD_genero (16)'!L20/'PD_genero (16)'!M20</f>
        <v>0.48714479025710422</v>
      </c>
      <c r="K20" s="288"/>
      <c r="L20" s="101">
        <f>'PD_genero (16)'!O20/'PD_genero (16)'!Q20</f>
        <v>0.48091603053435117</v>
      </c>
      <c r="M20" s="102">
        <f>'PD_genero (16)'!P20/'PD_genero (16)'!Q20</f>
        <v>0.51908396946564883</v>
      </c>
    </row>
    <row r="21" spans="2:13" s="77" customFormat="1" ht="14.25" customHeight="1" x14ac:dyDescent="0.2">
      <c r="B21" s="34" t="s">
        <v>41</v>
      </c>
      <c r="C21" s="229">
        <f>'PD_genero (16)'!C21/'PD_genero (16)'!E21</f>
        <v>0.56416464891041163</v>
      </c>
      <c r="D21" s="230">
        <f>'PD_genero (16)'!D21/'PD_genero (16)'!E21</f>
        <v>0.43583535108958837</v>
      </c>
      <c r="E21" s="95"/>
      <c r="F21" s="101">
        <f>'PD_genero (16)'!G21/'PD_genero (16)'!I21</f>
        <v>0.54862842892768082</v>
      </c>
      <c r="G21" s="102">
        <f>'PD_genero (16)'!H21/'PD_genero (16)'!I21</f>
        <v>0.45137157107231918</v>
      </c>
      <c r="H21" s="287"/>
      <c r="I21" s="101">
        <f>'PD_genero (16)'!K21/'PD_genero (16)'!M21</f>
        <v>0.54961832061068705</v>
      </c>
      <c r="J21" s="102">
        <f>'PD_genero (16)'!L21/'PD_genero (16)'!M21</f>
        <v>0.45038167938931295</v>
      </c>
      <c r="K21" s="288"/>
      <c r="L21" s="101">
        <f>'PD_genero (16)'!O21/'PD_genero (16)'!Q21</f>
        <v>0.54326923076923073</v>
      </c>
      <c r="M21" s="102">
        <f>'PD_genero (16)'!P21/'PD_genero (16)'!Q21</f>
        <v>0.45673076923076922</v>
      </c>
    </row>
    <row r="22" spans="2:13" s="77" customFormat="1" ht="14.25" customHeight="1" x14ac:dyDescent="0.2">
      <c r="B22" s="34" t="s">
        <v>42</v>
      </c>
      <c r="C22" s="229">
        <f>'PD_genero (16)'!C22/'PD_genero (16)'!E22</f>
        <v>0.48739495798319327</v>
      </c>
      <c r="D22" s="230">
        <f>'PD_genero (16)'!D22/'PD_genero (16)'!E22</f>
        <v>0.51260504201680668</v>
      </c>
      <c r="E22" s="95"/>
      <c r="F22" s="101">
        <f>'PD_genero (16)'!G22/'PD_genero (16)'!I22</f>
        <v>0.50453172205438068</v>
      </c>
      <c r="G22" s="102">
        <f>'PD_genero (16)'!H22/'PD_genero (16)'!I22</f>
        <v>0.49546827794561932</v>
      </c>
      <c r="H22" s="287"/>
      <c r="I22" s="101">
        <f>'PD_genero (16)'!K22/'PD_genero (16)'!M22</f>
        <v>0.50609756097560976</v>
      </c>
      <c r="J22" s="102">
        <f>'PD_genero (16)'!L22/'PD_genero (16)'!M22</f>
        <v>0.49390243902439024</v>
      </c>
      <c r="K22" s="288"/>
      <c r="L22" s="101">
        <f>'PD_genero (16)'!O22/'PD_genero (16)'!Q22</f>
        <v>0.52024922118380057</v>
      </c>
      <c r="M22" s="102">
        <f>'PD_genero (16)'!P22/'PD_genero (16)'!Q22</f>
        <v>0.47975077881619937</v>
      </c>
    </row>
    <row r="23" spans="2:13" s="77" customFormat="1" ht="14.25" customHeight="1" x14ac:dyDescent="0.2">
      <c r="B23" s="34" t="s">
        <v>43</v>
      </c>
      <c r="C23" s="229">
        <f>'PD_genero (16)'!C23/'PD_genero (16)'!E23</f>
        <v>0.54838709677419351</v>
      </c>
      <c r="D23" s="230">
        <f>'PD_genero (16)'!D23/'PD_genero (16)'!E23</f>
        <v>0.45161290322580644</v>
      </c>
      <c r="E23" s="95"/>
      <c r="F23" s="101">
        <f>'PD_genero (16)'!G23/'PD_genero (16)'!I23</f>
        <v>0.54909090909090907</v>
      </c>
      <c r="G23" s="102">
        <f>'PD_genero (16)'!H23/'PD_genero (16)'!I23</f>
        <v>0.45090909090909093</v>
      </c>
      <c r="H23" s="287"/>
      <c r="I23" s="101">
        <f>'PD_genero (16)'!K23/'PD_genero (16)'!M23</f>
        <v>0.54117647058823526</v>
      </c>
      <c r="J23" s="102">
        <f>'PD_genero (16)'!L23/'PD_genero (16)'!M23</f>
        <v>0.45882352941176469</v>
      </c>
      <c r="K23" s="288"/>
      <c r="L23" s="101">
        <f>'PD_genero (16)'!O23/'PD_genero (16)'!Q23</f>
        <v>0.50957854406130265</v>
      </c>
      <c r="M23" s="102">
        <f>'PD_genero (16)'!P23/'PD_genero (16)'!Q23</f>
        <v>0.49042145593869729</v>
      </c>
    </row>
    <row r="24" spans="2:13" s="77" customFormat="1" ht="14.25" customHeight="1" x14ac:dyDescent="0.2">
      <c r="B24" s="34" t="s">
        <v>44</v>
      </c>
      <c r="C24" s="229">
        <f>'PD_genero (16)'!C24/'PD_genero (16)'!E24</f>
        <v>0.50767414403778044</v>
      </c>
      <c r="D24" s="230">
        <f>'PD_genero (16)'!D24/'PD_genero (16)'!E24</f>
        <v>0.49232585596221962</v>
      </c>
      <c r="E24" s="95"/>
      <c r="F24" s="101">
        <f>'PD_genero (16)'!G24/'PD_genero (16)'!I24</f>
        <v>0.49436795994993743</v>
      </c>
      <c r="G24" s="102">
        <f>'PD_genero (16)'!H24/'PD_genero (16)'!I24</f>
        <v>0.50563204005006257</v>
      </c>
      <c r="H24" s="287"/>
      <c r="I24" s="101">
        <f>'PD_genero (16)'!K24/'PD_genero (16)'!M24</f>
        <v>0.50319284802043418</v>
      </c>
      <c r="J24" s="102">
        <f>'PD_genero (16)'!L24/'PD_genero (16)'!M24</f>
        <v>0.49680715197956576</v>
      </c>
      <c r="K24" s="288"/>
      <c r="L24" s="101">
        <f>'PD_genero (16)'!O24/'PD_genero (16)'!Q24</f>
        <v>0.49872122762148335</v>
      </c>
      <c r="M24" s="102">
        <f>'PD_genero (16)'!P24/'PD_genero (16)'!Q24</f>
        <v>0.50127877237851659</v>
      </c>
    </row>
    <row r="25" spans="2:13" s="77" customFormat="1" ht="14.25" customHeight="1" x14ac:dyDescent="0.2">
      <c r="B25" s="34" t="s">
        <v>45</v>
      </c>
      <c r="C25" s="229">
        <f>'PD_genero (16)'!C25/'PD_genero (16)'!E25</f>
        <v>0.52286282306163023</v>
      </c>
      <c r="D25" s="230">
        <f>'PD_genero (16)'!D25/'PD_genero (16)'!E25</f>
        <v>0.47713717693836977</v>
      </c>
      <c r="E25" s="95"/>
      <c r="F25" s="101">
        <f>'PD_genero (16)'!G25/'PD_genero (16)'!I25</f>
        <v>0.53086419753086422</v>
      </c>
      <c r="G25" s="102">
        <f>'PD_genero (16)'!H25/'PD_genero (16)'!I25</f>
        <v>0.46913580246913578</v>
      </c>
      <c r="H25" s="287"/>
      <c r="I25" s="101">
        <f>'PD_genero (16)'!K25/'PD_genero (16)'!M25</f>
        <v>0.52330508474576276</v>
      </c>
      <c r="J25" s="102">
        <f>'PD_genero (16)'!L25/'PD_genero (16)'!M25</f>
        <v>0.47669491525423729</v>
      </c>
      <c r="K25" s="288"/>
      <c r="L25" s="101">
        <f>'PD_genero (16)'!O25/'PD_genero (16)'!Q25</f>
        <v>0.54105263157894734</v>
      </c>
      <c r="M25" s="102">
        <f>'PD_genero (16)'!P25/'PD_genero (16)'!Q25</f>
        <v>0.4589473684210526</v>
      </c>
    </row>
    <row r="26" spans="2:13" s="77" customFormat="1" ht="14.25" customHeight="1" x14ac:dyDescent="0.2">
      <c r="B26" s="34" t="s">
        <v>46</v>
      </c>
      <c r="C26" s="229">
        <f>'PD_genero (16)'!C26/'PD_genero (16)'!E26</f>
        <v>0.46560846560846558</v>
      </c>
      <c r="D26" s="230">
        <f>'PD_genero (16)'!D26/'PD_genero (16)'!E26</f>
        <v>0.53439153439153442</v>
      </c>
      <c r="E26" s="95"/>
      <c r="F26" s="101">
        <f>'PD_genero (16)'!G26/'PD_genero (16)'!I26</f>
        <v>0.47439353099730458</v>
      </c>
      <c r="G26" s="102">
        <f>'PD_genero (16)'!H26/'PD_genero (16)'!I26</f>
        <v>0.52560646900269536</v>
      </c>
      <c r="H26" s="287"/>
      <c r="I26" s="101">
        <f>'PD_genero (16)'!K26/'PD_genero (16)'!M26</f>
        <v>0.49287749287749288</v>
      </c>
      <c r="J26" s="102">
        <f>'PD_genero (16)'!L26/'PD_genero (16)'!M26</f>
        <v>0.50712250712250717</v>
      </c>
      <c r="K26" s="288"/>
      <c r="L26" s="101">
        <f>'PD_genero (16)'!O26/'PD_genero (16)'!Q26</f>
        <v>0.50134048257372654</v>
      </c>
      <c r="M26" s="102">
        <f>'PD_genero (16)'!P26/'PD_genero (16)'!Q26</f>
        <v>0.49865951742627346</v>
      </c>
    </row>
    <row r="27" spans="2:13" s="77" customFormat="1" ht="14.25" customHeight="1" x14ac:dyDescent="0.2">
      <c r="B27" s="34" t="s">
        <v>47</v>
      </c>
      <c r="C27" s="229">
        <f>'PD_genero (16)'!C27/'PD_genero (16)'!E27</f>
        <v>0.47529411764705881</v>
      </c>
      <c r="D27" s="230">
        <f>'PD_genero (16)'!D27/'PD_genero (16)'!E27</f>
        <v>0.52470588235294113</v>
      </c>
      <c r="E27" s="95"/>
      <c r="F27" s="101">
        <f>'PD_genero (16)'!G27/'PD_genero (16)'!I27</f>
        <v>0.46551724137931033</v>
      </c>
      <c r="G27" s="102">
        <f>'PD_genero (16)'!H27/'PD_genero (16)'!I27</f>
        <v>0.53448275862068961</v>
      </c>
      <c r="H27" s="287"/>
      <c r="I27" s="101">
        <f>'PD_genero (16)'!K27/'PD_genero (16)'!M27</f>
        <v>0.49176470588235294</v>
      </c>
      <c r="J27" s="102">
        <f>'PD_genero (16)'!L27/'PD_genero (16)'!M27</f>
        <v>0.50823529411764701</v>
      </c>
      <c r="K27" s="288"/>
      <c r="L27" s="101">
        <f>'PD_genero (16)'!O27/'PD_genero (16)'!Q27</f>
        <v>0.49629629629629629</v>
      </c>
      <c r="M27" s="102">
        <f>'PD_genero (16)'!P27/'PD_genero (16)'!Q27</f>
        <v>0.50370370370370365</v>
      </c>
    </row>
    <row r="28" spans="2:13" s="77" customFormat="1" ht="14.25" customHeight="1" x14ac:dyDescent="0.2">
      <c r="B28" s="34" t="s">
        <v>48</v>
      </c>
      <c r="C28" s="229">
        <f>'PD_genero (16)'!C28/'PD_genero (16)'!E28</f>
        <v>0.54060324825986084</v>
      </c>
      <c r="D28" s="230">
        <f>'PD_genero (16)'!D28/'PD_genero (16)'!E28</f>
        <v>0.45939675174013922</v>
      </c>
      <c r="E28" s="95"/>
      <c r="F28" s="101">
        <f>'PD_genero (16)'!G28/'PD_genero (16)'!I28</f>
        <v>0.539906103286385</v>
      </c>
      <c r="G28" s="102">
        <f>'PD_genero (16)'!H28/'PD_genero (16)'!I28</f>
        <v>0.460093896713615</v>
      </c>
      <c r="H28" s="287"/>
      <c r="I28" s="101">
        <f>'PD_genero (16)'!K28/'PD_genero (16)'!M28</f>
        <v>0.55384615384615388</v>
      </c>
      <c r="J28" s="102">
        <f>'PD_genero (16)'!L28/'PD_genero (16)'!M28</f>
        <v>0.44615384615384618</v>
      </c>
      <c r="K28" s="288"/>
      <c r="L28" s="101">
        <f>'PD_genero (16)'!O28/'PD_genero (16)'!Q28</f>
        <v>0.56926952141057929</v>
      </c>
      <c r="M28" s="102">
        <f>'PD_genero (16)'!P28/'PD_genero (16)'!Q28</f>
        <v>0.43073047858942065</v>
      </c>
    </row>
    <row r="29" spans="2:13" s="77" customFormat="1" ht="14.25" customHeight="1" x14ac:dyDescent="0.2">
      <c r="B29" s="34" t="s">
        <v>49</v>
      </c>
      <c r="C29" s="229">
        <f>'PD_genero (16)'!C29/'PD_genero (16)'!E29</f>
        <v>0.5095828635851184</v>
      </c>
      <c r="D29" s="230">
        <f>'PD_genero (16)'!D29/'PD_genero (16)'!E29</f>
        <v>0.4904171364148816</v>
      </c>
      <c r="E29" s="95"/>
      <c r="F29" s="101">
        <f>'PD_genero (16)'!G29/'PD_genero (16)'!I29</f>
        <v>0.50430504305043056</v>
      </c>
      <c r="G29" s="102">
        <f>'PD_genero (16)'!H29/'PD_genero (16)'!I29</f>
        <v>0.4956949569495695</v>
      </c>
      <c r="H29" s="287"/>
      <c r="I29" s="101">
        <f>'PD_genero (16)'!K29/'PD_genero (16)'!M29</f>
        <v>0.50896057347670254</v>
      </c>
      <c r="J29" s="102">
        <f>'PD_genero (16)'!L29/'PD_genero (16)'!M29</f>
        <v>0.49103942652329752</v>
      </c>
      <c r="K29" s="288"/>
      <c r="L29" s="101">
        <f>'PD_genero (16)'!O29/'PD_genero (16)'!Q29</f>
        <v>0.49938800489596086</v>
      </c>
      <c r="M29" s="102">
        <f>'PD_genero (16)'!P29/'PD_genero (16)'!Q29</f>
        <v>0.5006119951040392</v>
      </c>
    </row>
    <row r="30" spans="2:13" s="77" customFormat="1" ht="14.25" customHeight="1" x14ac:dyDescent="0.2">
      <c r="B30" s="34" t="s">
        <v>50</v>
      </c>
      <c r="C30" s="229">
        <f>'PD_genero (16)'!C30/'PD_genero (16)'!E30</f>
        <v>0.47805788982259573</v>
      </c>
      <c r="D30" s="230">
        <f>'PD_genero (16)'!D30/'PD_genero (16)'!E30</f>
        <v>0.52194211017740433</v>
      </c>
      <c r="E30" s="95"/>
      <c r="F30" s="101">
        <f>'PD_genero (16)'!G30/'PD_genero (16)'!I30</f>
        <v>0.48234106962663975</v>
      </c>
      <c r="G30" s="102">
        <f>'PD_genero (16)'!H30/'PD_genero (16)'!I30</f>
        <v>0.51765893037336019</v>
      </c>
      <c r="H30" s="287"/>
      <c r="I30" s="101">
        <f>'PD_genero (16)'!K30/'PD_genero (16)'!M30</f>
        <v>0.51351351351351349</v>
      </c>
      <c r="J30" s="102">
        <f>'PD_genero (16)'!L30/'PD_genero (16)'!M30</f>
        <v>0.48648648648648651</v>
      </c>
      <c r="K30" s="288"/>
      <c r="L30" s="101">
        <f>'PD_genero (16)'!O30/'PD_genero (16)'!Q30</f>
        <v>0.49894736842105264</v>
      </c>
      <c r="M30" s="102">
        <f>'PD_genero (16)'!P30/'PD_genero (16)'!Q30</f>
        <v>0.50105263157894742</v>
      </c>
    </row>
    <row r="31" spans="2:13" s="77" customFormat="1" ht="14.25" customHeight="1" x14ac:dyDescent="0.2">
      <c r="B31" s="34" t="s">
        <v>51</v>
      </c>
      <c r="C31" s="229">
        <f>'PD_genero (16)'!C31/'PD_genero (16)'!E31</f>
        <v>0.47147147147147145</v>
      </c>
      <c r="D31" s="230">
        <f>'PD_genero (16)'!D31/'PD_genero (16)'!E31</f>
        <v>0.5285285285285285</v>
      </c>
      <c r="E31" s="95"/>
      <c r="F31" s="101">
        <f>'PD_genero (16)'!G31/'PD_genero (16)'!I31</f>
        <v>0.47697368421052633</v>
      </c>
      <c r="G31" s="102">
        <f>'PD_genero (16)'!H31/'PD_genero (16)'!I31</f>
        <v>0.52302631578947367</v>
      </c>
      <c r="H31" s="287"/>
      <c r="I31" s="101">
        <f>'PD_genero (16)'!K31/'PD_genero (16)'!M31</f>
        <v>0.48698884758364314</v>
      </c>
      <c r="J31" s="102">
        <f>'PD_genero (16)'!L31/'PD_genero (16)'!M31</f>
        <v>0.51301115241635686</v>
      </c>
      <c r="K31" s="288"/>
      <c r="L31" s="101">
        <f>'PD_genero (16)'!O31/'PD_genero (16)'!Q31</f>
        <v>0.47686832740213525</v>
      </c>
      <c r="M31" s="102">
        <f>'PD_genero (16)'!P31/'PD_genero (16)'!Q31</f>
        <v>0.52313167259786475</v>
      </c>
    </row>
    <row r="32" spans="2:13" s="77" customFormat="1" ht="14.25" customHeight="1" x14ac:dyDescent="0.2">
      <c r="B32" s="34" t="s">
        <v>52</v>
      </c>
      <c r="C32" s="229">
        <f>'PD_genero (16)'!C32/'PD_genero (16)'!E32</f>
        <v>0.44262295081967212</v>
      </c>
      <c r="D32" s="230">
        <f>'PD_genero (16)'!D32/'PD_genero (16)'!E32</f>
        <v>0.55737704918032782</v>
      </c>
      <c r="E32" s="95"/>
      <c r="F32" s="101">
        <f>'PD_genero (16)'!G32/'PD_genero (16)'!I32</f>
        <v>0.44642857142857145</v>
      </c>
      <c r="G32" s="102">
        <f>'PD_genero (16)'!H32/'PD_genero (16)'!I32</f>
        <v>0.5535714285714286</v>
      </c>
      <c r="H32" s="287"/>
      <c r="I32" s="101">
        <f>'PD_genero (16)'!K32/'PD_genero (16)'!M32</f>
        <v>0.47887323943661969</v>
      </c>
      <c r="J32" s="102">
        <f>'PD_genero (16)'!L32/'PD_genero (16)'!M32</f>
        <v>0.52112676056338025</v>
      </c>
      <c r="K32" s="288"/>
      <c r="L32" s="101">
        <f>'PD_genero (16)'!O32/'PD_genero (16)'!Q32</f>
        <v>0.48798988621997469</v>
      </c>
      <c r="M32" s="102">
        <f>'PD_genero (16)'!P32/'PD_genero (16)'!Q32</f>
        <v>0.51201011378002526</v>
      </c>
    </row>
    <row r="33" spans="2:13" s="77" customFormat="1" ht="14.25" customHeight="1" x14ac:dyDescent="0.2">
      <c r="B33" s="34" t="s">
        <v>31</v>
      </c>
      <c r="C33" s="229">
        <f>'PD_genero (16)'!C33/'PD_genero (16)'!E33</f>
        <v>0.52258064516129032</v>
      </c>
      <c r="D33" s="230">
        <f>'PD_genero (16)'!D33/'PD_genero (16)'!E33</f>
        <v>0.47741935483870968</v>
      </c>
      <c r="E33" s="95"/>
      <c r="F33" s="101">
        <f>'PD_genero (16)'!G33/'PD_genero (16)'!I33</f>
        <v>0.52681388012618302</v>
      </c>
      <c r="G33" s="102">
        <f>'PD_genero (16)'!H33/'PD_genero (16)'!I33</f>
        <v>0.47318611987381703</v>
      </c>
      <c r="H33" s="287"/>
      <c r="I33" s="101">
        <f>'PD_genero (16)'!K33/'PD_genero (16)'!M33</f>
        <v>0.51006711409395977</v>
      </c>
      <c r="J33" s="102">
        <f>'PD_genero (16)'!L33/'PD_genero (16)'!M33</f>
        <v>0.48993288590604028</v>
      </c>
      <c r="K33" s="288"/>
      <c r="L33" s="101">
        <f>'PD_genero (16)'!O33/'PD_genero (16)'!Q33</f>
        <v>0.50967741935483868</v>
      </c>
      <c r="M33" s="102">
        <f>'PD_genero (16)'!P33/'PD_genero (16)'!Q33</f>
        <v>0.49032258064516127</v>
      </c>
    </row>
    <row r="34" spans="2:13" s="77" customFormat="1" ht="14.25" customHeight="1" x14ac:dyDescent="0.2">
      <c r="B34" s="34" t="s">
        <v>53</v>
      </c>
      <c r="C34" s="229">
        <f>'PD_genero (16)'!C34/'PD_genero (16)'!E34</f>
        <v>0.51194968553459119</v>
      </c>
      <c r="D34" s="230">
        <f>'PD_genero (16)'!D34/'PD_genero (16)'!E34</f>
        <v>0.48805031446540881</v>
      </c>
      <c r="E34" s="95"/>
      <c r="F34" s="101">
        <f>'PD_genero (16)'!G34/'PD_genero (16)'!I34</f>
        <v>0.51547779273216687</v>
      </c>
      <c r="G34" s="102">
        <f>'PD_genero (16)'!H34/'PD_genero (16)'!I34</f>
        <v>0.48452220726783313</v>
      </c>
      <c r="H34" s="287"/>
      <c r="I34" s="101">
        <f>'PD_genero (16)'!K34/'PD_genero (16)'!M34</f>
        <v>0.5280898876404494</v>
      </c>
      <c r="J34" s="102">
        <f>'PD_genero (16)'!L34/'PD_genero (16)'!M34</f>
        <v>0.47191011235955055</v>
      </c>
      <c r="K34" s="288"/>
      <c r="L34" s="101">
        <f>'PD_genero (16)'!O34/'PD_genero (16)'!Q34</f>
        <v>0.52400548696844995</v>
      </c>
      <c r="M34" s="102">
        <f>'PD_genero (16)'!P34/'PD_genero (16)'!Q34</f>
        <v>0.47599451303155005</v>
      </c>
    </row>
    <row r="35" spans="2:13" s="77" customFormat="1" ht="14.25" customHeight="1" x14ac:dyDescent="0.2">
      <c r="B35" s="34" t="s">
        <v>54</v>
      </c>
      <c r="C35" s="229">
        <f>'PD_genero (16)'!C35/'PD_genero (16)'!E35</f>
        <v>0.45936981757877282</v>
      </c>
      <c r="D35" s="230">
        <f>'PD_genero (16)'!D35/'PD_genero (16)'!E35</f>
        <v>0.54063018242122718</v>
      </c>
      <c r="E35" s="95"/>
      <c r="F35" s="101">
        <f>'PD_genero (16)'!G35/'PD_genero (16)'!I35</f>
        <v>0.46126760563380281</v>
      </c>
      <c r="G35" s="102">
        <f>'PD_genero (16)'!H35/'PD_genero (16)'!I35</f>
        <v>0.53873239436619713</v>
      </c>
      <c r="H35" s="287"/>
      <c r="I35" s="101">
        <f>'PD_genero (16)'!K35/'PD_genero (16)'!M35</f>
        <v>0.48368522072936659</v>
      </c>
      <c r="J35" s="102">
        <f>'PD_genero (16)'!L35/'PD_genero (16)'!M35</f>
        <v>0.51631477927063341</v>
      </c>
      <c r="K35" s="288"/>
      <c r="L35" s="101">
        <f>'PD_genero (16)'!O35/'PD_genero (16)'!Q35</f>
        <v>0.4828897338403042</v>
      </c>
      <c r="M35" s="102">
        <f>'PD_genero (16)'!P35/'PD_genero (16)'!Q35</f>
        <v>0.5171102661596958</v>
      </c>
    </row>
    <row r="36" spans="2:13" s="77" customFormat="1" ht="14.25" customHeight="1" x14ac:dyDescent="0.2">
      <c r="B36" s="34" t="s">
        <v>55</v>
      </c>
      <c r="C36" s="229">
        <f>'PD_genero (16)'!C36/'PD_genero (16)'!E36</f>
        <v>0.48192771084337349</v>
      </c>
      <c r="D36" s="230">
        <f>'PD_genero (16)'!D36/'PD_genero (16)'!E36</f>
        <v>0.51807228915662651</v>
      </c>
      <c r="E36" s="95"/>
      <c r="F36" s="101">
        <f>'PD_genero (16)'!G36/'PD_genero (16)'!I36</f>
        <v>0.46496815286624205</v>
      </c>
      <c r="G36" s="102">
        <f>'PD_genero (16)'!H36/'PD_genero (16)'!I36</f>
        <v>0.53503184713375795</v>
      </c>
      <c r="H36" s="287"/>
      <c r="I36" s="101">
        <f>'PD_genero (16)'!K36/'PD_genero (16)'!M36</f>
        <v>0.50498338870431891</v>
      </c>
      <c r="J36" s="102">
        <f>'PD_genero (16)'!L36/'PD_genero (16)'!M36</f>
        <v>0.49501661129568109</v>
      </c>
      <c r="K36" s="288"/>
      <c r="L36" s="101">
        <f>'PD_genero (16)'!O36/'PD_genero (16)'!Q36</f>
        <v>0.4707792207792208</v>
      </c>
      <c r="M36" s="102">
        <f>'PD_genero (16)'!P36/'PD_genero (16)'!Q36</f>
        <v>0.52922077922077926</v>
      </c>
    </row>
    <row r="37" spans="2:13" s="77" customFormat="1" ht="14.25" customHeight="1" x14ac:dyDescent="0.2">
      <c r="B37" s="34" t="s">
        <v>56</v>
      </c>
      <c r="C37" s="229">
        <f>'PD_genero (16)'!C37/'PD_genero (16)'!E37</f>
        <v>0.52059925093632964</v>
      </c>
      <c r="D37" s="230">
        <f>'PD_genero (16)'!D37/'PD_genero (16)'!E37</f>
        <v>0.47940074906367042</v>
      </c>
      <c r="E37" s="95"/>
      <c r="F37" s="101">
        <f>'PD_genero (16)'!G37/'PD_genero (16)'!I37</f>
        <v>0.4907749077490775</v>
      </c>
      <c r="G37" s="102">
        <f>'PD_genero (16)'!H37/'PD_genero (16)'!I37</f>
        <v>0.5092250922509225</v>
      </c>
      <c r="H37" s="287"/>
      <c r="I37" s="101">
        <f>'PD_genero (16)'!K37/'PD_genero (16)'!M37</f>
        <v>0.5074626865671642</v>
      </c>
      <c r="J37" s="102">
        <f>'PD_genero (16)'!L37/'PD_genero (16)'!M37</f>
        <v>0.4925373134328358</v>
      </c>
      <c r="K37" s="288"/>
      <c r="L37" s="101">
        <f>'PD_genero (16)'!O37/'PD_genero (16)'!Q37</f>
        <v>0.49797570850202427</v>
      </c>
      <c r="M37" s="102">
        <f>'PD_genero (16)'!P37/'PD_genero (16)'!Q37</f>
        <v>0.50202429149797567</v>
      </c>
    </row>
    <row r="38" spans="2:13" s="77" customFormat="1" ht="14.25" customHeight="1" x14ac:dyDescent="0.2">
      <c r="B38" s="34" t="s">
        <v>57</v>
      </c>
      <c r="C38" s="229">
        <f>'PD_genero (16)'!C38/'PD_genero (16)'!E38</f>
        <v>0.5382436260623229</v>
      </c>
      <c r="D38" s="230">
        <f>'PD_genero (16)'!D38/'PD_genero (16)'!E38</f>
        <v>0.46175637393767704</v>
      </c>
      <c r="E38" s="95"/>
      <c r="F38" s="101">
        <f>'PD_genero (16)'!G38/'PD_genero (16)'!I38</f>
        <v>0.52773613193403301</v>
      </c>
      <c r="G38" s="102">
        <f>'PD_genero (16)'!H38/'PD_genero (16)'!I38</f>
        <v>0.47226386806596704</v>
      </c>
      <c r="H38" s="287"/>
      <c r="I38" s="101">
        <f>'PD_genero (16)'!K38/'PD_genero (16)'!M38</f>
        <v>0.53208137715179971</v>
      </c>
      <c r="J38" s="102">
        <f>'PD_genero (16)'!L38/'PD_genero (16)'!M38</f>
        <v>0.46791862284820029</v>
      </c>
      <c r="K38" s="288"/>
      <c r="L38" s="101">
        <f>'PD_genero (16)'!O38/'PD_genero (16)'!Q38</f>
        <v>0.53846153846153844</v>
      </c>
      <c r="M38" s="102">
        <f>'PD_genero (16)'!P38/'PD_genero (16)'!Q38</f>
        <v>0.46153846153846156</v>
      </c>
    </row>
    <row r="39" spans="2:13" s="77" customFormat="1" ht="14.25" customHeight="1" x14ac:dyDescent="0.2">
      <c r="B39" s="34" t="s">
        <v>58</v>
      </c>
      <c r="C39" s="231">
        <f>'PD_genero (16)'!C39/'PD_genero (16)'!E39</f>
        <v>0.49234693877551022</v>
      </c>
      <c r="D39" s="232">
        <f>'PD_genero (16)'!D39/'PD_genero (16)'!E39</f>
        <v>0.50765306122448983</v>
      </c>
      <c r="E39" s="95"/>
      <c r="F39" s="103">
        <f>'PD_genero (16)'!G39/'PD_genero (16)'!I39</f>
        <v>0.49025069637883006</v>
      </c>
      <c r="G39" s="104">
        <f>'PD_genero (16)'!H39/'PD_genero (16)'!I39</f>
        <v>0.50974930362116988</v>
      </c>
      <c r="H39" s="287"/>
      <c r="I39" s="103">
        <f>'PD_genero (16)'!K39/'PD_genero (16)'!M39</f>
        <v>0.51470588235294112</v>
      </c>
      <c r="J39" s="104">
        <f>'PD_genero (16)'!L39/'PD_genero (16)'!M39</f>
        <v>0.48529411764705882</v>
      </c>
      <c r="K39" s="288"/>
      <c r="L39" s="103">
        <f>'PD_genero (16)'!O39/'PD_genero (16)'!Q39</f>
        <v>0.52058823529411768</v>
      </c>
      <c r="M39" s="104">
        <f>'PD_genero (16)'!P39/'PD_genero (16)'!Q39</f>
        <v>0.47941176470588237</v>
      </c>
    </row>
    <row r="40" spans="2:13" s="1" customFormat="1" ht="15" x14ac:dyDescent="0.25"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88"/>
    </row>
    <row r="41" spans="2:13" x14ac:dyDescent="0.2">
      <c r="B41" s="36"/>
      <c r="C41" s="88"/>
      <c r="D41" s="80"/>
      <c r="F41" s="80"/>
      <c r="G41" s="80"/>
      <c r="H41" s="80"/>
      <c r="I41" s="80"/>
      <c r="J41" s="80"/>
      <c r="K41" s="80"/>
    </row>
    <row r="42" spans="2:13" x14ac:dyDescent="0.2">
      <c r="D42" s="80"/>
      <c r="F42" s="80"/>
      <c r="G42" s="80"/>
      <c r="H42" s="80"/>
      <c r="I42" s="80"/>
      <c r="J42" s="80"/>
      <c r="K42" s="80"/>
    </row>
    <row r="43" spans="2:13" x14ac:dyDescent="0.2">
      <c r="D43" s="80"/>
      <c r="F43" s="80"/>
      <c r="G43" s="80"/>
      <c r="H43" s="80"/>
      <c r="I43" s="80"/>
      <c r="J43" s="80"/>
      <c r="K43" s="80"/>
    </row>
    <row r="44" spans="2:13" x14ac:dyDescent="0.2">
      <c r="D44" s="80"/>
      <c r="F44" s="80"/>
      <c r="G44" s="80"/>
      <c r="H44" s="80"/>
      <c r="I44" s="80"/>
      <c r="J44" s="80"/>
      <c r="K44" s="80"/>
    </row>
    <row r="45" spans="2:13" x14ac:dyDescent="0.2">
      <c r="D45" s="80"/>
      <c r="F45" s="80"/>
      <c r="G45" s="80"/>
      <c r="H45" s="80"/>
      <c r="I45" s="80"/>
      <c r="J45" s="80"/>
      <c r="K45" s="80"/>
    </row>
    <row r="46" spans="2:13" x14ac:dyDescent="0.2">
      <c r="D46" s="80"/>
      <c r="F46" s="80"/>
      <c r="G46" s="80"/>
      <c r="H46" s="80"/>
      <c r="I46" s="80"/>
      <c r="J46" s="80"/>
      <c r="K46" s="80"/>
    </row>
    <row r="47" spans="2:13" x14ac:dyDescent="0.2">
      <c r="D47" s="80"/>
      <c r="F47" s="80"/>
      <c r="G47" s="80"/>
      <c r="H47" s="80"/>
      <c r="I47" s="80"/>
      <c r="J47" s="80"/>
      <c r="K47" s="80"/>
    </row>
    <row r="48" spans="2:13" x14ac:dyDescent="0.2">
      <c r="D48" s="80"/>
      <c r="F48" s="80"/>
      <c r="G48" s="80"/>
      <c r="H48" s="80"/>
      <c r="I48" s="80"/>
      <c r="J48" s="80"/>
      <c r="K48" s="80"/>
    </row>
    <row r="49" spans="4:11" x14ac:dyDescent="0.2">
      <c r="D49" s="80"/>
      <c r="F49" s="80"/>
      <c r="G49" s="80"/>
      <c r="H49" s="80"/>
      <c r="I49" s="80"/>
      <c r="J49" s="80"/>
      <c r="K49" s="80"/>
    </row>
    <row r="50" spans="4:11" x14ac:dyDescent="0.2">
      <c r="D50" s="80"/>
      <c r="F50" s="80"/>
      <c r="G50" s="80"/>
      <c r="H50" s="80"/>
      <c r="I50" s="80"/>
      <c r="J50" s="80"/>
      <c r="K50" s="80"/>
    </row>
    <row r="51" spans="4:11" x14ac:dyDescent="0.2">
      <c r="D51" s="80"/>
      <c r="F51" s="80"/>
      <c r="G51" s="80"/>
      <c r="H51" s="80"/>
      <c r="I51" s="80"/>
      <c r="J51" s="80"/>
      <c r="K51" s="80"/>
    </row>
    <row r="52" spans="4:11" x14ac:dyDescent="0.2">
      <c r="D52" s="80"/>
      <c r="F52" s="80"/>
      <c r="G52" s="80"/>
      <c r="H52" s="80"/>
      <c r="I52" s="80"/>
      <c r="J52" s="80"/>
      <c r="K52" s="80"/>
    </row>
    <row r="53" spans="4:11" x14ac:dyDescent="0.2">
      <c r="D53" s="80"/>
      <c r="F53" s="80"/>
      <c r="G53" s="80"/>
      <c r="H53" s="80"/>
      <c r="I53" s="80"/>
      <c r="J53" s="80"/>
      <c r="K53" s="80"/>
    </row>
    <row r="54" spans="4:11" x14ac:dyDescent="0.2">
      <c r="D54" s="80"/>
      <c r="F54" s="80"/>
      <c r="G54" s="80"/>
      <c r="H54" s="80"/>
      <c r="I54" s="80"/>
      <c r="J54" s="80"/>
      <c r="K54" s="80"/>
    </row>
    <row r="55" spans="4:11" x14ac:dyDescent="0.2">
      <c r="D55" s="80"/>
      <c r="F55" s="80"/>
      <c r="G55" s="80"/>
      <c r="H55" s="80"/>
      <c r="I55" s="80"/>
      <c r="J55" s="80"/>
      <c r="K55" s="80"/>
    </row>
    <row r="56" spans="4:11" x14ac:dyDescent="0.2">
      <c r="D56" s="80"/>
      <c r="F56" s="80"/>
      <c r="G56" s="80"/>
      <c r="H56" s="80"/>
      <c r="I56" s="80"/>
      <c r="J56" s="80"/>
      <c r="K56" s="80"/>
    </row>
    <row r="57" spans="4:11" x14ac:dyDescent="0.2">
      <c r="D57" s="80"/>
      <c r="F57" s="80"/>
      <c r="G57" s="80"/>
      <c r="H57" s="80"/>
      <c r="I57" s="80"/>
      <c r="J57" s="80"/>
      <c r="K57" s="80"/>
    </row>
    <row r="58" spans="4:11" x14ac:dyDescent="0.2">
      <c r="D58" s="80"/>
      <c r="F58" s="80"/>
      <c r="G58" s="80"/>
      <c r="H58" s="80"/>
      <c r="I58" s="80"/>
      <c r="J58" s="80"/>
      <c r="K58" s="80"/>
    </row>
    <row r="59" spans="4:11" x14ac:dyDescent="0.2">
      <c r="D59" s="80"/>
      <c r="F59" s="80"/>
      <c r="G59" s="80"/>
      <c r="H59" s="80"/>
      <c r="I59" s="80"/>
      <c r="J59" s="80"/>
      <c r="K59" s="80"/>
    </row>
    <row r="60" spans="4:11" x14ac:dyDescent="0.2">
      <c r="D60" s="80"/>
      <c r="F60" s="80"/>
      <c r="G60" s="80"/>
      <c r="H60" s="80"/>
      <c r="I60" s="80"/>
      <c r="J60" s="80"/>
      <c r="K60" s="80"/>
    </row>
    <row r="61" spans="4:11" x14ac:dyDescent="0.2">
      <c r="D61" s="80"/>
      <c r="F61" s="80"/>
      <c r="G61" s="80"/>
      <c r="H61" s="80"/>
      <c r="I61" s="80"/>
      <c r="J61" s="80"/>
      <c r="K61" s="80"/>
    </row>
    <row r="62" spans="4:11" x14ac:dyDescent="0.2">
      <c r="D62" s="80"/>
      <c r="F62" s="80"/>
      <c r="G62" s="80"/>
      <c r="H62" s="80"/>
      <c r="I62" s="80"/>
      <c r="J62" s="80"/>
      <c r="K62" s="80"/>
    </row>
    <row r="63" spans="4:11" x14ac:dyDescent="0.2">
      <c r="D63" s="80"/>
      <c r="F63" s="80"/>
      <c r="G63" s="80"/>
      <c r="H63" s="80"/>
      <c r="I63" s="80"/>
      <c r="J63" s="80"/>
      <c r="K63" s="80"/>
    </row>
    <row r="64" spans="4:11" x14ac:dyDescent="0.2">
      <c r="D64" s="80"/>
      <c r="F64" s="80"/>
      <c r="G64" s="80"/>
      <c r="H64" s="80"/>
      <c r="I64" s="80"/>
      <c r="J64" s="80"/>
      <c r="K64" s="80"/>
    </row>
    <row r="65" spans="4:11" x14ac:dyDescent="0.2">
      <c r="D65" s="80"/>
      <c r="F65" s="80"/>
      <c r="G65" s="80"/>
      <c r="H65" s="80"/>
      <c r="I65" s="80"/>
      <c r="J65" s="80"/>
      <c r="K65" s="80"/>
    </row>
    <row r="66" spans="4:11" x14ac:dyDescent="0.2">
      <c r="D66" s="80"/>
      <c r="F66" s="80"/>
      <c r="G66" s="80"/>
      <c r="H66" s="80"/>
      <c r="I66" s="80"/>
      <c r="J66" s="80"/>
      <c r="K66" s="80"/>
    </row>
    <row r="67" spans="4:11" x14ac:dyDescent="0.2">
      <c r="D67" s="80"/>
      <c r="F67" s="80"/>
      <c r="G67" s="80"/>
      <c r="H67" s="80"/>
      <c r="I67" s="80"/>
      <c r="J67" s="80"/>
      <c r="K67" s="80"/>
    </row>
    <row r="68" spans="4:11" x14ac:dyDescent="0.2">
      <c r="D68" s="80"/>
      <c r="F68" s="80"/>
      <c r="G68" s="80"/>
      <c r="H68" s="80"/>
      <c r="I68" s="80"/>
      <c r="J68" s="80"/>
      <c r="K68" s="80"/>
    </row>
    <row r="69" spans="4:11" x14ac:dyDescent="0.2">
      <c r="D69" s="80"/>
      <c r="F69" s="80"/>
      <c r="G69" s="80"/>
      <c r="H69" s="80"/>
      <c r="I69" s="80"/>
      <c r="J69" s="80"/>
      <c r="K69" s="80"/>
    </row>
    <row r="70" spans="4:11" x14ac:dyDescent="0.2">
      <c r="D70" s="80"/>
      <c r="F70" s="80"/>
      <c r="G70" s="80"/>
      <c r="H70" s="80"/>
      <c r="I70" s="80"/>
      <c r="J70" s="80"/>
      <c r="K70" s="80"/>
    </row>
    <row r="71" spans="4:11" x14ac:dyDescent="0.2">
      <c r="D71" s="80"/>
      <c r="F71" s="80"/>
      <c r="G71" s="80"/>
      <c r="H71" s="80"/>
      <c r="I71" s="80"/>
      <c r="J71" s="80"/>
      <c r="K71" s="80"/>
    </row>
    <row r="72" spans="4:11" x14ac:dyDescent="0.2">
      <c r="D72" s="80"/>
      <c r="F72" s="80"/>
      <c r="G72" s="80"/>
      <c r="H72" s="80"/>
      <c r="I72" s="80"/>
      <c r="J72" s="80"/>
      <c r="K72" s="80"/>
    </row>
    <row r="73" spans="4:11" x14ac:dyDescent="0.2">
      <c r="D73" s="80"/>
      <c r="F73" s="80"/>
      <c r="G73" s="80"/>
      <c r="H73" s="80"/>
      <c r="I73" s="80"/>
      <c r="J73" s="80"/>
      <c r="K73" s="80"/>
    </row>
    <row r="74" spans="4:11" x14ac:dyDescent="0.2">
      <c r="D74" s="80"/>
      <c r="F74" s="80"/>
      <c r="G74" s="80"/>
      <c r="H74" s="80"/>
      <c r="I74" s="80"/>
      <c r="J74" s="80"/>
      <c r="K74" s="80"/>
    </row>
    <row r="75" spans="4:11" x14ac:dyDescent="0.2">
      <c r="D75" s="80"/>
      <c r="F75" s="80"/>
      <c r="G75" s="80"/>
      <c r="H75" s="80"/>
      <c r="I75" s="80"/>
      <c r="J75" s="80"/>
      <c r="K75" s="80"/>
    </row>
    <row r="76" spans="4:11" x14ac:dyDescent="0.2">
      <c r="D76" s="80"/>
      <c r="F76" s="80"/>
      <c r="G76" s="80"/>
      <c r="H76" s="80"/>
      <c r="I76" s="80"/>
      <c r="J76" s="80"/>
      <c r="K76" s="80"/>
    </row>
    <row r="77" spans="4:11" x14ac:dyDescent="0.2">
      <c r="D77" s="80"/>
      <c r="F77" s="80"/>
      <c r="G77" s="80"/>
      <c r="H77" s="80"/>
      <c r="I77" s="80"/>
      <c r="J77" s="80"/>
      <c r="K77" s="80"/>
    </row>
    <row r="78" spans="4:11" x14ac:dyDescent="0.2">
      <c r="D78" s="80"/>
      <c r="F78" s="80"/>
      <c r="G78" s="80"/>
      <c r="H78" s="80"/>
      <c r="I78" s="80"/>
      <c r="J78" s="80"/>
      <c r="K78" s="80"/>
    </row>
    <row r="79" spans="4:11" x14ac:dyDescent="0.2">
      <c r="D79" s="80"/>
      <c r="F79" s="80"/>
      <c r="G79" s="80"/>
      <c r="H79" s="80"/>
      <c r="I79" s="80"/>
      <c r="J79" s="80"/>
      <c r="K79" s="80"/>
    </row>
    <row r="80" spans="4:11" x14ac:dyDescent="0.2">
      <c r="D80" s="80"/>
      <c r="F80" s="80"/>
      <c r="G80" s="80"/>
      <c r="H80" s="80"/>
      <c r="I80" s="80"/>
      <c r="J80" s="80"/>
      <c r="K80" s="80"/>
    </row>
    <row r="81" spans="4:11" x14ac:dyDescent="0.2">
      <c r="D81" s="80"/>
      <c r="F81" s="80"/>
      <c r="G81" s="80"/>
      <c r="H81" s="80"/>
      <c r="I81" s="80"/>
      <c r="J81" s="80"/>
      <c r="K81" s="80"/>
    </row>
    <row r="82" spans="4:11" x14ac:dyDescent="0.2">
      <c r="D82" s="80"/>
      <c r="F82" s="80"/>
      <c r="G82" s="80"/>
      <c r="H82" s="80"/>
      <c r="I82" s="80"/>
      <c r="J82" s="80"/>
      <c r="K82" s="80"/>
    </row>
    <row r="83" spans="4:11" x14ac:dyDescent="0.2">
      <c r="D83" s="80"/>
      <c r="F83" s="80"/>
      <c r="G83" s="80"/>
      <c r="H83" s="80"/>
      <c r="I83" s="80"/>
      <c r="J83" s="80"/>
      <c r="K83" s="80"/>
    </row>
    <row r="84" spans="4:11" x14ac:dyDescent="0.2">
      <c r="D84" s="80"/>
      <c r="F84" s="80"/>
      <c r="G84" s="80"/>
      <c r="H84" s="80"/>
      <c r="I84" s="80"/>
      <c r="J84" s="80"/>
      <c r="K84" s="80"/>
    </row>
    <row r="85" spans="4:11" x14ac:dyDescent="0.2">
      <c r="D85" s="80"/>
      <c r="F85" s="80"/>
      <c r="G85" s="80"/>
      <c r="H85" s="80"/>
      <c r="I85" s="80"/>
      <c r="J85" s="80"/>
      <c r="K85" s="80"/>
    </row>
    <row r="86" spans="4:11" x14ac:dyDescent="0.2">
      <c r="D86" s="80"/>
      <c r="F86" s="80"/>
      <c r="G86" s="80"/>
      <c r="H86" s="80"/>
      <c r="I86" s="80"/>
      <c r="J86" s="80"/>
      <c r="K86" s="80"/>
    </row>
    <row r="87" spans="4:11" x14ac:dyDescent="0.2">
      <c r="D87" s="80"/>
      <c r="F87" s="80"/>
      <c r="G87" s="80"/>
      <c r="H87" s="80"/>
      <c r="I87" s="80"/>
      <c r="J87" s="80"/>
      <c r="K87" s="80"/>
    </row>
    <row r="88" spans="4:11" x14ac:dyDescent="0.2">
      <c r="D88" s="80"/>
      <c r="F88" s="80"/>
      <c r="G88" s="80"/>
      <c r="H88" s="80"/>
      <c r="I88" s="80"/>
      <c r="J88" s="80"/>
      <c r="K88" s="80"/>
    </row>
    <row r="89" spans="4:11" x14ac:dyDescent="0.2">
      <c r="D89" s="80"/>
      <c r="F89" s="80"/>
      <c r="G89" s="80"/>
      <c r="H89" s="80"/>
      <c r="I89" s="80"/>
      <c r="J89" s="80"/>
      <c r="K89" s="80"/>
    </row>
    <row r="90" spans="4:11" x14ac:dyDescent="0.2">
      <c r="D90" s="80"/>
      <c r="F90" s="80"/>
      <c r="G90" s="80"/>
      <c r="H90" s="80"/>
      <c r="I90" s="80"/>
      <c r="J90" s="80"/>
      <c r="K90" s="80"/>
    </row>
    <row r="91" spans="4:11" x14ac:dyDescent="0.2">
      <c r="D91" s="80"/>
      <c r="F91" s="80"/>
      <c r="G91" s="80"/>
      <c r="H91" s="80"/>
      <c r="I91" s="80"/>
      <c r="J91" s="80"/>
      <c r="K91" s="80"/>
    </row>
    <row r="92" spans="4:11" x14ac:dyDescent="0.2">
      <c r="D92" s="80"/>
      <c r="F92" s="80"/>
      <c r="G92" s="80"/>
      <c r="H92" s="80"/>
      <c r="I92" s="80"/>
      <c r="J92" s="80"/>
      <c r="K92" s="80"/>
    </row>
    <row r="93" spans="4:11" x14ac:dyDescent="0.2">
      <c r="D93" s="80"/>
      <c r="F93" s="80"/>
      <c r="G93" s="80"/>
      <c r="H93" s="80"/>
      <c r="I93" s="80"/>
      <c r="J93" s="80"/>
      <c r="K93" s="80"/>
    </row>
    <row r="94" spans="4:11" x14ac:dyDescent="0.2">
      <c r="D94" s="80"/>
      <c r="F94" s="80"/>
      <c r="G94" s="80"/>
      <c r="H94" s="80"/>
      <c r="I94" s="80"/>
      <c r="J94" s="80"/>
      <c r="K94" s="80"/>
    </row>
    <row r="95" spans="4:11" x14ac:dyDescent="0.2">
      <c r="D95" s="80"/>
      <c r="F95" s="80"/>
      <c r="G95" s="80"/>
      <c r="H95" s="80"/>
      <c r="I95" s="80"/>
      <c r="J95" s="80"/>
      <c r="K95" s="80"/>
    </row>
    <row r="96" spans="4:11" x14ac:dyDescent="0.2">
      <c r="D96" s="80"/>
      <c r="F96" s="80"/>
      <c r="G96" s="80"/>
      <c r="H96" s="80"/>
      <c r="I96" s="80"/>
      <c r="J96" s="80"/>
      <c r="K96" s="80"/>
    </row>
    <row r="97" spans="4:11" x14ac:dyDescent="0.2">
      <c r="D97" s="80"/>
      <c r="F97" s="80"/>
      <c r="G97" s="80"/>
      <c r="H97" s="80"/>
      <c r="I97" s="80"/>
      <c r="J97" s="80"/>
      <c r="K97" s="80"/>
    </row>
    <row r="98" spans="4:11" x14ac:dyDescent="0.2">
      <c r="D98" s="80"/>
      <c r="F98" s="80"/>
      <c r="G98" s="80"/>
      <c r="H98" s="80"/>
      <c r="I98" s="80"/>
      <c r="J98" s="80"/>
      <c r="K98" s="80"/>
    </row>
    <row r="99" spans="4:11" x14ac:dyDescent="0.2">
      <c r="D99" s="80"/>
      <c r="F99" s="80"/>
      <c r="G99" s="80"/>
      <c r="H99" s="80"/>
      <c r="I99" s="80"/>
      <c r="J99" s="80"/>
      <c r="K99" s="80"/>
    </row>
    <row r="100" spans="4:11" x14ac:dyDescent="0.2">
      <c r="D100" s="80"/>
      <c r="F100" s="80"/>
      <c r="G100" s="80"/>
      <c r="H100" s="80"/>
      <c r="I100" s="80"/>
      <c r="J100" s="80"/>
      <c r="K100" s="80"/>
    </row>
    <row r="101" spans="4:11" x14ac:dyDescent="0.2">
      <c r="D101" s="80"/>
      <c r="F101" s="80"/>
      <c r="G101" s="80"/>
      <c r="H101" s="80"/>
      <c r="I101" s="80"/>
      <c r="J101" s="80"/>
      <c r="K101" s="80"/>
    </row>
    <row r="102" spans="4:11" x14ac:dyDescent="0.2">
      <c r="D102" s="80"/>
      <c r="F102" s="80"/>
      <c r="G102" s="80"/>
      <c r="H102" s="80"/>
      <c r="I102" s="80"/>
      <c r="J102" s="80"/>
      <c r="K102" s="80"/>
    </row>
    <row r="103" spans="4:11" x14ac:dyDescent="0.2">
      <c r="D103" s="80"/>
      <c r="F103" s="80"/>
      <c r="G103" s="80"/>
      <c r="H103" s="80"/>
      <c r="I103" s="80"/>
      <c r="J103" s="80"/>
      <c r="K103" s="80"/>
    </row>
    <row r="104" spans="4:11" x14ac:dyDescent="0.2">
      <c r="D104" s="80"/>
      <c r="F104" s="80"/>
      <c r="G104" s="80"/>
      <c r="H104" s="80"/>
      <c r="I104" s="80"/>
      <c r="J104" s="80"/>
      <c r="K104" s="80"/>
    </row>
    <row r="105" spans="4:11" x14ac:dyDescent="0.2">
      <c r="D105" s="80"/>
      <c r="F105" s="80"/>
      <c r="G105" s="80"/>
      <c r="H105" s="80"/>
      <c r="I105" s="80"/>
      <c r="J105" s="80"/>
      <c r="K105" s="80"/>
    </row>
    <row r="106" spans="4:11" x14ac:dyDescent="0.2">
      <c r="D106" s="80"/>
      <c r="F106" s="80"/>
      <c r="G106" s="80"/>
      <c r="H106" s="80"/>
      <c r="I106" s="80"/>
      <c r="J106" s="80"/>
      <c r="K106" s="80"/>
    </row>
    <row r="107" spans="4:11" x14ac:dyDescent="0.2">
      <c r="D107" s="80"/>
      <c r="F107" s="80"/>
      <c r="G107" s="80"/>
      <c r="H107" s="80"/>
      <c r="I107" s="80"/>
      <c r="J107" s="80"/>
      <c r="K107" s="80"/>
    </row>
    <row r="108" spans="4:11" x14ac:dyDescent="0.2">
      <c r="D108" s="80"/>
      <c r="F108" s="80"/>
      <c r="G108" s="80"/>
      <c r="H108" s="80"/>
      <c r="I108" s="80"/>
      <c r="J108" s="80"/>
      <c r="K108" s="80"/>
    </row>
    <row r="109" spans="4:11" x14ac:dyDescent="0.2">
      <c r="D109" s="80"/>
      <c r="F109" s="80"/>
      <c r="G109" s="80"/>
      <c r="H109" s="80"/>
      <c r="I109" s="80"/>
      <c r="J109" s="80"/>
      <c r="K109" s="80"/>
    </row>
    <row r="110" spans="4:11" x14ac:dyDescent="0.2">
      <c r="D110" s="80"/>
      <c r="F110" s="80"/>
      <c r="G110" s="80"/>
      <c r="H110" s="80"/>
      <c r="I110" s="80"/>
      <c r="J110" s="80"/>
      <c r="K110" s="80"/>
    </row>
    <row r="111" spans="4:11" x14ac:dyDescent="0.2">
      <c r="D111" s="80"/>
      <c r="F111" s="80"/>
      <c r="G111" s="80"/>
      <c r="H111" s="80"/>
      <c r="I111" s="80"/>
      <c r="J111" s="80"/>
      <c r="K111" s="80"/>
    </row>
    <row r="112" spans="4:11" x14ac:dyDescent="0.2">
      <c r="D112" s="80"/>
      <c r="F112" s="80"/>
      <c r="G112" s="80"/>
      <c r="H112" s="80"/>
      <c r="I112" s="80"/>
      <c r="J112" s="80"/>
      <c r="K112" s="80"/>
    </row>
    <row r="113" spans="4:11" x14ac:dyDescent="0.2">
      <c r="D113" s="80"/>
      <c r="F113" s="80"/>
      <c r="G113" s="80"/>
      <c r="H113" s="80"/>
      <c r="I113" s="80"/>
      <c r="J113" s="80"/>
      <c r="K113" s="80"/>
    </row>
    <row r="114" spans="4:11" x14ac:dyDescent="0.2">
      <c r="D114" s="80"/>
      <c r="F114" s="80"/>
      <c r="G114" s="80"/>
      <c r="H114" s="80"/>
      <c r="I114" s="80"/>
      <c r="J114" s="80"/>
      <c r="K114" s="80"/>
    </row>
    <row r="115" spans="4:11" x14ac:dyDescent="0.2">
      <c r="D115" s="80"/>
      <c r="F115" s="80"/>
      <c r="G115" s="80"/>
      <c r="H115" s="80"/>
      <c r="I115" s="80"/>
      <c r="J115" s="80"/>
      <c r="K115" s="80"/>
    </row>
    <row r="116" spans="4:11" x14ac:dyDescent="0.2">
      <c r="D116" s="80"/>
      <c r="F116" s="80"/>
      <c r="G116" s="80"/>
      <c r="H116" s="80"/>
      <c r="I116" s="80"/>
      <c r="J116" s="80"/>
      <c r="K116" s="80"/>
    </row>
    <row r="117" spans="4:11" x14ac:dyDescent="0.2">
      <c r="D117" s="80"/>
      <c r="F117" s="80"/>
      <c r="G117" s="80"/>
      <c r="H117" s="80"/>
      <c r="I117" s="80"/>
      <c r="J117" s="80"/>
      <c r="K117" s="80"/>
    </row>
    <row r="118" spans="4:11" x14ac:dyDescent="0.2">
      <c r="D118" s="80"/>
      <c r="F118" s="80"/>
      <c r="G118" s="80"/>
      <c r="H118" s="80"/>
      <c r="I118" s="80"/>
      <c r="J118" s="80"/>
      <c r="K118" s="80"/>
    </row>
    <row r="119" spans="4:11" x14ac:dyDescent="0.2">
      <c r="D119" s="80"/>
      <c r="F119" s="80"/>
      <c r="G119" s="80"/>
      <c r="H119" s="80"/>
      <c r="I119" s="80"/>
      <c r="J119" s="80"/>
      <c r="K119" s="80"/>
    </row>
    <row r="120" spans="4:11" x14ac:dyDescent="0.2">
      <c r="D120" s="80"/>
      <c r="F120" s="80"/>
      <c r="G120" s="80"/>
      <c r="H120" s="80"/>
      <c r="I120" s="80"/>
      <c r="J120" s="80"/>
      <c r="K120" s="80"/>
    </row>
    <row r="121" spans="4:11" x14ac:dyDescent="0.2">
      <c r="D121" s="80"/>
      <c r="F121" s="80"/>
      <c r="G121" s="80"/>
      <c r="H121" s="80"/>
      <c r="I121" s="80"/>
      <c r="J121" s="80"/>
      <c r="K121" s="80"/>
    </row>
    <row r="122" spans="4:11" x14ac:dyDescent="0.2">
      <c r="D122" s="80"/>
      <c r="F122" s="80"/>
      <c r="G122" s="80"/>
      <c r="H122" s="80"/>
      <c r="I122" s="80"/>
      <c r="J122" s="80"/>
      <c r="K122" s="80"/>
    </row>
    <row r="123" spans="4:11" x14ac:dyDescent="0.2">
      <c r="D123" s="80"/>
      <c r="F123" s="80"/>
      <c r="G123" s="80"/>
      <c r="H123" s="80"/>
      <c r="I123" s="80"/>
      <c r="J123" s="80"/>
      <c r="K123" s="80"/>
    </row>
    <row r="124" spans="4:11" x14ac:dyDescent="0.2">
      <c r="D124" s="80"/>
      <c r="F124" s="80"/>
      <c r="G124" s="80"/>
      <c r="H124" s="80"/>
      <c r="I124" s="80"/>
      <c r="J124" s="80"/>
      <c r="K124" s="80"/>
    </row>
    <row r="125" spans="4:11" x14ac:dyDescent="0.2">
      <c r="D125" s="80"/>
      <c r="F125" s="80"/>
      <c r="G125" s="80"/>
      <c r="H125" s="80"/>
      <c r="I125" s="80"/>
      <c r="J125" s="80"/>
      <c r="K125" s="80"/>
    </row>
    <row r="126" spans="4:11" x14ac:dyDescent="0.2">
      <c r="D126" s="80"/>
      <c r="F126" s="80"/>
      <c r="G126" s="80"/>
      <c r="H126" s="80"/>
      <c r="I126" s="80"/>
      <c r="J126" s="80"/>
      <c r="K126" s="80"/>
    </row>
    <row r="127" spans="4:11" x14ac:dyDescent="0.2">
      <c r="D127" s="80"/>
      <c r="F127" s="80"/>
      <c r="G127" s="80"/>
      <c r="H127" s="80"/>
      <c r="I127" s="80"/>
      <c r="J127" s="80"/>
      <c r="K127" s="80"/>
    </row>
    <row r="128" spans="4:11" x14ac:dyDescent="0.2">
      <c r="D128" s="80"/>
      <c r="F128" s="80"/>
      <c r="G128" s="80"/>
      <c r="H128" s="80"/>
      <c r="I128" s="80"/>
      <c r="J128" s="80"/>
      <c r="K128" s="80"/>
    </row>
    <row r="129" spans="4:11" x14ac:dyDescent="0.2">
      <c r="D129" s="80"/>
      <c r="F129" s="80"/>
      <c r="G129" s="80"/>
      <c r="H129" s="80"/>
      <c r="I129" s="80"/>
      <c r="J129" s="80"/>
      <c r="K129" s="80"/>
    </row>
    <row r="130" spans="4:11" x14ac:dyDescent="0.2">
      <c r="D130" s="80"/>
      <c r="F130" s="80"/>
      <c r="G130" s="80"/>
      <c r="H130" s="80"/>
      <c r="I130" s="80"/>
      <c r="J130" s="80"/>
      <c r="K130" s="80"/>
    </row>
    <row r="131" spans="4:11" x14ac:dyDescent="0.2">
      <c r="D131" s="80"/>
      <c r="F131" s="80"/>
      <c r="G131" s="80"/>
      <c r="H131" s="80"/>
      <c r="I131" s="80"/>
      <c r="J131" s="80"/>
      <c r="K131" s="80"/>
    </row>
    <row r="132" spans="4:11" x14ac:dyDescent="0.2">
      <c r="D132" s="80"/>
      <c r="F132" s="80"/>
      <c r="G132" s="80"/>
      <c r="H132" s="80"/>
      <c r="I132" s="80"/>
      <c r="J132" s="80"/>
      <c r="K132" s="80"/>
    </row>
    <row r="133" spans="4:11" x14ac:dyDescent="0.2">
      <c r="D133" s="80"/>
      <c r="F133" s="80"/>
      <c r="G133" s="80"/>
      <c r="H133" s="80"/>
      <c r="I133" s="80"/>
      <c r="J133" s="80"/>
      <c r="K133" s="80"/>
    </row>
    <row r="134" spans="4:11" x14ac:dyDescent="0.2">
      <c r="D134" s="80"/>
      <c r="F134" s="80"/>
      <c r="G134" s="80"/>
      <c r="H134" s="80"/>
      <c r="I134" s="80"/>
      <c r="J134" s="80"/>
      <c r="K134" s="80"/>
    </row>
    <row r="135" spans="4:11" x14ac:dyDescent="0.2">
      <c r="D135" s="80"/>
      <c r="F135" s="80"/>
      <c r="G135" s="80"/>
      <c r="H135" s="80"/>
      <c r="I135" s="80"/>
      <c r="J135" s="80"/>
      <c r="K135" s="80"/>
    </row>
    <row r="136" spans="4:11" x14ac:dyDescent="0.2">
      <c r="D136" s="80"/>
      <c r="F136" s="80"/>
      <c r="G136" s="80"/>
      <c r="H136" s="80"/>
      <c r="I136" s="80"/>
      <c r="J136" s="80"/>
      <c r="K136" s="80"/>
    </row>
    <row r="137" spans="4:11" x14ac:dyDescent="0.2">
      <c r="D137" s="80"/>
      <c r="F137" s="80"/>
      <c r="G137" s="80"/>
      <c r="H137" s="80"/>
      <c r="I137" s="80"/>
      <c r="J137" s="80"/>
      <c r="K137" s="80"/>
    </row>
    <row r="138" spans="4:11" x14ac:dyDescent="0.2">
      <c r="D138" s="80"/>
      <c r="F138" s="80"/>
      <c r="G138" s="80"/>
      <c r="H138" s="80"/>
      <c r="I138" s="80"/>
      <c r="J138" s="80"/>
      <c r="K138" s="80"/>
    </row>
    <row r="139" spans="4:11" x14ac:dyDescent="0.2">
      <c r="D139" s="80"/>
      <c r="F139" s="80"/>
      <c r="G139" s="80"/>
      <c r="H139" s="80"/>
      <c r="I139" s="80"/>
      <c r="J139" s="80"/>
      <c r="K139" s="80"/>
    </row>
    <row r="140" spans="4:11" x14ac:dyDescent="0.2">
      <c r="D140" s="80"/>
      <c r="F140" s="80"/>
      <c r="G140" s="80"/>
      <c r="H140" s="80"/>
      <c r="I140" s="80"/>
      <c r="J140" s="80"/>
      <c r="K140" s="80"/>
    </row>
    <row r="141" spans="4:11" x14ac:dyDescent="0.2">
      <c r="D141" s="80"/>
      <c r="F141" s="80"/>
      <c r="G141" s="80"/>
      <c r="H141" s="80"/>
      <c r="I141" s="80"/>
      <c r="J141" s="80"/>
      <c r="K141" s="80"/>
    </row>
    <row r="142" spans="4:11" x14ac:dyDescent="0.2">
      <c r="D142" s="80"/>
      <c r="F142" s="80"/>
      <c r="G142" s="80"/>
      <c r="H142" s="80"/>
      <c r="I142" s="80"/>
      <c r="J142" s="80"/>
      <c r="K142" s="80"/>
    </row>
    <row r="143" spans="4:11" x14ac:dyDescent="0.2">
      <c r="D143" s="80"/>
      <c r="F143" s="80"/>
      <c r="G143" s="80"/>
      <c r="H143" s="80"/>
      <c r="I143" s="80"/>
      <c r="J143" s="80"/>
      <c r="K143" s="80"/>
    </row>
    <row r="144" spans="4:11" x14ac:dyDescent="0.2">
      <c r="D144" s="80"/>
      <c r="F144" s="80"/>
      <c r="G144" s="80"/>
      <c r="H144" s="80"/>
      <c r="I144" s="80"/>
      <c r="J144" s="80"/>
      <c r="K144" s="80"/>
    </row>
    <row r="145" spans="4:11" x14ac:dyDescent="0.2">
      <c r="D145" s="80"/>
      <c r="F145" s="80"/>
      <c r="G145" s="80"/>
      <c r="H145" s="80"/>
      <c r="I145" s="80"/>
      <c r="J145" s="80"/>
      <c r="K145" s="80"/>
    </row>
    <row r="146" spans="4:11" x14ac:dyDescent="0.2">
      <c r="D146" s="80"/>
      <c r="F146" s="80"/>
      <c r="G146" s="80"/>
      <c r="H146" s="80"/>
      <c r="I146" s="80"/>
      <c r="J146" s="80"/>
      <c r="K146" s="80"/>
    </row>
    <row r="147" spans="4:11" x14ac:dyDescent="0.2">
      <c r="D147" s="80"/>
      <c r="F147" s="80"/>
      <c r="G147" s="80"/>
      <c r="H147" s="80"/>
      <c r="I147" s="80"/>
      <c r="J147" s="80"/>
      <c r="K147" s="80"/>
    </row>
    <row r="148" spans="4:11" x14ac:dyDescent="0.2">
      <c r="D148" s="80"/>
      <c r="F148" s="80"/>
      <c r="G148" s="80"/>
      <c r="H148" s="80"/>
      <c r="I148" s="80"/>
      <c r="J148" s="80"/>
      <c r="K148" s="80"/>
    </row>
    <row r="149" spans="4:11" x14ac:dyDescent="0.2">
      <c r="D149" s="80"/>
      <c r="F149" s="80"/>
      <c r="G149" s="80"/>
      <c r="H149" s="80"/>
      <c r="I149" s="80"/>
      <c r="J149" s="80"/>
      <c r="K149" s="80"/>
    </row>
    <row r="150" spans="4:11" x14ac:dyDescent="0.2">
      <c r="D150" s="80"/>
      <c r="F150" s="80"/>
      <c r="G150" s="80"/>
      <c r="H150" s="80"/>
      <c r="I150" s="80"/>
      <c r="J150" s="80"/>
      <c r="K150" s="80"/>
    </row>
    <row r="151" spans="4:11" x14ac:dyDescent="0.2">
      <c r="D151" s="80"/>
      <c r="F151" s="80"/>
      <c r="G151" s="80"/>
      <c r="H151" s="80"/>
      <c r="I151" s="80"/>
      <c r="J151" s="80"/>
      <c r="K151" s="80"/>
    </row>
    <row r="152" spans="4:11" x14ac:dyDescent="0.2">
      <c r="D152" s="80"/>
      <c r="F152" s="80"/>
      <c r="G152" s="80"/>
      <c r="H152" s="80"/>
      <c r="I152" s="80"/>
      <c r="J152" s="80"/>
      <c r="K152" s="80"/>
    </row>
    <row r="153" spans="4:11" x14ac:dyDescent="0.2">
      <c r="D153" s="80"/>
      <c r="F153" s="80"/>
      <c r="G153" s="80"/>
      <c r="H153" s="80"/>
      <c r="I153" s="80"/>
      <c r="J153" s="80"/>
      <c r="K153" s="80"/>
    </row>
    <row r="154" spans="4:11" x14ac:dyDescent="0.2">
      <c r="D154" s="80"/>
      <c r="F154" s="80"/>
      <c r="G154" s="80"/>
      <c r="H154" s="80"/>
      <c r="I154" s="80"/>
      <c r="J154" s="80"/>
      <c r="K154" s="80"/>
    </row>
    <row r="155" spans="4:11" x14ac:dyDescent="0.2">
      <c r="D155" s="80"/>
      <c r="F155" s="80"/>
      <c r="G155" s="80"/>
      <c r="H155" s="80"/>
      <c r="I155" s="80"/>
      <c r="J155" s="80"/>
      <c r="K155" s="80"/>
    </row>
    <row r="156" spans="4:11" x14ac:dyDescent="0.2">
      <c r="D156" s="80"/>
      <c r="F156" s="80"/>
      <c r="G156" s="80"/>
      <c r="H156" s="80"/>
      <c r="I156" s="80"/>
      <c r="J156" s="80"/>
      <c r="K156" s="80"/>
    </row>
    <row r="157" spans="4:11" x14ac:dyDescent="0.2">
      <c r="D157" s="80"/>
      <c r="F157" s="80"/>
      <c r="G157" s="80"/>
      <c r="H157" s="80"/>
      <c r="I157" s="80"/>
      <c r="J157" s="80"/>
      <c r="K157" s="80"/>
    </row>
    <row r="158" spans="4:11" x14ac:dyDescent="0.2">
      <c r="D158" s="80"/>
      <c r="F158" s="80"/>
      <c r="G158" s="80"/>
      <c r="H158" s="80"/>
      <c r="I158" s="80"/>
      <c r="J158" s="80"/>
      <c r="K158" s="80"/>
    </row>
    <row r="159" spans="4:11" x14ac:dyDescent="0.2">
      <c r="D159" s="80"/>
      <c r="F159" s="80"/>
      <c r="G159" s="80"/>
      <c r="H159" s="80"/>
      <c r="I159" s="80"/>
      <c r="J159" s="80"/>
      <c r="K159" s="80"/>
    </row>
    <row r="160" spans="4:11" x14ac:dyDescent="0.2">
      <c r="D160" s="80"/>
      <c r="F160" s="80"/>
      <c r="G160" s="80"/>
      <c r="H160" s="80"/>
      <c r="I160" s="80"/>
      <c r="J160" s="80"/>
      <c r="K160" s="80"/>
    </row>
    <row r="161" spans="4:11" x14ac:dyDescent="0.2">
      <c r="D161" s="80"/>
      <c r="F161" s="80"/>
      <c r="G161" s="80"/>
      <c r="H161" s="80"/>
      <c r="I161" s="80"/>
      <c r="J161" s="80"/>
      <c r="K161" s="80"/>
    </row>
    <row r="162" spans="4:11" x14ac:dyDescent="0.2">
      <c r="D162" s="80"/>
      <c r="F162" s="80"/>
      <c r="G162" s="80"/>
      <c r="H162" s="80"/>
      <c r="I162" s="80"/>
      <c r="J162" s="80"/>
      <c r="K162" s="80"/>
    </row>
    <row r="163" spans="4:11" x14ac:dyDescent="0.2">
      <c r="D163" s="80"/>
      <c r="F163" s="80"/>
      <c r="G163" s="80"/>
      <c r="H163" s="80"/>
      <c r="I163" s="80"/>
      <c r="J163" s="80"/>
      <c r="K163" s="80"/>
    </row>
    <row r="164" spans="4:11" x14ac:dyDescent="0.2">
      <c r="D164" s="80"/>
      <c r="F164" s="80"/>
      <c r="G164" s="80"/>
      <c r="H164" s="80"/>
      <c r="I164" s="80"/>
      <c r="J164" s="80"/>
      <c r="K164" s="80"/>
    </row>
    <row r="165" spans="4:11" x14ac:dyDescent="0.2">
      <c r="D165" s="80"/>
      <c r="F165" s="80"/>
      <c r="G165" s="80"/>
      <c r="H165" s="80"/>
      <c r="I165" s="80"/>
      <c r="J165" s="80"/>
      <c r="K165" s="80"/>
    </row>
    <row r="166" spans="4:11" x14ac:dyDescent="0.2">
      <c r="D166" s="80"/>
      <c r="F166" s="80"/>
      <c r="G166" s="80"/>
      <c r="H166" s="80"/>
      <c r="I166" s="80"/>
      <c r="J166" s="80"/>
      <c r="K166" s="80"/>
    </row>
    <row r="167" spans="4:11" x14ac:dyDescent="0.2">
      <c r="D167" s="80"/>
      <c r="F167" s="80"/>
      <c r="G167" s="80"/>
      <c r="H167" s="80"/>
      <c r="I167" s="80"/>
      <c r="J167" s="80"/>
      <c r="K167" s="80"/>
    </row>
    <row r="168" spans="4:11" x14ac:dyDescent="0.2">
      <c r="D168" s="80"/>
      <c r="F168" s="80"/>
      <c r="G168" s="80"/>
      <c r="H168" s="80"/>
      <c r="I168" s="80"/>
      <c r="J168" s="80"/>
      <c r="K168" s="80"/>
    </row>
    <row r="169" spans="4:11" x14ac:dyDescent="0.2">
      <c r="D169" s="80"/>
      <c r="F169" s="80"/>
      <c r="G169" s="80"/>
      <c r="H169" s="80"/>
      <c r="I169" s="80"/>
      <c r="J169" s="80"/>
      <c r="K169" s="80"/>
    </row>
    <row r="170" spans="4:11" x14ac:dyDescent="0.2">
      <c r="D170" s="80"/>
      <c r="F170" s="80"/>
      <c r="G170" s="80"/>
      <c r="H170" s="80"/>
      <c r="I170" s="80"/>
      <c r="J170" s="80"/>
      <c r="K170" s="80"/>
    </row>
    <row r="171" spans="4:11" x14ac:dyDescent="0.2">
      <c r="D171" s="80"/>
      <c r="F171" s="80"/>
      <c r="G171" s="80"/>
      <c r="H171" s="80"/>
      <c r="I171" s="80"/>
      <c r="J171" s="80"/>
      <c r="K171" s="80"/>
    </row>
    <row r="172" spans="4:11" x14ac:dyDescent="0.2">
      <c r="D172" s="80"/>
      <c r="F172" s="80"/>
      <c r="G172" s="80"/>
      <c r="H172" s="80"/>
      <c r="I172" s="80"/>
      <c r="J172" s="80"/>
      <c r="K172" s="80"/>
    </row>
    <row r="173" spans="4:11" x14ac:dyDescent="0.2">
      <c r="D173" s="80"/>
      <c r="F173" s="80"/>
      <c r="G173" s="80"/>
      <c r="H173" s="80"/>
      <c r="I173" s="80"/>
      <c r="J173" s="80"/>
      <c r="K173" s="80"/>
    </row>
    <row r="174" spans="4:11" x14ac:dyDescent="0.2">
      <c r="D174" s="80"/>
      <c r="F174" s="80"/>
      <c r="G174" s="80"/>
      <c r="H174" s="80"/>
      <c r="I174" s="80"/>
      <c r="J174" s="80"/>
      <c r="K174" s="80"/>
    </row>
    <row r="175" spans="4:11" x14ac:dyDescent="0.2">
      <c r="D175" s="80"/>
      <c r="F175" s="80"/>
      <c r="G175" s="80"/>
      <c r="H175" s="80"/>
      <c r="I175" s="80"/>
      <c r="J175" s="80"/>
      <c r="K175" s="80"/>
    </row>
    <row r="176" spans="4:11" x14ac:dyDescent="0.2">
      <c r="D176" s="80"/>
      <c r="F176" s="80"/>
      <c r="G176" s="80"/>
      <c r="H176" s="80"/>
      <c r="I176" s="80"/>
      <c r="J176" s="80"/>
      <c r="K176" s="80"/>
    </row>
    <row r="177" spans="4:11" x14ac:dyDescent="0.2">
      <c r="D177" s="80"/>
      <c r="F177" s="80"/>
      <c r="G177" s="80"/>
      <c r="H177" s="80"/>
      <c r="I177" s="80"/>
      <c r="J177" s="80"/>
      <c r="K177" s="80"/>
    </row>
    <row r="178" spans="4:11" x14ac:dyDescent="0.2">
      <c r="D178" s="80"/>
      <c r="F178" s="80"/>
      <c r="G178" s="80"/>
      <c r="H178" s="80"/>
      <c r="I178" s="80"/>
      <c r="J178" s="80"/>
      <c r="K178" s="80"/>
    </row>
    <row r="179" spans="4:11" x14ac:dyDescent="0.2">
      <c r="D179" s="80"/>
      <c r="F179" s="80"/>
      <c r="G179" s="80"/>
      <c r="H179" s="80"/>
      <c r="I179" s="80"/>
      <c r="J179" s="80"/>
      <c r="K179" s="80"/>
    </row>
    <row r="180" spans="4:11" x14ac:dyDescent="0.2">
      <c r="D180" s="80"/>
      <c r="F180" s="80"/>
      <c r="G180" s="80"/>
      <c r="H180" s="80"/>
      <c r="I180" s="80"/>
      <c r="J180" s="80"/>
      <c r="K180" s="80"/>
    </row>
    <row r="181" spans="4:11" x14ac:dyDescent="0.2">
      <c r="D181" s="80"/>
      <c r="F181" s="80"/>
      <c r="G181" s="80"/>
      <c r="H181" s="80"/>
      <c r="I181" s="80"/>
      <c r="J181" s="80"/>
      <c r="K181" s="80"/>
    </row>
    <row r="182" spans="4:11" x14ac:dyDescent="0.2">
      <c r="D182" s="80"/>
      <c r="F182" s="80"/>
      <c r="G182" s="80"/>
      <c r="H182" s="80"/>
      <c r="I182" s="80"/>
      <c r="J182" s="80"/>
      <c r="K182" s="80"/>
    </row>
    <row r="183" spans="4:11" x14ac:dyDescent="0.2">
      <c r="D183" s="80"/>
      <c r="F183" s="80"/>
      <c r="G183" s="80"/>
      <c r="H183" s="80"/>
      <c r="I183" s="80"/>
      <c r="J183" s="80"/>
      <c r="K183" s="80"/>
    </row>
    <row r="184" spans="4:11" x14ac:dyDescent="0.2">
      <c r="D184" s="80"/>
      <c r="F184" s="80"/>
      <c r="G184" s="80"/>
      <c r="H184" s="80"/>
      <c r="I184" s="80"/>
      <c r="J184" s="80"/>
      <c r="K184" s="80"/>
    </row>
    <row r="185" spans="4:11" x14ac:dyDescent="0.2">
      <c r="D185" s="80"/>
      <c r="F185" s="80"/>
      <c r="G185" s="80"/>
      <c r="H185" s="80"/>
      <c r="I185" s="80"/>
      <c r="J185" s="80"/>
      <c r="K185" s="80"/>
    </row>
    <row r="186" spans="4:11" x14ac:dyDescent="0.2">
      <c r="D186" s="80"/>
      <c r="F186" s="80"/>
      <c r="G186" s="80"/>
      <c r="H186" s="80"/>
      <c r="I186" s="80"/>
      <c r="J186" s="80"/>
      <c r="K186" s="80"/>
    </row>
    <row r="187" spans="4:11" x14ac:dyDescent="0.2">
      <c r="D187" s="80"/>
      <c r="F187" s="80"/>
      <c r="G187" s="80"/>
      <c r="H187" s="80"/>
      <c r="I187" s="80"/>
      <c r="J187" s="80"/>
      <c r="K187" s="80"/>
    </row>
    <row r="188" spans="4:11" x14ac:dyDescent="0.2">
      <c r="D188" s="80"/>
      <c r="F188" s="80"/>
      <c r="G188" s="80"/>
      <c r="H188" s="80"/>
      <c r="I188" s="80"/>
      <c r="J188" s="80"/>
      <c r="K188" s="80"/>
    </row>
    <row r="189" spans="4:11" x14ac:dyDescent="0.2">
      <c r="D189" s="80"/>
      <c r="F189" s="80"/>
      <c r="G189" s="80"/>
      <c r="H189" s="80"/>
      <c r="I189" s="80"/>
      <c r="J189" s="80"/>
      <c r="K189" s="80"/>
    </row>
    <row r="190" spans="4:11" x14ac:dyDescent="0.2">
      <c r="D190" s="80"/>
      <c r="F190" s="80"/>
      <c r="G190" s="80"/>
      <c r="H190" s="80"/>
      <c r="I190" s="80"/>
      <c r="J190" s="80"/>
      <c r="K190" s="80"/>
    </row>
    <row r="191" spans="4:11" x14ac:dyDescent="0.2">
      <c r="D191" s="80"/>
      <c r="F191" s="80"/>
      <c r="G191" s="80"/>
      <c r="H191" s="80"/>
      <c r="I191" s="80"/>
      <c r="J191" s="80"/>
      <c r="K191" s="80"/>
    </row>
    <row r="192" spans="4:11" x14ac:dyDescent="0.2">
      <c r="D192" s="80"/>
      <c r="F192" s="80"/>
      <c r="G192" s="80"/>
      <c r="H192" s="80"/>
      <c r="I192" s="80"/>
      <c r="J192" s="80"/>
      <c r="K192" s="80"/>
    </row>
    <row r="193" spans="4:11" x14ac:dyDescent="0.2">
      <c r="D193" s="80"/>
      <c r="F193" s="80"/>
      <c r="G193" s="80"/>
      <c r="H193" s="80"/>
      <c r="I193" s="80"/>
      <c r="J193" s="80"/>
      <c r="K193" s="80"/>
    </row>
    <row r="194" spans="4:11" x14ac:dyDescent="0.2">
      <c r="D194" s="80"/>
      <c r="F194" s="80"/>
      <c r="G194" s="80"/>
      <c r="H194" s="80"/>
      <c r="I194" s="80"/>
      <c r="J194" s="80"/>
      <c r="K194" s="80"/>
    </row>
    <row r="195" spans="4:11" x14ac:dyDescent="0.2">
      <c r="D195" s="80"/>
      <c r="F195" s="80"/>
      <c r="G195" s="80"/>
      <c r="H195" s="80"/>
      <c r="I195" s="80"/>
      <c r="J195" s="80"/>
      <c r="K195" s="80"/>
    </row>
    <row r="196" spans="4:11" x14ac:dyDescent="0.2">
      <c r="D196" s="80"/>
      <c r="F196" s="80"/>
      <c r="G196" s="80"/>
      <c r="H196" s="80"/>
      <c r="I196" s="80"/>
      <c r="J196" s="80"/>
      <c r="K196" s="80"/>
    </row>
    <row r="197" spans="4:11" x14ac:dyDescent="0.2">
      <c r="D197" s="80"/>
      <c r="F197" s="80"/>
      <c r="G197" s="80"/>
      <c r="H197" s="80"/>
      <c r="I197" s="80"/>
      <c r="J197" s="80"/>
      <c r="K197" s="80"/>
    </row>
    <row r="198" spans="4:11" x14ac:dyDescent="0.2">
      <c r="D198" s="80"/>
      <c r="F198" s="80"/>
      <c r="G198" s="80"/>
      <c r="H198" s="80"/>
      <c r="I198" s="80"/>
      <c r="J198" s="80"/>
      <c r="K198" s="80"/>
    </row>
    <row r="199" spans="4:11" x14ac:dyDescent="0.2">
      <c r="D199" s="80"/>
      <c r="F199" s="80"/>
      <c r="G199" s="80"/>
      <c r="H199" s="80"/>
      <c r="I199" s="80"/>
      <c r="J199" s="80"/>
      <c r="K199" s="80"/>
    </row>
    <row r="200" spans="4:11" x14ac:dyDescent="0.2">
      <c r="D200" s="80"/>
      <c r="F200" s="80"/>
      <c r="G200" s="80"/>
      <c r="H200" s="80"/>
      <c r="I200" s="80"/>
      <c r="J200" s="80"/>
      <c r="K200" s="80"/>
    </row>
    <row r="201" spans="4:11" x14ac:dyDescent="0.2">
      <c r="D201" s="80"/>
      <c r="F201" s="80"/>
      <c r="G201" s="80"/>
      <c r="H201" s="80"/>
      <c r="I201" s="80"/>
      <c r="J201" s="80"/>
      <c r="K201" s="80"/>
    </row>
    <row r="202" spans="4:11" x14ac:dyDescent="0.2">
      <c r="D202" s="80"/>
      <c r="F202" s="80"/>
      <c r="G202" s="80"/>
      <c r="H202" s="80"/>
      <c r="I202" s="80"/>
      <c r="J202" s="80"/>
      <c r="K202" s="80"/>
    </row>
    <row r="203" spans="4:11" x14ac:dyDescent="0.2">
      <c r="D203" s="80"/>
      <c r="F203" s="80"/>
      <c r="G203" s="80"/>
      <c r="H203" s="80"/>
      <c r="I203" s="80"/>
      <c r="J203" s="80"/>
      <c r="K203" s="80"/>
    </row>
    <row r="204" spans="4:11" x14ac:dyDescent="0.2">
      <c r="D204" s="80"/>
      <c r="F204" s="80"/>
      <c r="G204" s="80"/>
      <c r="H204" s="80"/>
      <c r="I204" s="80"/>
      <c r="J204" s="80"/>
      <c r="K204" s="80"/>
    </row>
    <row r="205" spans="4:11" x14ac:dyDescent="0.2">
      <c r="D205" s="80"/>
      <c r="F205" s="80"/>
      <c r="G205" s="80"/>
      <c r="H205" s="80"/>
      <c r="I205" s="80"/>
      <c r="J205" s="80"/>
      <c r="K205" s="80"/>
    </row>
    <row r="206" spans="4:11" x14ac:dyDescent="0.2">
      <c r="D206" s="80"/>
      <c r="F206" s="80"/>
      <c r="G206" s="80"/>
      <c r="H206" s="80"/>
      <c r="I206" s="80"/>
      <c r="J206" s="80"/>
      <c r="K206" s="80"/>
    </row>
    <row r="207" spans="4:11" x14ac:dyDescent="0.2">
      <c r="D207" s="80"/>
      <c r="F207" s="80"/>
      <c r="G207" s="80"/>
      <c r="H207" s="80"/>
      <c r="I207" s="80"/>
      <c r="J207" s="80"/>
      <c r="K207" s="80"/>
    </row>
    <row r="208" spans="4:11" x14ac:dyDescent="0.2">
      <c r="D208" s="80"/>
      <c r="F208" s="80"/>
      <c r="G208" s="80"/>
      <c r="H208" s="80"/>
      <c r="I208" s="80"/>
      <c r="J208" s="80"/>
      <c r="K208" s="80"/>
    </row>
    <row r="209" spans="4:11" x14ac:dyDescent="0.2">
      <c r="D209" s="80"/>
      <c r="F209" s="80"/>
      <c r="G209" s="80"/>
      <c r="H209" s="80"/>
      <c r="I209" s="80"/>
      <c r="J209" s="80"/>
      <c r="K209" s="80"/>
    </row>
    <row r="210" spans="4:11" x14ac:dyDescent="0.2">
      <c r="D210" s="80"/>
      <c r="F210" s="80"/>
      <c r="G210" s="80"/>
      <c r="H210" s="80"/>
      <c r="I210" s="80"/>
      <c r="J210" s="80"/>
      <c r="K210" s="80"/>
    </row>
    <row r="211" spans="4:11" x14ac:dyDescent="0.2">
      <c r="D211" s="80"/>
      <c r="F211" s="80"/>
      <c r="G211" s="80"/>
      <c r="H211" s="80"/>
      <c r="I211" s="80"/>
      <c r="J211" s="80"/>
      <c r="K211" s="80"/>
    </row>
    <row r="212" spans="4:11" x14ac:dyDescent="0.2">
      <c r="D212" s="80"/>
      <c r="F212" s="80"/>
      <c r="G212" s="80"/>
      <c r="H212" s="80"/>
      <c r="I212" s="80"/>
      <c r="J212" s="80"/>
      <c r="K212" s="80"/>
    </row>
    <row r="213" spans="4:11" x14ac:dyDescent="0.2">
      <c r="D213" s="80"/>
      <c r="F213" s="80"/>
      <c r="G213" s="80"/>
      <c r="H213" s="80"/>
      <c r="I213" s="80"/>
      <c r="J213" s="80"/>
      <c r="K213" s="80"/>
    </row>
    <row r="214" spans="4:11" x14ac:dyDescent="0.2">
      <c r="D214" s="80"/>
      <c r="F214" s="80"/>
      <c r="G214" s="80"/>
      <c r="H214" s="80"/>
      <c r="I214" s="80"/>
      <c r="J214" s="80"/>
      <c r="K214" s="80"/>
    </row>
    <row r="215" spans="4:11" x14ac:dyDescent="0.2">
      <c r="D215" s="80"/>
      <c r="F215" s="80"/>
      <c r="G215" s="80"/>
      <c r="H215" s="80"/>
      <c r="I215" s="80"/>
      <c r="J215" s="80"/>
      <c r="K215" s="80"/>
    </row>
    <row r="216" spans="4:11" x14ac:dyDescent="0.2">
      <c r="D216" s="80"/>
      <c r="F216" s="80"/>
      <c r="G216" s="80"/>
      <c r="H216" s="80"/>
      <c r="I216" s="80"/>
      <c r="J216" s="80"/>
      <c r="K216" s="80"/>
    </row>
    <row r="217" spans="4:11" x14ac:dyDescent="0.2">
      <c r="D217" s="80"/>
      <c r="F217" s="80"/>
      <c r="G217" s="80"/>
      <c r="H217" s="80"/>
      <c r="I217" s="80"/>
      <c r="J217" s="80"/>
      <c r="K217" s="80"/>
    </row>
    <row r="218" spans="4:11" x14ac:dyDescent="0.2">
      <c r="D218" s="80"/>
      <c r="F218" s="80"/>
      <c r="G218" s="80"/>
      <c r="H218" s="80"/>
      <c r="I218" s="80"/>
      <c r="J218" s="80"/>
      <c r="K218" s="80"/>
    </row>
    <row r="219" spans="4:11" x14ac:dyDescent="0.2">
      <c r="D219" s="80"/>
      <c r="F219" s="80"/>
      <c r="G219" s="80"/>
      <c r="H219" s="80"/>
      <c r="I219" s="80"/>
      <c r="J219" s="80"/>
      <c r="K219" s="80"/>
    </row>
    <row r="220" spans="4:11" x14ac:dyDescent="0.2">
      <c r="D220" s="80"/>
      <c r="F220" s="80"/>
      <c r="G220" s="80"/>
      <c r="H220" s="80"/>
      <c r="I220" s="80"/>
      <c r="J220" s="80"/>
      <c r="K220" s="80"/>
    </row>
    <row r="221" spans="4:11" x14ac:dyDescent="0.2">
      <c r="D221" s="80"/>
      <c r="F221" s="80"/>
      <c r="G221" s="80"/>
      <c r="H221" s="80"/>
      <c r="I221" s="80"/>
      <c r="J221" s="80"/>
      <c r="K221" s="80"/>
    </row>
    <row r="222" spans="4:11" x14ac:dyDescent="0.2">
      <c r="D222" s="80"/>
      <c r="F222" s="80"/>
      <c r="G222" s="80"/>
      <c r="H222" s="80"/>
      <c r="I222" s="80"/>
      <c r="J222" s="80"/>
      <c r="K222" s="80"/>
    </row>
    <row r="223" spans="4:11" x14ac:dyDescent="0.2">
      <c r="D223" s="80"/>
      <c r="F223" s="80"/>
      <c r="G223" s="80"/>
      <c r="H223" s="80"/>
      <c r="I223" s="80"/>
      <c r="J223" s="80"/>
      <c r="K223" s="80"/>
    </row>
    <row r="224" spans="4:11" x14ac:dyDescent="0.2">
      <c r="D224" s="80"/>
      <c r="F224" s="80"/>
      <c r="G224" s="80"/>
      <c r="H224" s="80"/>
      <c r="I224" s="80"/>
      <c r="J224" s="80"/>
      <c r="K224" s="80"/>
    </row>
    <row r="225" spans="4:11" x14ac:dyDescent="0.2">
      <c r="D225" s="80"/>
      <c r="F225" s="80"/>
      <c r="G225" s="80"/>
      <c r="H225" s="80"/>
      <c r="I225" s="80"/>
      <c r="J225" s="80"/>
      <c r="K225" s="80"/>
    </row>
    <row r="226" spans="4:11" x14ac:dyDescent="0.2">
      <c r="D226" s="80"/>
      <c r="F226" s="80"/>
      <c r="G226" s="80"/>
      <c r="H226" s="80"/>
      <c r="I226" s="80"/>
      <c r="J226" s="80"/>
      <c r="K226" s="80"/>
    </row>
    <row r="227" spans="4:11" x14ac:dyDescent="0.2">
      <c r="D227" s="80"/>
      <c r="F227" s="80"/>
      <c r="G227" s="80"/>
      <c r="H227" s="80"/>
      <c r="I227" s="80"/>
      <c r="J227" s="80"/>
      <c r="K227" s="80"/>
    </row>
    <row r="228" spans="4:11" x14ac:dyDescent="0.2">
      <c r="D228" s="80"/>
      <c r="F228" s="80"/>
      <c r="G228" s="80"/>
      <c r="H228" s="80"/>
      <c r="I228" s="80"/>
      <c r="J228" s="80"/>
      <c r="K228" s="80"/>
    </row>
    <row r="229" spans="4:11" x14ac:dyDescent="0.2">
      <c r="D229" s="80"/>
      <c r="F229" s="80"/>
      <c r="G229" s="80"/>
      <c r="H229" s="80"/>
      <c r="I229" s="80"/>
      <c r="J229" s="80"/>
      <c r="K229" s="80"/>
    </row>
    <row r="230" spans="4:11" x14ac:dyDescent="0.2">
      <c r="D230" s="80"/>
      <c r="F230" s="80"/>
      <c r="G230" s="80"/>
      <c r="H230" s="80"/>
      <c r="I230" s="80"/>
      <c r="J230" s="80"/>
      <c r="K230" s="80"/>
    </row>
    <row r="231" spans="4:11" x14ac:dyDescent="0.2">
      <c r="D231" s="80"/>
      <c r="F231" s="80"/>
      <c r="G231" s="80"/>
      <c r="H231" s="80"/>
      <c r="I231" s="80"/>
      <c r="J231" s="80"/>
      <c r="K231" s="80"/>
    </row>
    <row r="232" spans="4:11" x14ac:dyDescent="0.2">
      <c r="D232" s="80"/>
      <c r="F232" s="80"/>
      <c r="G232" s="80"/>
      <c r="H232" s="80"/>
      <c r="I232" s="80"/>
      <c r="J232" s="80"/>
      <c r="K232" s="80"/>
    </row>
    <row r="233" spans="4:11" x14ac:dyDescent="0.2">
      <c r="D233" s="80"/>
      <c r="F233" s="80"/>
      <c r="G233" s="80"/>
      <c r="H233" s="80"/>
      <c r="I233" s="80"/>
      <c r="J233" s="80"/>
      <c r="K233" s="80"/>
    </row>
    <row r="234" spans="4:11" x14ac:dyDescent="0.2">
      <c r="D234" s="80"/>
      <c r="F234" s="80"/>
      <c r="G234" s="80"/>
      <c r="H234" s="80"/>
      <c r="I234" s="80"/>
      <c r="J234" s="80"/>
      <c r="K234" s="80"/>
    </row>
    <row r="235" spans="4:11" x14ac:dyDescent="0.2">
      <c r="D235" s="80"/>
      <c r="F235" s="80"/>
      <c r="G235" s="80"/>
      <c r="H235" s="80"/>
      <c r="I235" s="80"/>
      <c r="J235" s="80"/>
      <c r="K235" s="80"/>
    </row>
    <row r="236" spans="4:11" x14ac:dyDescent="0.2">
      <c r="D236" s="80"/>
      <c r="F236" s="80"/>
      <c r="G236" s="80"/>
      <c r="H236" s="80"/>
      <c r="I236" s="80"/>
      <c r="J236" s="80"/>
      <c r="K236" s="80"/>
    </row>
    <row r="237" spans="4:11" x14ac:dyDescent="0.2">
      <c r="D237" s="80"/>
      <c r="F237" s="80"/>
      <c r="G237" s="80"/>
      <c r="H237" s="80"/>
      <c r="I237" s="80"/>
      <c r="J237" s="80"/>
      <c r="K237" s="80"/>
    </row>
    <row r="238" spans="4:11" x14ac:dyDescent="0.2">
      <c r="D238" s="80"/>
      <c r="F238" s="80"/>
      <c r="G238" s="80"/>
      <c r="H238" s="80"/>
      <c r="I238" s="80"/>
      <c r="J238" s="80"/>
      <c r="K238" s="80"/>
    </row>
    <row r="239" spans="4:11" x14ac:dyDescent="0.2">
      <c r="D239" s="80"/>
      <c r="F239" s="80"/>
      <c r="G239" s="80"/>
      <c r="H239" s="80"/>
      <c r="I239" s="80"/>
      <c r="J239" s="80"/>
      <c r="K239" s="80"/>
    </row>
    <row r="240" spans="4:11" x14ac:dyDescent="0.2">
      <c r="D240" s="80"/>
      <c r="F240" s="80"/>
      <c r="G240" s="80"/>
      <c r="H240" s="80"/>
      <c r="I240" s="80"/>
      <c r="J240" s="80"/>
      <c r="K240" s="80"/>
    </row>
    <row r="241" spans="4:11" x14ac:dyDescent="0.2">
      <c r="D241" s="80"/>
      <c r="F241" s="80"/>
      <c r="G241" s="80"/>
      <c r="H241" s="80"/>
      <c r="I241" s="80"/>
      <c r="J241" s="80"/>
      <c r="K241" s="80"/>
    </row>
    <row r="242" spans="4:11" x14ac:dyDescent="0.2">
      <c r="D242" s="80"/>
      <c r="F242" s="80"/>
      <c r="G242" s="80"/>
      <c r="H242" s="80"/>
      <c r="I242" s="80"/>
      <c r="J242" s="80"/>
      <c r="K242" s="80"/>
    </row>
    <row r="243" spans="4:11" x14ac:dyDescent="0.2">
      <c r="D243" s="80"/>
      <c r="F243" s="80"/>
      <c r="G243" s="80"/>
      <c r="H243" s="80"/>
      <c r="I243" s="80"/>
      <c r="J243" s="80"/>
      <c r="K243" s="80"/>
    </row>
    <row r="244" spans="4:11" x14ac:dyDescent="0.2">
      <c r="D244" s="80"/>
      <c r="F244" s="80"/>
      <c r="G244" s="80"/>
      <c r="H244" s="80"/>
      <c r="I244" s="80"/>
      <c r="J244" s="80"/>
      <c r="K244" s="80"/>
    </row>
    <row r="245" spans="4:11" x14ac:dyDescent="0.2">
      <c r="D245" s="80"/>
      <c r="F245" s="80"/>
      <c r="G245" s="80"/>
      <c r="H245" s="80"/>
      <c r="I245" s="80"/>
      <c r="J245" s="80"/>
      <c r="K245" s="80"/>
    </row>
    <row r="246" spans="4:11" x14ac:dyDescent="0.2">
      <c r="D246" s="80"/>
      <c r="F246" s="80"/>
      <c r="G246" s="80"/>
      <c r="H246" s="80"/>
      <c r="I246" s="80"/>
      <c r="J246" s="80"/>
      <c r="K246" s="80"/>
    </row>
    <row r="247" spans="4:11" x14ac:dyDescent="0.2">
      <c r="D247" s="80"/>
      <c r="F247" s="80"/>
      <c r="G247" s="80"/>
      <c r="H247" s="80"/>
      <c r="I247" s="80"/>
      <c r="J247" s="80"/>
      <c r="K247" s="80"/>
    </row>
    <row r="248" spans="4:11" x14ac:dyDescent="0.2">
      <c r="D248" s="80"/>
      <c r="F248" s="80"/>
      <c r="G248" s="80"/>
      <c r="H248" s="80"/>
      <c r="I248" s="80"/>
      <c r="J248" s="80"/>
      <c r="K248" s="80"/>
    </row>
    <row r="249" spans="4:11" x14ac:dyDescent="0.2">
      <c r="D249" s="80"/>
      <c r="F249" s="80"/>
      <c r="G249" s="80"/>
      <c r="H249" s="80"/>
      <c r="I249" s="80"/>
      <c r="J249" s="80"/>
      <c r="K249" s="80"/>
    </row>
    <row r="250" spans="4:11" x14ac:dyDescent="0.2">
      <c r="D250" s="80"/>
      <c r="F250" s="80"/>
      <c r="G250" s="80"/>
      <c r="H250" s="80"/>
      <c r="I250" s="80"/>
      <c r="J250" s="80"/>
      <c r="K250" s="80"/>
    </row>
    <row r="251" spans="4:11" x14ac:dyDescent="0.2">
      <c r="D251" s="80"/>
      <c r="F251" s="80"/>
      <c r="G251" s="80"/>
      <c r="H251" s="80"/>
      <c r="I251" s="80"/>
      <c r="J251" s="80"/>
      <c r="K251" s="80"/>
    </row>
    <row r="252" spans="4:11" x14ac:dyDescent="0.2">
      <c r="D252" s="80"/>
      <c r="F252" s="80"/>
      <c r="G252" s="80"/>
      <c r="H252" s="80"/>
      <c r="I252" s="80"/>
      <c r="J252" s="80"/>
      <c r="K252" s="80"/>
    </row>
    <row r="253" spans="4:11" x14ac:dyDescent="0.2">
      <c r="D253" s="80"/>
      <c r="F253" s="80"/>
      <c r="G253" s="80"/>
      <c r="H253" s="80"/>
      <c r="I253" s="80"/>
      <c r="J253" s="80"/>
      <c r="K253" s="80"/>
    </row>
    <row r="254" spans="4:11" x14ac:dyDescent="0.2">
      <c r="D254" s="80"/>
      <c r="F254" s="80"/>
      <c r="G254" s="80"/>
      <c r="H254" s="80"/>
      <c r="I254" s="80"/>
      <c r="J254" s="80"/>
      <c r="K254" s="80"/>
    </row>
    <row r="255" spans="4:11" x14ac:dyDescent="0.2">
      <c r="D255" s="80"/>
      <c r="F255" s="80"/>
      <c r="G255" s="80"/>
      <c r="H255" s="80"/>
      <c r="I255" s="80"/>
      <c r="J255" s="80"/>
      <c r="K255" s="80"/>
    </row>
    <row r="256" spans="4:11" x14ac:dyDescent="0.2">
      <c r="D256" s="80"/>
      <c r="F256" s="80"/>
      <c r="G256" s="80"/>
      <c r="H256" s="80"/>
      <c r="I256" s="80"/>
      <c r="J256" s="80"/>
      <c r="K256" s="80"/>
    </row>
    <row r="257" spans="4:11" x14ac:dyDescent="0.2">
      <c r="D257" s="80"/>
      <c r="F257" s="80"/>
      <c r="G257" s="80"/>
      <c r="H257" s="80"/>
      <c r="I257" s="80"/>
      <c r="J257" s="80"/>
      <c r="K257" s="80"/>
    </row>
    <row r="258" spans="4:11" x14ac:dyDescent="0.2">
      <c r="D258" s="80"/>
      <c r="F258" s="80"/>
      <c r="G258" s="80"/>
      <c r="H258" s="80"/>
      <c r="I258" s="80"/>
      <c r="J258" s="80"/>
      <c r="K258" s="80"/>
    </row>
    <row r="259" spans="4:11" x14ac:dyDescent="0.2">
      <c r="D259" s="80"/>
      <c r="F259" s="80"/>
      <c r="G259" s="80"/>
      <c r="H259" s="80"/>
      <c r="I259" s="80"/>
      <c r="J259" s="80"/>
      <c r="K259" s="80"/>
    </row>
    <row r="260" spans="4:11" x14ac:dyDescent="0.2">
      <c r="D260" s="80"/>
      <c r="F260" s="80"/>
      <c r="G260" s="80"/>
      <c r="H260" s="80"/>
      <c r="I260" s="80"/>
      <c r="J260" s="80"/>
      <c r="K260" s="80"/>
    </row>
    <row r="261" spans="4:11" x14ac:dyDescent="0.2">
      <c r="D261" s="80"/>
      <c r="F261" s="80"/>
      <c r="G261" s="80"/>
      <c r="H261" s="80"/>
      <c r="I261" s="80"/>
      <c r="J261" s="80"/>
      <c r="K261" s="80"/>
    </row>
    <row r="262" spans="4:11" x14ac:dyDescent="0.2">
      <c r="D262" s="80"/>
      <c r="F262" s="80"/>
      <c r="G262" s="80"/>
      <c r="H262" s="80"/>
      <c r="I262" s="80"/>
      <c r="J262" s="80"/>
      <c r="K262" s="80"/>
    </row>
    <row r="263" spans="4:11" x14ac:dyDescent="0.2">
      <c r="D263" s="80"/>
      <c r="F263" s="80"/>
      <c r="G263" s="80"/>
      <c r="H263" s="80"/>
      <c r="I263" s="80"/>
      <c r="J263" s="80"/>
      <c r="K263" s="80"/>
    </row>
    <row r="264" spans="4:11" x14ac:dyDescent="0.2">
      <c r="D264" s="80"/>
      <c r="F264" s="80"/>
      <c r="G264" s="80"/>
      <c r="H264" s="80"/>
      <c r="I264" s="80"/>
      <c r="J264" s="80"/>
      <c r="K264" s="80"/>
    </row>
    <row r="265" spans="4:11" x14ac:dyDescent="0.2">
      <c r="D265" s="80"/>
      <c r="F265" s="80"/>
      <c r="G265" s="80"/>
      <c r="H265" s="80"/>
      <c r="I265" s="80"/>
      <c r="J265" s="80"/>
      <c r="K265" s="80"/>
    </row>
    <row r="266" spans="4:11" x14ac:dyDescent="0.2">
      <c r="D266" s="80"/>
      <c r="F266" s="80"/>
      <c r="G266" s="80"/>
      <c r="H266" s="80"/>
      <c r="I266" s="80"/>
      <c r="J266" s="80"/>
      <c r="K266" s="80"/>
    </row>
    <row r="267" spans="4:11" x14ac:dyDescent="0.2">
      <c r="D267" s="80"/>
      <c r="F267" s="80"/>
      <c r="G267" s="80"/>
      <c r="H267" s="80"/>
      <c r="I267" s="80"/>
      <c r="J267" s="80"/>
      <c r="K267" s="80"/>
    </row>
    <row r="268" spans="4:11" x14ac:dyDescent="0.2">
      <c r="D268" s="80"/>
      <c r="F268" s="80"/>
      <c r="G268" s="80"/>
      <c r="H268" s="80"/>
      <c r="I268" s="80"/>
      <c r="J268" s="80"/>
      <c r="K268" s="80"/>
    </row>
    <row r="269" spans="4:11" x14ac:dyDescent="0.2">
      <c r="D269" s="80"/>
      <c r="F269" s="80"/>
      <c r="G269" s="80"/>
      <c r="H269" s="80"/>
      <c r="I269" s="80"/>
      <c r="J269" s="80"/>
      <c r="K269" s="80"/>
    </row>
    <row r="270" spans="4:11" x14ac:dyDescent="0.2">
      <c r="D270" s="80"/>
      <c r="F270" s="80"/>
      <c r="G270" s="80"/>
      <c r="H270" s="80"/>
      <c r="I270" s="80"/>
      <c r="J270" s="80"/>
      <c r="K270" s="80"/>
    </row>
    <row r="271" spans="4:11" x14ac:dyDescent="0.2">
      <c r="D271" s="80"/>
      <c r="F271" s="80"/>
      <c r="G271" s="80"/>
      <c r="H271" s="80"/>
      <c r="I271" s="80"/>
      <c r="J271" s="80"/>
      <c r="K271" s="80"/>
    </row>
    <row r="272" spans="4:11" x14ac:dyDescent="0.2">
      <c r="D272" s="80"/>
      <c r="F272" s="80"/>
      <c r="G272" s="80"/>
      <c r="H272" s="80"/>
      <c r="I272" s="80"/>
      <c r="J272" s="80"/>
      <c r="K272" s="80"/>
    </row>
    <row r="273" spans="4:11" x14ac:dyDescent="0.2">
      <c r="D273" s="80"/>
      <c r="F273" s="80"/>
      <c r="G273" s="80"/>
      <c r="H273" s="80"/>
      <c r="I273" s="80"/>
      <c r="J273" s="80"/>
      <c r="K273" s="80"/>
    </row>
    <row r="274" spans="4:11" x14ac:dyDescent="0.2">
      <c r="D274" s="80"/>
      <c r="F274" s="80"/>
      <c r="G274" s="80"/>
      <c r="H274" s="80"/>
      <c r="I274" s="80"/>
      <c r="J274" s="80"/>
      <c r="K274" s="80"/>
    </row>
    <row r="275" spans="4:11" x14ac:dyDescent="0.2">
      <c r="D275" s="80"/>
      <c r="F275" s="80"/>
      <c r="G275" s="80"/>
      <c r="H275" s="80"/>
      <c r="I275" s="80"/>
      <c r="J275" s="80"/>
      <c r="K275" s="80"/>
    </row>
    <row r="276" spans="4:11" x14ac:dyDescent="0.2">
      <c r="D276" s="80"/>
      <c r="F276" s="80"/>
      <c r="G276" s="80"/>
      <c r="H276" s="80"/>
      <c r="I276" s="80"/>
      <c r="J276" s="80"/>
      <c r="K276" s="80"/>
    </row>
    <row r="277" spans="4:11" x14ac:dyDescent="0.2">
      <c r="D277" s="80"/>
      <c r="F277" s="80"/>
      <c r="G277" s="80"/>
      <c r="H277" s="80"/>
      <c r="I277" s="80"/>
      <c r="J277" s="80"/>
      <c r="K277" s="80"/>
    </row>
    <row r="278" spans="4:11" x14ac:dyDescent="0.2">
      <c r="D278" s="80"/>
      <c r="F278" s="80"/>
      <c r="G278" s="80"/>
      <c r="H278" s="80"/>
      <c r="I278" s="80"/>
      <c r="J278" s="80"/>
      <c r="K278" s="80"/>
    </row>
    <row r="279" spans="4:11" x14ac:dyDescent="0.2">
      <c r="D279" s="80"/>
      <c r="F279" s="80"/>
      <c r="G279" s="80"/>
      <c r="H279" s="80"/>
      <c r="I279" s="80"/>
      <c r="J279" s="80"/>
      <c r="K279" s="80"/>
    </row>
    <row r="280" spans="4:11" x14ac:dyDescent="0.2">
      <c r="D280" s="80"/>
      <c r="F280" s="80"/>
      <c r="G280" s="80"/>
      <c r="H280" s="80"/>
      <c r="I280" s="80"/>
      <c r="J280" s="80"/>
      <c r="K280" s="80"/>
    </row>
    <row r="281" spans="4:11" x14ac:dyDescent="0.2">
      <c r="D281" s="80"/>
      <c r="F281" s="80"/>
      <c r="G281" s="80"/>
      <c r="H281" s="80"/>
      <c r="I281" s="80"/>
      <c r="J281" s="80"/>
      <c r="K281" s="80"/>
    </row>
    <row r="282" spans="4:11" x14ac:dyDescent="0.2">
      <c r="D282" s="80"/>
      <c r="F282" s="80"/>
      <c r="G282" s="80"/>
      <c r="H282" s="80"/>
      <c r="I282" s="80"/>
      <c r="J282" s="80"/>
      <c r="K282" s="80"/>
    </row>
    <row r="283" spans="4:11" x14ac:dyDescent="0.2">
      <c r="D283" s="80"/>
      <c r="F283" s="80"/>
      <c r="G283" s="80"/>
      <c r="H283" s="80"/>
      <c r="I283" s="80"/>
      <c r="J283" s="80"/>
      <c r="K283" s="80"/>
    </row>
    <row r="284" spans="4:11" x14ac:dyDescent="0.2">
      <c r="D284" s="80"/>
      <c r="F284" s="80"/>
      <c r="G284" s="80"/>
      <c r="H284" s="80"/>
      <c r="I284" s="80"/>
      <c r="J284" s="80"/>
      <c r="K284" s="80"/>
    </row>
    <row r="285" spans="4:11" x14ac:dyDescent="0.2">
      <c r="D285" s="80"/>
      <c r="F285" s="80"/>
      <c r="G285" s="80"/>
      <c r="H285" s="80"/>
      <c r="I285" s="80"/>
      <c r="J285" s="80"/>
      <c r="K285" s="80"/>
    </row>
    <row r="286" spans="4:11" x14ac:dyDescent="0.2">
      <c r="D286" s="80"/>
      <c r="F286" s="80"/>
      <c r="G286" s="80"/>
      <c r="H286" s="80"/>
      <c r="I286" s="80"/>
      <c r="J286" s="80"/>
      <c r="K286" s="80"/>
    </row>
    <row r="287" spans="4:11" x14ac:dyDescent="0.2">
      <c r="D287" s="80"/>
      <c r="F287" s="80"/>
      <c r="G287" s="80"/>
      <c r="H287" s="80"/>
      <c r="I287" s="80"/>
      <c r="J287" s="80"/>
      <c r="K287" s="80"/>
    </row>
    <row r="288" spans="4:11" x14ac:dyDescent="0.2">
      <c r="D288" s="80"/>
      <c r="F288" s="80"/>
      <c r="G288" s="80"/>
      <c r="H288" s="80"/>
      <c r="I288" s="80"/>
      <c r="J288" s="80"/>
      <c r="K288" s="80"/>
    </row>
    <row r="289" spans="4:11" x14ac:dyDescent="0.2">
      <c r="D289" s="80"/>
      <c r="F289" s="80"/>
      <c r="G289" s="80"/>
      <c r="H289" s="80"/>
      <c r="I289" s="80"/>
      <c r="J289" s="80"/>
      <c r="K289" s="80"/>
    </row>
    <row r="290" spans="4:11" x14ac:dyDescent="0.2">
      <c r="D290" s="80"/>
      <c r="F290" s="80"/>
      <c r="G290" s="80"/>
      <c r="H290" s="80"/>
      <c r="I290" s="80"/>
      <c r="J290" s="80"/>
      <c r="K290" s="80"/>
    </row>
    <row r="291" spans="4:11" x14ac:dyDescent="0.2">
      <c r="D291" s="80"/>
      <c r="F291" s="80"/>
      <c r="G291" s="80"/>
      <c r="H291" s="80"/>
      <c r="I291" s="80"/>
      <c r="J291" s="80"/>
      <c r="K291" s="80"/>
    </row>
    <row r="292" spans="4:11" x14ac:dyDescent="0.2">
      <c r="D292" s="80"/>
      <c r="F292" s="80"/>
      <c r="G292" s="80"/>
      <c r="H292" s="80"/>
      <c r="I292" s="80"/>
      <c r="J292" s="80"/>
      <c r="K292" s="80"/>
    </row>
    <row r="293" spans="4:11" x14ac:dyDescent="0.2">
      <c r="D293" s="80"/>
      <c r="F293" s="80"/>
      <c r="G293" s="80"/>
      <c r="H293" s="80"/>
      <c r="I293" s="80"/>
      <c r="J293" s="80"/>
      <c r="K293" s="8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selection activeCell="B6" sqref="B6"/>
    </sheetView>
  </sheetViews>
  <sheetFormatPr defaultColWidth="12" defaultRowHeight="12.75" x14ac:dyDescent="0.2"/>
  <cols>
    <col min="1" max="1" width="12" style="6"/>
    <col min="2" max="2" width="38" style="6" customWidth="1"/>
    <col min="3" max="5" width="12.7109375" style="6" customWidth="1"/>
    <col min="6" max="16384" width="12" style="6"/>
  </cols>
  <sheetData>
    <row r="1" spans="1:10" s="7" customFormat="1" ht="16.5" customHeight="1" x14ac:dyDescent="0.25"/>
    <row r="2" spans="1:10" s="7" customFormat="1" ht="16.5" customHeight="1" x14ac:dyDescent="0.25"/>
    <row r="3" spans="1:10" s="7" customFormat="1" ht="16.5" customHeight="1" x14ac:dyDescent="0.25"/>
    <row r="4" spans="1:10" s="7" customFormat="1" ht="16.5" customHeight="1" x14ac:dyDescent="0.25"/>
    <row r="5" spans="1:10" s="7" customFormat="1" ht="16.5" customHeight="1" x14ac:dyDescent="0.25">
      <c r="A5" s="116" t="s">
        <v>4</v>
      </c>
      <c r="B5" s="611" t="s">
        <v>161</v>
      </c>
      <c r="C5" s="611"/>
      <c r="D5" s="611"/>
      <c r="E5" s="611"/>
      <c r="F5" s="611"/>
      <c r="G5" s="611"/>
      <c r="H5" s="611"/>
      <c r="I5" s="611"/>
      <c r="J5" s="611"/>
    </row>
    <row r="6" spans="1:10" s="7" customFormat="1" ht="12" customHeight="1" x14ac:dyDescent="0.2">
      <c r="A6" s="116"/>
      <c r="B6" s="111" t="s">
        <v>262</v>
      </c>
      <c r="C6" s="275"/>
      <c r="D6" s="275"/>
      <c r="E6" s="275"/>
      <c r="F6" s="275"/>
      <c r="G6" s="275"/>
      <c r="H6" s="275"/>
      <c r="I6" s="275"/>
      <c r="J6" s="275"/>
    </row>
    <row r="7" spans="1:10" s="7" customFormat="1" ht="15" customHeight="1" x14ac:dyDescent="0.25">
      <c r="D7" s="8"/>
    </row>
    <row r="8" spans="1:10" s="7" customFormat="1" ht="42.75" customHeight="1" x14ac:dyDescent="0.25">
      <c r="B8" s="8"/>
      <c r="C8" s="598" t="s">
        <v>162</v>
      </c>
      <c r="D8" s="598"/>
      <c r="E8" s="598"/>
    </row>
    <row r="9" spans="1:10" s="7" customFormat="1" ht="24.95" customHeight="1" x14ac:dyDescent="0.25">
      <c r="B9" s="8"/>
      <c r="C9" s="599" t="s">
        <v>27</v>
      </c>
      <c r="D9" s="599"/>
      <c r="E9" s="599"/>
    </row>
    <row r="10" spans="1:10" s="7" customFormat="1" ht="14.25" customHeight="1" x14ac:dyDescent="0.2">
      <c r="B10" s="120" t="s">
        <v>11</v>
      </c>
      <c r="C10" s="117" t="s">
        <v>12</v>
      </c>
      <c r="D10" s="117" t="s">
        <v>28</v>
      </c>
      <c r="E10" s="117" t="s">
        <v>29</v>
      </c>
    </row>
    <row r="11" spans="1:10" s="7" customFormat="1" ht="14.25" customHeight="1" x14ac:dyDescent="0.2">
      <c r="B11" s="3" t="s">
        <v>61</v>
      </c>
      <c r="C11" s="128">
        <f>('PD_genero (16)'!Q12-'PD_genero (16)'!C12)</f>
        <v>117255</v>
      </c>
      <c r="D11" s="105">
        <f>('PD_genero (16)'!P12-'PD_genero (16)'!D12)</f>
        <v>-25398</v>
      </c>
      <c r="E11" s="129">
        <f>('PD_genero (16)'!Q12-'PD_genero (16)'!E12)</f>
        <v>-37826</v>
      </c>
    </row>
    <row r="12" spans="1:10" s="7" customFormat="1" ht="14.25" customHeight="1" x14ac:dyDescent="0.2">
      <c r="B12" s="4" t="s">
        <v>102</v>
      </c>
      <c r="C12" s="130">
        <f>('PD_genero (16)'!Q13-'PD_genero (16)'!C13)</f>
        <v>30627</v>
      </c>
      <c r="D12" s="106">
        <f>('PD_genero (16)'!P13-'PD_genero (16)'!D13)</f>
        <v>-5425</v>
      </c>
      <c r="E12" s="131">
        <f>('PD_genero (16)'!Q13-'PD_genero (16)'!E13)</f>
        <v>-7884</v>
      </c>
    </row>
    <row r="13" spans="1:10" s="7" customFormat="1" ht="14.25" customHeight="1" x14ac:dyDescent="0.2">
      <c r="B13" s="4" t="s">
        <v>20</v>
      </c>
      <c r="C13" s="130">
        <f>('PD_genero (16)'!Q14-'PD_genero (16)'!C14)</f>
        <v>23193</v>
      </c>
      <c r="D13" s="106">
        <f>('PD_genero (16)'!P14-'PD_genero (16)'!D14)</f>
        <v>-3994</v>
      </c>
      <c r="E13" s="131">
        <f>('PD_genero (16)'!Q14-'PD_genero (16)'!E14)</f>
        <v>-5840</v>
      </c>
    </row>
    <row r="14" spans="1:10" s="7" customFormat="1" ht="14.25" customHeight="1" x14ac:dyDescent="0.2">
      <c r="B14" s="4" t="s">
        <v>1</v>
      </c>
      <c r="C14" s="382">
        <f>('PD_genero (16)'!Q15-'PD_genero (16)'!C15)</f>
        <v>5400</v>
      </c>
      <c r="D14" s="383">
        <f>('PD_genero (16)'!P15-'PD_genero (16)'!D15)</f>
        <v>-610</v>
      </c>
      <c r="E14" s="384">
        <f>('PD_genero (16)'!Q15-'PD_genero (16)'!E15)</f>
        <v>-997</v>
      </c>
    </row>
    <row r="15" spans="1:10" s="7" customFormat="1" ht="14.25" customHeight="1" x14ac:dyDescent="0.2">
      <c r="B15" s="34" t="str">
        <f>'PD_genero % (12)'!B15</f>
        <v xml:space="preserve">Ajuda </v>
      </c>
      <c r="C15" s="128">
        <f>('PD_genero (16)'!Q16-'PD_genero (16)'!C16)</f>
        <v>156</v>
      </c>
      <c r="D15" s="105">
        <f>('PD_genero (16)'!P16-'PD_genero (16)'!D16)</f>
        <v>-13</v>
      </c>
      <c r="E15" s="129">
        <f>('PD_genero (16)'!Q16-'PD_genero (16)'!E16)</f>
        <v>-6</v>
      </c>
    </row>
    <row r="16" spans="1:10" s="7" customFormat="1" ht="14.25" customHeight="1" x14ac:dyDescent="0.2">
      <c r="B16" s="34" t="str">
        <f>'PD_genero % (12)'!B16</f>
        <v xml:space="preserve">Alcântara </v>
      </c>
      <c r="C16" s="130">
        <f>('PD_genero (16)'!Q17-'PD_genero (16)'!C17)</f>
        <v>131</v>
      </c>
      <c r="D16" s="106">
        <f>('PD_genero (16)'!P17-'PD_genero (16)'!D17)</f>
        <v>-9</v>
      </c>
      <c r="E16" s="131">
        <f>('PD_genero (16)'!Q17-'PD_genero (16)'!E17)</f>
        <v>-40</v>
      </c>
    </row>
    <row r="17" spans="2:5" s="7" customFormat="1" ht="14.25" customHeight="1" x14ac:dyDescent="0.2">
      <c r="B17" s="34" t="str">
        <f>'PD_genero % (12)'!B17</f>
        <v xml:space="preserve">Alvalade </v>
      </c>
      <c r="C17" s="130">
        <f>('PD_genero (16)'!Q18-'PD_genero (16)'!C18)</f>
        <v>255</v>
      </c>
      <c r="D17" s="106">
        <f>('PD_genero (16)'!P18-'PD_genero (16)'!D18)</f>
        <v>-39</v>
      </c>
      <c r="E17" s="131">
        <f>('PD_genero (16)'!Q18-'PD_genero (16)'!E18)</f>
        <v>-63</v>
      </c>
    </row>
    <row r="18" spans="2:5" s="7" customFormat="1" ht="14.25" customHeight="1" x14ac:dyDescent="0.2">
      <c r="B18" s="34" t="str">
        <f>'PD_genero % (12)'!B18</f>
        <v xml:space="preserve">Areeiro </v>
      </c>
      <c r="C18" s="130">
        <f>('PD_genero (16)'!Q19-'PD_genero (16)'!C19)</f>
        <v>185</v>
      </c>
      <c r="D18" s="106">
        <f>('PD_genero (16)'!P19-'PD_genero (16)'!D19)</f>
        <v>-14</v>
      </c>
      <c r="E18" s="131">
        <f>('PD_genero (16)'!Q19-'PD_genero (16)'!E19)</f>
        <v>-17</v>
      </c>
    </row>
    <row r="19" spans="2:5" s="7" customFormat="1" ht="14.25" customHeight="1" x14ac:dyDescent="0.2">
      <c r="B19" s="34" t="str">
        <f>'PD_genero % (12)'!B19</f>
        <v xml:space="preserve">Arroios </v>
      </c>
      <c r="C19" s="130">
        <f>('PD_genero (16)'!Q20-'PD_genero (16)'!C20)</f>
        <v>375</v>
      </c>
      <c r="D19" s="106">
        <f>('PD_genero (16)'!P20-'PD_genero (16)'!D20)</f>
        <v>-34</v>
      </c>
      <c r="E19" s="131">
        <f>('PD_genero (16)'!Q20-'PD_genero (16)'!E20)</f>
        <v>-67</v>
      </c>
    </row>
    <row r="20" spans="2:5" s="7" customFormat="1" ht="14.25" customHeight="1" x14ac:dyDescent="0.2">
      <c r="B20" s="34" t="str">
        <f>'PD_genero % (12)'!B20</f>
        <v xml:space="preserve">Avenidas Novas </v>
      </c>
      <c r="C20" s="130">
        <f>('PD_genero (16)'!Q21-'PD_genero (16)'!C21)</f>
        <v>183</v>
      </c>
      <c r="D20" s="106">
        <f>('PD_genero (16)'!P21-'PD_genero (16)'!D21)</f>
        <v>10</v>
      </c>
      <c r="E20" s="131">
        <f>('PD_genero (16)'!Q21-'PD_genero (16)'!E21)</f>
        <v>3</v>
      </c>
    </row>
    <row r="21" spans="2:5" s="7" customFormat="1" ht="14.25" customHeight="1" x14ac:dyDescent="0.2">
      <c r="B21" s="34" t="str">
        <f>'PD_genero % (12)'!B21</f>
        <v xml:space="preserve">Beato </v>
      </c>
      <c r="C21" s="130">
        <f>('PD_genero (16)'!Q22-'PD_genero (16)'!C22)</f>
        <v>147</v>
      </c>
      <c r="D21" s="106">
        <f>('PD_genero (16)'!P22-'PD_genero (16)'!D22)</f>
        <v>-29</v>
      </c>
      <c r="E21" s="131">
        <f>('PD_genero (16)'!Q22-'PD_genero (16)'!E22)</f>
        <v>-36</v>
      </c>
    </row>
    <row r="22" spans="2:5" s="7" customFormat="1" ht="14.25" customHeight="1" x14ac:dyDescent="0.2">
      <c r="B22" s="34" t="str">
        <f>'PD_genero % (12)'!B22</f>
        <v xml:space="preserve">Belém </v>
      </c>
      <c r="C22" s="130">
        <f>('PD_genero (16)'!Q23-'PD_genero (16)'!C23)</f>
        <v>108</v>
      </c>
      <c r="D22" s="106">
        <f>('PD_genero (16)'!P23-'PD_genero (16)'!D23)</f>
        <v>2</v>
      </c>
      <c r="E22" s="131">
        <f>('PD_genero (16)'!Q23-'PD_genero (16)'!E23)</f>
        <v>-18</v>
      </c>
    </row>
    <row r="23" spans="2:5" s="7" customFormat="1" ht="14.25" customHeight="1" x14ac:dyDescent="0.2">
      <c r="B23" s="34" t="str">
        <f>'PD_genero % (12)'!B23</f>
        <v xml:space="preserve">Benfica </v>
      </c>
      <c r="C23" s="130">
        <f>('PD_genero (16)'!Q24-'PD_genero (16)'!C24)</f>
        <v>352</v>
      </c>
      <c r="D23" s="106">
        <f>('PD_genero (16)'!P24-'PD_genero (16)'!D24)</f>
        <v>-25</v>
      </c>
      <c r="E23" s="131">
        <f>('PD_genero (16)'!Q24-'PD_genero (16)'!E24)</f>
        <v>-65</v>
      </c>
    </row>
    <row r="24" spans="2:5" s="7" customFormat="1" ht="14.25" customHeight="1" x14ac:dyDescent="0.2">
      <c r="B24" s="34" t="str">
        <f>'PD_genero % (12)'!B24</f>
        <v xml:space="preserve">Campo de Ourique </v>
      </c>
      <c r="C24" s="130">
        <f>('PD_genero (16)'!Q25-'PD_genero (16)'!C25)</f>
        <v>212</v>
      </c>
      <c r="D24" s="106">
        <f>('PD_genero (16)'!P25-'PD_genero (16)'!D25)</f>
        <v>-22</v>
      </c>
      <c r="E24" s="131">
        <f>('PD_genero (16)'!Q25-'PD_genero (16)'!E25)</f>
        <v>-28</v>
      </c>
    </row>
    <row r="25" spans="2:5" s="7" customFormat="1" ht="14.25" customHeight="1" x14ac:dyDescent="0.2">
      <c r="B25" s="34" t="str">
        <f>'PD_genero % (12)'!B25</f>
        <v xml:space="preserve">Campolide </v>
      </c>
      <c r="C25" s="130">
        <f>('PD_genero (16)'!Q26-'PD_genero (16)'!C26)</f>
        <v>197</v>
      </c>
      <c r="D25" s="106">
        <f>('PD_genero (16)'!P26-'PD_genero (16)'!D26)</f>
        <v>-16</v>
      </c>
      <c r="E25" s="131">
        <f>('PD_genero (16)'!Q26-'PD_genero (16)'!E26)</f>
        <v>-5</v>
      </c>
    </row>
    <row r="26" spans="2:5" s="7" customFormat="1" ht="14.25" customHeight="1" x14ac:dyDescent="0.2">
      <c r="B26" s="34" t="str">
        <f>'PD_genero % (12)'!B26</f>
        <v xml:space="preserve">Carnide </v>
      </c>
      <c r="C26" s="130">
        <f>('PD_genero (16)'!Q27-'PD_genero (16)'!C27)</f>
        <v>203</v>
      </c>
      <c r="D26" s="106">
        <f>('PD_genero (16)'!P27-'PD_genero (16)'!D27)</f>
        <v>-19</v>
      </c>
      <c r="E26" s="131">
        <f>('PD_genero (16)'!Q27-'PD_genero (16)'!E27)</f>
        <v>-20</v>
      </c>
    </row>
    <row r="27" spans="2:5" s="7" customFormat="1" ht="14.25" customHeight="1" x14ac:dyDescent="0.2">
      <c r="B27" s="34" t="str">
        <f>'PD_genero % (12)'!B27</f>
        <v xml:space="preserve">Estrela </v>
      </c>
      <c r="C27" s="130">
        <f>('PD_genero (16)'!Q28-'PD_genero (16)'!C28)</f>
        <v>164</v>
      </c>
      <c r="D27" s="106">
        <f>('PD_genero (16)'!P28-'PD_genero (16)'!D28)</f>
        <v>-27</v>
      </c>
      <c r="E27" s="131">
        <f>('PD_genero (16)'!Q28-'PD_genero (16)'!E28)</f>
        <v>-34</v>
      </c>
    </row>
    <row r="28" spans="2:5" s="7" customFormat="1" ht="14.25" customHeight="1" x14ac:dyDescent="0.2">
      <c r="B28" s="34" t="str">
        <f>'PD_genero % (12)'!B28</f>
        <v xml:space="preserve">Lumiar </v>
      </c>
      <c r="C28" s="130">
        <f>('PD_genero (16)'!Q29-'PD_genero (16)'!C29)</f>
        <v>365</v>
      </c>
      <c r="D28" s="106">
        <f>('PD_genero (16)'!P29-'PD_genero (16)'!D29)</f>
        <v>-26</v>
      </c>
      <c r="E28" s="131">
        <f>('PD_genero (16)'!Q29-'PD_genero (16)'!E29)</f>
        <v>-70</v>
      </c>
    </row>
    <row r="29" spans="2:5" s="7" customFormat="1" ht="14.25" customHeight="1" x14ac:dyDescent="0.2">
      <c r="B29" s="34" t="str">
        <f>'PD_genero % (12)'!B29</f>
        <v xml:space="preserve">Marvila </v>
      </c>
      <c r="C29" s="130">
        <f>('PD_genero (16)'!Q30-'PD_genero (16)'!C30)</f>
        <v>438</v>
      </c>
      <c r="D29" s="106">
        <f>('PD_genero (16)'!P30-'PD_genero (16)'!D30)</f>
        <v>-83</v>
      </c>
      <c r="E29" s="131">
        <f>('PD_genero (16)'!Q30-'PD_genero (16)'!E30)</f>
        <v>-121</v>
      </c>
    </row>
    <row r="30" spans="2:5" s="7" customFormat="1" ht="14.25" customHeight="1" x14ac:dyDescent="0.2">
      <c r="B30" s="34" t="str">
        <f>'PD_genero % (12)'!B30</f>
        <v xml:space="preserve">Misericórdia </v>
      </c>
      <c r="C30" s="130">
        <f>('PD_genero (16)'!Q31-'PD_genero (16)'!C31)</f>
        <v>124</v>
      </c>
      <c r="D30" s="106">
        <f>('PD_genero (16)'!P31-'PD_genero (16)'!D31)</f>
        <v>-29</v>
      </c>
      <c r="E30" s="131">
        <f>('PD_genero (16)'!Q31-'PD_genero (16)'!E31)</f>
        <v>-52</v>
      </c>
    </row>
    <row r="31" spans="2:5" s="7" customFormat="1" ht="14.25" customHeight="1" x14ac:dyDescent="0.2">
      <c r="B31" s="34" t="str">
        <f>'PD_genero % (12)'!B31</f>
        <v xml:space="preserve">Olivais </v>
      </c>
      <c r="C31" s="130">
        <f>('PD_genero (16)'!Q32-'PD_genero (16)'!C32)</f>
        <v>413</v>
      </c>
      <c r="D31" s="106">
        <f>('PD_genero (16)'!P32-'PD_genero (16)'!D32)</f>
        <v>-71</v>
      </c>
      <c r="E31" s="131">
        <f>('PD_genero (16)'!Q32-'PD_genero (16)'!E32)</f>
        <v>-63</v>
      </c>
    </row>
    <row r="32" spans="2:5" s="7" customFormat="1" ht="14.25" customHeight="1" x14ac:dyDescent="0.2">
      <c r="B32" s="34" t="str">
        <f>'PD_genero % (12)'!B32</f>
        <v xml:space="preserve">Parque das Nações </v>
      </c>
      <c r="C32" s="130">
        <f>('PD_genero (16)'!Q33-'PD_genero (16)'!C33)</f>
        <v>148</v>
      </c>
      <c r="D32" s="106">
        <f>('PD_genero (16)'!P33-'PD_genero (16)'!D33)</f>
        <v>4</v>
      </c>
      <c r="E32" s="131">
        <f>('PD_genero (16)'!Q33-'PD_genero (16)'!E33)</f>
        <v>0</v>
      </c>
    </row>
    <row r="33" spans="2:5" s="7" customFormat="1" ht="14.25" customHeight="1" x14ac:dyDescent="0.2">
      <c r="B33" s="34" t="str">
        <f>'PD_genero % (12)'!B33</f>
        <v xml:space="preserve">Penha de França </v>
      </c>
      <c r="C33" s="130">
        <f>('PD_genero (16)'!Q34-'PD_genero (16)'!C34)</f>
        <v>322</v>
      </c>
      <c r="D33" s="106">
        <f>('PD_genero (16)'!P34-'PD_genero (16)'!D34)</f>
        <v>-41</v>
      </c>
      <c r="E33" s="131">
        <f>('PD_genero (16)'!Q34-'PD_genero (16)'!E34)</f>
        <v>-66</v>
      </c>
    </row>
    <row r="34" spans="2:5" s="7" customFormat="1" ht="14.25" customHeight="1" x14ac:dyDescent="0.2">
      <c r="B34" s="34" t="str">
        <f>'PD_genero % (12)'!B34</f>
        <v xml:space="preserve">Santa Clara </v>
      </c>
      <c r="C34" s="130">
        <f>('PD_genero (16)'!Q35-'PD_genero (16)'!C35)</f>
        <v>249</v>
      </c>
      <c r="D34" s="106">
        <f>('PD_genero (16)'!P35-'PD_genero (16)'!D35)</f>
        <v>-54</v>
      </c>
      <c r="E34" s="131">
        <f>('PD_genero (16)'!Q35-'PD_genero (16)'!E35)</f>
        <v>-77</v>
      </c>
    </row>
    <row r="35" spans="2:5" s="7" customFormat="1" ht="14.25" customHeight="1" x14ac:dyDescent="0.2">
      <c r="B35" s="34" t="str">
        <f>'PD_genero % (12)'!B35</f>
        <v xml:space="preserve">Santa Maria Maior </v>
      </c>
      <c r="C35" s="130">
        <f>('PD_genero (16)'!Q36-'PD_genero (16)'!C36)</f>
        <v>148</v>
      </c>
      <c r="D35" s="106">
        <f>('PD_genero (16)'!P36-'PD_genero (16)'!D36)</f>
        <v>-9</v>
      </c>
      <c r="E35" s="131">
        <f>('PD_genero (16)'!Q36-'PD_genero (16)'!E36)</f>
        <v>-24</v>
      </c>
    </row>
    <row r="36" spans="2:5" s="7" customFormat="1" ht="14.25" customHeight="1" x14ac:dyDescent="0.2">
      <c r="B36" s="34" t="str">
        <f>'PD_genero % (12)'!B36</f>
        <v xml:space="preserve">Santo António </v>
      </c>
      <c r="C36" s="130">
        <f>('PD_genero (16)'!Q37-'PD_genero (16)'!C37)</f>
        <v>108</v>
      </c>
      <c r="D36" s="106">
        <f>('PD_genero (16)'!P37-'PD_genero (16)'!D37)</f>
        <v>-4</v>
      </c>
      <c r="E36" s="131">
        <f>('PD_genero (16)'!Q37-'PD_genero (16)'!E37)</f>
        <v>-20</v>
      </c>
    </row>
    <row r="37" spans="2:5" s="7" customFormat="1" ht="14.25" customHeight="1" x14ac:dyDescent="0.2">
      <c r="B37" s="34" t="str">
        <f>'PD_genero % (12)'!B37</f>
        <v xml:space="preserve">São Domingos de Benfica </v>
      </c>
      <c r="C37" s="130">
        <f>('PD_genero (16)'!Q38-'PD_genero (16)'!C38)</f>
        <v>270</v>
      </c>
      <c r="D37" s="106">
        <f>('PD_genero (16)'!P38-'PD_genero (16)'!D38)</f>
        <v>-26</v>
      </c>
      <c r="E37" s="131">
        <f>('PD_genero (16)'!Q38-'PD_genero (16)'!E38)</f>
        <v>-56</v>
      </c>
    </row>
    <row r="38" spans="2:5" s="7" customFormat="1" ht="14.25" customHeight="1" x14ac:dyDescent="0.2">
      <c r="B38" s="34" t="str">
        <f>'PD_genero % (12)'!B38</f>
        <v xml:space="preserve">São Vicente </v>
      </c>
      <c r="C38" s="132">
        <f>('PD_genero (16)'!Q39-'PD_genero (16)'!C39)</f>
        <v>147</v>
      </c>
      <c r="D38" s="107">
        <f>('PD_genero (16)'!P39-'PD_genero (16)'!D39)</f>
        <v>-36</v>
      </c>
      <c r="E38" s="133">
        <f>('PD_genero (16)'!Q39-'PD_genero (16)'!E39)</f>
        <v>-52</v>
      </c>
    </row>
    <row r="39" spans="2:5" s="1" customFormat="1" ht="15" x14ac:dyDescent="0.25">
      <c r="B39" s="108"/>
      <c r="C39" s="51"/>
      <c r="D39" s="96"/>
    </row>
    <row r="40" spans="2:5" x14ac:dyDescent="0.2">
      <c r="B40" s="36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>
      <selection activeCell="B8" sqref="B8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2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>
      <c r="B3" s="123"/>
    </row>
    <row r="4" spans="1:5" s="77" customFormat="1" ht="16.5" customHeight="1" x14ac:dyDescent="0.25"/>
    <row r="5" spans="1:5" s="77" customFormat="1" ht="16.5" customHeight="1" x14ac:dyDescent="0.25">
      <c r="A5" s="116" t="s">
        <v>5</v>
      </c>
      <c r="B5" s="119" t="s">
        <v>163</v>
      </c>
    </row>
    <row r="6" spans="1:5" s="77" customFormat="1" ht="12" customHeight="1" x14ac:dyDescent="0.25">
      <c r="A6" s="116"/>
      <c r="B6" s="122" t="s">
        <v>262</v>
      </c>
    </row>
    <row r="7" spans="1:5" s="77" customFormat="1" ht="16.5" customHeight="1" x14ac:dyDescent="0.25">
      <c r="D7" s="8"/>
    </row>
    <row r="8" spans="1:5" s="77" customFormat="1" ht="45" customHeight="1" x14ac:dyDescent="0.25">
      <c r="B8" s="8"/>
      <c r="C8" s="598" t="s">
        <v>162</v>
      </c>
      <c r="D8" s="598"/>
      <c r="E8" s="598"/>
    </row>
    <row r="9" spans="1:5" s="77" customFormat="1" ht="24.95" customHeight="1" x14ac:dyDescent="0.25">
      <c r="B9" s="8"/>
      <c r="C9" s="599" t="s">
        <v>27</v>
      </c>
      <c r="D9" s="599"/>
      <c r="E9" s="599"/>
    </row>
    <row r="10" spans="1:5" s="77" customFormat="1" ht="14.25" customHeight="1" x14ac:dyDescent="0.25">
      <c r="B10" s="39" t="s">
        <v>21</v>
      </c>
      <c r="C10" s="117" t="s">
        <v>30</v>
      </c>
      <c r="D10" s="117" t="s">
        <v>13</v>
      </c>
      <c r="E10" s="117" t="s">
        <v>29</v>
      </c>
    </row>
    <row r="11" spans="1:5" s="77" customFormat="1" ht="14.25" customHeight="1" x14ac:dyDescent="0.2">
      <c r="B11" s="3" t="s">
        <v>61</v>
      </c>
      <c r="C11" s="54">
        <f>('PD_genero (16)'!O12-'PD_genero (16)'!C12)/'PD_genero (16)'!C12</f>
        <v>-8.2971706300989406E-2</v>
      </c>
      <c r="D11" s="49">
        <f>('PD_genero (16)'!P12-'PD_genero (16)'!D12)/'PD_genero (16)'!D12</f>
        <v>-0.16377248018777285</v>
      </c>
      <c r="E11" s="50">
        <f>('PD_genero (16)'!Q12-'PD_genero (16)'!E12)/'PD_genero (16)'!E12</f>
        <v>-0.12407377643365795</v>
      </c>
    </row>
    <row r="12" spans="1:5" s="77" customFormat="1" ht="14.25" customHeight="1" x14ac:dyDescent="0.2">
      <c r="B12" s="4" t="s">
        <v>102</v>
      </c>
      <c r="C12" s="55">
        <f>('PD_genero (16)'!O13-'PD_genero (16)'!C13)/'PD_genero (16)'!C13</f>
        <v>-6.2284701114488347E-2</v>
      </c>
      <c r="D12" s="51">
        <f>('PD_genero (16)'!P13-'PD_genero (16)'!D13)/'PD_genero (16)'!D13</f>
        <v>-0.14086884266832853</v>
      </c>
      <c r="E12" s="52">
        <f>('PD_genero (16)'!Q13-'PD_genero (16)'!E13)/'PD_genero (16)'!E13</f>
        <v>-0.10108858714467053</v>
      </c>
    </row>
    <row r="13" spans="1:5" s="77" customFormat="1" ht="14.25" customHeight="1" x14ac:dyDescent="0.2">
      <c r="B13" s="4" t="s">
        <v>20</v>
      </c>
      <c r="C13" s="55">
        <f>('PD_genero (16)'!O14-'PD_genero (16)'!C14)/'PD_genero (16)'!C14</f>
        <v>-6.0922081779479227E-2</v>
      </c>
      <c r="D13" s="51">
        <f>('PD_genero (16)'!P14-'PD_genero (16)'!D14)/'PD_genero (16)'!D14</f>
        <v>-0.13756759549478181</v>
      </c>
      <c r="E13" s="52">
        <f>('PD_genero (16)'!Q14-'PD_genero (16)'!E14)/'PD_genero (16)'!E14</f>
        <v>-9.842586038359119E-2</v>
      </c>
    </row>
    <row r="14" spans="1:5" s="77" customFormat="1" ht="14.25" customHeight="1" x14ac:dyDescent="0.2">
      <c r="B14" s="4" t="s">
        <v>1</v>
      </c>
      <c r="C14" s="385">
        <f>('PD_genero (16)'!O15-'PD_genero (16)'!C15)/'PD_genero (16)'!C15</f>
        <v>-6.0270985827752685E-2</v>
      </c>
      <c r="D14" s="386">
        <f>('PD_genero (16)'!P15-'PD_genero (16)'!D15)/'PD_genero (16)'!D15</f>
        <v>-9.5357198686884484E-2</v>
      </c>
      <c r="E14" s="387">
        <f>('PD_genero (16)'!Q15-'PD_genero (16)'!E15)/'PD_genero (16)'!E15</f>
        <v>-7.7781245124044315E-2</v>
      </c>
    </row>
    <row r="15" spans="1:5" s="77" customFormat="1" ht="14.25" customHeight="1" x14ac:dyDescent="0.2">
      <c r="B15" s="34" t="str">
        <f>'PD_genero % (12)'!B15</f>
        <v xml:space="preserve">Ajuda </v>
      </c>
      <c r="C15" s="54">
        <f>('PD_genero (16)'!O16-'PD_genero (16)'!C16)/'PD_genero (16)'!C16</f>
        <v>3.783783783783784E-2</v>
      </c>
      <c r="D15" s="49">
        <f>('PD_genero (16)'!P16-'PD_genero (16)'!D16)/'PD_genero (16)'!D16</f>
        <v>-8.0246913580246909E-2</v>
      </c>
      <c r="E15" s="50">
        <f>('PD_genero (16)'!Q16-'PD_genero (16)'!E16)/'PD_genero (16)'!E16</f>
        <v>-1.7291066282420751E-2</v>
      </c>
    </row>
    <row r="16" spans="1:5" s="77" customFormat="1" ht="14.25" customHeight="1" x14ac:dyDescent="0.2">
      <c r="B16" s="34" t="str">
        <f>'PD_genero % (12)'!B16</f>
        <v xml:space="preserve">Alcântara </v>
      </c>
      <c r="C16" s="55">
        <f>('PD_genero (16)'!O17-'PD_genero (16)'!C17)/'PD_genero (16)'!C17</f>
        <v>-0.16666666666666666</v>
      </c>
      <c r="D16" s="51">
        <f>('PD_genero (16)'!P17-'PD_genero (16)'!D17)/'PD_genero (16)'!D17</f>
        <v>-5.2631578947368418E-2</v>
      </c>
      <c r="E16" s="52">
        <f>('PD_genero (16)'!Q17-'PD_genero (16)'!E17)/'PD_genero (16)'!E17</f>
        <v>-0.11204481792717087</v>
      </c>
    </row>
    <row r="17" spans="2:5" s="77" customFormat="1" ht="14.25" customHeight="1" x14ac:dyDescent="0.2">
      <c r="B17" s="34" t="str">
        <f>'PD_genero % (12)'!B17</f>
        <v xml:space="preserve">Alvalade </v>
      </c>
      <c r="C17" s="55">
        <f>('PD_genero (16)'!O18-'PD_genero (16)'!C18)/'PD_genero (16)'!C18</f>
        <v>-7.3394495412844041E-2</v>
      </c>
      <c r="D17" s="51">
        <f>('PD_genero (16)'!P18-'PD_genero (16)'!D18)/'PD_genero (16)'!D18</f>
        <v>-0.12264150943396226</v>
      </c>
      <c r="E17" s="52">
        <f>('PD_genero (16)'!Q18-'PD_genero (16)'!E18)/'PD_genero (16)'!E18</f>
        <v>-9.7674418604651161E-2</v>
      </c>
    </row>
    <row r="18" spans="2:5" s="77" customFormat="1" ht="14.25" customHeight="1" x14ac:dyDescent="0.2">
      <c r="B18" s="34" t="str">
        <f>'PD_genero % (12)'!B18</f>
        <v xml:space="preserve">Areeiro </v>
      </c>
      <c r="C18" s="55">
        <f>('PD_genero (16)'!O19-'PD_genero (16)'!C19)/'PD_genero (16)'!C19</f>
        <v>-1.2987012987012988E-2</v>
      </c>
      <c r="D18" s="51">
        <f>('PD_genero (16)'!P19-'PD_genero (16)'!D19)/'PD_genero (16)'!D19</f>
        <v>-6.9306930693069313E-2</v>
      </c>
      <c r="E18" s="52">
        <f>('PD_genero (16)'!Q19-'PD_genero (16)'!E19)/'PD_genero (16)'!E19</f>
        <v>-3.9260969976905313E-2</v>
      </c>
    </row>
    <row r="19" spans="2:5" s="77" customFormat="1" ht="14.25" customHeight="1" x14ac:dyDescent="0.2">
      <c r="B19" s="34" t="str">
        <f>'PD_genero % (12)'!B19</f>
        <v xml:space="preserve">Arroios </v>
      </c>
      <c r="C19" s="55">
        <f>('PD_genero (16)'!O20-'PD_genero (16)'!C20)/'PD_genero (16)'!C20</f>
        <v>-8.0291970802919707E-2</v>
      </c>
      <c r="D19" s="51">
        <f>('PD_genero (16)'!P20-'PD_genero (16)'!D20)/'PD_genero (16)'!D20</f>
        <v>-7.6923076923076927E-2</v>
      </c>
      <c r="E19" s="52">
        <f>('PD_genero (16)'!Q20-'PD_genero (16)'!E20)/'PD_genero (16)'!E20</f>
        <v>-7.8546307151230954E-2</v>
      </c>
    </row>
    <row r="20" spans="2:5" s="77" customFormat="1" ht="14.25" customHeight="1" x14ac:dyDescent="0.2">
      <c r="B20" s="34" t="str">
        <f>'PD_genero % (12)'!B20</f>
        <v xml:space="preserve">Avenidas Novas </v>
      </c>
      <c r="C20" s="55">
        <f>('PD_genero (16)'!O21-'PD_genero (16)'!C21)/'PD_genero (16)'!C21</f>
        <v>-3.0042918454935622E-2</v>
      </c>
      <c r="D20" s="51">
        <f>('PD_genero (16)'!P21-'PD_genero (16)'!D21)/'PD_genero (16)'!D21</f>
        <v>5.5555555555555552E-2</v>
      </c>
      <c r="E20" s="52">
        <f>('PD_genero (16)'!Q21-'PD_genero (16)'!E21)/'PD_genero (16)'!E21</f>
        <v>7.2639225181598066E-3</v>
      </c>
    </row>
    <row r="21" spans="2:5" s="77" customFormat="1" ht="14.25" customHeight="1" x14ac:dyDescent="0.2">
      <c r="B21" s="34" t="str">
        <f>'PD_genero % (12)'!B21</f>
        <v xml:space="preserve">Beato </v>
      </c>
      <c r="C21" s="55">
        <f>('PD_genero (16)'!O22-'PD_genero (16)'!C22)/'PD_genero (16)'!C22</f>
        <v>-4.0229885057471264E-2</v>
      </c>
      <c r="D21" s="51">
        <f>('PD_genero (16)'!P22-'PD_genero (16)'!D22)/'PD_genero (16)'!D22</f>
        <v>-0.15846994535519127</v>
      </c>
      <c r="E21" s="52">
        <f>('PD_genero (16)'!Q22-'PD_genero (16)'!E22)/'PD_genero (16)'!E22</f>
        <v>-0.10084033613445378</v>
      </c>
    </row>
    <row r="22" spans="2:5" s="77" customFormat="1" ht="14.25" customHeight="1" x14ac:dyDescent="0.2">
      <c r="B22" s="34" t="str">
        <f>'PD_genero % (12)'!B22</f>
        <v xml:space="preserve">Belém </v>
      </c>
      <c r="C22" s="55">
        <f>('PD_genero (16)'!O23-'PD_genero (16)'!C23)/'PD_genero (16)'!C23</f>
        <v>-0.13071895424836602</v>
      </c>
      <c r="D22" s="51">
        <f>('PD_genero (16)'!P23-'PD_genero (16)'!D23)/'PD_genero (16)'!D23</f>
        <v>1.5873015873015872E-2</v>
      </c>
      <c r="E22" s="52">
        <f>('PD_genero (16)'!Q23-'PD_genero (16)'!E23)/'PD_genero (16)'!E23</f>
        <v>-6.4516129032258063E-2</v>
      </c>
    </row>
    <row r="23" spans="2:5" s="77" customFormat="1" ht="14.25" customHeight="1" x14ac:dyDescent="0.2">
      <c r="B23" s="34" t="str">
        <f>'PD_genero % (12)'!B23</f>
        <v xml:space="preserve">Benfica </v>
      </c>
      <c r="C23" s="55">
        <f>('PD_genero (16)'!O24-'PD_genero (16)'!C24)/'PD_genero (16)'!C24</f>
        <v>-9.3023255813953487E-2</v>
      </c>
      <c r="D23" s="51">
        <f>('PD_genero (16)'!P24-'PD_genero (16)'!D24)/'PD_genero (16)'!D24</f>
        <v>-5.9952038369304558E-2</v>
      </c>
      <c r="E23" s="52">
        <f>('PD_genero (16)'!Q24-'PD_genero (16)'!E24)/'PD_genero (16)'!E24</f>
        <v>-7.6741440377804018E-2</v>
      </c>
    </row>
    <row r="24" spans="2:5" s="77" customFormat="1" ht="14.25" customHeight="1" x14ac:dyDescent="0.2">
      <c r="B24" s="34" t="str">
        <f>'PD_genero % (12)'!B24</f>
        <v xml:space="preserve">Campo de Ourique </v>
      </c>
      <c r="C24" s="55">
        <f>('PD_genero (16)'!O25-'PD_genero (16)'!C25)/'PD_genero (16)'!C25</f>
        <v>-2.2813688212927757E-2</v>
      </c>
      <c r="D24" s="51">
        <f>('PD_genero (16)'!P25-'PD_genero (16)'!D25)/'PD_genero (16)'!D25</f>
        <v>-9.166666666666666E-2</v>
      </c>
      <c r="E24" s="52">
        <f>('PD_genero (16)'!Q25-'PD_genero (16)'!E25)/'PD_genero (16)'!E25</f>
        <v>-5.5666003976143144E-2</v>
      </c>
    </row>
    <row r="25" spans="2:5" s="77" customFormat="1" ht="14.25" customHeight="1" x14ac:dyDescent="0.2">
      <c r="B25" s="34" t="str">
        <f>'PD_genero % (12)'!B25</f>
        <v xml:space="preserve">Campolide </v>
      </c>
      <c r="C25" s="55">
        <f>('PD_genero (16)'!O26-'PD_genero (16)'!C26)/'PD_genero (16)'!C26</f>
        <v>6.25E-2</v>
      </c>
      <c r="D25" s="51">
        <f>('PD_genero (16)'!P26-'PD_genero (16)'!D26)/'PD_genero (16)'!D26</f>
        <v>-7.9207920792079209E-2</v>
      </c>
      <c r="E25" s="52">
        <f>('PD_genero (16)'!Q26-'PD_genero (16)'!E26)/'PD_genero (16)'!E26</f>
        <v>-1.3227513227513227E-2</v>
      </c>
    </row>
    <row r="26" spans="2:5" s="77" customFormat="1" ht="14.25" customHeight="1" x14ac:dyDescent="0.2">
      <c r="B26" s="34" t="str">
        <f>'PD_genero % (12)'!B26</f>
        <v xml:space="preserve">Carnide </v>
      </c>
      <c r="C26" s="55">
        <f>('PD_genero (16)'!O27-'PD_genero (16)'!C27)/'PD_genero (16)'!C27</f>
        <v>-4.9504950495049506E-3</v>
      </c>
      <c r="D26" s="51">
        <f>('PD_genero (16)'!P27-'PD_genero (16)'!D27)/'PD_genero (16)'!D27</f>
        <v>-8.520179372197309E-2</v>
      </c>
      <c r="E26" s="52">
        <f>('PD_genero (16)'!Q27-'PD_genero (16)'!E27)/'PD_genero (16)'!E27</f>
        <v>-4.7058823529411764E-2</v>
      </c>
    </row>
    <row r="27" spans="2:5" s="77" customFormat="1" ht="14.25" customHeight="1" x14ac:dyDescent="0.2">
      <c r="B27" s="34" t="str">
        <f>'PD_genero % (12)'!B27</f>
        <v xml:space="preserve">Estrela </v>
      </c>
      <c r="C27" s="55">
        <f>('PD_genero (16)'!O28-'PD_genero (16)'!C28)/'PD_genero (16)'!C28</f>
        <v>-3.0042918454935622E-2</v>
      </c>
      <c r="D27" s="51">
        <f>('PD_genero (16)'!P28-'PD_genero (16)'!D28)/'PD_genero (16)'!D28</f>
        <v>-0.13636363636363635</v>
      </c>
      <c r="E27" s="52">
        <f>('PD_genero (16)'!Q28-'PD_genero (16)'!E28)/'PD_genero (16)'!E28</f>
        <v>-7.8886310904872387E-2</v>
      </c>
    </row>
    <row r="28" spans="2:5" s="77" customFormat="1" ht="14.25" customHeight="1" x14ac:dyDescent="0.2">
      <c r="B28" s="34" t="str">
        <f>'PD_genero % (12)'!B28</f>
        <v xml:space="preserve">Lumiar </v>
      </c>
      <c r="C28" s="55">
        <f>('PD_genero (16)'!O29-'PD_genero (16)'!C29)/'PD_genero (16)'!C29</f>
        <v>-9.7345132743362831E-2</v>
      </c>
      <c r="D28" s="51">
        <f>('PD_genero (16)'!P29-'PD_genero (16)'!D29)/'PD_genero (16)'!D29</f>
        <v>-5.9770114942528735E-2</v>
      </c>
      <c r="E28" s="52">
        <f>('PD_genero (16)'!Q29-'PD_genero (16)'!E29)/'PD_genero (16)'!E29</f>
        <v>-7.8917700112739575E-2</v>
      </c>
    </row>
    <row r="29" spans="2:5" s="77" customFormat="1" ht="14.25" customHeight="1" x14ac:dyDescent="0.2">
      <c r="B29" s="34" t="str">
        <f>'PD_genero % (12)'!B29</f>
        <v xml:space="preserve">Marvila </v>
      </c>
      <c r="C29" s="55">
        <f>('PD_genero (16)'!O30-'PD_genero (16)'!C30)/'PD_genero (16)'!C30</f>
        <v>-7.421875E-2</v>
      </c>
      <c r="D29" s="51">
        <f>('PD_genero (16)'!P30-'PD_genero (16)'!D30)/'PD_genero (16)'!D30</f>
        <v>-0.14847942754919499</v>
      </c>
      <c r="E29" s="52">
        <f>('PD_genero (16)'!Q30-'PD_genero (16)'!E30)/'PD_genero (16)'!E30</f>
        <v>-0.11297852474323063</v>
      </c>
    </row>
    <row r="30" spans="2:5" s="77" customFormat="1" ht="14.25" customHeight="1" x14ac:dyDescent="0.2">
      <c r="B30" s="34" t="str">
        <f>'PD_genero % (12)'!B30</f>
        <v xml:space="preserve">Misericórdia </v>
      </c>
      <c r="C30" s="55">
        <f>('PD_genero (16)'!O31-'PD_genero (16)'!C31)/'PD_genero (16)'!C31</f>
        <v>-0.1464968152866242</v>
      </c>
      <c r="D30" s="51">
        <f>('PD_genero (16)'!P31-'PD_genero (16)'!D31)/'PD_genero (16)'!D31</f>
        <v>-0.16477272727272727</v>
      </c>
      <c r="E30" s="52">
        <f>('PD_genero (16)'!Q31-'PD_genero (16)'!E31)/'PD_genero (16)'!E31</f>
        <v>-0.15615615615615616</v>
      </c>
    </row>
    <row r="31" spans="2:5" s="77" customFormat="1" ht="14.25" customHeight="1" x14ac:dyDescent="0.2">
      <c r="B31" s="34" t="str">
        <f>'PD_genero % (12)'!B31</f>
        <v xml:space="preserve">Olivais </v>
      </c>
      <c r="C31" s="55">
        <f>('PD_genero (16)'!O32-'PD_genero (16)'!C32)/'PD_genero (16)'!C32</f>
        <v>2.1164021164021163E-2</v>
      </c>
      <c r="D31" s="51">
        <f>('PD_genero (16)'!P32-'PD_genero (16)'!D32)/'PD_genero (16)'!D32</f>
        <v>-0.14915966386554622</v>
      </c>
      <c r="E31" s="52">
        <f>('PD_genero (16)'!Q32-'PD_genero (16)'!E32)/'PD_genero (16)'!E32</f>
        <v>-7.3770491803278687E-2</v>
      </c>
    </row>
    <row r="32" spans="2:5" s="77" customFormat="1" ht="14.25" customHeight="1" x14ac:dyDescent="0.2">
      <c r="B32" s="34" t="str">
        <f>'PD_genero % (12)'!B32</f>
        <v xml:space="preserve">Parque das Nações </v>
      </c>
      <c r="C32" s="55">
        <f>('PD_genero (16)'!O33-'PD_genero (16)'!C33)/'PD_genero (16)'!C33</f>
        <v>-2.4691358024691357E-2</v>
      </c>
      <c r="D32" s="51">
        <f>('PD_genero (16)'!P33-'PD_genero (16)'!D33)/'PD_genero (16)'!D33</f>
        <v>2.7027027027027029E-2</v>
      </c>
      <c r="E32" s="52">
        <f>('PD_genero (16)'!Q33-'PD_genero (16)'!E33)/'PD_genero (16)'!E33</f>
        <v>0</v>
      </c>
    </row>
    <row r="33" spans="2:5" s="77" customFormat="1" ht="14.25" customHeight="1" x14ac:dyDescent="0.2">
      <c r="B33" s="34" t="str">
        <f>'PD_genero % (12)'!B33</f>
        <v xml:space="preserve">Penha de França </v>
      </c>
      <c r="C33" s="55">
        <f>('PD_genero (16)'!O34-'PD_genero (16)'!C34)/'PD_genero (16)'!C34</f>
        <v>-6.1425061425061427E-2</v>
      </c>
      <c r="D33" s="51">
        <f>('PD_genero (16)'!P34-'PD_genero (16)'!D34)/'PD_genero (16)'!D34</f>
        <v>-0.1056701030927835</v>
      </c>
      <c r="E33" s="52">
        <f>('PD_genero (16)'!Q34-'PD_genero (16)'!E34)/'PD_genero (16)'!E34</f>
        <v>-8.3018867924528297E-2</v>
      </c>
    </row>
    <row r="34" spans="2:5" s="77" customFormat="1" ht="14.25" customHeight="1" x14ac:dyDescent="0.2">
      <c r="B34" s="34" t="str">
        <f>'PD_genero % (12)'!B34</f>
        <v xml:space="preserve">Santa Clara </v>
      </c>
      <c r="C34" s="55">
        <f>('PD_genero (16)'!O35-'PD_genero (16)'!C35)/'PD_genero (16)'!C35</f>
        <v>-8.3032490974729242E-2</v>
      </c>
      <c r="D34" s="51">
        <f>('PD_genero (16)'!P35-'PD_genero (16)'!D35)/'PD_genero (16)'!D35</f>
        <v>-0.16564417177914109</v>
      </c>
      <c r="E34" s="52">
        <f>('PD_genero (16)'!Q35-'PD_genero (16)'!E35)/'PD_genero (16)'!E35</f>
        <v>-0.12769485903814262</v>
      </c>
    </row>
    <row r="35" spans="2:5" s="77" customFormat="1" ht="14.25" customHeight="1" x14ac:dyDescent="0.2">
      <c r="B35" s="34" t="str">
        <f>'PD_genero % (12)'!B35</f>
        <v xml:space="preserve">Santa Maria Maior </v>
      </c>
      <c r="C35" s="55">
        <f>('PD_genero (16)'!O36-'PD_genero (16)'!C36)/'PD_genero (16)'!C36</f>
        <v>-9.375E-2</v>
      </c>
      <c r="D35" s="51">
        <f>('PD_genero (16)'!P36-'PD_genero (16)'!D36)/'PD_genero (16)'!D36</f>
        <v>-5.232558139534884E-2</v>
      </c>
      <c r="E35" s="52">
        <f>('PD_genero (16)'!Q36-'PD_genero (16)'!E36)/'PD_genero (16)'!E36</f>
        <v>-7.2289156626506021E-2</v>
      </c>
    </row>
    <row r="36" spans="2:5" s="77" customFormat="1" ht="14.25" customHeight="1" x14ac:dyDescent="0.2">
      <c r="B36" s="34" t="str">
        <f>'PD_genero % (12)'!B36</f>
        <v xml:space="preserve">Santo António </v>
      </c>
      <c r="C36" s="55">
        <f>('PD_genero (16)'!O37-'PD_genero (16)'!C37)/'PD_genero (16)'!C37</f>
        <v>-0.11510791366906475</v>
      </c>
      <c r="D36" s="51">
        <f>('PD_genero (16)'!P37-'PD_genero (16)'!D37)/'PD_genero (16)'!D37</f>
        <v>-3.125E-2</v>
      </c>
      <c r="E36" s="52">
        <f>('PD_genero (16)'!Q37-'PD_genero (16)'!E37)/'PD_genero (16)'!E37</f>
        <v>-7.4906367041198504E-2</v>
      </c>
    </row>
    <row r="37" spans="2:5" s="77" customFormat="1" ht="14.25" customHeight="1" x14ac:dyDescent="0.2">
      <c r="B37" s="34" t="str">
        <f>'PD_genero % (12)'!B37</f>
        <v xml:space="preserve">São Domingos de Benfica </v>
      </c>
      <c r="C37" s="55">
        <f>('PD_genero (16)'!O38-'PD_genero (16)'!C38)/'PD_genero (16)'!C38</f>
        <v>-7.8947368421052627E-2</v>
      </c>
      <c r="D37" s="51">
        <f>('PD_genero (16)'!P38-'PD_genero (16)'!D38)/'PD_genero (16)'!D38</f>
        <v>-7.9754601226993863E-2</v>
      </c>
      <c r="E37" s="52">
        <f>('PD_genero (16)'!Q38-'PD_genero (16)'!E38)/'PD_genero (16)'!E38</f>
        <v>-7.9320113314447591E-2</v>
      </c>
    </row>
    <row r="38" spans="2:5" s="77" customFormat="1" ht="14.25" customHeight="1" x14ac:dyDescent="0.2">
      <c r="B38" s="34" t="str">
        <f>'PD_genero % (12)'!B38</f>
        <v xml:space="preserve">São Vicente </v>
      </c>
      <c r="C38" s="69">
        <f>('PD_genero (16)'!O39-'PD_genero (16)'!C39)/'PD_genero (16)'!C39</f>
        <v>-8.2901554404145081E-2</v>
      </c>
      <c r="D38" s="70">
        <f>('PD_genero (16)'!P39-'PD_genero (16)'!D39)/'PD_genero (16)'!D39</f>
        <v>-0.18090452261306533</v>
      </c>
      <c r="E38" s="53">
        <f>('PD_genero (16)'!Q39-'PD_genero (16)'!E39)/'PD_genero (16)'!E39</f>
        <v>-0.1326530612244898</v>
      </c>
    </row>
    <row r="39" spans="2:5" s="1" customFormat="1" ht="15" x14ac:dyDescent="0.25">
      <c r="B39" s="36"/>
      <c r="C39" s="88"/>
      <c r="D39" s="96"/>
    </row>
    <row r="40" spans="2:5" x14ac:dyDescent="0.2">
      <c r="B40" s="36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1"/>
  <sheetViews>
    <sheetView showGridLines="0" showRowColHeaders="0" zoomScaleNormal="100" workbookViewId="0">
      <pane xSplit="2" topLeftCell="C1" activePane="topRight" state="frozen"/>
      <selection pane="topRight" activeCell="C12" sqref="C12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2" width="1.28515625" style="78" customWidth="1"/>
    <col min="13" max="21" width="11.7109375" style="78" customWidth="1"/>
    <col min="22" max="22" width="1.28515625" style="78" customWidth="1"/>
    <col min="23" max="31" width="11.7109375" style="78" customWidth="1"/>
    <col min="32" max="32" width="1.28515625" style="78" customWidth="1"/>
    <col min="33" max="41" width="11.7109375" style="78" customWidth="1"/>
    <col min="42" max="42" width="1.28515625" style="78" customWidth="1"/>
    <col min="43" max="16384" width="12" style="78"/>
  </cols>
  <sheetData>
    <row r="1" spans="1:52" s="77" customFormat="1" ht="16.5" customHeight="1" x14ac:dyDescent="0.25">
      <c r="A1"/>
    </row>
    <row r="2" spans="1:52" s="77" customFormat="1" ht="16.5" customHeight="1" x14ac:dyDescent="0.25">
      <c r="A2"/>
    </row>
    <row r="3" spans="1:52" s="77" customFormat="1" ht="16.5" customHeight="1" x14ac:dyDescent="0.25">
      <c r="A3"/>
    </row>
    <row r="4" spans="1:52" s="77" customFormat="1" ht="16.5" customHeight="1" x14ac:dyDescent="0.25">
      <c r="A4"/>
    </row>
    <row r="5" spans="1:52" s="77" customFormat="1" ht="16.5" customHeight="1" x14ac:dyDescent="0.2">
      <c r="A5" s="116" t="s">
        <v>6</v>
      </c>
      <c r="B5" s="119" t="s">
        <v>164</v>
      </c>
      <c r="F5" s="2"/>
      <c r="G5" s="2"/>
      <c r="H5" s="2"/>
      <c r="I5" s="2"/>
      <c r="J5" s="2"/>
      <c r="K5" s="2"/>
    </row>
    <row r="6" spans="1:5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52" s="77" customFormat="1" ht="12" customHeight="1" x14ac:dyDescent="0.2">
      <c r="A7" s="116"/>
      <c r="B7" s="122"/>
      <c r="F7" s="2"/>
      <c r="G7" s="2"/>
      <c r="H7" s="2"/>
      <c r="I7" s="2"/>
      <c r="J7" s="2"/>
      <c r="K7" s="2"/>
    </row>
    <row r="8" spans="1:52" ht="15" customHeight="1" x14ac:dyDescent="0.25"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52" ht="24.95" customHeight="1" x14ac:dyDescent="0.25">
      <c r="B9" s="8"/>
      <c r="C9" s="598" t="s">
        <v>164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</row>
    <row r="10" spans="1:52" ht="24.95" customHeight="1" x14ac:dyDescent="0.25">
      <c r="B10" s="11"/>
      <c r="C10" s="599" t="s">
        <v>16</v>
      </c>
      <c r="D10" s="599"/>
      <c r="E10" s="599"/>
      <c r="F10" s="599"/>
      <c r="G10" s="599"/>
      <c r="H10" s="599"/>
      <c r="I10" s="599"/>
      <c r="J10" s="599"/>
      <c r="K10" s="599"/>
      <c r="L10" s="599"/>
      <c r="M10" s="599" t="s">
        <v>18</v>
      </c>
      <c r="N10" s="599"/>
      <c r="O10" s="599"/>
      <c r="P10" s="599"/>
      <c r="Q10" s="599"/>
      <c r="R10" s="599"/>
      <c r="S10" s="599"/>
      <c r="T10" s="599"/>
      <c r="U10" s="599"/>
      <c r="V10" s="599"/>
      <c r="W10" s="599" t="s">
        <v>19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 t="s">
        <v>17</v>
      </c>
      <c r="AH10" s="599"/>
      <c r="AI10" s="599"/>
      <c r="AJ10" s="599"/>
      <c r="AK10" s="599"/>
      <c r="AL10" s="599"/>
      <c r="AM10" s="599"/>
      <c r="AN10" s="599"/>
      <c r="AO10" s="599"/>
      <c r="AP10" s="80"/>
      <c r="AQ10" s="609" t="s">
        <v>157</v>
      </c>
      <c r="AR10" s="609"/>
      <c r="AS10" s="609"/>
      <c r="AT10" s="609"/>
      <c r="AU10" s="609"/>
      <c r="AV10" s="609"/>
      <c r="AW10" s="609"/>
      <c r="AX10" s="609"/>
      <c r="AY10" s="609"/>
      <c r="AZ10" s="80"/>
    </row>
    <row r="11" spans="1:52" x14ac:dyDescent="0.25">
      <c r="B11" s="120" t="s">
        <v>11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205" t="s">
        <v>0</v>
      </c>
      <c r="L11" s="141"/>
      <c r="M11" s="205" t="str">
        <f t="shared" ref="M11:U11" si="0">C11</f>
        <v xml:space="preserve">15 a 29 anos </v>
      </c>
      <c r="N11" s="205" t="str">
        <f t="shared" si="0"/>
        <v>30 a 34 anos</v>
      </c>
      <c r="O11" s="205" t="str">
        <f t="shared" si="0"/>
        <v>35 a 39 anos</v>
      </c>
      <c r="P11" s="205" t="str">
        <f t="shared" si="0"/>
        <v>40 a 44 anos</v>
      </c>
      <c r="Q11" s="205" t="str">
        <f t="shared" si="0"/>
        <v>45 a 49 anos</v>
      </c>
      <c r="R11" s="205" t="str">
        <f t="shared" si="0"/>
        <v>50 a 54 anos</v>
      </c>
      <c r="S11" s="205" t="str">
        <f t="shared" si="0"/>
        <v>55 a 59 anos</v>
      </c>
      <c r="T11" s="205" t="str">
        <f t="shared" si="0"/>
        <v>&gt;=60 anos</v>
      </c>
      <c r="U11" s="205" t="str">
        <f t="shared" si="0"/>
        <v>Total</v>
      </c>
      <c r="V11" s="141"/>
      <c r="W11" s="205" t="str">
        <f t="shared" ref="W11:AE11" si="1">C11</f>
        <v xml:space="preserve">15 a 29 anos </v>
      </c>
      <c r="X11" s="205" t="str">
        <f t="shared" si="1"/>
        <v>30 a 34 anos</v>
      </c>
      <c r="Y11" s="205" t="str">
        <f t="shared" si="1"/>
        <v>35 a 39 anos</v>
      </c>
      <c r="Z11" s="205" t="str">
        <f t="shared" si="1"/>
        <v>40 a 44 anos</v>
      </c>
      <c r="AA11" s="205" t="str">
        <f t="shared" si="1"/>
        <v>45 a 49 anos</v>
      </c>
      <c r="AB11" s="205" t="str">
        <f t="shared" si="1"/>
        <v>50 a 54 anos</v>
      </c>
      <c r="AC11" s="205" t="str">
        <f t="shared" si="1"/>
        <v>55 a 59 anos</v>
      </c>
      <c r="AD11" s="205" t="str">
        <f t="shared" si="1"/>
        <v>&gt;=60 anos</v>
      </c>
      <c r="AE11" s="205" t="str">
        <f t="shared" si="1"/>
        <v>Total</v>
      </c>
      <c r="AF11" s="141"/>
      <c r="AG11" s="205" t="str">
        <f t="shared" ref="AG11:AO11" si="2">C11</f>
        <v xml:space="preserve">15 a 29 anos </v>
      </c>
      <c r="AH11" s="205" t="str">
        <f t="shared" si="2"/>
        <v>30 a 34 anos</v>
      </c>
      <c r="AI11" s="205" t="str">
        <f t="shared" si="2"/>
        <v>35 a 39 anos</v>
      </c>
      <c r="AJ11" s="205" t="str">
        <f t="shared" si="2"/>
        <v>40 a 44 anos</v>
      </c>
      <c r="AK11" s="205" t="str">
        <f t="shared" si="2"/>
        <v>45 a 49 anos</v>
      </c>
      <c r="AL11" s="205" t="str">
        <f t="shared" si="2"/>
        <v>50 a 54 anos</v>
      </c>
      <c r="AM11" s="205" t="str">
        <f t="shared" si="2"/>
        <v>55 a 59 anos</v>
      </c>
      <c r="AN11" s="205" t="str">
        <f t="shared" si="2"/>
        <v>&gt;=60 anos</v>
      </c>
      <c r="AO11" s="205" t="str">
        <f t="shared" si="2"/>
        <v>Total</v>
      </c>
      <c r="AP11" s="141"/>
      <c r="AQ11" s="205" t="str">
        <f t="shared" ref="AQ11:AY11" si="3">M11</f>
        <v xml:space="preserve">15 a 29 anos </v>
      </c>
      <c r="AR11" s="205" t="str">
        <f t="shared" si="3"/>
        <v>30 a 34 anos</v>
      </c>
      <c r="AS11" s="205" t="str">
        <f t="shared" si="3"/>
        <v>35 a 39 anos</v>
      </c>
      <c r="AT11" s="205" t="str">
        <f t="shared" si="3"/>
        <v>40 a 44 anos</v>
      </c>
      <c r="AU11" s="205" t="str">
        <f t="shared" si="3"/>
        <v>45 a 49 anos</v>
      </c>
      <c r="AV11" s="205" t="str">
        <f t="shared" si="3"/>
        <v>50 a 54 anos</v>
      </c>
      <c r="AW11" s="205" t="str">
        <f t="shared" si="3"/>
        <v>55 a 59 anos</v>
      </c>
      <c r="AX11" s="205" t="str">
        <f t="shared" si="3"/>
        <v>&gt;=60 anos</v>
      </c>
      <c r="AY11" s="205" t="str">
        <f t="shared" si="3"/>
        <v>Total</v>
      </c>
      <c r="AZ11" s="80"/>
    </row>
    <row r="12" spans="1:52" x14ac:dyDescent="0.25">
      <c r="B12" s="3" t="s">
        <v>61</v>
      </c>
      <c r="C12" s="60">
        <v>37299</v>
      </c>
      <c r="D12" s="61">
        <v>30473</v>
      </c>
      <c r="E12" s="61">
        <v>34056</v>
      </c>
      <c r="F12" s="61">
        <v>35664</v>
      </c>
      <c r="G12" s="61">
        <v>36711</v>
      </c>
      <c r="H12" s="61">
        <v>43924</v>
      </c>
      <c r="I12" s="61">
        <v>44898</v>
      </c>
      <c r="J12" s="61">
        <v>41842</v>
      </c>
      <c r="K12" s="89">
        <v>304867</v>
      </c>
      <c r="L12" s="278">
        <v>33946</v>
      </c>
      <c r="M12" s="60">
        <v>33917</v>
      </c>
      <c r="N12" s="61">
        <v>27500</v>
      </c>
      <c r="O12" s="61">
        <v>30339</v>
      </c>
      <c r="P12" s="61">
        <v>32576</v>
      </c>
      <c r="Q12" s="61">
        <v>33297</v>
      </c>
      <c r="R12" s="61">
        <v>40276</v>
      </c>
      <c r="S12" s="61">
        <v>41970</v>
      </c>
      <c r="T12" s="61">
        <v>37852</v>
      </c>
      <c r="U12" s="89">
        <v>277727</v>
      </c>
      <c r="V12" s="13"/>
      <c r="W12" s="60">
        <v>30832</v>
      </c>
      <c r="X12" s="61">
        <v>26606</v>
      </c>
      <c r="Y12" s="61">
        <v>31621</v>
      </c>
      <c r="Z12" s="61">
        <v>32849</v>
      </c>
      <c r="AA12" s="61">
        <v>31446</v>
      </c>
      <c r="AB12" s="61">
        <v>37199</v>
      </c>
      <c r="AC12" s="61">
        <v>39450</v>
      </c>
      <c r="AD12" s="61">
        <v>34901</v>
      </c>
      <c r="AE12" s="89">
        <v>264904</v>
      </c>
      <c r="AF12" s="169"/>
      <c r="AG12" s="60">
        <v>36177</v>
      </c>
      <c r="AH12" s="61">
        <v>28001</v>
      </c>
      <c r="AI12" s="61">
        <v>30598</v>
      </c>
      <c r="AJ12" s="61">
        <v>32582</v>
      </c>
      <c r="AK12" s="61">
        <v>31087</v>
      </c>
      <c r="AL12" s="61">
        <v>36487</v>
      </c>
      <c r="AM12" s="61">
        <v>38816</v>
      </c>
      <c r="AN12" s="61">
        <v>33293</v>
      </c>
      <c r="AO12" s="89">
        <v>267041</v>
      </c>
      <c r="AP12" s="169"/>
      <c r="AQ12" s="60">
        <v>73022</v>
      </c>
      <c r="AR12" s="61">
        <v>53127</v>
      </c>
      <c r="AS12" s="61">
        <v>58194</v>
      </c>
      <c r="AT12" s="61">
        <v>57151</v>
      </c>
      <c r="AU12" s="61">
        <v>53038</v>
      </c>
      <c r="AV12" s="61">
        <v>57585</v>
      </c>
      <c r="AW12" s="61">
        <v>56681</v>
      </c>
      <c r="AX12" s="61">
        <v>49829</v>
      </c>
      <c r="AY12" s="89">
        <v>458627</v>
      </c>
      <c r="AZ12" s="80"/>
    </row>
    <row r="13" spans="1:52" x14ac:dyDescent="0.25">
      <c r="B13" s="4" t="s">
        <v>102</v>
      </c>
      <c r="C13" s="62">
        <v>9119</v>
      </c>
      <c r="D13" s="63">
        <v>7775</v>
      </c>
      <c r="E13" s="63">
        <v>9283</v>
      </c>
      <c r="F13" s="63">
        <v>9886</v>
      </c>
      <c r="G13" s="63">
        <v>9589</v>
      </c>
      <c r="H13" s="63">
        <v>10839</v>
      </c>
      <c r="I13" s="63">
        <v>10718</v>
      </c>
      <c r="J13" s="63">
        <v>10782</v>
      </c>
      <c r="K13" s="90">
        <v>77991</v>
      </c>
      <c r="L13" s="278">
        <v>8985</v>
      </c>
      <c r="M13" s="62">
        <v>8990</v>
      </c>
      <c r="N13" s="63">
        <v>7389</v>
      </c>
      <c r="O13" s="63">
        <v>8646</v>
      </c>
      <c r="P13" s="63">
        <v>9420</v>
      </c>
      <c r="Q13" s="63">
        <v>8974</v>
      </c>
      <c r="R13" s="63">
        <v>10142</v>
      </c>
      <c r="S13" s="63">
        <v>10070</v>
      </c>
      <c r="T13" s="63">
        <v>9691</v>
      </c>
      <c r="U13" s="90">
        <v>73322</v>
      </c>
      <c r="V13" s="13"/>
      <c r="W13" s="62">
        <v>8378</v>
      </c>
      <c r="X13" s="63">
        <v>7287</v>
      </c>
      <c r="Y13" s="63">
        <v>8731</v>
      </c>
      <c r="Z13" s="63">
        <v>9472</v>
      </c>
      <c r="AA13" s="63">
        <v>8642</v>
      </c>
      <c r="AB13" s="63">
        <v>9542</v>
      </c>
      <c r="AC13" s="63">
        <v>9724</v>
      </c>
      <c r="AD13" s="63">
        <v>9079</v>
      </c>
      <c r="AE13" s="90">
        <v>70855</v>
      </c>
      <c r="AF13" s="169"/>
      <c r="AG13" s="62">
        <v>9310</v>
      </c>
      <c r="AH13" s="63">
        <v>7588</v>
      </c>
      <c r="AI13" s="63">
        <v>8564</v>
      </c>
      <c r="AJ13" s="63">
        <v>9392</v>
      </c>
      <c r="AK13" s="63">
        <v>8370</v>
      </c>
      <c r="AL13" s="63">
        <v>9073</v>
      </c>
      <c r="AM13" s="63">
        <v>9245</v>
      </c>
      <c r="AN13" s="63">
        <v>8565</v>
      </c>
      <c r="AO13" s="90">
        <v>70107</v>
      </c>
      <c r="AP13" s="169"/>
      <c r="AQ13" s="62">
        <v>18258</v>
      </c>
      <c r="AR13" s="63">
        <v>13796</v>
      </c>
      <c r="AS13" s="63">
        <v>15533</v>
      </c>
      <c r="AT13" s="63">
        <v>15758</v>
      </c>
      <c r="AU13" s="63">
        <v>13761</v>
      </c>
      <c r="AV13" s="63">
        <v>14089</v>
      </c>
      <c r="AW13" s="63">
        <v>13433</v>
      </c>
      <c r="AX13" s="63">
        <v>12887</v>
      </c>
      <c r="AY13" s="90">
        <v>117515</v>
      </c>
      <c r="AZ13" s="80"/>
    </row>
    <row r="14" spans="1:52" x14ac:dyDescent="0.25">
      <c r="B14" s="4" t="s">
        <v>20</v>
      </c>
      <c r="C14" s="62">
        <v>6634</v>
      </c>
      <c r="D14" s="63">
        <v>5908</v>
      </c>
      <c r="E14" s="63">
        <v>6897</v>
      </c>
      <c r="F14" s="63">
        <v>7426</v>
      </c>
      <c r="G14" s="63">
        <v>7313</v>
      </c>
      <c r="H14" s="63">
        <v>8451</v>
      </c>
      <c r="I14" s="63">
        <v>8267</v>
      </c>
      <c r="J14" s="63">
        <v>8438</v>
      </c>
      <c r="K14" s="90">
        <v>59334</v>
      </c>
      <c r="L14" s="278">
        <v>6703</v>
      </c>
      <c r="M14" s="62">
        <v>6717</v>
      </c>
      <c r="N14" s="63">
        <v>5584</v>
      </c>
      <c r="O14" s="63">
        <v>6419</v>
      </c>
      <c r="P14" s="63">
        <v>7088</v>
      </c>
      <c r="Q14" s="63">
        <v>6889</v>
      </c>
      <c r="R14" s="63">
        <v>7832</v>
      </c>
      <c r="S14" s="63">
        <v>7788</v>
      </c>
      <c r="T14" s="63">
        <v>7556</v>
      </c>
      <c r="U14" s="90">
        <v>55873</v>
      </c>
      <c r="V14" s="182"/>
      <c r="W14" s="62">
        <v>6312</v>
      </c>
      <c r="X14" s="63">
        <v>5574</v>
      </c>
      <c r="Y14" s="63">
        <v>6519</v>
      </c>
      <c r="Z14" s="63">
        <v>7122</v>
      </c>
      <c r="AA14" s="63">
        <v>6565</v>
      </c>
      <c r="AB14" s="63">
        <v>7435</v>
      </c>
      <c r="AC14" s="63">
        <v>7558</v>
      </c>
      <c r="AD14" s="63">
        <v>7040</v>
      </c>
      <c r="AE14" s="90">
        <v>54125</v>
      </c>
      <c r="AF14" s="169"/>
      <c r="AG14" s="62">
        <v>7012</v>
      </c>
      <c r="AH14" s="63">
        <v>5783</v>
      </c>
      <c r="AI14" s="63">
        <v>6422</v>
      </c>
      <c r="AJ14" s="63">
        <v>7055</v>
      </c>
      <c r="AK14" s="63">
        <v>6341</v>
      </c>
      <c r="AL14" s="63">
        <v>7054</v>
      </c>
      <c r="AM14" s="63">
        <v>7195</v>
      </c>
      <c r="AN14" s="63">
        <v>6632</v>
      </c>
      <c r="AO14" s="90">
        <v>53494</v>
      </c>
      <c r="AP14" s="169"/>
      <c r="AQ14" s="62">
        <v>13660</v>
      </c>
      <c r="AR14" s="63">
        <v>10501</v>
      </c>
      <c r="AS14" s="63">
        <v>11604</v>
      </c>
      <c r="AT14" s="63">
        <v>11836</v>
      </c>
      <c r="AU14" s="63">
        <v>10504</v>
      </c>
      <c r="AV14" s="63">
        <v>10962</v>
      </c>
      <c r="AW14" s="63">
        <v>10391</v>
      </c>
      <c r="AX14" s="63">
        <v>10012</v>
      </c>
      <c r="AY14" s="90">
        <v>89470</v>
      </c>
      <c r="AZ14" s="80"/>
    </row>
    <row r="15" spans="1:52" x14ac:dyDescent="0.25">
      <c r="B15" s="4" t="s">
        <v>1</v>
      </c>
      <c r="C15" s="357">
        <v>1336</v>
      </c>
      <c r="D15" s="358">
        <v>1434</v>
      </c>
      <c r="E15" s="358">
        <v>1581</v>
      </c>
      <c r="F15" s="358">
        <v>1554</v>
      </c>
      <c r="G15" s="358">
        <v>1523</v>
      </c>
      <c r="H15" s="358">
        <v>1793</v>
      </c>
      <c r="I15" s="358">
        <v>1778</v>
      </c>
      <c r="J15" s="358">
        <v>1819</v>
      </c>
      <c r="K15" s="359">
        <v>12818</v>
      </c>
      <c r="L15" s="396">
        <v>1338</v>
      </c>
      <c r="M15" s="357">
        <v>1353</v>
      </c>
      <c r="N15" s="358">
        <v>1314</v>
      </c>
      <c r="O15" s="358">
        <v>1467</v>
      </c>
      <c r="P15" s="358">
        <v>1535</v>
      </c>
      <c r="Q15" s="358">
        <v>1458</v>
      </c>
      <c r="R15" s="358">
        <v>1691</v>
      </c>
      <c r="S15" s="358">
        <v>1666</v>
      </c>
      <c r="T15" s="358">
        <v>1626</v>
      </c>
      <c r="U15" s="359">
        <v>12110</v>
      </c>
      <c r="V15" s="388"/>
      <c r="W15" s="357">
        <v>1282</v>
      </c>
      <c r="X15" s="358">
        <v>1288</v>
      </c>
      <c r="Y15" s="358">
        <v>1415</v>
      </c>
      <c r="Z15" s="358">
        <v>1520</v>
      </c>
      <c r="AA15" s="358">
        <v>1399</v>
      </c>
      <c r="AB15" s="358">
        <v>1619</v>
      </c>
      <c r="AC15" s="358">
        <v>1619</v>
      </c>
      <c r="AD15" s="358">
        <v>1531</v>
      </c>
      <c r="AE15" s="359">
        <v>11673</v>
      </c>
      <c r="AF15" s="399"/>
      <c r="AG15" s="357">
        <v>1449</v>
      </c>
      <c r="AH15" s="358">
        <v>1376</v>
      </c>
      <c r="AI15" s="358">
        <v>1485</v>
      </c>
      <c r="AJ15" s="358">
        <v>1567</v>
      </c>
      <c r="AK15" s="358">
        <v>1364</v>
      </c>
      <c r="AL15" s="358">
        <v>1568</v>
      </c>
      <c r="AM15" s="358">
        <v>1565</v>
      </c>
      <c r="AN15" s="358">
        <v>1447</v>
      </c>
      <c r="AO15" s="359">
        <v>11821</v>
      </c>
      <c r="AP15" s="399"/>
      <c r="AQ15" s="357">
        <v>2780</v>
      </c>
      <c r="AR15" s="358">
        <v>2495</v>
      </c>
      <c r="AS15" s="358">
        <v>2580</v>
      </c>
      <c r="AT15" s="358">
        <v>2498</v>
      </c>
      <c r="AU15" s="358">
        <v>2174</v>
      </c>
      <c r="AV15" s="358">
        <v>2297</v>
      </c>
      <c r="AW15" s="358">
        <v>2206</v>
      </c>
      <c r="AX15" s="358">
        <v>2146</v>
      </c>
      <c r="AY15" s="359">
        <v>19176</v>
      </c>
      <c r="AZ15" s="80"/>
    </row>
    <row r="16" spans="1:52" x14ac:dyDescent="0.25">
      <c r="B16" s="34" t="s">
        <v>36</v>
      </c>
      <c r="C16" s="60">
        <v>40</v>
      </c>
      <c r="D16" s="61">
        <v>37</v>
      </c>
      <c r="E16" s="61">
        <v>41</v>
      </c>
      <c r="F16" s="61">
        <v>46</v>
      </c>
      <c r="G16" s="61">
        <v>45</v>
      </c>
      <c r="H16" s="61">
        <v>41</v>
      </c>
      <c r="I16" s="61">
        <v>53</v>
      </c>
      <c r="J16" s="61">
        <v>44</v>
      </c>
      <c r="K16" s="89">
        <v>347</v>
      </c>
      <c r="L16" s="278">
        <v>46</v>
      </c>
      <c r="M16" s="60">
        <v>44</v>
      </c>
      <c r="N16" s="61">
        <v>37</v>
      </c>
      <c r="O16" s="61">
        <v>39</v>
      </c>
      <c r="P16" s="61">
        <v>43</v>
      </c>
      <c r="Q16" s="61">
        <v>41</v>
      </c>
      <c r="R16" s="61">
        <v>33</v>
      </c>
      <c r="S16" s="61">
        <v>53</v>
      </c>
      <c r="T16" s="61">
        <v>39</v>
      </c>
      <c r="U16" s="89">
        <v>329</v>
      </c>
      <c r="V16" s="179"/>
      <c r="W16" s="60">
        <v>50</v>
      </c>
      <c r="X16" s="61">
        <v>35</v>
      </c>
      <c r="Y16" s="61">
        <v>32</v>
      </c>
      <c r="Z16" s="61">
        <v>38</v>
      </c>
      <c r="AA16" s="61">
        <v>36</v>
      </c>
      <c r="AB16" s="61">
        <v>32</v>
      </c>
      <c r="AC16" s="61">
        <v>49</v>
      </c>
      <c r="AD16" s="61">
        <v>37</v>
      </c>
      <c r="AE16" s="89">
        <v>309</v>
      </c>
      <c r="AF16" s="169"/>
      <c r="AG16" s="60">
        <v>55</v>
      </c>
      <c r="AH16" s="61">
        <v>44</v>
      </c>
      <c r="AI16" s="61">
        <v>31</v>
      </c>
      <c r="AJ16" s="61">
        <v>46</v>
      </c>
      <c r="AK16" s="61">
        <v>38</v>
      </c>
      <c r="AL16" s="61">
        <v>37</v>
      </c>
      <c r="AM16" s="61">
        <v>54</v>
      </c>
      <c r="AN16" s="61">
        <v>36</v>
      </c>
      <c r="AO16" s="89">
        <v>341</v>
      </c>
      <c r="AP16" s="169"/>
      <c r="AQ16" s="60">
        <v>93</v>
      </c>
      <c r="AR16" s="61">
        <v>70</v>
      </c>
      <c r="AS16" s="61">
        <v>61</v>
      </c>
      <c r="AT16" s="61">
        <v>72</v>
      </c>
      <c r="AU16" s="61">
        <v>59</v>
      </c>
      <c r="AV16" s="61">
        <v>52</v>
      </c>
      <c r="AW16" s="61">
        <v>70</v>
      </c>
      <c r="AX16" s="61">
        <v>52</v>
      </c>
      <c r="AY16" s="89">
        <v>529</v>
      </c>
      <c r="AZ16" s="80"/>
    </row>
    <row r="17" spans="2:51" x14ac:dyDescent="0.25">
      <c r="B17" s="34" t="s">
        <v>37</v>
      </c>
      <c r="C17" s="62">
        <v>46</v>
      </c>
      <c r="D17" s="63">
        <v>41</v>
      </c>
      <c r="E17" s="63">
        <v>42</v>
      </c>
      <c r="F17" s="63">
        <v>42</v>
      </c>
      <c r="G17" s="63">
        <v>40</v>
      </c>
      <c r="H17" s="63">
        <v>57</v>
      </c>
      <c r="I17" s="63">
        <v>41</v>
      </c>
      <c r="J17" s="63">
        <v>48</v>
      </c>
      <c r="K17" s="90">
        <v>357</v>
      </c>
      <c r="L17" s="278">
        <v>50</v>
      </c>
      <c r="M17" s="62">
        <v>49</v>
      </c>
      <c r="N17" s="63">
        <v>43</v>
      </c>
      <c r="O17" s="63">
        <v>36</v>
      </c>
      <c r="P17" s="63">
        <v>42</v>
      </c>
      <c r="Q17" s="63">
        <v>38</v>
      </c>
      <c r="R17" s="63">
        <v>54</v>
      </c>
      <c r="S17" s="63">
        <v>41</v>
      </c>
      <c r="T17" s="63">
        <v>42</v>
      </c>
      <c r="U17" s="90">
        <v>345</v>
      </c>
      <c r="V17" s="87"/>
      <c r="W17" s="62">
        <v>43</v>
      </c>
      <c r="X17" s="63">
        <v>40</v>
      </c>
      <c r="Y17" s="63">
        <v>39</v>
      </c>
      <c r="Z17" s="63">
        <v>38</v>
      </c>
      <c r="AA17" s="63">
        <v>40</v>
      </c>
      <c r="AB17" s="63">
        <v>48</v>
      </c>
      <c r="AC17" s="63">
        <v>31</v>
      </c>
      <c r="AD17" s="63">
        <v>40</v>
      </c>
      <c r="AE17" s="90">
        <v>319</v>
      </c>
      <c r="AF17" s="169"/>
      <c r="AG17" s="62">
        <v>44</v>
      </c>
      <c r="AH17" s="63">
        <v>38</v>
      </c>
      <c r="AI17" s="63">
        <v>34</v>
      </c>
      <c r="AJ17" s="63">
        <v>40</v>
      </c>
      <c r="AK17" s="63">
        <v>47</v>
      </c>
      <c r="AL17" s="63">
        <v>46</v>
      </c>
      <c r="AM17" s="63">
        <v>25</v>
      </c>
      <c r="AN17" s="63">
        <v>43</v>
      </c>
      <c r="AO17" s="90">
        <v>317</v>
      </c>
      <c r="AP17" s="169"/>
      <c r="AQ17" s="62">
        <v>99</v>
      </c>
      <c r="AR17" s="63">
        <v>77</v>
      </c>
      <c r="AS17" s="63">
        <v>66</v>
      </c>
      <c r="AT17" s="63">
        <v>64</v>
      </c>
      <c r="AU17" s="63">
        <v>61</v>
      </c>
      <c r="AV17" s="63">
        <v>64</v>
      </c>
      <c r="AW17" s="63">
        <v>47</v>
      </c>
      <c r="AX17" s="63">
        <v>59</v>
      </c>
      <c r="AY17" s="90">
        <v>537</v>
      </c>
    </row>
    <row r="18" spans="2:51" x14ac:dyDescent="0.25">
      <c r="B18" s="34" t="s">
        <v>38</v>
      </c>
      <c r="C18" s="62">
        <v>62</v>
      </c>
      <c r="D18" s="63">
        <v>75</v>
      </c>
      <c r="E18" s="63">
        <v>71</v>
      </c>
      <c r="F18" s="63">
        <v>72</v>
      </c>
      <c r="G18" s="63">
        <v>78</v>
      </c>
      <c r="H18" s="63">
        <v>88</v>
      </c>
      <c r="I18" s="63">
        <v>101</v>
      </c>
      <c r="J18" s="63">
        <v>98</v>
      </c>
      <c r="K18" s="90">
        <v>645</v>
      </c>
      <c r="L18" s="278">
        <v>55</v>
      </c>
      <c r="M18" s="62">
        <v>55</v>
      </c>
      <c r="N18" s="63">
        <v>67</v>
      </c>
      <c r="O18" s="63">
        <v>74</v>
      </c>
      <c r="P18" s="63">
        <v>76</v>
      </c>
      <c r="Q18" s="63">
        <v>72</v>
      </c>
      <c r="R18" s="63">
        <v>77</v>
      </c>
      <c r="S18" s="63">
        <v>91</v>
      </c>
      <c r="T18" s="63">
        <v>87</v>
      </c>
      <c r="U18" s="90">
        <v>599</v>
      </c>
      <c r="V18" s="87"/>
      <c r="W18" s="62">
        <v>62</v>
      </c>
      <c r="X18" s="63">
        <v>61</v>
      </c>
      <c r="Y18" s="63">
        <v>73</v>
      </c>
      <c r="Z18" s="63">
        <v>87</v>
      </c>
      <c r="AA18" s="63">
        <v>66</v>
      </c>
      <c r="AB18" s="63">
        <v>80</v>
      </c>
      <c r="AC18" s="63">
        <v>91</v>
      </c>
      <c r="AD18" s="63">
        <v>76</v>
      </c>
      <c r="AE18" s="90">
        <v>596</v>
      </c>
      <c r="AF18" s="169"/>
      <c r="AG18" s="62">
        <v>56</v>
      </c>
      <c r="AH18" s="63">
        <v>65</v>
      </c>
      <c r="AI18" s="63">
        <v>71</v>
      </c>
      <c r="AJ18" s="63">
        <v>85</v>
      </c>
      <c r="AK18" s="63">
        <v>68</v>
      </c>
      <c r="AL18" s="63">
        <v>77</v>
      </c>
      <c r="AM18" s="63">
        <v>86</v>
      </c>
      <c r="AN18" s="63">
        <v>74</v>
      </c>
      <c r="AO18" s="90">
        <v>582</v>
      </c>
      <c r="AP18" s="169"/>
      <c r="AQ18" s="62">
        <v>120</v>
      </c>
      <c r="AR18" s="63">
        <v>125</v>
      </c>
      <c r="AS18" s="63">
        <v>132</v>
      </c>
      <c r="AT18" s="63">
        <v>129</v>
      </c>
      <c r="AU18" s="63">
        <v>100</v>
      </c>
      <c r="AV18" s="63">
        <v>118</v>
      </c>
      <c r="AW18" s="63">
        <v>121</v>
      </c>
      <c r="AX18" s="63">
        <v>108</v>
      </c>
      <c r="AY18" s="90">
        <v>953</v>
      </c>
    </row>
    <row r="19" spans="2:51" x14ac:dyDescent="0.25">
      <c r="B19" s="34" t="s">
        <v>39</v>
      </c>
      <c r="C19" s="62">
        <v>47</v>
      </c>
      <c r="D19" s="63">
        <v>50</v>
      </c>
      <c r="E19" s="63">
        <v>41</v>
      </c>
      <c r="F19" s="63">
        <v>51</v>
      </c>
      <c r="G19" s="63">
        <v>45</v>
      </c>
      <c r="H19" s="63">
        <v>55</v>
      </c>
      <c r="I19" s="63">
        <v>53</v>
      </c>
      <c r="J19" s="63">
        <v>91</v>
      </c>
      <c r="K19" s="90">
        <v>433</v>
      </c>
      <c r="L19" s="278">
        <v>44</v>
      </c>
      <c r="M19" s="62">
        <v>44</v>
      </c>
      <c r="N19" s="63">
        <v>46</v>
      </c>
      <c r="O19" s="63">
        <v>41</v>
      </c>
      <c r="P19" s="63">
        <v>55</v>
      </c>
      <c r="Q19" s="63">
        <v>47</v>
      </c>
      <c r="R19" s="63">
        <v>53</v>
      </c>
      <c r="S19" s="63">
        <v>46</v>
      </c>
      <c r="T19" s="63">
        <v>85</v>
      </c>
      <c r="U19" s="90">
        <v>417</v>
      </c>
      <c r="V19" s="87"/>
      <c r="W19" s="62">
        <v>32</v>
      </c>
      <c r="X19" s="63">
        <v>42</v>
      </c>
      <c r="Y19" s="63">
        <v>40</v>
      </c>
      <c r="Z19" s="63">
        <v>51</v>
      </c>
      <c r="AA19" s="63">
        <v>38</v>
      </c>
      <c r="AB19" s="63">
        <v>53</v>
      </c>
      <c r="AC19" s="63">
        <v>54</v>
      </c>
      <c r="AD19" s="63">
        <v>75</v>
      </c>
      <c r="AE19" s="90">
        <v>385</v>
      </c>
      <c r="AF19" s="169"/>
      <c r="AG19" s="62">
        <v>31</v>
      </c>
      <c r="AH19" s="63">
        <v>49</v>
      </c>
      <c r="AI19" s="63">
        <v>48</v>
      </c>
      <c r="AJ19" s="63">
        <v>63</v>
      </c>
      <c r="AK19" s="63">
        <v>39</v>
      </c>
      <c r="AL19" s="63">
        <v>54</v>
      </c>
      <c r="AM19" s="63">
        <v>61</v>
      </c>
      <c r="AN19" s="63">
        <v>71</v>
      </c>
      <c r="AO19" s="90">
        <v>416</v>
      </c>
      <c r="AP19" s="169"/>
      <c r="AQ19" s="62">
        <v>80</v>
      </c>
      <c r="AR19" s="63">
        <v>85</v>
      </c>
      <c r="AS19" s="63">
        <v>75</v>
      </c>
      <c r="AT19" s="63">
        <v>85</v>
      </c>
      <c r="AU19" s="63">
        <v>64</v>
      </c>
      <c r="AV19" s="63">
        <v>72</v>
      </c>
      <c r="AW19" s="63">
        <v>76</v>
      </c>
      <c r="AX19" s="63">
        <v>104</v>
      </c>
      <c r="AY19" s="90">
        <v>641</v>
      </c>
    </row>
    <row r="20" spans="2:51" x14ac:dyDescent="0.25">
      <c r="B20" s="34" t="s">
        <v>40</v>
      </c>
      <c r="C20" s="62">
        <v>88</v>
      </c>
      <c r="D20" s="63">
        <v>109</v>
      </c>
      <c r="E20" s="63">
        <v>136</v>
      </c>
      <c r="F20" s="63">
        <v>106</v>
      </c>
      <c r="G20" s="63">
        <v>101</v>
      </c>
      <c r="H20" s="63">
        <v>116</v>
      </c>
      <c r="I20" s="63">
        <v>94</v>
      </c>
      <c r="J20" s="63">
        <v>103</v>
      </c>
      <c r="K20" s="90">
        <v>853</v>
      </c>
      <c r="L20" s="278">
        <v>87</v>
      </c>
      <c r="M20" s="62">
        <v>96</v>
      </c>
      <c r="N20" s="63">
        <v>95</v>
      </c>
      <c r="O20" s="63">
        <v>129</v>
      </c>
      <c r="P20" s="63">
        <v>102</v>
      </c>
      <c r="Q20" s="63">
        <v>90</v>
      </c>
      <c r="R20" s="63">
        <v>104</v>
      </c>
      <c r="S20" s="63">
        <v>84</v>
      </c>
      <c r="T20" s="63">
        <v>94</v>
      </c>
      <c r="U20" s="90">
        <v>794</v>
      </c>
      <c r="V20" s="87"/>
      <c r="W20" s="62">
        <v>89</v>
      </c>
      <c r="X20" s="63">
        <v>86</v>
      </c>
      <c r="Y20" s="63">
        <v>129</v>
      </c>
      <c r="Z20" s="63">
        <v>100</v>
      </c>
      <c r="AA20" s="63">
        <v>82</v>
      </c>
      <c r="AB20" s="63">
        <v>97</v>
      </c>
      <c r="AC20" s="63">
        <v>71</v>
      </c>
      <c r="AD20" s="63">
        <v>85</v>
      </c>
      <c r="AE20" s="90">
        <v>739</v>
      </c>
      <c r="AF20" s="169"/>
      <c r="AG20" s="62">
        <v>101</v>
      </c>
      <c r="AH20" s="63">
        <v>111</v>
      </c>
      <c r="AI20" s="63">
        <v>129</v>
      </c>
      <c r="AJ20" s="63">
        <v>105</v>
      </c>
      <c r="AK20" s="63">
        <v>79</v>
      </c>
      <c r="AL20" s="63">
        <v>97</v>
      </c>
      <c r="AM20" s="63">
        <v>77</v>
      </c>
      <c r="AN20" s="63">
        <v>87</v>
      </c>
      <c r="AO20" s="90">
        <v>786</v>
      </c>
      <c r="AP20" s="169"/>
      <c r="AQ20" s="62">
        <v>194</v>
      </c>
      <c r="AR20" s="63">
        <v>195</v>
      </c>
      <c r="AS20" s="63">
        <v>214</v>
      </c>
      <c r="AT20" s="63">
        <v>173</v>
      </c>
      <c r="AU20" s="63">
        <v>144</v>
      </c>
      <c r="AV20" s="63">
        <v>148</v>
      </c>
      <c r="AW20" s="63">
        <v>117</v>
      </c>
      <c r="AX20" s="63">
        <v>126</v>
      </c>
      <c r="AY20" s="90">
        <v>1311</v>
      </c>
    </row>
    <row r="21" spans="2:51" x14ac:dyDescent="0.25">
      <c r="B21" s="34" t="s">
        <v>41</v>
      </c>
      <c r="C21" s="62">
        <v>37</v>
      </c>
      <c r="D21" s="63">
        <v>42</v>
      </c>
      <c r="E21" s="63">
        <v>57</v>
      </c>
      <c r="F21" s="63">
        <v>45</v>
      </c>
      <c r="G21" s="63">
        <v>51</v>
      </c>
      <c r="H21" s="63">
        <v>51</v>
      </c>
      <c r="I21" s="63">
        <v>62</v>
      </c>
      <c r="J21" s="63">
        <v>68</v>
      </c>
      <c r="K21" s="90">
        <v>413</v>
      </c>
      <c r="L21" s="278">
        <v>41</v>
      </c>
      <c r="M21" s="62">
        <v>37</v>
      </c>
      <c r="N21" s="63">
        <v>47</v>
      </c>
      <c r="O21" s="63">
        <v>59</v>
      </c>
      <c r="P21" s="63">
        <v>40</v>
      </c>
      <c r="Q21" s="63">
        <v>58</v>
      </c>
      <c r="R21" s="63">
        <v>47</v>
      </c>
      <c r="S21" s="63">
        <v>61</v>
      </c>
      <c r="T21" s="63">
        <v>52</v>
      </c>
      <c r="U21" s="90">
        <v>401</v>
      </c>
      <c r="V21" s="87"/>
      <c r="W21" s="62">
        <v>33</v>
      </c>
      <c r="X21" s="63">
        <v>56</v>
      </c>
      <c r="Y21" s="63">
        <v>50</v>
      </c>
      <c r="Z21" s="63">
        <v>44</v>
      </c>
      <c r="AA21" s="63">
        <v>53</v>
      </c>
      <c r="AB21" s="63">
        <v>46</v>
      </c>
      <c r="AC21" s="63">
        <v>56</v>
      </c>
      <c r="AD21" s="63">
        <v>55</v>
      </c>
      <c r="AE21" s="90">
        <v>393</v>
      </c>
      <c r="AF21" s="169"/>
      <c r="AG21" s="62">
        <v>46</v>
      </c>
      <c r="AH21" s="63">
        <v>52</v>
      </c>
      <c r="AI21" s="63">
        <v>66</v>
      </c>
      <c r="AJ21" s="63">
        <v>47</v>
      </c>
      <c r="AK21" s="63">
        <v>54</v>
      </c>
      <c r="AL21" s="63">
        <v>47</v>
      </c>
      <c r="AM21" s="63">
        <v>48</v>
      </c>
      <c r="AN21" s="63">
        <v>56</v>
      </c>
      <c r="AO21" s="90">
        <v>416</v>
      </c>
      <c r="AP21" s="169"/>
      <c r="AQ21" s="62">
        <v>82</v>
      </c>
      <c r="AR21" s="63">
        <v>86</v>
      </c>
      <c r="AS21" s="63">
        <v>104</v>
      </c>
      <c r="AT21" s="63">
        <v>80</v>
      </c>
      <c r="AU21" s="63">
        <v>78</v>
      </c>
      <c r="AV21" s="63">
        <v>64</v>
      </c>
      <c r="AW21" s="63">
        <v>79</v>
      </c>
      <c r="AX21" s="63">
        <v>79</v>
      </c>
      <c r="AY21" s="90">
        <v>652</v>
      </c>
    </row>
    <row r="22" spans="2:51" x14ac:dyDescent="0.25">
      <c r="B22" s="34" t="s">
        <v>42</v>
      </c>
      <c r="C22" s="62">
        <v>56</v>
      </c>
      <c r="D22" s="63">
        <v>37</v>
      </c>
      <c r="E22" s="63">
        <v>32</v>
      </c>
      <c r="F22" s="63">
        <v>37</v>
      </c>
      <c r="G22" s="63">
        <v>45</v>
      </c>
      <c r="H22" s="63">
        <v>51</v>
      </c>
      <c r="I22" s="63">
        <v>53</v>
      </c>
      <c r="J22" s="63">
        <v>46</v>
      </c>
      <c r="K22" s="90">
        <v>357</v>
      </c>
      <c r="L22" s="278">
        <v>55</v>
      </c>
      <c r="M22" s="62">
        <v>55</v>
      </c>
      <c r="N22" s="63">
        <v>28</v>
      </c>
      <c r="O22" s="63">
        <v>31</v>
      </c>
      <c r="P22" s="63">
        <v>42</v>
      </c>
      <c r="Q22" s="63">
        <v>36</v>
      </c>
      <c r="R22" s="63">
        <v>49</v>
      </c>
      <c r="S22" s="63">
        <v>49</v>
      </c>
      <c r="T22" s="63">
        <v>41</v>
      </c>
      <c r="U22" s="90">
        <v>331</v>
      </c>
      <c r="V22" s="87"/>
      <c r="W22" s="62">
        <v>49</v>
      </c>
      <c r="X22" s="63">
        <v>25</v>
      </c>
      <c r="Y22" s="63">
        <v>29</v>
      </c>
      <c r="Z22" s="63">
        <v>46</v>
      </c>
      <c r="AA22" s="63">
        <v>39</v>
      </c>
      <c r="AB22" s="63">
        <v>50</v>
      </c>
      <c r="AC22" s="63">
        <v>48</v>
      </c>
      <c r="AD22" s="63">
        <v>42</v>
      </c>
      <c r="AE22" s="90">
        <v>328</v>
      </c>
      <c r="AF22" s="169"/>
      <c r="AG22" s="62">
        <v>58</v>
      </c>
      <c r="AH22" s="63">
        <v>21</v>
      </c>
      <c r="AI22" s="63">
        <v>30</v>
      </c>
      <c r="AJ22" s="63">
        <v>45</v>
      </c>
      <c r="AK22" s="63">
        <v>39</v>
      </c>
      <c r="AL22" s="63">
        <v>47</v>
      </c>
      <c r="AM22" s="63">
        <v>49</v>
      </c>
      <c r="AN22" s="63">
        <v>32</v>
      </c>
      <c r="AO22" s="90">
        <v>321</v>
      </c>
      <c r="AP22" s="169"/>
      <c r="AQ22" s="62">
        <v>113</v>
      </c>
      <c r="AR22" s="63">
        <v>50</v>
      </c>
      <c r="AS22" s="63">
        <v>50</v>
      </c>
      <c r="AT22" s="63">
        <v>63</v>
      </c>
      <c r="AU22" s="63">
        <v>62</v>
      </c>
      <c r="AV22" s="63">
        <v>61</v>
      </c>
      <c r="AW22" s="63">
        <v>66</v>
      </c>
      <c r="AX22" s="63">
        <v>56</v>
      </c>
      <c r="AY22" s="90">
        <v>521</v>
      </c>
    </row>
    <row r="23" spans="2:51" x14ac:dyDescent="0.25">
      <c r="B23" s="34" t="s">
        <v>43</v>
      </c>
      <c r="C23" s="62">
        <v>16</v>
      </c>
      <c r="D23" s="63">
        <v>17</v>
      </c>
      <c r="E23" s="63">
        <v>36</v>
      </c>
      <c r="F23" s="63">
        <v>49</v>
      </c>
      <c r="G23" s="63">
        <v>32</v>
      </c>
      <c r="H23" s="63">
        <v>45</v>
      </c>
      <c r="I23" s="63">
        <v>40</v>
      </c>
      <c r="J23" s="63">
        <v>44</v>
      </c>
      <c r="K23" s="90">
        <v>279</v>
      </c>
      <c r="L23" s="278">
        <v>24</v>
      </c>
      <c r="M23" s="62">
        <v>25</v>
      </c>
      <c r="N23" s="63">
        <v>20</v>
      </c>
      <c r="O23" s="63">
        <v>36</v>
      </c>
      <c r="P23" s="63">
        <v>49</v>
      </c>
      <c r="Q23" s="63">
        <v>28</v>
      </c>
      <c r="R23" s="63">
        <v>40</v>
      </c>
      <c r="S23" s="63">
        <v>39</v>
      </c>
      <c r="T23" s="63">
        <v>38</v>
      </c>
      <c r="U23" s="90">
        <v>275</v>
      </c>
      <c r="V23" s="87"/>
      <c r="W23" s="62">
        <v>22</v>
      </c>
      <c r="X23" s="63">
        <v>25</v>
      </c>
      <c r="Y23" s="63">
        <v>33</v>
      </c>
      <c r="Z23" s="63">
        <v>41</v>
      </c>
      <c r="AA23" s="63">
        <v>29</v>
      </c>
      <c r="AB23" s="63">
        <v>32</v>
      </c>
      <c r="AC23" s="63">
        <v>36</v>
      </c>
      <c r="AD23" s="63">
        <v>37</v>
      </c>
      <c r="AE23" s="90">
        <v>255</v>
      </c>
      <c r="AF23" s="169"/>
      <c r="AG23" s="62">
        <v>19</v>
      </c>
      <c r="AH23" s="63">
        <v>30</v>
      </c>
      <c r="AI23" s="63">
        <v>35</v>
      </c>
      <c r="AJ23" s="63">
        <v>41</v>
      </c>
      <c r="AK23" s="63">
        <v>28</v>
      </c>
      <c r="AL23" s="63">
        <v>34</v>
      </c>
      <c r="AM23" s="63">
        <v>40</v>
      </c>
      <c r="AN23" s="63">
        <v>34</v>
      </c>
      <c r="AO23" s="90">
        <v>261</v>
      </c>
      <c r="AP23" s="169"/>
      <c r="AQ23" s="62">
        <v>40</v>
      </c>
      <c r="AR23" s="63">
        <v>46</v>
      </c>
      <c r="AS23" s="63">
        <v>66</v>
      </c>
      <c r="AT23" s="63">
        <v>72</v>
      </c>
      <c r="AU23" s="63">
        <v>47</v>
      </c>
      <c r="AV23" s="63">
        <v>56</v>
      </c>
      <c r="AW23" s="63">
        <v>51</v>
      </c>
      <c r="AX23" s="63">
        <v>51</v>
      </c>
      <c r="AY23" s="90">
        <v>429</v>
      </c>
    </row>
    <row r="24" spans="2:51" x14ac:dyDescent="0.25">
      <c r="B24" s="34" t="s">
        <v>44</v>
      </c>
      <c r="C24" s="62">
        <v>91</v>
      </c>
      <c r="D24" s="63">
        <v>87</v>
      </c>
      <c r="E24" s="63">
        <v>106</v>
      </c>
      <c r="F24" s="63">
        <v>100</v>
      </c>
      <c r="G24" s="63">
        <v>84</v>
      </c>
      <c r="H24" s="63">
        <v>131</v>
      </c>
      <c r="I24" s="63">
        <v>112</v>
      </c>
      <c r="J24" s="63">
        <v>136</v>
      </c>
      <c r="K24" s="90">
        <v>847</v>
      </c>
      <c r="L24" s="278">
        <v>86</v>
      </c>
      <c r="M24" s="62">
        <v>86</v>
      </c>
      <c r="N24" s="63">
        <v>76</v>
      </c>
      <c r="O24" s="63">
        <v>97</v>
      </c>
      <c r="P24" s="63">
        <v>98</v>
      </c>
      <c r="Q24" s="63">
        <v>83</v>
      </c>
      <c r="R24" s="63">
        <v>135</v>
      </c>
      <c r="S24" s="63">
        <v>106</v>
      </c>
      <c r="T24" s="63">
        <v>118</v>
      </c>
      <c r="U24" s="90">
        <v>799</v>
      </c>
      <c r="V24" s="87"/>
      <c r="W24" s="62">
        <v>74</v>
      </c>
      <c r="X24" s="63">
        <v>89</v>
      </c>
      <c r="Y24" s="63">
        <v>90</v>
      </c>
      <c r="Z24" s="63">
        <v>97</v>
      </c>
      <c r="AA24" s="63">
        <v>88</v>
      </c>
      <c r="AB24" s="63">
        <v>129</v>
      </c>
      <c r="AC24" s="63">
        <v>105</v>
      </c>
      <c r="AD24" s="63">
        <v>111</v>
      </c>
      <c r="AE24" s="90">
        <v>783</v>
      </c>
      <c r="AF24" s="169"/>
      <c r="AG24" s="62">
        <v>95</v>
      </c>
      <c r="AH24" s="63">
        <v>86</v>
      </c>
      <c r="AI24" s="63">
        <v>94</v>
      </c>
      <c r="AJ24" s="63">
        <v>102</v>
      </c>
      <c r="AK24" s="63">
        <v>80</v>
      </c>
      <c r="AL24" s="63">
        <v>120</v>
      </c>
      <c r="AM24" s="63">
        <v>99</v>
      </c>
      <c r="AN24" s="63">
        <v>106</v>
      </c>
      <c r="AO24" s="90">
        <v>782</v>
      </c>
      <c r="AP24" s="169"/>
      <c r="AQ24" s="62">
        <v>178</v>
      </c>
      <c r="AR24" s="63">
        <v>150</v>
      </c>
      <c r="AS24" s="63">
        <v>176</v>
      </c>
      <c r="AT24" s="63">
        <v>165</v>
      </c>
      <c r="AU24" s="63">
        <v>126</v>
      </c>
      <c r="AV24" s="63">
        <v>175</v>
      </c>
      <c r="AW24" s="63">
        <v>138</v>
      </c>
      <c r="AX24" s="63">
        <v>157</v>
      </c>
      <c r="AY24" s="90">
        <v>1265</v>
      </c>
    </row>
    <row r="25" spans="2:51" x14ac:dyDescent="0.25">
      <c r="B25" s="34" t="s">
        <v>45</v>
      </c>
      <c r="C25" s="62">
        <v>52</v>
      </c>
      <c r="D25" s="63">
        <v>64</v>
      </c>
      <c r="E25" s="63">
        <v>63</v>
      </c>
      <c r="F25" s="63">
        <v>59</v>
      </c>
      <c r="G25" s="63">
        <v>62</v>
      </c>
      <c r="H25" s="63">
        <v>65</v>
      </c>
      <c r="I25" s="63">
        <v>75</v>
      </c>
      <c r="J25" s="63">
        <v>63</v>
      </c>
      <c r="K25" s="90">
        <v>503</v>
      </c>
      <c r="L25" s="278">
        <v>53</v>
      </c>
      <c r="M25" s="62">
        <v>54</v>
      </c>
      <c r="N25" s="63">
        <v>60</v>
      </c>
      <c r="O25" s="63">
        <v>60</v>
      </c>
      <c r="P25" s="63">
        <v>65</v>
      </c>
      <c r="Q25" s="63">
        <v>56</v>
      </c>
      <c r="R25" s="63">
        <v>60</v>
      </c>
      <c r="S25" s="63">
        <v>72</v>
      </c>
      <c r="T25" s="63">
        <v>59</v>
      </c>
      <c r="U25" s="90">
        <v>486</v>
      </c>
      <c r="V25" s="87"/>
      <c r="W25" s="62">
        <v>55</v>
      </c>
      <c r="X25" s="63">
        <v>58</v>
      </c>
      <c r="Y25" s="63">
        <v>59</v>
      </c>
      <c r="Z25" s="63">
        <v>61</v>
      </c>
      <c r="AA25" s="63">
        <v>50</v>
      </c>
      <c r="AB25" s="63">
        <v>55</v>
      </c>
      <c r="AC25" s="63">
        <v>74</v>
      </c>
      <c r="AD25" s="63">
        <v>60</v>
      </c>
      <c r="AE25" s="90">
        <v>472</v>
      </c>
      <c r="AF25" s="169"/>
      <c r="AG25" s="62">
        <v>59</v>
      </c>
      <c r="AH25" s="63">
        <v>65</v>
      </c>
      <c r="AI25" s="63">
        <v>58</v>
      </c>
      <c r="AJ25" s="63">
        <v>63</v>
      </c>
      <c r="AK25" s="63">
        <v>54</v>
      </c>
      <c r="AL25" s="63">
        <v>49</v>
      </c>
      <c r="AM25" s="63">
        <v>72</v>
      </c>
      <c r="AN25" s="63">
        <v>55</v>
      </c>
      <c r="AO25" s="90">
        <v>475</v>
      </c>
      <c r="AP25" s="169"/>
      <c r="AQ25" s="62">
        <v>112</v>
      </c>
      <c r="AR25" s="63">
        <v>107</v>
      </c>
      <c r="AS25" s="63">
        <v>105</v>
      </c>
      <c r="AT25" s="63">
        <v>101</v>
      </c>
      <c r="AU25" s="63">
        <v>85</v>
      </c>
      <c r="AV25" s="63">
        <v>82</v>
      </c>
      <c r="AW25" s="63">
        <v>91</v>
      </c>
      <c r="AX25" s="63">
        <v>79</v>
      </c>
      <c r="AY25" s="90">
        <v>762</v>
      </c>
    </row>
    <row r="26" spans="2:51" x14ac:dyDescent="0.25">
      <c r="B26" s="34" t="s">
        <v>46</v>
      </c>
      <c r="C26" s="62">
        <v>34</v>
      </c>
      <c r="D26" s="63">
        <v>40</v>
      </c>
      <c r="E26" s="63">
        <v>46</v>
      </c>
      <c r="F26" s="63">
        <v>45</v>
      </c>
      <c r="G26" s="63">
        <v>47</v>
      </c>
      <c r="H26" s="63">
        <v>52</v>
      </c>
      <c r="I26" s="63">
        <v>65</v>
      </c>
      <c r="J26" s="63">
        <v>49</v>
      </c>
      <c r="K26" s="90">
        <v>378</v>
      </c>
      <c r="L26" s="278">
        <v>39</v>
      </c>
      <c r="M26" s="62">
        <v>43</v>
      </c>
      <c r="N26" s="63">
        <v>36</v>
      </c>
      <c r="O26" s="63">
        <v>47</v>
      </c>
      <c r="P26" s="63">
        <v>45</v>
      </c>
      <c r="Q26" s="63">
        <v>49</v>
      </c>
      <c r="R26" s="63">
        <v>50</v>
      </c>
      <c r="S26" s="63">
        <v>60</v>
      </c>
      <c r="T26" s="63">
        <v>41</v>
      </c>
      <c r="U26" s="90">
        <v>371</v>
      </c>
      <c r="V26" s="87"/>
      <c r="W26" s="62">
        <v>41</v>
      </c>
      <c r="X26" s="63">
        <v>35</v>
      </c>
      <c r="Y26" s="63">
        <v>45</v>
      </c>
      <c r="Z26" s="63">
        <v>41</v>
      </c>
      <c r="AA26" s="63">
        <v>36</v>
      </c>
      <c r="AB26" s="63">
        <v>50</v>
      </c>
      <c r="AC26" s="63">
        <v>61</v>
      </c>
      <c r="AD26" s="63">
        <v>42</v>
      </c>
      <c r="AE26" s="90">
        <v>351</v>
      </c>
      <c r="AF26" s="169"/>
      <c r="AG26" s="62">
        <v>50</v>
      </c>
      <c r="AH26" s="63">
        <v>38</v>
      </c>
      <c r="AI26" s="63">
        <v>53</v>
      </c>
      <c r="AJ26" s="63">
        <v>43</v>
      </c>
      <c r="AK26" s="63">
        <v>41</v>
      </c>
      <c r="AL26" s="63">
        <v>50</v>
      </c>
      <c r="AM26" s="63">
        <v>58</v>
      </c>
      <c r="AN26" s="63">
        <v>40</v>
      </c>
      <c r="AO26" s="90">
        <v>373</v>
      </c>
      <c r="AP26" s="169"/>
      <c r="AQ26" s="62">
        <v>86</v>
      </c>
      <c r="AR26" s="63">
        <v>68</v>
      </c>
      <c r="AS26" s="63">
        <v>81</v>
      </c>
      <c r="AT26" s="63">
        <v>70</v>
      </c>
      <c r="AU26" s="63">
        <v>65</v>
      </c>
      <c r="AV26" s="63">
        <v>72</v>
      </c>
      <c r="AW26" s="63">
        <v>82</v>
      </c>
      <c r="AX26" s="63">
        <v>58</v>
      </c>
      <c r="AY26" s="90">
        <v>582</v>
      </c>
    </row>
    <row r="27" spans="2:51" x14ac:dyDescent="0.25">
      <c r="B27" s="34" t="s">
        <v>47</v>
      </c>
      <c r="C27" s="62">
        <v>39</v>
      </c>
      <c r="D27" s="63">
        <v>38</v>
      </c>
      <c r="E27" s="63">
        <v>51</v>
      </c>
      <c r="F27" s="63">
        <v>43</v>
      </c>
      <c r="G27" s="63">
        <v>38</v>
      </c>
      <c r="H27" s="63">
        <v>61</v>
      </c>
      <c r="I27" s="63">
        <v>70</v>
      </c>
      <c r="J27" s="63">
        <v>85</v>
      </c>
      <c r="K27" s="90">
        <v>425</v>
      </c>
      <c r="L27" s="278">
        <v>48</v>
      </c>
      <c r="M27" s="62">
        <v>52</v>
      </c>
      <c r="N27" s="63">
        <v>47</v>
      </c>
      <c r="O27" s="63">
        <v>37</v>
      </c>
      <c r="P27" s="63">
        <v>38</v>
      </c>
      <c r="Q27" s="63">
        <v>38</v>
      </c>
      <c r="R27" s="63">
        <v>59</v>
      </c>
      <c r="S27" s="63">
        <v>61</v>
      </c>
      <c r="T27" s="63">
        <v>74</v>
      </c>
      <c r="U27" s="90">
        <v>406</v>
      </c>
      <c r="V27" s="87"/>
      <c r="W27" s="62">
        <v>44</v>
      </c>
      <c r="X27" s="63">
        <v>59</v>
      </c>
      <c r="Y27" s="63">
        <v>41</v>
      </c>
      <c r="Z27" s="63">
        <v>51</v>
      </c>
      <c r="AA27" s="63">
        <v>38</v>
      </c>
      <c r="AB27" s="63">
        <v>60</v>
      </c>
      <c r="AC27" s="63">
        <v>62</v>
      </c>
      <c r="AD27" s="63">
        <v>70</v>
      </c>
      <c r="AE27" s="90">
        <v>425</v>
      </c>
      <c r="AF27" s="169"/>
      <c r="AG27" s="62">
        <v>46</v>
      </c>
      <c r="AH27" s="63">
        <v>56</v>
      </c>
      <c r="AI27" s="63">
        <v>58</v>
      </c>
      <c r="AJ27" s="63">
        <v>42</v>
      </c>
      <c r="AK27" s="63">
        <v>30</v>
      </c>
      <c r="AL27" s="63">
        <v>55</v>
      </c>
      <c r="AM27" s="63">
        <v>54</v>
      </c>
      <c r="AN27" s="63">
        <v>64</v>
      </c>
      <c r="AO27" s="90">
        <v>405</v>
      </c>
      <c r="AP27" s="169"/>
      <c r="AQ27" s="62">
        <v>94</v>
      </c>
      <c r="AR27" s="63">
        <v>90</v>
      </c>
      <c r="AS27" s="63">
        <v>89</v>
      </c>
      <c r="AT27" s="63">
        <v>73</v>
      </c>
      <c r="AU27" s="63">
        <v>53</v>
      </c>
      <c r="AV27" s="63">
        <v>82</v>
      </c>
      <c r="AW27" s="63">
        <v>81</v>
      </c>
      <c r="AX27" s="63">
        <v>99</v>
      </c>
      <c r="AY27" s="90">
        <v>661</v>
      </c>
    </row>
    <row r="28" spans="2:51" x14ac:dyDescent="0.25">
      <c r="B28" s="34" t="s">
        <v>48</v>
      </c>
      <c r="C28" s="62">
        <v>33</v>
      </c>
      <c r="D28" s="63">
        <v>55</v>
      </c>
      <c r="E28" s="63">
        <v>57</v>
      </c>
      <c r="F28" s="63">
        <v>67</v>
      </c>
      <c r="G28" s="63">
        <v>50</v>
      </c>
      <c r="H28" s="63">
        <v>57</v>
      </c>
      <c r="I28" s="63">
        <v>57</v>
      </c>
      <c r="J28" s="63">
        <v>55</v>
      </c>
      <c r="K28" s="90">
        <v>431</v>
      </c>
      <c r="L28" s="278">
        <v>38</v>
      </c>
      <c r="M28" s="62">
        <v>41</v>
      </c>
      <c r="N28" s="63">
        <v>47</v>
      </c>
      <c r="O28" s="63">
        <v>55</v>
      </c>
      <c r="P28" s="63">
        <v>66</v>
      </c>
      <c r="Q28" s="63">
        <v>50</v>
      </c>
      <c r="R28" s="63">
        <v>56</v>
      </c>
      <c r="S28" s="63">
        <v>62</v>
      </c>
      <c r="T28" s="63">
        <v>49</v>
      </c>
      <c r="U28" s="90">
        <v>426</v>
      </c>
      <c r="V28" s="87"/>
      <c r="W28" s="62">
        <v>37</v>
      </c>
      <c r="X28" s="63">
        <v>35</v>
      </c>
      <c r="Y28" s="63">
        <v>49</v>
      </c>
      <c r="Z28" s="63">
        <v>58</v>
      </c>
      <c r="AA28" s="63">
        <v>54</v>
      </c>
      <c r="AB28" s="63">
        <v>52</v>
      </c>
      <c r="AC28" s="63">
        <v>61</v>
      </c>
      <c r="AD28" s="63">
        <v>44</v>
      </c>
      <c r="AE28" s="90">
        <v>390</v>
      </c>
      <c r="AF28" s="169"/>
      <c r="AG28" s="62">
        <v>39</v>
      </c>
      <c r="AH28" s="63">
        <v>45</v>
      </c>
      <c r="AI28" s="63">
        <v>54</v>
      </c>
      <c r="AJ28" s="63">
        <v>60</v>
      </c>
      <c r="AK28" s="63">
        <v>50</v>
      </c>
      <c r="AL28" s="63">
        <v>50</v>
      </c>
      <c r="AM28" s="63">
        <v>58</v>
      </c>
      <c r="AN28" s="63">
        <v>41</v>
      </c>
      <c r="AO28" s="90">
        <v>397</v>
      </c>
      <c r="AP28" s="169"/>
      <c r="AQ28" s="62">
        <v>75</v>
      </c>
      <c r="AR28" s="63">
        <v>91</v>
      </c>
      <c r="AS28" s="63">
        <v>86</v>
      </c>
      <c r="AT28" s="63">
        <v>95</v>
      </c>
      <c r="AU28" s="63">
        <v>74</v>
      </c>
      <c r="AV28" s="63">
        <v>70</v>
      </c>
      <c r="AW28" s="63">
        <v>76</v>
      </c>
      <c r="AX28" s="63">
        <v>62</v>
      </c>
      <c r="AY28" s="90">
        <v>629</v>
      </c>
    </row>
    <row r="29" spans="2:51" x14ac:dyDescent="0.25">
      <c r="B29" s="34" t="s">
        <v>49</v>
      </c>
      <c r="C29" s="62">
        <v>74</v>
      </c>
      <c r="D29" s="63">
        <v>72</v>
      </c>
      <c r="E29" s="63">
        <v>114</v>
      </c>
      <c r="F29" s="63">
        <v>114</v>
      </c>
      <c r="G29" s="63">
        <v>114</v>
      </c>
      <c r="H29" s="63">
        <v>131</v>
      </c>
      <c r="I29" s="63">
        <v>143</v>
      </c>
      <c r="J29" s="63">
        <v>125</v>
      </c>
      <c r="K29" s="90">
        <v>887</v>
      </c>
      <c r="L29" s="278">
        <v>64</v>
      </c>
      <c r="M29" s="62">
        <v>64</v>
      </c>
      <c r="N29" s="63">
        <v>70</v>
      </c>
      <c r="O29" s="63">
        <v>95</v>
      </c>
      <c r="P29" s="63">
        <v>107</v>
      </c>
      <c r="Q29" s="63">
        <v>111</v>
      </c>
      <c r="R29" s="63">
        <v>124</v>
      </c>
      <c r="S29" s="63">
        <v>131</v>
      </c>
      <c r="T29" s="63">
        <v>111</v>
      </c>
      <c r="U29" s="90">
        <v>813</v>
      </c>
      <c r="V29" s="87"/>
      <c r="W29" s="62">
        <v>75</v>
      </c>
      <c r="X29" s="63">
        <v>77</v>
      </c>
      <c r="Y29" s="63">
        <v>105</v>
      </c>
      <c r="Z29" s="63">
        <v>111</v>
      </c>
      <c r="AA29" s="63">
        <v>109</v>
      </c>
      <c r="AB29" s="63">
        <v>113</v>
      </c>
      <c r="AC29" s="63">
        <v>131</v>
      </c>
      <c r="AD29" s="63">
        <v>116</v>
      </c>
      <c r="AE29" s="90">
        <v>837</v>
      </c>
      <c r="AF29" s="169"/>
      <c r="AG29" s="62">
        <v>91</v>
      </c>
      <c r="AH29" s="63">
        <v>75</v>
      </c>
      <c r="AI29" s="63">
        <v>93</v>
      </c>
      <c r="AJ29" s="63">
        <v>107</v>
      </c>
      <c r="AK29" s="63">
        <v>108</v>
      </c>
      <c r="AL29" s="63">
        <v>100</v>
      </c>
      <c r="AM29" s="63">
        <v>131</v>
      </c>
      <c r="AN29" s="63">
        <v>112</v>
      </c>
      <c r="AO29" s="90">
        <v>817</v>
      </c>
      <c r="AP29" s="169"/>
      <c r="AQ29" s="62">
        <v>161</v>
      </c>
      <c r="AR29" s="63">
        <v>136</v>
      </c>
      <c r="AS29" s="63">
        <v>188</v>
      </c>
      <c r="AT29" s="63">
        <v>184</v>
      </c>
      <c r="AU29" s="63">
        <v>163</v>
      </c>
      <c r="AV29" s="63">
        <v>169</v>
      </c>
      <c r="AW29" s="63">
        <v>180</v>
      </c>
      <c r="AX29" s="63">
        <v>158</v>
      </c>
      <c r="AY29" s="90">
        <v>1339</v>
      </c>
    </row>
    <row r="30" spans="2:51" x14ac:dyDescent="0.25">
      <c r="B30" s="34" t="s">
        <v>50</v>
      </c>
      <c r="C30" s="62">
        <v>134</v>
      </c>
      <c r="D30" s="63">
        <v>113</v>
      </c>
      <c r="E30" s="63">
        <v>122</v>
      </c>
      <c r="F30" s="63">
        <v>103</v>
      </c>
      <c r="G30" s="63">
        <v>118</v>
      </c>
      <c r="H30" s="63">
        <v>151</v>
      </c>
      <c r="I30" s="63">
        <v>164</v>
      </c>
      <c r="J30" s="63">
        <v>166</v>
      </c>
      <c r="K30" s="90">
        <v>1071</v>
      </c>
      <c r="L30" s="278">
        <v>150</v>
      </c>
      <c r="M30" s="62">
        <v>145</v>
      </c>
      <c r="N30" s="63">
        <v>91</v>
      </c>
      <c r="O30" s="63">
        <v>105</v>
      </c>
      <c r="P30" s="63">
        <v>93</v>
      </c>
      <c r="Q30" s="63">
        <v>116</v>
      </c>
      <c r="R30" s="63">
        <v>137</v>
      </c>
      <c r="S30" s="63">
        <v>152</v>
      </c>
      <c r="T30" s="63">
        <v>152</v>
      </c>
      <c r="U30" s="90">
        <v>991</v>
      </c>
      <c r="V30" s="87"/>
      <c r="W30" s="62">
        <v>142</v>
      </c>
      <c r="X30" s="63">
        <v>91</v>
      </c>
      <c r="Y30" s="63">
        <v>104</v>
      </c>
      <c r="Z30" s="63">
        <v>94</v>
      </c>
      <c r="AA30" s="63">
        <v>117</v>
      </c>
      <c r="AB30" s="63">
        <v>135</v>
      </c>
      <c r="AC30" s="63">
        <v>145</v>
      </c>
      <c r="AD30" s="63">
        <v>134</v>
      </c>
      <c r="AE30" s="90">
        <v>962</v>
      </c>
      <c r="AF30" s="169"/>
      <c r="AG30" s="62">
        <v>147</v>
      </c>
      <c r="AH30" s="63">
        <v>110</v>
      </c>
      <c r="AI30" s="63">
        <v>108</v>
      </c>
      <c r="AJ30" s="63">
        <v>96</v>
      </c>
      <c r="AK30" s="63">
        <v>107</v>
      </c>
      <c r="AL30" s="63">
        <v>130</v>
      </c>
      <c r="AM30" s="63">
        <v>133</v>
      </c>
      <c r="AN30" s="63">
        <v>119</v>
      </c>
      <c r="AO30" s="90">
        <v>950</v>
      </c>
      <c r="AP30" s="169"/>
      <c r="AQ30" s="62">
        <v>286</v>
      </c>
      <c r="AR30" s="63">
        <v>187</v>
      </c>
      <c r="AS30" s="63">
        <v>187</v>
      </c>
      <c r="AT30" s="63">
        <v>166</v>
      </c>
      <c r="AU30" s="63">
        <v>177</v>
      </c>
      <c r="AV30" s="63">
        <v>180</v>
      </c>
      <c r="AW30" s="63">
        <v>201</v>
      </c>
      <c r="AX30" s="63">
        <v>191</v>
      </c>
      <c r="AY30" s="90">
        <v>1575</v>
      </c>
    </row>
    <row r="31" spans="2:51" x14ac:dyDescent="0.25">
      <c r="B31" s="34" t="s">
        <v>51</v>
      </c>
      <c r="C31" s="62">
        <v>34</v>
      </c>
      <c r="D31" s="63">
        <v>49</v>
      </c>
      <c r="E31" s="63">
        <v>42</v>
      </c>
      <c r="F31" s="63">
        <v>38</v>
      </c>
      <c r="G31" s="63">
        <v>53</v>
      </c>
      <c r="H31" s="63">
        <v>39</v>
      </c>
      <c r="I31" s="63">
        <v>40</v>
      </c>
      <c r="J31" s="63">
        <v>38</v>
      </c>
      <c r="K31" s="90">
        <v>333</v>
      </c>
      <c r="L31" s="278">
        <v>36</v>
      </c>
      <c r="M31" s="62">
        <v>34</v>
      </c>
      <c r="N31" s="63">
        <v>41</v>
      </c>
      <c r="O31" s="63">
        <v>37</v>
      </c>
      <c r="P31" s="63">
        <v>39</v>
      </c>
      <c r="Q31" s="63">
        <v>50</v>
      </c>
      <c r="R31" s="63">
        <v>36</v>
      </c>
      <c r="S31" s="63">
        <v>35</v>
      </c>
      <c r="T31" s="63">
        <v>32</v>
      </c>
      <c r="U31" s="90">
        <v>304</v>
      </c>
      <c r="V31" s="87"/>
      <c r="W31" s="62">
        <v>29</v>
      </c>
      <c r="X31" s="63">
        <v>32</v>
      </c>
      <c r="Y31" s="63">
        <v>31</v>
      </c>
      <c r="Z31" s="63">
        <v>40</v>
      </c>
      <c r="AA31" s="63">
        <v>48</v>
      </c>
      <c r="AB31" s="63">
        <v>35</v>
      </c>
      <c r="AC31" s="63">
        <v>32</v>
      </c>
      <c r="AD31" s="63">
        <v>22</v>
      </c>
      <c r="AE31" s="90">
        <v>269</v>
      </c>
      <c r="AF31" s="169"/>
      <c r="AG31" s="62">
        <v>32</v>
      </c>
      <c r="AH31" s="63">
        <v>38</v>
      </c>
      <c r="AI31" s="63">
        <v>33</v>
      </c>
      <c r="AJ31" s="63">
        <v>43</v>
      </c>
      <c r="AK31" s="63">
        <v>43</v>
      </c>
      <c r="AL31" s="63">
        <v>36</v>
      </c>
      <c r="AM31" s="63">
        <v>32</v>
      </c>
      <c r="AN31" s="63">
        <v>24</v>
      </c>
      <c r="AO31" s="90">
        <v>281</v>
      </c>
      <c r="AP31" s="169"/>
      <c r="AQ31" s="62">
        <v>60</v>
      </c>
      <c r="AR31" s="63">
        <v>72</v>
      </c>
      <c r="AS31" s="63">
        <v>59</v>
      </c>
      <c r="AT31" s="63">
        <v>65</v>
      </c>
      <c r="AU31" s="63">
        <v>70</v>
      </c>
      <c r="AV31" s="63">
        <v>55</v>
      </c>
      <c r="AW31" s="63">
        <v>48</v>
      </c>
      <c r="AX31" s="63">
        <v>41</v>
      </c>
      <c r="AY31" s="90">
        <v>470</v>
      </c>
    </row>
    <row r="32" spans="2:51" x14ac:dyDescent="0.25">
      <c r="B32" s="34" t="s">
        <v>52</v>
      </c>
      <c r="C32" s="62">
        <v>90</v>
      </c>
      <c r="D32" s="63">
        <v>94</v>
      </c>
      <c r="E32" s="63">
        <v>67</v>
      </c>
      <c r="F32" s="63">
        <v>100</v>
      </c>
      <c r="G32" s="63">
        <v>96</v>
      </c>
      <c r="H32" s="63">
        <v>143</v>
      </c>
      <c r="I32" s="63">
        <v>148</v>
      </c>
      <c r="J32" s="63">
        <v>116</v>
      </c>
      <c r="K32" s="90">
        <v>854</v>
      </c>
      <c r="L32" s="278">
        <v>89</v>
      </c>
      <c r="M32" s="62">
        <v>84</v>
      </c>
      <c r="N32" s="63">
        <v>76</v>
      </c>
      <c r="O32" s="63">
        <v>62</v>
      </c>
      <c r="P32" s="63">
        <v>100</v>
      </c>
      <c r="Q32" s="63">
        <v>90</v>
      </c>
      <c r="R32" s="63">
        <v>132</v>
      </c>
      <c r="S32" s="63">
        <v>132</v>
      </c>
      <c r="T32" s="63">
        <v>108</v>
      </c>
      <c r="U32" s="90">
        <v>784</v>
      </c>
      <c r="V32" s="87"/>
      <c r="W32" s="62">
        <v>89</v>
      </c>
      <c r="X32" s="63">
        <v>75</v>
      </c>
      <c r="Y32" s="63">
        <v>72</v>
      </c>
      <c r="Z32" s="63">
        <v>100</v>
      </c>
      <c r="AA32" s="63">
        <v>89</v>
      </c>
      <c r="AB32" s="63">
        <v>126</v>
      </c>
      <c r="AC32" s="63">
        <v>126</v>
      </c>
      <c r="AD32" s="63">
        <v>104</v>
      </c>
      <c r="AE32" s="90">
        <v>781</v>
      </c>
      <c r="AF32" s="169"/>
      <c r="AG32" s="62">
        <v>112</v>
      </c>
      <c r="AH32" s="63">
        <v>76</v>
      </c>
      <c r="AI32" s="63">
        <v>80</v>
      </c>
      <c r="AJ32" s="63">
        <v>100</v>
      </c>
      <c r="AK32" s="63">
        <v>85</v>
      </c>
      <c r="AL32" s="63">
        <v>121</v>
      </c>
      <c r="AM32" s="63">
        <v>123</v>
      </c>
      <c r="AN32" s="63">
        <v>94</v>
      </c>
      <c r="AO32" s="90">
        <v>791</v>
      </c>
      <c r="AP32" s="169"/>
      <c r="AQ32" s="62">
        <v>193</v>
      </c>
      <c r="AR32" s="63">
        <v>156</v>
      </c>
      <c r="AS32" s="63">
        <v>126</v>
      </c>
      <c r="AT32" s="63">
        <v>152</v>
      </c>
      <c r="AU32" s="63">
        <v>134</v>
      </c>
      <c r="AV32" s="63">
        <v>183</v>
      </c>
      <c r="AW32" s="63">
        <v>178</v>
      </c>
      <c r="AX32" s="63">
        <v>135</v>
      </c>
      <c r="AY32" s="90">
        <v>1257</v>
      </c>
    </row>
    <row r="33" spans="2:51" x14ac:dyDescent="0.25">
      <c r="B33" s="34" t="s">
        <v>31</v>
      </c>
      <c r="C33" s="62">
        <v>32</v>
      </c>
      <c r="D33" s="63">
        <v>28</v>
      </c>
      <c r="E33" s="63">
        <v>36</v>
      </c>
      <c r="F33" s="63">
        <v>38</v>
      </c>
      <c r="G33" s="63">
        <v>51</v>
      </c>
      <c r="H33" s="63">
        <v>44</v>
      </c>
      <c r="I33" s="63">
        <v>39</v>
      </c>
      <c r="J33" s="63">
        <v>42</v>
      </c>
      <c r="K33" s="90">
        <v>310</v>
      </c>
      <c r="L33" s="278">
        <v>29</v>
      </c>
      <c r="M33" s="62">
        <v>34</v>
      </c>
      <c r="N33" s="63">
        <v>26</v>
      </c>
      <c r="O33" s="63">
        <v>40</v>
      </c>
      <c r="P33" s="63">
        <v>42</v>
      </c>
      <c r="Q33" s="63">
        <v>53</v>
      </c>
      <c r="R33" s="63">
        <v>48</v>
      </c>
      <c r="S33" s="63">
        <v>39</v>
      </c>
      <c r="T33" s="63">
        <v>35</v>
      </c>
      <c r="U33" s="90">
        <v>317</v>
      </c>
      <c r="V33" s="87"/>
      <c r="W33" s="62">
        <v>17</v>
      </c>
      <c r="X33" s="63">
        <v>23</v>
      </c>
      <c r="Y33" s="63">
        <v>43</v>
      </c>
      <c r="Z33" s="63">
        <v>49</v>
      </c>
      <c r="AA33" s="63">
        <v>48</v>
      </c>
      <c r="AB33" s="63">
        <v>44</v>
      </c>
      <c r="AC33" s="63">
        <v>40</v>
      </c>
      <c r="AD33" s="63">
        <v>34</v>
      </c>
      <c r="AE33" s="90">
        <v>298</v>
      </c>
      <c r="AF33" s="169"/>
      <c r="AG33" s="62">
        <v>26</v>
      </c>
      <c r="AH33" s="63">
        <v>28</v>
      </c>
      <c r="AI33" s="63">
        <v>45</v>
      </c>
      <c r="AJ33" s="63">
        <v>51</v>
      </c>
      <c r="AK33" s="63">
        <v>43</v>
      </c>
      <c r="AL33" s="63">
        <v>44</v>
      </c>
      <c r="AM33" s="63">
        <v>39</v>
      </c>
      <c r="AN33" s="63">
        <v>34</v>
      </c>
      <c r="AO33" s="90">
        <v>310</v>
      </c>
      <c r="AP33" s="169"/>
      <c r="AQ33" s="62">
        <v>55</v>
      </c>
      <c r="AR33" s="63">
        <v>45</v>
      </c>
      <c r="AS33" s="63">
        <v>69</v>
      </c>
      <c r="AT33" s="63">
        <v>71</v>
      </c>
      <c r="AU33" s="63">
        <v>69</v>
      </c>
      <c r="AV33" s="63">
        <v>57</v>
      </c>
      <c r="AW33" s="63">
        <v>51</v>
      </c>
      <c r="AX33" s="63">
        <v>49</v>
      </c>
      <c r="AY33" s="90">
        <v>466</v>
      </c>
    </row>
    <row r="34" spans="2:51" x14ac:dyDescent="0.25">
      <c r="B34" s="34" t="s">
        <v>53</v>
      </c>
      <c r="C34" s="62">
        <v>89</v>
      </c>
      <c r="D34" s="63">
        <v>87</v>
      </c>
      <c r="E34" s="63">
        <v>116</v>
      </c>
      <c r="F34" s="63">
        <v>111</v>
      </c>
      <c r="G34" s="63">
        <v>93</v>
      </c>
      <c r="H34" s="63">
        <v>106</v>
      </c>
      <c r="I34" s="63">
        <v>84</v>
      </c>
      <c r="J34" s="63">
        <v>109</v>
      </c>
      <c r="K34" s="90">
        <v>795</v>
      </c>
      <c r="L34" s="278">
        <v>86</v>
      </c>
      <c r="M34" s="62">
        <v>88</v>
      </c>
      <c r="N34" s="63">
        <v>85</v>
      </c>
      <c r="O34" s="63">
        <v>101</v>
      </c>
      <c r="P34" s="63">
        <v>109</v>
      </c>
      <c r="Q34" s="63">
        <v>89</v>
      </c>
      <c r="R34" s="63">
        <v>104</v>
      </c>
      <c r="S34" s="63">
        <v>79</v>
      </c>
      <c r="T34" s="63">
        <v>88</v>
      </c>
      <c r="U34" s="90">
        <v>743</v>
      </c>
      <c r="V34" s="87"/>
      <c r="W34" s="62">
        <v>88</v>
      </c>
      <c r="X34" s="63">
        <v>86</v>
      </c>
      <c r="Y34" s="63">
        <v>89</v>
      </c>
      <c r="Z34" s="63">
        <v>98</v>
      </c>
      <c r="AA34" s="63">
        <v>85</v>
      </c>
      <c r="AB34" s="63">
        <v>101</v>
      </c>
      <c r="AC34" s="63">
        <v>76</v>
      </c>
      <c r="AD34" s="63">
        <v>89</v>
      </c>
      <c r="AE34" s="90">
        <v>712</v>
      </c>
      <c r="AF34" s="169"/>
      <c r="AG34" s="62">
        <v>98</v>
      </c>
      <c r="AH34" s="63">
        <v>94</v>
      </c>
      <c r="AI34" s="63">
        <v>95</v>
      </c>
      <c r="AJ34" s="63">
        <v>103</v>
      </c>
      <c r="AK34" s="63">
        <v>82</v>
      </c>
      <c r="AL34" s="63">
        <v>101</v>
      </c>
      <c r="AM34" s="63">
        <v>75</v>
      </c>
      <c r="AN34" s="63">
        <v>81</v>
      </c>
      <c r="AO34" s="90">
        <v>729</v>
      </c>
      <c r="AP34" s="169"/>
      <c r="AQ34" s="62">
        <v>187</v>
      </c>
      <c r="AR34" s="63">
        <v>166</v>
      </c>
      <c r="AS34" s="63">
        <v>168</v>
      </c>
      <c r="AT34" s="63">
        <v>168</v>
      </c>
      <c r="AU34" s="63">
        <v>134</v>
      </c>
      <c r="AV34" s="63">
        <v>141</v>
      </c>
      <c r="AW34" s="63">
        <v>105</v>
      </c>
      <c r="AX34" s="63">
        <v>129</v>
      </c>
      <c r="AY34" s="90">
        <v>1198</v>
      </c>
    </row>
    <row r="35" spans="2:51" ht="12.75" customHeight="1" x14ac:dyDescent="0.25">
      <c r="B35" s="34" t="s">
        <v>54</v>
      </c>
      <c r="C35" s="62">
        <v>95</v>
      </c>
      <c r="D35" s="63">
        <v>76</v>
      </c>
      <c r="E35" s="63">
        <v>60</v>
      </c>
      <c r="F35" s="63">
        <v>69</v>
      </c>
      <c r="G35" s="63">
        <v>84</v>
      </c>
      <c r="H35" s="63">
        <v>80</v>
      </c>
      <c r="I35" s="63">
        <v>70</v>
      </c>
      <c r="J35" s="63">
        <v>69</v>
      </c>
      <c r="K35" s="90">
        <v>603</v>
      </c>
      <c r="L35" s="278">
        <v>84</v>
      </c>
      <c r="M35" s="62">
        <v>88</v>
      </c>
      <c r="N35" s="63">
        <v>67</v>
      </c>
      <c r="O35" s="63">
        <v>56</v>
      </c>
      <c r="P35" s="63">
        <v>66</v>
      </c>
      <c r="Q35" s="63">
        <v>75</v>
      </c>
      <c r="R35" s="63">
        <v>79</v>
      </c>
      <c r="S35" s="63">
        <v>74</v>
      </c>
      <c r="T35" s="63">
        <v>63</v>
      </c>
      <c r="U35" s="90">
        <v>568</v>
      </c>
      <c r="V35" s="87"/>
      <c r="W35" s="62">
        <v>83</v>
      </c>
      <c r="X35" s="63">
        <v>57</v>
      </c>
      <c r="Y35" s="63">
        <v>54</v>
      </c>
      <c r="Z35" s="63">
        <v>61</v>
      </c>
      <c r="AA35" s="63">
        <v>69</v>
      </c>
      <c r="AB35" s="63">
        <v>70</v>
      </c>
      <c r="AC35" s="63">
        <v>65</v>
      </c>
      <c r="AD35" s="63">
        <v>62</v>
      </c>
      <c r="AE35" s="90">
        <v>521</v>
      </c>
      <c r="AF35" s="234"/>
      <c r="AG35" s="62">
        <v>97</v>
      </c>
      <c r="AH35" s="63">
        <v>60</v>
      </c>
      <c r="AI35" s="63">
        <v>61</v>
      </c>
      <c r="AJ35" s="63">
        <v>60</v>
      </c>
      <c r="AK35" s="63">
        <v>65</v>
      </c>
      <c r="AL35" s="63">
        <v>66</v>
      </c>
      <c r="AM35" s="63">
        <v>63</v>
      </c>
      <c r="AN35" s="63">
        <v>54</v>
      </c>
      <c r="AO35" s="90">
        <v>526</v>
      </c>
      <c r="AP35" s="234"/>
      <c r="AQ35" s="62">
        <v>186</v>
      </c>
      <c r="AR35" s="63">
        <v>118</v>
      </c>
      <c r="AS35" s="63">
        <v>106</v>
      </c>
      <c r="AT35" s="63">
        <v>106</v>
      </c>
      <c r="AU35" s="63">
        <v>120</v>
      </c>
      <c r="AV35" s="63">
        <v>103</v>
      </c>
      <c r="AW35" s="63">
        <v>90</v>
      </c>
      <c r="AX35" s="63">
        <v>87</v>
      </c>
      <c r="AY35" s="90">
        <v>916</v>
      </c>
    </row>
    <row r="36" spans="2:51" x14ac:dyDescent="0.25">
      <c r="B36" s="34" t="s">
        <v>55</v>
      </c>
      <c r="C36" s="62">
        <v>29</v>
      </c>
      <c r="D36" s="63">
        <v>44</v>
      </c>
      <c r="E36" s="63">
        <v>61</v>
      </c>
      <c r="F36" s="63">
        <v>44</v>
      </c>
      <c r="G36" s="63">
        <v>35</v>
      </c>
      <c r="H36" s="63">
        <v>41</v>
      </c>
      <c r="I36" s="63">
        <v>41</v>
      </c>
      <c r="J36" s="63">
        <v>37</v>
      </c>
      <c r="K36" s="90">
        <v>332</v>
      </c>
      <c r="L36" s="278">
        <v>31</v>
      </c>
      <c r="M36" s="62">
        <v>31</v>
      </c>
      <c r="N36" s="63">
        <v>44</v>
      </c>
      <c r="O36" s="63">
        <v>52</v>
      </c>
      <c r="P36" s="63">
        <v>44</v>
      </c>
      <c r="Q36" s="63">
        <v>28</v>
      </c>
      <c r="R36" s="63">
        <v>38</v>
      </c>
      <c r="S36" s="63">
        <v>40</v>
      </c>
      <c r="T36" s="63">
        <v>37</v>
      </c>
      <c r="U36" s="90">
        <v>314</v>
      </c>
      <c r="V36" s="206"/>
      <c r="W36" s="62">
        <v>28</v>
      </c>
      <c r="X36" s="63">
        <v>48</v>
      </c>
      <c r="Y36" s="63">
        <v>43</v>
      </c>
      <c r="Z36" s="63">
        <v>36</v>
      </c>
      <c r="AA36" s="63">
        <v>33</v>
      </c>
      <c r="AB36" s="63">
        <v>38</v>
      </c>
      <c r="AC36" s="63">
        <v>40</v>
      </c>
      <c r="AD36" s="63">
        <v>35</v>
      </c>
      <c r="AE36" s="90">
        <v>301</v>
      </c>
      <c r="AF36" s="233"/>
      <c r="AG36" s="62">
        <v>34</v>
      </c>
      <c r="AH36" s="63">
        <v>49</v>
      </c>
      <c r="AI36" s="63">
        <v>51</v>
      </c>
      <c r="AJ36" s="63">
        <v>36</v>
      </c>
      <c r="AK36" s="63">
        <v>30</v>
      </c>
      <c r="AL36" s="63">
        <v>39</v>
      </c>
      <c r="AM36" s="63">
        <v>35</v>
      </c>
      <c r="AN36" s="63">
        <v>34</v>
      </c>
      <c r="AO36" s="90">
        <v>308</v>
      </c>
      <c r="AP36" s="233"/>
      <c r="AQ36" s="62">
        <v>63</v>
      </c>
      <c r="AR36" s="63">
        <v>82</v>
      </c>
      <c r="AS36" s="63">
        <v>95</v>
      </c>
      <c r="AT36" s="63">
        <v>61</v>
      </c>
      <c r="AU36" s="63">
        <v>51</v>
      </c>
      <c r="AV36" s="63">
        <v>54</v>
      </c>
      <c r="AW36" s="63">
        <v>47</v>
      </c>
      <c r="AX36" s="63">
        <v>42</v>
      </c>
      <c r="AY36" s="90">
        <v>495</v>
      </c>
    </row>
    <row r="37" spans="2:51" x14ac:dyDescent="0.25">
      <c r="B37" s="34" t="s">
        <v>56</v>
      </c>
      <c r="C37" s="62">
        <v>24</v>
      </c>
      <c r="D37" s="63">
        <v>32</v>
      </c>
      <c r="E37" s="63">
        <v>39</v>
      </c>
      <c r="F37" s="63">
        <v>36</v>
      </c>
      <c r="G37" s="63">
        <v>31</v>
      </c>
      <c r="H37" s="63">
        <v>43</v>
      </c>
      <c r="I37" s="63">
        <v>32</v>
      </c>
      <c r="J37" s="63">
        <v>30</v>
      </c>
      <c r="K37" s="90">
        <v>267</v>
      </c>
      <c r="L37" s="278">
        <v>23</v>
      </c>
      <c r="M37" s="62">
        <v>20</v>
      </c>
      <c r="N37" s="63">
        <v>36</v>
      </c>
      <c r="O37" s="63">
        <v>41</v>
      </c>
      <c r="P37" s="63">
        <v>38</v>
      </c>
      <c r="Q37" s="63">
        <v>33</v>
      </c>
      <c r="R37" s="63">
        <v>40</v>
      </c>
      <c r="S37" s="63">
        <v>32</v>
      </c>
      <c r="T37" s="63">
        <v>31</v>
      </c>
      <c r="U37" s="90">
        <v>271</v>
      </c>
      <c r="V37" s="179"/>
      <c r="W37" s="62">
        <v>26</v>
      </c>
      <c r="X37" s="63">
        <v>38</v>
      </c>
      <c r="Y37" s="63">
        <v>33</v>
      </c>
      <c r="Z37" s="63">
        <v>42</v>
      </c>
      <c r="AA37" s="63">
        <v>29</v>
      </c>
      <c r="AB37" s="63">
        <v>40</v>
      </c>
      <c r="AC37" s="63">
        <v>33</v>
      </c>
      <c r="AD37" s="63">
        <v>27</v>
      </c>
      <c r="AE37" s="90">
        <v>268</v>
      </c>
      <c r="AF37" s="234"/>
      <c r="AG37" s="62">
        <v>34</v>
      </c>
      <c r="AH37" s="63">
        <v>32</v>
      </c>
      <c r="AI37" s="63">
        <v>27</v>
      </c>
      <c r="AJ37" s="63">
        <v>39</v>
      </c>
      <c r="AK37" s="63">
        <v>25</v>
      </c>
      <c r="AL37" s="63">
        <v>38</v>
      </c>
      <c r="AM37" s="63">
        <v>25</v>
      </c>
      <c r="AN37" s="63">
        <v>27</v>
      </c>
      <c r="AO37" s="90">
        <v>247</v>
      </c>
      <c r="AP37" s="234"/>
      <c r="AQ37" s="62">
        <v>55</v>
      </c>
      <c r="AR37" s="63">
        <v>57</v>
      </c>
      <c r="AS37" s="63">
        <v>58</v>
      </c>
      <c r="AT37" s="63">
        <v>60</v>
      </c>
      <c r="AU37" s="63">
        <v>44</v>
      </c>
      <c r="AV37" s="63">
        <v>53</v>
      </c>
      <c r="AW37" s="63">
        <v>37</v>
      </c>
      <c r="AX37" s="63">
        <v>37</v>
      </c>
      <c r="AY37" s="90">
        <v>401</v>
      </c>
    </row>
    <row r="38" spans="2:51" x14ac:dyDescent="0.25">
      <c r="B38" s="34" t="s">
        <v>57</v>
      </c>
      <c r="C38" s="62">
        <v>61</v>
      </c>
      <c r="D38" s="63">
        <v>82</v>
      </c>
      <c r="E38" s="63">
        <v>79</v>
      </c>
      <c r="F38" s="63">
        <v>95</v>
      </c>
      <c r="G38" s="63">
        <v>82</v>
      </c>
      <c r="H38" s="63">
        <v>104</v>
      </c>
      <c r="I38" s="63">
        <v>102</v>
      </c>
      <c r="J38" s="63">
        <v>101</v>
      </c>
      <c r="K38" s="90">
        <v>706</v>
      </c>
      <c r="L38" s="278">
        <v>57</v>
      </c>
      <c r="M38" s="62">
        <v>57</v>
      </c>
      <c r="N38" s="63">
        <v>67</v>
      </c>
      <c r="O38" s="63">
        <v>81</v>
      </c>
      <c r="P38" s="63">
        <v>99</v>
      </c>
      <c r="Q38" s="63">
        <v>79</v>
      </c>
      <c r="R38" s="63">
        <v>97</v>
      </c>
      <c r="S38" s="63">
        <v>86</v>
      </c>
      <c r="T38" s="63">
        <v>101</v>
      </c>
      <c r="U38" s="90">
        <v>667</v>
      </c>
      <c r="V38" s="87"/>
      <c r="W38" s="62">
        <v>47</v>
      </c>
      <c r="X38" s="63">
        <v>60</v>
      </c>
      <c r="Y38" s="63">
        <v>80</v>
      </c>
      <c r="Z38" s="63">
        <v>98</v>
      </c>
      <c r="AA38" s="63">
        <v>79</v>
      </c>
      <c r="AB38" s="63">
        <v>95</v>
      </c>
      <c r="AC38" s="63">
        <v>91</v>
      </c>
      <c r="AD38" s="63">
        <v>89</v>
      </c>
      <c r="AE38" s="90">
        <v>639</v>
      </c>
      <c r="AF38" s="169"/>
      <c r="AG38" s="62">
        <v>53</v>
      </c>
      <c r="AH38" s="63">
        <v>60</v>
      </c>
      <c r="AI38" s="63">
        <v>81</v>
      </c>
      <c r="AJ38" s="63">
        <v>110</v>
      </c>
      <c r="AK38" s="63">
        <v>83</v>
      </c>
      <c r="AL38" s="63">
        <v>93</v>
      </c>
      <c r="AM38" s="63">
        <v>87</v>
      </c>
      <c r="AN38" s="63">
        <v>83</v>
      </c>
      <c r="AO38" s="90">
        <v>650</v>
      </c>
      <c r="AP38" s="169"/>
      <c r="AQ38" s="62">
        <v>115</v>
      </c>
      <c r="AR38" s="63">
        <v>131</v>
      </c>
      <c r="AS38" s="63">
        <v>126</v>
      </c>
      <c r="AT38" s="63">
        <v>157</v>
      </c>
      <c r="AU38" s="63">
        <v>125</v>
      </c>
      <c r="AV38" s="63">
        <v>131</v>
      </c>
      <c r="AW38" s="63">
        <v>125</v>
      </c>
      <c r="AX38" s="63">
        <v>120</v>
      </c>
      <c r="AY38" s="90">
        <v>1030</v>
      </c>
    </row>
    <row r="39" spans="2:51" x14ac:dyDescent="0.25">
      <c r="B39" s="34" t="s">
        <v>58</v>
      </c>
      <c r="C39" s="64">
        <v>33</v>
      </c>
      <c r="D39" s="65">
        <v>65</v>
      </c>
      <c r="E39" s="65">
        <v>66</v>
      </c>
      <c r="F39" s="65">
        <v>44</v>
      </c>
      <c r="G39" s="65">
        <v>48</v>
      </c>
      <c r="H39" s="65">
        <v>41</v>
      </c>
      <c r="I39" s="65">
        <v>39</v>
      </c>
      <c r="J39" s="65">
        <v>56</v>
      </c>
      <c r="K39" s="91">
        <v>392</v>
      </c>
      <c r="L39" s="278">
        <v>23</v>
      </c>
      <c r="M39" s="64">
        <v>27</v>
      </c>
      <c r="N39" s="65">
        <v>62</v>
      </c>
      <c r="O39" s="65">
        <v>56</v>
      </c>
      <c r="P39" s="65">
        <v>37</v>
      </c>
      <c r="Q39" s="65">
        <v>48</v>
      </c>
      <c r="R39" s="65">
        <v>39</v>
      </c>
      <c r="S39" s="65">
        <v>41</v>
      </c>
      <c r="T39" s="65">
        <v>49</v>
      </c>
      <c r="U39" s="91">
        <v>359</v>
      </c>
      <c r="V39" s="214"/>
      <c r="W39" s="64">
        <v>27</v>
      </c>
      <c r="X39" s="65">
        <v>55</v>
      </c>
      <c r="Y39" s="65">
        <v>52</v>
      </c>
      <c r="Z39" s="65">
        <v>38</v>
      </c>
      <c r="AA39" s="65">
        <v>44</v>
      </c>
      <c r="AB39" s="65">
        <v>38</v>
      </c>
      <c r="AC39" s="65">
        <v>41</v>
      </c>
      <c r="AD39" s="65">
        <v>45</v>
      </c>
      <c r="AE39" s="91">
        <v>340</v>
      </c>
      <c r="AF39" s="169"/>
      <c r="AG39" s="64">
        <v>26</v>
      </c>
      <c r="AH39" s="65">
        <v>54</v>
      </c>
      <c r="AI39" s="65">
        <v>50</v>
      </c>
      <c r="AJ39" s="65">
        <v>40</v>
      </c>
      <c r="AK39" s="65">
        <v>46</v>
      </c>
      <c r="AL39" s="65">
        <v>37</v>
      </c>
      <c r="AM39" s="65">
        <v>41</v>
      </c>
      <c r="AN39" s="65">
        <v>46</v>
      </c>
      <c r="AO39" s="91">
        <v>340</v>
      </c>
      <c r="AP39" s="169"/>
      <c r="AQ39" s="64">
        <v>53</v>
      </c>
      <c r="AR39" s="65">
        <v>105</v>
      </c>
      <c r="AS39" s="65">
        <v>93</v>
      </c>
      <c r="AT39" s="65">
        <v>66</v>
      </c>
      <c r="AU39" s="65">
        <v>69</v>
      </c>
      <c r="AV39" s="65">
        <v>55</v>
      </c>
      <c r="AW39" s="65">
        <v>49</v>
      </c>
      <c r="AX39" s="65">
        <v>67</v>
      </c>
      <c r="AY39" s="91">
        <v>557</v>
      </c>
    </row>
    <row r="40" spans="2:51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1"/>
      <c r="L40" s="600"/>
      <c r="M40" s="601"/>
      <c r="N40" s="601"/>
      <c r="O40" s="601"/>
      <c r="P40" s="276"/>
      <c r="Q40" s="276"/>
      <c r="U40" s="612"/>
      <c r="V40" s="613"/>
      <c r="W40" s="613"/>
      <c r="X40" s="277"/>
      <c r="Y40" s="277"/>
    </row>
    <row r="41" spans="2:51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</row>
  </sheetData>
  <mergeCells count="9">
    <mergeCell ref="C40:K40"/>
    <mergeCell ref="L40:O40"/>
    <mergeCell ref="U40:W40"/>
    <mergeCell ref="C9:AY9"/>
    <mergeCell ref="C10:L10"/>
    <mergeCell ref="M10:V10"/>
    <mergeCell ref="W10:AF10"/>
    <mergeCell ref="AG10:AO10"/>
    <mergeCell ref="AQ10:AY10"/>
  </mergeCells>
  <conditionalFormatting sqref="L12">
    <cfRule type="cellIs" dxfId="4940" priority="3022" operator="between">
      <formula>1</formula>
      <formula>2</formula>
    </cfRule>
  </conditionalFormatting>
  <conditionalFormatting sqref="L23">
    <cfRule type="cellIs" dxfId="4939" priority="2923" operator="between">
      <formula>1</formula>
      <formula>2</formula>
    </cfRule>
  </conditionalFormatting>
  <conditionalFormatting sqref="L20">
    <cfRule type="cellIs" dxfId="4938" priority="2950" operator="between">
      <formula>1</formula>
      <formula>2</formula>
    </cfRule>
  </conditionalFormatting>
  <conditionalFormatting sqref="L17">
    <cfRule type="cellIs" dxfId="4937" priority="2977" operator="between">
      <formula>1</formula>
      <formula>2</formula>
    </cfRule>
  </conditionalFormatting>
  <conditionalFormatting sqref="L14">
    <cfRule type="cellIs" dxfId="4936" priority="3004" operator="between">
      <formula>1</formula>
      <formula>2</formula>
    </cfRule>
  </conditionalFormatting>
  <conditionalFormatting sqref="L13">
    <cfRule type="cellIs" dxfId="4935" priority="3013" operator="between">
      <formula>1</formula>
      <formula>2</formula>
    </cfRule>
  </conditionalFormatting>
  <conditionalFormatting sqref="L15">
    <cfRule type="cellIs" dxfId="4934" priority="2995" operator="between">
      <formula>1</formula>
      <formula>2</formula>
    </cfRule>
  </conditionalFormatting>
  <conditionalFormatting sqref="L16">
    <cfRule type="cellIs" dxfId="4933" priority="2986" operator="between">
      <formula>1</formula>
      <formula>2</formula>
    </cfRule>
  </conditionalFormatting>
  <conditionalFormatting sqref="L18">
    <cfRule type="cellIs" dxfId="4932" priority="2968" operator="between">
      <formula>1</formula>
      <formula>2</formula>
    </cfRule>
  </conditionalFormatting>
  <conditionalFormatting sqref="L19">
    <cfRule type="cellIs" dxfId="4931" priority="2959" operator="between">
      <formula>1</formula>
      <formula>2</formula>
    </cfRule>
  </conditionalFormatting>
  <conditionalFormatting sqref="L21">
    <cfRule type="cellIs" dxfId="4930" priority="2941" operator="between">
      <formula>1</formula>
      <formula>2</formula>
    </cfRule>
  </conditionalFormatting>
  <conditionalFormatting sqref="L22">
    <cfRule type="cellIs" dxfId="4929" priority="2932" operator="between">
      <formula>1</formula>
      <formula>2</formula>
    </cfRule>
  </conditionalFormatting>
  <conditionalFormatting sqref="L24">
    <cfRule type="cellIs" dxfId="4928" priority="2914" operator="between">
      <formula>1</formula>
      <formula>2</formula>
    </cfRule>
  </conditionalFormatting>
  <conditionalFormatting sqref="L25">
    <cfRule type="cellIs" dxfId="4927" priority="2905" operator="between">
      <formula>1</formula>
      <formula>2</formula>
    </cfRule>
  </conditionalFormatting>
  <conditionalFormatting sqref="L26">
    <cfRule type="cellIs" dxfId="4926" priority="2896" operator="between">
      <formula>1</formula>
      <formula>2</formula>
    </cfRule>
  </conditionalFormatting>
  <conditionalFormatting sqref="L27">
    <cfRule type="cellIs" dxfId="4925" priority="2887" operator="between">
      <formula>1</formula>
      <formula>2</formula>
    </cfRule>
  </conditionalFormatting>
  <conditionalFormatting sqref="L28">
    <cfRule type="cellIs" dxfId="4924" priority="2878" operator="between">
      <formula>1</formula>
      <formula>2</formula>
    </cfRule>
  </conditionalFormatting>
  <conditionalFormatting sqref="L29">
    <cfRule type="cellIs" dxfId="4923" priority="2869" operator="between">
      <formula>1</formula>
      <formula>2</formula>
    </cfRule>
  </conditionalFormatting>
  <conditionalFormatting sqref="L30">
    <cfRule type="cellIs" dxfId="4922" priority="2860" operator="between">
      <formula>1</formula>
      <formula>2</formula>
    </cfRule>
  </conditionalFormatting>
  <conditionalFormatting sqref="L31">
    <cfRule type="cellIs" dxfId="4921" priority="2851" operator="between">
      <formula>1</formula>
      <formula>2</formula>
    </cfRule>
  </conditionalFormatting>
  <conditionalFormatting sqref="L32">
    <cfRule type="cellIs" dxfId="4920" priority="2842" operator="between">
      <formula>1</formula>
      <formula>2</formula>
    </cfRule>
  </conditionalFormatting>
  <conditionalFormatting sqref="L33">
    <cfRule type="cellIs" dxfId="4919" priority="2833" operator="between">
      <formula>1</formula>
      <formula>2</formula>
    </cfRule>
  </conditionalFormatting>
  <conditionalFormatting sqref="L34">
    <cfRule type="cellIs" dxfId="4918" priority="2824" operator="between">
      <formula>1</formula>
      <formula>2</formula>
    </cfRule>
  </conditionalFormatting>
  <conditionalFormatting sqref="L35">
    <cfRule type="cellIs" dxfId="4917" priority="2815" operator="between">
      <formula>1</formula>
      <formula>2</formula>
    </cfRule>
  </conditionalFormatting>
  <conditionalFormatting sqref="L36">
    <cfRule type="cellIs" dxfId="4916" priority="2806" operator="between">
      <formula>1</formula>
      <formula>2</formula>
    </cfRule>
  </conditionalFormatting>
  <conditionalFormatting sqref="L37">
    <cfRule type="cellIs" dxfId="4915" priority="2797" operator="between">
      <formula>1</formula>
      <formula>2</formula>
    </cfRule>
  </conditionalFormatting>
  <conditionalFormatting sqref="L38">
    <cfRule type="cellIs" dxfId="4914" priority="2788" operator="between">
      <formula>1</formula>
      <formula>2</formula>
    </cfRule>
  </conditionalFormatting>
  <conditionalFormatting sqref="L39">
    <cfRule type="cellIs" dxfId="4913" priority="2779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294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6" t="s">
        <v>294</v>
      </c>
    </row>
    <row r="9" spans="1:3" ht="24.95" customHeight="1" x14ac:dyDescent="0.25">
      <c r="B9" s="11"/>
      <c r="C9" s="527"/>
    </row>
    <row r="10" spans="1:3" x14ac:dyDescent="0.25">
      <c r="B10" s="161" t="s">
        <v>60</v>
      </c>
      <c r="C10" s="528"/>
    </row>
    <row r="11" spans="1:3" x14ac:dyDescent="0.25">
      <c r="B11" s="3" t="s">
        <v>61</v>
      </c>
      <c r="C11" s="220">
        <v>544.36390379050852</v>
      </c>
    </row>
    <row r="12" spans="1:3" x14ac:dyDescent="0.25">
      <c r="B12" s="4" t="s">
        <v>102</v>
      </c>
      <c r="C12" s="221">
        <v>684.5732397019284</v>
      </c>
    </row>
    <row r="13" spans="1:3" x14ac:dyDescent="0.25">
      <c r="B13" s="4" t="s">
        <v>20</v>
      </c>
      <c r="C13" s="221">
        <v>685.78782490248943</v>
      </c>
    </row>
    <row r="14" spans="1:3" x14ac:dyDescent="0.25">
      <c r="B14" s="4" t="s">
        <v>1</v>
      </c>
      <c r="C14" s="417">
        <v>741.6528713937729</v>
      </c>
    </row>
    <row r="15" spans="1:3" x14ac:dyDescent="0.25">
      <c r="B15" s="34" t="s">
        <v>36</v>
      </c>
      <c r="C15" s="220">
        <v>709.90648641251482</v>
      </c>
    </row>
    <row r="16" spans="1:3" x14ac:dyDescent="0.25">
      <c r="B16" s="34" t="s">
        <v>37</v>
      </c>
      <c r="C16" s="221">
        <v>739.39418247585684</v>
      </c>
    </row>
    <row r="17" spans="2:3" x14ac:dyDescent="0.25">
      <c r="B17" s="34" t="s">
        <v>38</v>
      </c>
      <c r="C17" s="221">
        <v>836.45653743112223</v>
      </c>
    </row>
    <row r="18" spans="2:3" x14ac:dyDescent="0.25">
      <c r="B18" s="34" t="s">
        <v>39</v>
      </c>
      <c r="C18" s="221">
        <v>849.43908504672709</v>
      </c>
    </row>
    <row r="19" spans="2:3" x14ac:dyDescent="0.25">
      <c r="B19" s="34" t="s">
        <v>40</v>
      </c>
      <c r="C19" s="221">
        <v>702.42525469284828</v>
      </c>
    </row>
    <row r="20" spans="2:3" x14ac:dyDescent="0.25">
      <c r="B20" s="34" t="s">
        <v>41</v>
      </c>
      <c r="C20" s="221">
        <v>862.60574771155552</v>
      </c>
    </row>
    <row r="21" spans="2:3" x14ac:dyDescent="0.25">
      <c r="B21" s="34" t="s">
        <v>42</v>
      </c>
      <c r="C21" s="221">
        <v>618.52537802040467</v>
      </c>
    </row>
    <row r="22" spans="2:3" x14ac:dyDescent="0.25">
      <c r="B22" s="34" t="s">
        <v>43</v>
      </c>
      <c r="C22" s="221">
        <v>868.77803828446258</v>
      </c>
    </row>
    <row r="23" spans="2:3" x14ac:dyDescent="0.25">
      <c r="B23" s="34" t="s">
        <v>44</v>
      </c>
      <c r="C23" s="221">
        <v>777.66718635328505</v>
      </c>
    </row>
    <row r="24" spans="2:3" x14ac:dyDescent="0.25">
      <c r="B24" s="34" t="s">
        <v>45</v>
      </c>
      <c r="C24" s="221">
        <v>751.63022680633242</v>
      </c>
    </row>
    <row r="25" spans="2:3" x14ac:dyDescent="0.25">
      <c r="B25" s="34" t="s">
        <v>46</v>
      </c>
      <c r="C25" s="221">
        <v>723.96310876067946</v>
      </c>
    </row>
    <row r="26" spans="2:3" x14ac:dyDescent="0.25">
      <c r="B26" s="34" t="s">
        <v>47</v>
      </c>
      <c r="C26" s="221">
        <v>747.90095693007879</v>
      </c>
    </row>
    <row r="27" spans="2:3" x14ac:dyDescent="0.25">
      <c r="B27" s="34" t="s">
        <v>48</v>
      </c>
      <c r="C27" s="221">
        <v>781.34390204192687</v>
      </c>
    </row>
    <row r="28" spans="2:3" x14ac:dyDescent="0.25">
      <c r="B28" s="34" t="s">
        <v>49</v>
      </c>
      <c r="C28" s="221">
        <v>868.90656895219615</v>
      </c>
    </row>
    <row r="29" spans="2:3" x14ac:dyDescent="0.25">
      <c r="B29" s="34" t="s">
        <v>50</v>
      </c>
      <c r="C29" s="221">
        <v>606.92249398334968</v>
      </c>
    </row>
    <row r="30" spans="2:3" x14ac:dyDescent="0.25">
      <c r="B30" s="34" t="s">
        <v>51</v>
      </c>
      <c r="C30" s="221">
        <v>694.50592884886362</v>
      </c>
    </row>
    <row r="31" spans="2:3" x14ac:dyDescent="0.25">
      <c r="B31" s="34" t="s">
        <v>52</v>
      </c>
      <c r="C31" s="221">
        <v>696.98434610829736</v>
      </c>
    </row>
    <row r="32" spans="2:3" x14ac:dyDescent="0.25">
      <c r="B32" s="34" t="s">
        <v>31</v>
      </c>
      <c r="C32" s="221">
        <v>826.84439855489666</v>
      </c>
    </row>
    <row r="33" spans="2:3" x14ac:dyDescent="0.25">
      <c r="B33" s="34" t="s">
        <v>53</v>
      </c>
      <c r="C33" s="221">
        <v>707.49406434744208</v>
      </c>
    </row>
    <row r="34" spans="2:3" ht="12.75" customHeight="1" x14ac:dyDescent="0.25">
      <c r="B34" s="34" t="s">
        <v>54</v>
      </c>
      <c r="C34" s="221">
        <v>632.66659465431337</v>
      </c>
    </row>
    <row r="35" spans="2:3" x14ac:dyDescent="0.25">
      <c r="B35" s="34" t="s">
        <v>55</v>
      </c>
      <c r="C35" s="221">
        <v>667.51632871859135</v>
      </c>
    </row>
    <row r="36" spans="2:3" x14ac:dyDescent="0.25">
      <c r="B36" s="34" t="s">
        <v>56</v>
      </c>
      <c r="C36" s="221">
        <v>785.6665257216124</v>
      </c>
    </row>
    <row r="37" spans="2:3" x14ac:dyDescent="0.25">
      <c r="B37" s="34" t="s">
        <v>57</v>
      </c>
      <c r="C37" s="221">
        <v>833.33592471555892</v>
      </c>
    </row>
    <row r="38" spans="2:3" x14ac:dyDescent="0.25">
      <c r="B38" s="34" t="s">
        <v>58</v>
      </c>
      <c r="C38" s="222">
        <v>672.33773415072608</v>
      </c>
    </row>
    <row r="39" spans="2:3" x14ac:dyDescent="0.25">
      <c r="B39" s="108"/>
    </row>
    <row r="40" spans="2:3" x14ac:dyDescent="0.25">
      <c r="B40" s="36"/>
    </row>
  </sheetData>
  <conditionalFormatting sqref="C11:C38">
    <cfRule type="cellIs" dxfId="5283" priority="1" operator="between">
      <formula>1</formula>
      <formula>2</formula>
    </cfRule>
  </conditionalFormatting>
  <conditionalFormatting sqref="C11:C38">
    <cfRule type="cellIs" dxfId="5282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.28515625" style="78" customWidth="1"/>
    <col min="12" max="19" width="11.7109375" style="78" customWidth="1"/>
    <col min="20" max="20" width="1.28515625" style="78" customWidth="1"/>
    <col min="21" max="28" width="11.7109375" style="78" customWidth="1"/>
    <col min="29" max="29" width="10.7109375" style="78" hidden="1" customWidth="1"/>
    <col min="30" max="30" width="1.28515625" style="78" customWidth="1"/>
    <col min="31" max="38" width="11.7109375" style="78" customWidth="1"/>
    <col min="39" max="39" width="10.7109375" style="78" hidden="1" customWidth="1"/>
    <col min="40" max="16384" width="12" style="78"/>
  </cols>
  <sheetData>
    <row r="1" spans="1:40" s="77" customFormat="1" ht="16.5" customHeight="1" x14ac:dyDescent="0.25">
      <c r="A1"/>
    </row>
    <row r="2" spans="1:40" s="77" customFormat="1" ht="16.5" customHeight="1" x14ac:dyDescent="0.25">
      <c r="A2"/>
    </row>
    <row r="3" spans="1:40" s="77" customFormat="1" ht="16.5" customHeight="1" x14ac:dyDescent="0.25">
      <c r="A3"/>
    </row>
    <row r="4" spans="1:40" s="77" customFormat="1" ht="16.5" customHeight="1" x14ac:dyDescent="0.25">
      <c r="A4"/>
    </row>
    <row r="5" spans="1:40" s="77" customFormat="1" ht="16.5" customHeight="1" x14ac:dyDescent="0.2">
      <c r="A5" s="116" t="s">
        <v>22</v>
      </c>
      <c r="B5" s="119" t="s">
        <v>165</v>
      </c>
      <c r="F5" s="2"/>
      <c r="G5" s="2"/>
      <c r="H5" s="2"/>
      <c r="I5" s="2"/>
      <c r="J5" s="2"/>
    </row>
    <row r="6" spans="1:4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40" s="77" customFormat="1" ht="12" customHeight="1" x14ac:dyDescent="0.2">
      <c r="A7" s="116"/>
      <c r="B7" s="122"/>
      <c r="F7" s="2"/>
      <c r="G7" s="2"/>
      <c r="H7" s="2"/>
      <c r="I7" s="2"/>
      <c r="J7" s="2"/>
    </row>
    <row r="8" spans="1:40" ht="15" customHeight="1" x14ac:dyDescent="0.25"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4.95" customHeight="1" x14ac:dyDescent="0.25">
      <c r="B9" s="281"/>
      <c r="C9" s="598" t="s">
        <v>164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</row>
    <row r="10" spans="1:40" ht="24.95" customHeight="1" x14ac:dyDescent="0.25">
      <c r="B10" s="185"/>
      <c r="C10" s="605" t="s">
        <v>16</v>
      </c>
      <c r="D10" s="599"/>
      <c r="E10" s="599"/>
      <c r="F10" s="599"/>
      <c r="G10" s="599"/>
      <c r="H10" s="599"/>
      <c r="I10" s="599"/>
      <c r="J10" s="599"/>
      <c r="K10" s="599"/>
      <c r="L10" s="599" t="s">
        <v>18</v>
      </c>
      <c r="M10" s="599"/>
      <c r="N10" s="599"/>
      <c r="O10" s="599"/>
      <c r="P10" s="599"/>
      <c r="Q10" s="599"/>
      <c r="R10" s="599"/>
      <c r="S10" s="599"/>
      <c r="T10" s="599"/>
      <c r="U10" s="599" t="s">
        <v>19</v>
      </c>
      <c r="V10" s="599"/>
      <c r="W10" s="599"/>
      <c r="X10" s="599"/>
      <c r="Y10" s="599"/>
      <c r="Z10" s="599"/>
      <c r="AA10" s="599"/>
      <c r="AB10" s="599"/>
      <c r="AC10" s="599"/>
      <c r="AD10" s="599"/>
      <c r="AE10" s="599" t="s">
        <v>17</v>
      </c>
      <c r="AF10" s="599"/>
      <c r="AG10" s="599"/>
      <c r="AH10" s="599"/>
      <c r="AI10" s="599"/>
      <c r="AJ10" s="599"/>
      <c r="AK10" s="599"/>
      <c r="AL10" s="599"/>
      <c r="AM10" s="614"/>
    </row>
    <row r="11" spans="1:40" x14ac:dyDescent="0.25">
      <c r="B11" s="186" t="s">
        <v>21</v>
      </c>
      <c r="C11" s="212" t="e">
        <f>'PD_idade (14)'!#REF!</f>
        <v>#REF!</v>
      </c>
      <c r="D11" s="213" t="e">
        <f>'PD_idade (14)'!#REF!</f>
        <v>#REF!</v>
      </c>
      <c r="E11" s="213" t="e">
        <f>'PD_idade (14)'!#REF!</f>
        <v>#REF!</v>
      </c>
      <c r="F11" s="213" t="e">
        <f>'PD_idade (14)'!#REF!</f>
        <v>#REF!</v>
      </c>
      <c r="G11" s="213" t="e">
        <f>'PD_idade (14)'!#REF!</f>
        <v>#REF!</v>
      </c>
      <c r="H11" s="213" t="e">
        <f>'PD_idade (14)'!#REF!</f>
        <v>#REF!</v>
      </c>
      <c r="I11" s="213" t="e">
        <f>'PD_idade (14)'!#REF!</f>
        <v>#REF!</v>
      </c>
      <c r="J11" s="213" t="e">
        <f>'PD_idade (14)'!#REF!</f>
        <v>#REF!</v>
      </c>
      <c r="K11" s="141"/>
      <c r="L11" s="205" t="e">
        <f t="shared" ref="L11:S11" si="0">C11</f>
        <v>#REF!</v>
      </c>
      <c r="M11" s="205" t="e">
        <f t="shared" si="0"/>
        <v>#REF!</v>
      </c>
      <c r="N11" s="205" t="e">
        <f t="shared" si="0"/>
        <v>#REF!</v>
      </c>
      <c r="O11" s="205" t="e">
        <f t="shared" si="0"/>
        <v>#REF!</v>
      </c>
      <c r="P11" s="205" t="e">
        <f t="shared" si="0"/>
        <v>#REF!</v>
      </c>
      <c r="Q11" s="205" t="e">
        <f t="shared" si="0"/>
        <v>#REF!</v>
      </c>
      <c r="R11" s="205" t="e">
        <f t="shared" si="0"/>
        <v>#REF!</v>
      </c>
      <c r="S11" s="205" t="e">
        <f t="shared" si="0"/>
        <v>#REF!</v>
      </c>
      <c r="T11" s="141"/>
      <c r="U11" s="205" t="e">
        <f>'PD_idade (14)'!#REF!</f>
        <v>#REF!</v>
      </c>
      <c r="V11" s="205" t="e">
        <f>'PD_idade (14)'!#REF!</f>
        <v>#REF!</v>
      </c>
      <c r="W11" s="205" t="e">
        <f>'PD_idade (14)'!#REF!</f>
        <v>#REF!</v>
      </c>
      <c r="X11" s="205" t="e">
        <f>'PD_idade (14)'!#REF!</f>
        <v>#REF!</v>
      </c>
      <c r="Y11" s="205" t="e">
        <f>'PD_idade (14)'!#REF!</f>
        <v>#REF!</v>
      </c>
      <c r="Z11" s="205" t="e">
        <f>'PD_idade (14)'!#REF!</f>
        <v>#REF!</v>
      </c>
      <c r="AA11" s="205" t="e">
        <f>'PD_idade (14)'!#REF!</f>
        <v>#REF!</v>
      </c>
      <c r="AB11" s="280" t="e">
        <f>'PD_idade (14)'!#REF!</f>
        <v>#REF!</v>
      </c>
      <c r="AC11" s="117" t="s">
        <v>0</v>
      </c>
      <c r="AD11" s="141"/>
      <c r="AE11" s="205" t="e">
        <f t="shared" ref="AE11:AL11" si="1">U11</f>
        <v>#REF!</v>
      </c>
      <c r="AF11" s="205" t="e">
        <f t="shared" si="1"/>
        <v>#REF!</v>
      </c>
      <c r="AG11" s="205" t="e">
        <f t="shared" si="1"/>
        <v>#REF!</v>
      </c>
      <c r="AH11" s="205" t="e">
        <f t="shared" si="1"/>
        <v>#REF!</v>
      </c>
      <c r="AI11" s="205" t="e">
        <f t="shared" si="1"/>
        <v>#REF!</v>
      </c>
      <c r="AJ11" s="205" t="e">
        <f t="shared" si="1"/>
        <v>#REF!</v>
      </c>
      <c r="AK11" s="205" t="e">
        <f t="shared" si="1"/>
        <v>#REF!</v>
      </c>
      <c r="AL11" s="205" t="e">
        <f t="shared" si="1"/>
        <v>#REF!</v>
      </c>
      <c r="AM11" s="200" t="s">
        <v>0</v>
      </c>
    </row>
    <row r="12" spans="1:40" x14ac:dyDescent="0.25">
      <c r="B12" s="3" t="s">
        <v>61</v>
      </c>
      <c r="C12" s="195">
        <f>'PD_idade (16)'!C12/'PD_idade (16)'!K12</f>
        <v>0.1223451537883733</v>
      </c>
      <c r="D12" s="196">
        <f>'PD_idade (16)'!D12/'PD_idade (16)'!K12</f>
        <v>9.9955062371460346E-2</v>
      </c>
      <c r="E12" s="196">
        <f>'PD_idade (16)'!E12/'PD_idade (16)'!K12</f>
        <v>0.11170772828807315</v>
      </c>
      <c r="F12" s="196">
        <f>'PD_idade (16)'!F12/'PD_idade (16)'!K12</f>
        <v>0.11698215943345787</v>
      </c>
      <c r="G12" s="196">
        <f>'PD_idade (16)'!G12/'PD_idade (16)'!K12</f>
        <v>0.12041644389192664</v>
      </c>
      <c r="H12" s="196">
        <f>'PD_idade (16)'!H12/'PD_idade (16)'!K12</f>
        <v>0.14407594131211315</v>
      </c>
      <c r="I12" s="196">
        <f>'PD_idade (16)'!I12/'PD_idade (16)'!K12</f>
        <v>0.14727077709296185</v>
      </c>
      <c r="J12" s="197">
        <f>'PD_idade (16)'!J12/'PD_idade (16)'!K12</f>
        <v>0.13724673382163369</v>
      </c>
      <c r="K12" s="13"/>
      <c r="L12" s="165">
        <f>'PD_idade (16)'!M12/'PD_idade (16)'!U12</f>
        <v>0.12212352418022014</v>
      </c>
      <c r="M12" s="166">
        <f>'PD_idade (16)'!N12/'PD_idade (16)'!U12</f>
        <v>9.9018100508773008E-2</v>
      </c>
      <c r="N12" s="166">
        <f>'PD_idade (16)'!O12/'PD_idade (16)'!U12</f>
        <v>0.1092403691394787</v>
      </c>
      <c r="O12" s="166">
        <f>'PD_idade (16)'!P12/'PD_idade (16)'!U12</f>
        <v>0.11729504153359234</v>
      </c>
      <c r="P12" s="166">
        <f>'PD_idade (16)'!Q12/'PD_idade (16)'!U12</f>
        <v>0.11989111609602235</v>
      </c>
      <c r="Q12" s="166">
        <f>'PD_idade (16)'!R12/'PD_idade (16)'!U12</f>
        <v>0.14502010967604878</v>
      </c>
      <c r="R12" s="166">
        <f>'PD_idade (16)'!S12/'PD_idade (16)'!U12</f>
        <v>0.15111962466738921</v>
      </c>
      <c r="S12" s="167">
        <f>'PD_idade (16)'!T12/'PD_idade (16)'!U12</f>
        <v>0.13629211419847548</v>
      </c>
      <c r="T12" s="290"/>
      <c r="U12" s="193">
        <f>'PD_idade (16)'!W12/'PD_idade (16)'!AE12</f>
        <v>0.11638933349439796</v>
      </c>
      <c r="V12" s="166">
        <f>'PD_idade (16)'!X12/'PD_idade (16)'!AE12</f>
        <v>0.10043638450155529</v>
      </c>
      <c r="W12" s="166">
        <f>'PD_idade (16)'!Y12/'PD_idade (16)'!AE12</f>
        <v>0.11936777096608582</v>
      </c>
      <c r="X12" s="166">
        <f>'PD_idade (16)'!Z12/'PD_idade (16)'!AE12</f>
        <v>0.12400341255700179</v>
      </c>
      <c r="Y12" s="166">
        <f>'PD_idade (16)'!AA12/'PD_idade (16)'!AE12</f>
        <v>0.11870715428985595</v>
      </c>
      <c r="Z12" s="166">
        <f>'PD_idade (16)'!AB12/'PD_idade (16)'!AE12</f>
        <v>0.14042445565185879</v>
      </c>
      <c r="AA12" s="166">
        <f>'PD_idade (16)'!AC12/'PD_idade (16)'!AE12</f>
        <v>0.14892187358439285</v>
      </c>
      <c r="AB12" s="190">
        <f>'PD_idade (16)'!AD12/'PD_idade (16)'!AE12</f>
        <v>0.13174961495485157</v>
      </c>
      <c r="AC12" s="291"/>
      <c r="AD12" s="292"/>
      <c r="AE12" s="99">
        <f>'PD_idade (16)'!AG12/'PD_idade (16)'!AO12</f>
        <v>0.13547357896352993</v>
      </c>
      <c r="AF12" s="162">
        <f>'PD_idade (16)'!AH12/'PD_idade (16)'!AO12</f>
        <v>0.10485655760725882</v>
      </c>
      <c r="AG12" s="162">
        <f>'PD_idade (16)'!AI12/'PD_idade (16)'!AO12</f>
        <v>0.11458165600038946</v>
      </c>
      <c r="AH12" s="162">
        <f>'PD_idade (16)'!AJ12/'PD_idade (16)'!AO12</f>
        <v>0.12201122674046308</v>
      </c>
      <c r="AI12" s="162">
        <f>'PD_idade (16)'!AK12/'PD_idade (16)'!AO12</f>
        <v>0.11641283548219188</v>
      </c>
      <c r="AJ12" s="162">
        <f>'PD_idade (16)'!AL12/'PD_idade (16)'!AO12</f>
        <v>0.13663444939166644</v>
      </c>
      <c r="AK12" s="162">
        <f>'PD_idade (16)'!AM12/'PD_idade (16)'!AO12</f>
        <v>0.14535595657595651</v>
      </c>
      <c r="AL12" s="100">
        <f>'PD_idade (16)'!AN12/'PD_idade (16)'!AO12</f>
        <v>0.1246737392385439</v>
      </c>
      <c r="AM12" s="183">
        <v>301306</v>
      </c>
      <c r="AN12" s="189"/>
    </row>
    <row r="13" spans="1:40" x14ac:dyDescent="0.25">
      <c r="B13" s="4" t="s">
        <v>102</v>
      </c>
      <c r="C13" s="194">
        <f>'PD_idade (16)'!C13/'PD_idade (16)'!K13</f>
        <v>0.11692374761190394</v>
      </c>
      <c r="D13" s="163">
        <f>'PD_idade (16)'!D13/'PD_idade (16)'!K13</f>
        <v>9.9690989986024034E-2</v>
      </c>
      <c r="E13" s="163">
        <f>'PD_idade (16)'!E13/'PD_idade (16)'!K13</f>
        <v>0.11902655434601428</v>
      </c>
      <c r="F13" s="163">
        <f>'PD_idade (16)'!F13/'PD_idade (16)'!K13</f>
        <v>0.12675821569155415</v>
      </c>
      <c r="G13" s="163">
        <f>'PD_idade (16)'!G13/'PD_idade (16)'!K13</f>
        <v>0.12295008398404944</v>
      </c>
      <c r="H13" s="163">
        <f>'PD_idade (16)'!H13/'PD_idade (16)'!K13</f>
        <v>0.13897757433550026</v>
      </c>
      <c r="I13" s="163">
        <f>'PD_idade (16)'!I13/'PD_idade (16)'!K13</f>
        <v>0.13742611326947982</v>
      </c>
      <c r="J13" s="191">
        <f>'PD_idade (16)'!J13/'PD_idade (16)'!K13</f>
        <v>0.13824672077547409</v>
      </c>
      <c r="K13" s="13"/>
      <c r="L13" s="164">
        <f>'PD_idade (16)'!M13/'PD_idade (16)'!U13</f>
        <v>0.12260985788712801</v>
      </c>
      <c r="M13" s="163">
        <f>'PD_idade (16)'!N13/'PD_idade (16)'!U13</f>
        <v>0.10077466517552712</v>
      </c>
      <c r="N13" s="163">
        <f>'PD_idade (16)'!O13/'PD_idade (16)'!U13</f>
        <v>0.11791822372548484</v>
      </c>
      <c r="O13" s="163">
        <f>'PD_idade (16)'!P13/'PD_idade (16)'!U13</f>
        <v>0.12847440058918197</v>
      </c>
      <c r="P13" s="163">
        <f>'PD_idade (16)'!Q13/'PD_idade (16)'!U13</f>
        <v>0.12239164234472601</v>
      </c>
      <c r="Q13" s="163">
        <f>'PD_idade (16)'!R13/'PD_idade (16)'!U13</f>
        <v>0.13832137694007254</v>
      </c>
      <c r="R13" s="163">
        <f>'PD_idade (16)'!S13/'PD_idade (16)'!U13</f>
        <v>0.13733940699926353</v>
      </c>
      <c r="S13" s="168">
        <f>'PD_idade (16)'!T13/'PD_idade (16)'!U13</f>
        <v>0.13217042633861598</v>
      </c>
      <c r="T13" s="293"/>
      <c r="U13" s="194">
        <f>'PD_idade (16)'!W13/'PD_idade (16)'!AE13</f>
        <v>0.11824147907698822</v>
      </c>
      <c r="V13" s="163">
        <f>'PD_idade (16)'!X13/'PD_idade (16)'!AE13</f>
        <v>0.10284383600310493</v>
      </c>
      <c r="W13" s="163">
        <f>'PD_idade (16)'!Y13/'PD_idade (16)'!AE13</f>
        <v>0.12322348458118693</v>
      </c>
      <c r="X13" s="163">
        <f>'PD_idade (16)'!Z13/'PD_idade (16)'!AE13</f>
        <v>0.13368146214099216</v>
      </c>
      <c r="Y13" s="163">
        <f>'PD_idade (16)'!AA13/'PD_idade (16)'!AE13</f>
        <v>0.12196739820760709</v>
      </c>
      <c r="Z13" s="163">
        <f>'PD_idade (16)'!AB13/'PD_idade (16)'!AE13</f>
        <v>0.13466939524380778</v>
      </c>
      <c r="AA13" s="163">
        <f>'PD_idade (16)'!AC13/'PD_idade (16)'!AE13</f>
        <v>0.13723802131112836</v>
      </c>
      <c r="AB13" s="191">
        <f>'PD_idade (16)'!AD13/'PD_idade (16)'!AE13</f>
        <v>0.12813492343518454</v>
      </c>
      <c r="AC13" s="294"/>
      <c r="AD13" s="292"/>
      <c r="AE13" s="101">
        <f>'PD_idade (16)'!AG13/'PD_idade (16)'!AO13</f>
        <v>0.13279701028427973</v>
      </c>
      <c r="AF13" s="163">
        <f>'PD_idade (16)'!AH13/'PD_idade (16)'!AO13</f>
        <v>0.10823455575049568</v>
      </c>
      <c r="AG13" s="163">
        <f>'PD_idade (16)'!AI13/'PD_idade (16)'!AO13</f>
        <v>0.12215613276848246</v>
      </c>
      <c r="AH13" s="163">
        <f>'PD_idade (16)'!AJ13/'PD_idade (16)'!AO13</f>
        <v>0.1339666509763647</v>
      </c>
      <c r="AI13" s="163">
        <f>'PD_idade (16)'!AK13/'PD_idade (16)'!AO13</f>
        <v>0.11938893405794</v>
      </c>
      <c r="AJ13" s="163">
        <f>'PD_idade (16)'!AL13/'PD_idade (16)'!AO13</f>
        <v>0.12941646340593663</v>
      </c>
      <c r="AK13" s="163">
        <f>'PD_idade (16)'!AM13/'PD_idade (16)'!AO13</f>
        <v>0.13186985607713922</v>
      </c>
      <c r="AL13" s="102">
        <f>'PD_idade (16)'!AN13/'PD_idade (16)'!AO13</f>
        <v>0.12217039667936155</v>
      </c>
      <c r="AM13" s="180">
        <v>81610</v>
      </c>
      <c r="AN13" s="189"/>
    </row>
    <row r="14" spans="1:40" x14ac:dyDescent="0.25">
      <c r="B14" s="187" t="s">
        <v>20</v>
      </c>
      <c r="C14" s="194">
        <f>'PD_idade (16)'!C14/'PD_idade (16)'!K14</f>
        <v>0.11180773249738767</v>
      </c>
      <c r="D14" s="163">
        <f>'PD_idade (16)'!D14/'PD_idade (16)'!K14</f>
        <v>9.9571914922304244E-2</v>
      </c>
      <c r="E14" s="163">
        <f>'PD_idade (16)'!E14/'PD_idade (16)'!K14</f>
        <v>0.11624026696329255</v>
      </c>
      <c r="F14" s="163">
        <f>'PD_idade (16)'!F14/'PD_idade (16)'!K14</f>
        <v>0.12515589712475142</v>
      </c>
      <c r="G14" s="163">
        <f>'PD_idade (16)'!G14/'PD_idade (16)'!K14</f>
        <v>0.12325142414130179</v>
      </c>
      <c r="H14" s="163">
        <f>'PD_idade (16)'!H14/'PD_idade (16)'!K14</f>
        <v>0.14243098392152898</v>
      </c>
      <c r="I14" s="163">
        <f>'PD_idade (16)'!I14/'PD_idade (16)'!K14</f>
        <v>0.13932989516971719</v>
      </c>
      <c r="J14" s="191">
        <f>'PD_idade (16)'!J14/'PD_idade (16)'!K14</f>
        <v>0.14221188525971618</v>
      </c>
      <c r="K14" s="13"/>
      <c r="L14" s="164">
        <f>'PD_idade (16)'!M14/'PD_idade (16)'!U14</f>
        <v>0.12021906824405348</v>
      </c>
      <c r="M14" s="163">
        <f>'PD_idade (16)'!N14/'PD_idade (16)'!U14</f>
        <v>9.9940937483220874E-2</v>
      </c>
      <c r="N14" s="163">
        <f>'PD_idade (16)'!O14/'PD_idade (16)'!U14</f>
        <v>0.114885544001575</v>
      </c>
      <c r="O14" s="163">
        <f>'PD_idade (16)'!P14/'PD_idade (16)'!U14</f>
        <v>0.12685912694861562</v>
      </c>
      <c r="P14" s="163">
        <f>'PD_idade (16)'!Q14/'PD_idade (16)'!U14</f>
        <v>0.12329747820951086</v>
      </c>
      <c r="Q14" s="163">
        <f>'PD_idade (16)'!R14/'PD_idade (16)'!U14</f>
        <v>0.14017503982245449</v>
      </c>
      <c r="R14" s="163">
        <f>'PD_idade (16)'!S14/'PD_idade (16)'!U14</f>
        <v>0.13938753959873285</v>
      </c>
      <c r="S14" s="168">
        <f>'PD_idade (16)'!T14/'PD_idade (16)'!U14</f>
        <v>0.13523526569183683</v>
      </c>
      <c r="T14" s="293"/>
      <c r="U14" s="194">
        <f>'PD_idade (16)'!W14/'PD_idade (16)'!AE14</f>
        <v>0.11661893764434181</v>
      </c>
      <c r="V14" s="163">
        <f>'PD_idade (16)'!X14/'PD_idade (16)'!AE14</f>
        <v>0.10298383371824481</v>
      </c>
      <c r="W14" s="163">
        <f>'PD_idade (16)'!Y14/'PD_idade (16)'!AE14</f>
        <v>0.12044341801385682</v>
      </c>
      <c r="X14" s="163">
        <f>'PD_idade (16)'!Z14/'PD_idade (16)'!AE14</f>
        <v>0.13158429561200924</v>
      </c>
      <c r="Y14" s="163">
        <f>'PD_idade (16)'!AA14/'PD_idade (16)'!AE14</f>
        <v>0.1212933025404157</v>
      </c>
      <c r="Z14" s="163">
        <f>'PD_idade (16)'!AB14/'PD_idade (16)'!AE14</f>
        <v>0.13736720554272516</v>
      </c>
      <c r="AA14" s="163">
        <f>'PD_idade (16)'!AC14/'PD_idade (16)'!AE14</f>
        <v>0.13963972286374135</v>
      </c>
      <c r="AB14" s="191">
        <f>'PD_idade (16)'!AD14/'PD_idade (16)'!AE14</f>
        <v>0.13006928406466511</v>
      </c>
      <c r="AC14" s="295"/>
      <c r="AD14" s="292"/>
      <c r="AE14" s="101">
        <f>'PD_idade (16)'!AG14/'PD_idade (16)'!AO14</f>
        <v>0.13108012113508058</v>
      </c>
      <c r="AF14" s="163">
        <f>'PD_idade (16)'!AH14/'PD_idade (16)'!AO14</f>
        <v>0.10810558193442255</v>
      </c>
      <c r="AG14" s="163">
        <f>'PD_idade (16)'!AI14/'PD_idade (16)'!AO14</f>
        <v>0.12005084682394287</v>
      </c>
      <c r="AH14" s="163">
        <f>'PD_idade (16)'!AJ14/'PD_idade (16)'!AO14</f>
        <v>0.13188394960182451</v>
      </c>
      <c r="AI14" s="163">
        <f>'PD_idade (16)'!AK14/'PD_idade (16)'!AO14</f>
        <v>0.11853665831682057</v>
      </c>
      <c r="AJ14" s="163">
        <f>'PD_idade (16)'!AL14/'PD_idade (16)'!AO14</f>
        <v>0.13186525591655138</v>
      </c>
      <c r="AK14" s="163">
        <f>'PD_idade (16)'!AM14/'PD_idade (16)'!AO14</f>
        <v>0.13450106554006055</v>
      </c>
      <c r="AL14" s="102">
        <f>'PD_idade (16)'!AN14/'PD_idade (16)'!AO14</f>
        <v>0.12397652073129697</v>
      </c>
      <c r="AM14" s="180">
        <v>61094</v>
      </c>
      <c r="AN14" s="189"/>
    </row>
    <row r="15" spans="1:40" x14ac:dyDescent="0.25">
      <c r="B15" s="187" t="s">
        <v>1</v>
      </c>
      <c r="C15" s="389">
        <f>'PD_idade (16)'!C15/'PD_idade (16)'!K15</f>
        <v>0.10422842877203932</v>
      </c>
      <c r="D15" s="390">
        <f>'PD_idade (16)'!D15/'PD_idade (16)'!K15</f>
        <v>0.11187392728974879</v>
      </c>
      <c r="E15" s="390">
        <f>'PD_idade (16)'!E15/'PD_idade (16)'!K15</f>
        <v>0.123342175066313</v>
      </c>
      <c r="F15" s="390">
        <f>'PD_idade (16)'!F15/'PD_idade (16)'!K15</f>
        <v>0.12123576220939304</v>
      </c>
      <c r="G15" s="390">
        <f>'PD_idade (16)'!G15/'PD_idade (16)'!K15</f>
        <v>0.11881728818848494</v>
      </c>
      <c r="H15" s="390">
        <f>'PD_idade (16)'!H15/'PD_idade (16)'!K15</f>
        <v>0.13988141675768451</v>
      </c>
      <c r="I15" s="390">
        <f>'PD_idade (16)'!I15/'PD_idade (16)'!K15</f>
        <v>0.13871118739272897</v>
      </c>
      <c r="J15" s="391">
        <f>'PD_idade (16)'!J15/'PD_idade (16)'!K15</f>
        <v>0.14190981432360741</v>
      </c>
      <c r="K15" s="172"/>
      <c r="L15" s="392">
        <f>'PD_idade (16)'!M15/'PD_idade (16)'!U15</f>
        <v>0.11172584640792733</v>
      </c>
      <c r="M15" s="390">
        <f>'PD_idade (16)'!N15/'PD_idade (16)'!U15</f>
        <v>0.10850536746490504</v>
      </c>
      <c r="N15" s="390">
        <f>'PD_idade (16)'!O15/'PD_idade (16)'!U15</f>
        <v>0.12113955408753097</v>
      </c>
      <c r="O15" s="390">
        <f>'PD_idade (16)'!P15/'PD_idade (16)'!U15</f>
        <v>0.12675474814203139</v>
      </c>
      <c r="P15" s="390">
        <f>'PD_idade (16)'!Q15/'PD_idade (16)'!U15</f>
        <v>0.1203963666391412</v>
      </c>
      <c r="Q15" s="390">
        <f>'PD_idade (16)'!R15/'PD_idade (16)'!U15</f>
        <v>0.13963666391412055</v>
      </c>
      <c r="R15" s="390">
        <f>'PD_idade (16)'!S15/'PD_idade (16)'!U15</f>
        <v>0.1375722543352601</v>
      </c>
      <c r="S15" s="393">
        <f>'PD_idade (16)'!T15/'PD_idade (16)'!U15</f>
        <v>0.13426919900908341</v>
      </c>
      <c r="T15" s="296"/>
      <c r="U15" s="389">
        <f>'PD_idade (16)'!W15/'PD_idade (16)'!AE15</f>
        <v>0.10982609440589394</v>
      </c>
      <c r="V15" s="390">
        <f>'PD_idade (16)'!X15/'PD_idade (16)'!AE15</f>
        <v>0.11034010108798081</v>
      </c>
      <c r="W15" s="390">
        <f>'PD_idade (16)'!Y15/'PD_idade (16)'!AE15</f>
        <v>0.12121990919215284</v>
      </c>
      <c r="X15" s="390">
        <f>'PD_idade (16)'!Z15/'PD_idade (16)'!AE15</f>
        <v>0.130215026128673</v>
      </c>
      <c r="Y15" s="390">
        <f>'PD_idade (16)'!AA15/'PD_idade (16)'!AE15</f>
        <v>0.11984922470658785</v>
      </c>
      <c r="Z15" s="390">
        <f>'PD_idade (16)'!AB15/'PD_idade (16)'!AE15</f>
        <v>0.13869613638310632</v>
      </c>
      <c r="AA15" s="390">
        <f>'PD_idade (16)'!AC15/'PD_idade (16)'!AE15</f>
        <v>0.13869613638310632</v>
      </c>
      <c r="AB15" s="391">
        <f>'PD_idade (16)'!AD15/'PD_idade (16)'!AE15</f>
        <v>0.13115737171249892</v>
      </c>
      <c r="AC15" s="297"/>
      <c r="AD15" s="298"/>
      <c r="AE15" s="103">
        <f>'PD_idade (16)'!AG15/'PD_idade (16)'!AO15</f>
        <v>0.12257846205904746</v>
      </c>
      <c r="AF15" s="171">
        <f>'PD_idade (16)'!AH15/'PD_idade (16)'!AO15</f>
        <v>0.11640301158954403</v>
      </c>
      <c r="AG15" s="171">
        <f>'PD_idade (16)'!AI15/'PD_idade (16)'!AO15</f>
        <v>0.12562388968784366</v>
      </c>
      <c r="AH15" s="171">
        <f>'PD_idade (16)'!AJ15/'PD_idade (16)'!AO15</f>
        <v>0.13256069706454615</v>
      </c>
      <c r="AI15" s="171">
        <f>'PD_idade (16)'!AK15/'PD_idade (16)'!AO15</f>
        <v>0.11538786904661197</v>
      </c>
      <c r="AJ15" s="171">
        <f>'PD_idade (16)'!AL15/'PD_idade (16)'!AO15</f>
        <v>0.13264529227645716</v>
      </c>
      <c r="AK15" s="171">
        <f>'PD_idade (16)'!AM15/'PD_idade (16)'!AO15</f>
        <v>0.13239150664072413</v>
      </c>
      <c r="AL15" s="104">
        <f>'PD_idade (16)'!AN15/'PD_idade (16)'!AO15</f>
        <v>0.12240927163522544</v>
      </c>
      <c r="AM15" s="215">
        <v>21700</v>
      </c>
      <c r="AN15" s="189"/>
    </row>
    <row r="16" spans="1:40" x14ac:dyDescent="0.25">
      <c r="B16" s="181" t="s">
        <v>36</v>
      </c>
      <c r="C16" s="194">
        <f>'PD_idade (16)'!C16/'PD_idade (16)'!K16</f>
        <v>0.11527377521613832</v>
      </c>
      <c r="D16" s="163">
        <f>'PD_idade (16)'!D16/'PD_idade (16)'!K16</f>
        <v>0.10662824207492795</v>
      </c>
      <c r="E16" s="163">
        <f>'PD_idade (16)'!E16/'PD_idade (16)'!K16</f>
        <v>0.11815561959654179</v>
      </c>
      <c r="F16" s="163">
        <f>'PD_idade (16)'!F16/'PD_idade (16)'!K16</f>
        <v>0.13256484149855907</v>
      </c>
      <c r="G16" s="163">
        <f>'PD_idade (16)'!G16/'PD_idade (16)'!K16</f>
        <v>0.12968299711815562</v>
      </c>
      <c r="H16" s="163">
        <f>'PD_idade (16)'!H16/'PD_idade (16)'!K16</f>
        <v>0.11815561959654179</v>
      </c>
      <c r="I16" s="163">
        <f>'PD_idade (16)'!I16/'PD_idade (16)'!K16</f>
        <v>0.15273775216138327</v>
      </c>
      <c r="J16" s="191">
        <f>'PD_idade (16)'!J16/'PD_idade (16)'!K16</f>
        <v>0.12680115273775217</v>
      </c>
      <c r="K16" s="87"/>
      <c r="L16" s="164">
        <f>'PD_idade (16)'!M16/'PD_idade (16)'!U16</f>
        <v>0.1337386018237082</v>
      </c>
      <c r="M16" s="163">
        <f>'PD_idade (16)'!N16/'PD_idade (16)'!U16</f>
        <v>0.11246200607902736</v>
      </c>
      <c r="N16" s="163">
        <f>'PD_idade (16)'!O16/'PD_idade (16)'!U16</f>
        <v>0.11854103343465046</v>
      </c>
      <c r="O16" s="163">
        <f>'PD_idade (16)'!P16/'PD_idade (16)'!U16</f>
        <v>0.13069908814589665</v>
      </c>
      <c r="P16" s="163">
        <f>'PD_idade (16)'!Q16/'PD_idade (16)'!U16</f>
        <v>0.12462006079027356</v>
      </c>
      <c r="Q16" s="163">
        <f>'PD_idade (16)'!R16/'PD_idade (16)'!U16</f>
        <v>0.10030395136778116</v>
      </c>
      <c r="R16" s="163">
        <f>'PD_idade (16)'!S16/'PD_idade (16)'!U16</f>
        <v>0.16109422492401215</v>
      </c>
      <c r="S16" s="168">
        <f>'PD_idade (16)'!T16/'PD_idade (16)'!U16</f>
        <v>0.11854103343465046</v>
      </c>
      <c r="T16" s="299"/>
      <c r="U16" s="194">
        <f>'PD_idade (16)'!W16/'PD_idade (16)'!AE16</f>
        <v>0.16181229773462782</v>
      </c>
      <c r="V16" s="163">
        <f>'PD_idade (16)'!X16/'PD_idade (16)'!AE16</f>
        <v>0.11326860841423948</v>
      </c>
      <c r="W16" s="163">
        <f>'PD_idade (16)'!Y16/'PD_idade (16)'!AE16</f>
        <v>0.10355987055016182</v>
      </c>
      <c r="X16" s="163">
        <f>'PD_idade (16)'!Z16/'PD_idade (16)'!AE16</f>
        <v>0.12297734627831715</v>
      </c>
      <c r="Y16" s="163">
        <f>'PD_idade (16)'!AA16/'PD_idade (16)'!AE16</f>
        <v>0.11650485436893204</v>
      </c>
      <c r="Z16" s="163">
        <f>'PD_idade (16)'!AB16/'PD_idade (16)'!AE16</f>
        <v>0.10355987055016182</v>
      </c>
      <c r="AA16" s="163">
        <f>'PD_idade (16)'!AC16/'PD_idade (16)'!AE16</f>
        <v>0.15857605177993528</v>
      </c>
      <c r="AB16" s="191">
        <f>'PD_idade (16)'!AD16/'PD_idade (16)'!AE16</f>
        <v>0.11974110032362459</v>
      </c>
      <c r="AC16" s="294"/>
      <c r="AD16" s="292"/>
      <c r="AE16" s="99">
        <f>'PD_idade (16)'!AG16/'PD_idade (16)'!AO16</f>
        <v>0.16129032258064516</v>
      </c>
      <c r="AF16" s="162">
        <f>'PD_idade (16)'!AH16/'PD_idade (16)'!AO16</f>
        <v>0.12903225806451613</v>
      </c>
      <c r="AG16" s="162">
        <f>'PD_idade (16)'!AI16/'PD_idade (16)'!AO16</f>
        <v>9.0909090909090912E-2</v>
      </c>
      <c r="AH16" s="162">
        <f>'PD_idade (16)'!AJ16/'PD_idade (16)'!AO16</f>
        <v>0.13489736070381231</v>
      </c>
      <c r="AI16" s="162">
        <f>'PD_idade (16)'!AK16/'PD_idade (16)'!AO16</f>
        <v>0.11143695014662756</v>
      </c>
      <c r="AJ16" s="162">
        <f>'PD_idade (16)'!AL16/'PD_idade (16)'!AO16</f>
        <v>0.10850439882697947</v>
      </c>
      <c r="AK16" s="162">
        <f>'PD_idade (16)'!AM16/'PD_idade (16)'!AO16</f>
        <v>0.15835777126099707</v>
      </c>
      <c r="AL16" s="100">
        <f>'PD_idade (16)'!AN16/'PD_idade (16)'!AO16</f>
        <v>0.10557184750733138</v>
      </c>
      <c r="AM16" s="183">
        <v>1002</v>
      </c>
      <c r="AN16" s="189"/>
    </row>
    <row r="17" spans="2:40" x14ac:dyDescent="0.25">
      <c r="B17" s="181" t="s">
        <v>37</v>
      </c>
      <c r="C17" s="194">
        <f>'PD_idade (16)'!C17/'PD_idade (16)'!K17</f>
        <v>0.12885154061624648</v>
      </c>
      <c r="D17" s="163">
        <f>'PD_idade (16)'!D17/'PD_idade (16)'!K17</f>
        <v>0.11484593837535013</v>
      </c>
      <c r="E17" s="163">
        <f>'PD_idade (16)'!E17/'PD_idade (16)'!K17</f>
        <v>0.11764705882352941</v>
      </c>
      <c r="F17" s="163">
        <f>'PD_idade (16)'!F17/'PD_idade (16)'!K17</f>
        <v>0.11764705882352941</v>
      </c>
      <c r="G17" s="163">
        <f>'PD_idade (16)'!G17/'PD_idade (16)'!K17</f>
        <v>0.11204481792717087</v>
      </c>
      <c r="H17" s="163">
        <f>'PD_idade (16)'!H17/'PD_idade (16)'!K17</f>
        <v>0.15966386554621848</v>
      </c>
      <c r="I17" s="163">
        <f>'PD_idade (16)'!I17/'PD_idade (16)'!K17</f>
        <v>0.11484593837535013</v>
      </c>
      <c r="J17" s="191">
        <f>'PD_idade (16)'!J17/'PD_idade (16)'!K17</f>
        <v>0.13445378151260504</v>
      </c>
      <c r="K17" s="87"/>
      <c r="L17" s="164">
        <f>'PD_idade (16)'!M17/'PD_idade (16)'!U17</f>
        <v>0.14202898550724638</v>
      </c>
      <c r="M17" s="163">
        <f>'PD_idade (16)'!N17/'PD_idade (16)'!U17</f>
        <v>0.1246376811594203</v>
      </c>
      <c r="N17" s="163">
        <f>'PD_idade (16)'!O17/'PD_idade (16)'!U17</f>
        <v>0.10434782608695652</v>
      </c>
      <c r="O17" s="163">
        <f>'PD_idade (16)'!P17/'PD_idade (16)'!U17</f>
        <v>0.12173913043478261</v>
      </c>
      <c r="P17" s="163">
        <f>'PD_idade (16)'!Q17/'PD_idade (16)'!U17</f>
        <v>0.11014492753623188</v>
      </c>
      <c r="Q17" s="163">
        <f>'PD_idade (16)'!R17/'PD_idade (16)'!U17</f>
        <v>0.15652173913043479</v>
      </c>
      <c r="R17" s="163">
        <f>'PD_idade (16)'!S17/'PD_idade (16)'!U17</f>
        <v>0.11884057971014493</v>
      </c>
      <c r="S17" s="168">
        <f>'PD_idade (16)'!T17/'PD_idade (16)'!U17</f>
        <v>0.12173913043478261</v>
      </c>
      <c r="T17" s="299"/>
      <c r="U17" s="194">
        <f>'PD_idade (16)'!W17/'PD_idade (16)'!AE17</f>
        <v>0.13479623824451412</v>
      </c>
      <c r="V17" s="163">
        <f>'PD_idade (16)'!X17/'PD_idade (16)'!AE17</f>
        <v>0.12539184952978055</v>
      </c>
      <c r="W17" s="163">
        <f>'PD_idade (16)'!Y17/'PD_idade (16)'!AE17</f>
        <v>0.12225705329153605</v>
      </c>
      <c r="X17" s="163">
        <f>'PD_idade (16)'!Z17/'PD_idade (16)'!AE17</f>
        <v>0.11912225705329153</v>
      </c>
      <c r="Y17" s="163">
        <f>'PD_idade (16)'!AA17/'PD_idade (16)'!AE17</f>
        <v>0.12539184952978055</v>
      </c>
      <c r="Z17" s="163">
        <f>'PD_idade (16)'!AB17/'PD_idade (16)'!AE17</f>
        <v>0.15047021943573669</v>
      </c>
      <c r="AA17" s="163">
        <f>'PD_idade (16)'!AC17/'PD_idade (16)'!AE17</f>
        <v>9.7178683385579931E-2</v>
      </c>
      <c r="AB17" s="191">
        <f>'PD_idade (16)'!AD17/'PD_idade (16)'!AE17</f>
        <v>0.12539184952978055</v>
      </c>
      <c r="AC17" s="294"/>
      <c r="AD17" s="292"/>
      <c r="AE17" s="101">
        <f>'PD_idade (16)'!AG17/'PD_idade (16)'!AO17</f>
        <v>0.13880126182965299</v>
      </c>
      <c r="AF17" s="163">
        <f>'PD_idade (16)'!AH17/'PD_idade (16)'!AO17</f>
        <v>0.11987381703470032</v>
      </c>
      <c r="AG17" s="163">
        <f>'PD_idade (16)'!AI17/'PD_idade (16)'!AO17</f>
        <v>0.10725552050473186</v>
      </c>
      <c r="AH17" s="163">
        <f>'PD_idade (16)'!AJ17/'PD_idade (16)'!AO17</f>
        <v>0.12618296529968454</v>
      </c>
      <c r="AI17" s="163">
        <f>'PD_idade (16)'!AK17/'PD_idade (16)'!AO17</f>
        <v>0.14826498422712933</v>
      </c>
      <c r="AJ17" s="163">
        <f>'PD_idade (16)'!AL17/'PD_idade (16)'!AO17</f>
        <v>0.14511041009463724</v>
      </c>
      <c r="AK17" s="163">
        <f>'PD_idade (16)'!AM17/'PD_idade (16)'!AO17</f>
        <v>7.8864353312302835E-2</v>
      </c>
      <c r="AL17" s="102">
        <f>'PD_idade (16)'!AN17/'PD_idade (16)'!AO17</f>
        <v>0.13564668769716087</v>
      </c>
      <c r="AM17" s="180">
        <v>454</v>
      </c>
      <c r="AN17" s="189"/>
    </row>
    <row r="18" spans="2:40" x14ac:dyDescent="0.25">
      <c r="B18" s="181" t="s">
        <v>38</v>
      </c>
      <c r="C18" s="194">
        <f>'PD_idade (16)'!C18/'PD_idade (16)'!K18</f>
        <v>9.6124031007751937E-2</v>
      </c>
      <c r="D18" s="163">
        <f>'PD_idade (16)'!D18/'PD_idade (16)'!K18</f>
        <v>0.11627906976744186</v>
      </c>
      <c r="E18" s="163">
        <f>'PD_idade (16)'!E18/'PD_idade (16)'!K18</f>
        <v>0.11007751937984496</v>
      </c>
      <c r="F18" s="163">
        <f>'PD_idade (16)'!F18/'PD_idade (16)'!K18</f>
        <v>0.11162790697674418</v>
      </c>
      <c r="G18" s="163">
        <f>'PD_idade (16)'!G18/'PD_idade (16)'!K18</f>
        <v>0.12093023255813953</v>
      </c>
      <c r="H18" s="163">
        <f>'PD_idade (16)'!H18/'PD_idade (16)'!K18</f>
        <v>0.13643410852713178</v>
      </c>
      <c r="I18" s="163">
        <f>'PD_idade (16)'!I18/'PD_idade (16)'!K18</f>
        <v>0.15658914728682172</v>
      </c>
      <c r="J18" s="191">
        <f>'PD_idade (16)'!J18/'PD_idade (16)'!K18</f>
        <v>0.15193798449612403</v>
      </c>
      <c r="K18" s="87"/>
      <c r="L18" s="164">
        <f>'PD_idade (16)'!M18/'PD_idade (16)'!U18</f>
        <v>9.1819699499165269E-2</v>
      </c>
      <c r="M18" s="163">
        <f>'PD_idade (16)'!N18/'PD_idade (16)'!U18</f>
        <v>0.11185308848080133</v>
      </c>
      <c r="N18" s="163">
        <f>'PD_idade (16)'!O18/'PD_idade (16)'!U18</f>
        <v>0.12353923205342238</v>
      </c>
      <c r="O18" s="163">
        <f>'PD_idade (16)'!P18/'PD_idade (16)'!U18</f>
        <v>0.12687813021702837</v>
      </c>
      <c r="P18" s="163">
        <f>'PD_idade (16)'!Q18/'PD_idade (16)'!U18</f>
        <v>0.12020033388981637</v>
      </c>
      <c r="Q18" s="163">
        <f>'PD_idade (16)'!R18/'PD_idade (16)'!U18</f>
        <v>0.1285475792988314</v>
      </c>
      <c r="R18" s="163">
        <f>'PD_idade (16)'!S18/'PD_idade (16)'!U18</f>
        <v>0.15191986644407346</v>
      </c>
      <c r="S18" s="168">
        <f>'PD_idade (16)'!T18/'PD_idade (16)'!U18</f>
        <v>0.14524207011686144</v>
      </c>
      <c r="T18" s="299"/>
      <c r="U18" s="194">
        <f>'PD_idade (16)'!W18/'PD_idade (16)'!AE18</f>
        <v>0.1040268456375839</v>
      </c>
      <c r="V18" s="163">
        <f>'PD_idade (16)'!X18/'PD_idade (16)'!AE18</f>
        <v>0.10234899328859061</v>
      </c>
      <c r="W18" s="163">
        <f>'PD_idade (16)'!Y18/'PD_idade (16)'!AE18</f>
        <v>0.12248322147651007</v>
      </c>
      <c r="X18" s="163">
        <f>'PD_idade (16)'!Z18/'PD_idade (16)'!AE18</f>
        <v>0.14597315436241612</v>
      </c>
      <c r="Y18" s="163">
        <f>'PD_idade (16)'!AA18/'PD_idade (16)'!AE18</f>
        <v>0.11073825503355705</v>
      </c>
      <c r="Z18" s="163">
        <f>'PD_idade (16)'!AB18/'PD_idade (16)'!AE18</f>
        <v>0.13422818791946309</v>
      </c>
      <c r="AA18" s="163">
        <f>'PD_idade (16)'!AC18/'PD_idade (16)'!AE18</f>
        <v>0.15268456375838926</v>
      </c>
      <c r="AB18" s="191">
        <f>'PD_idade (16)'!AD18/'PD_idade (16)'!AE18</f>
        <v>0.12751677852348994</v>
      </c>
      <c r="AC18" s="294"/>
      <c r="AD18" s="292"/>
      <c r="AE18" s="101">
        <f>'PD_idade (16)'!AG18/'PD_idade (16)'!AO18</f>
        <v>9.6219931271477668E-2</v>
      </c>
      <c r="AF18" s="163">
        <f>'PD_idade (16)'!AH18/'PD_idade (16)'!AO18</f>
        <v>0.11168384879725086</v>
      </c>
      <c r="AG18" s="163">
        <f>'PD_idade (16)'!AI18/'PD_idade (16)'!AO18</f>
        <v>0.12199312714776632</v>
      </c>
      <c r="AH18" s="163">
        <f>'PD_idade (16)'!AJ18/'PD_idade (16)'!AO18</f>
        <v>0.14604810996563575</v>
      </c>
      <c r="AI18" s="163">
        <f>'PD_idade (16)'!AK18/'PD_idade (16)'!AO18</f>
        <v>0.11683848797250859</v>
      </c>
      <c r="AJ18" s="163">
        <f>'PD_idade (16)'!AL18/'PD_idade (16)'!AO18</f>
        <v>0.13230240549828179</v>
      </c>
      <c r="AK18" s="163">
        <f>'PD_idade (16)'!AM18/'PD_idade (16)'!AO18</f>
        <v>0.14776632302405499</v>
      </c>
      <c r="AL18" s="102">
        <f>'PD_idade (16)'!AN18/'PD_idade (16)'!AO18</f>
        <v>0.12714776632302405</v>
      </c>
      <c r="AM18" s="180">
        <v>520</v>
      </c>
      <c r="AN18" s="189"/>
    </row>
    <row r="19" spans="2:40" x14ac:dyDescent="0.25">
      <c r="B19" s="181" t="s">
        <v>39</v>
      </c>
      <c r="C19" s="194">
        <f>'PD_idade (16)'!C19/'PD_idade (16)'!K19</f>
        <v>0.10854503464203233</v>
      </c>
      <c r="D19" s="163">
        <f>'PD_idade (16)'!D19/'PD_idade (16)'!K19</f>
        <v>0.11547344110854503</v>
      </c>
      <c r="E19" s="163">
        <f>'PD_idade (16)'!E19/'PD_idade (16)'!K19</f>
        <v>9.4688221709006926E-2</v>
      </c>
      <c r="F19" s="163">
        <f>'PD_idade (16)'!F19/'PD_idade (16)'!K19</f>
        <v>0.11778290993071594</v>
      </c>
      <c r="G19" s="163">
        <f>'PD_idade (16)'!G19/'PD_idade (16)'!K19</f>
        <v>0.10392609699769054</v>
      </c>
      <c r="H19" s="163">
        <f>'PD_idade (16)'!H19/'PD_idade (16)'!K19</f>
        <v>0.12702078521939955</v>
      </c>
      <c r="I19" s="163">
        <f>'PD_idade (16)'!I19/'PD_idade (16)'!K19</f>
        <v>0.12240184757505773</v>
      </c>
      <c r="J19" s="191">
        <f>'PD_idade (16)'!J19/'PD_idade (16)'!K19</f>
        <v>0.21016166281755197</v>
      </c>
      <c r="K19" s="87"/>
      <c r="L19" s="164">
        <f>'PD_idade (16)'!M19/'PD_idade (16)'!U19</f>
        <v>0.10551558752997602</v>
      </c>
      <c r="M19" s="163">
        <f>'PD_idade (16)'!N19/'PD_idade (16)'!U19</f>
        <v>0.11031175059952038</v>
      </c>
      <c r="N19" s="163">
        <f>'PD_idade (16)'!O19/'PD_idade (16)'!U19</f>
        <v>9.8321342925659472E-2</v>
      </c>
      <c r="O19" s="163">
        <f>'PD_idade (16)'!P19/'PD_idade (16)'!U19</f>
        <v>0.13189448441247004</v>
      </c>
      <c r="P19" s="163">
        <f>'PD_idade (16)'!Q19/'PD_idade (16)'!U19</f>
        <v>0.11270983213429256</v>
      </c>
      <c r="Q19" s="163">
        <f>'PD_idade (16)'!R19/'PD_idade (16)'!U19</f>
        <v>0.12709832134292565</v>
      </c>
      <c r="R19" s="163">
        <f>'PD_idade (16)'!S19/'PD_idade (16)'!U19</f>
        <v>0.11031175059952038</v>
      </c>
      <c r="S19" s="168">
        <f>'PD_idade (16)'!T19/'PD_idade (16)'!U19</f>
        <v>0.2038369304556355</v>
      </c>
      <c r="T19" s="299"/>
      <c r="U19" s="194">
        <f>'PD_idade (16)'!W19/'PD_idade (16)'!AE19</f>
        <v>8.3116883116883117E-2</v>
      </c>
      <c r="V19" s="163">
        <f>'PD_idade (16)'!X19/'PD_idade (16)'!AE19</f>
        <v>0.10909090909090909</v>
      </c>
      <c r="W19" s="163">
        <f>'PD_idade (16)'!Y19/'PD_idade (16)'!AE19</f>
        <v>0.1038961038961039</v>
      </c>
      <c r="X19" s="163">
        <f>'PD_idade (16)'!Z19/'PD_idade (16)'!AE19</f>
        <v>0.13246753246753246</v>
      </c>
      <c r="Y19" s="163">
        <f>'PD_idade (16)'!AA19/'PD_idade (16)'!AE19</f>
        <v>9.8701298701298706E-2</v>
      </c>
      <c r="Z19" s="163">
        <f>'PD_idade (16)'!AB19/'PD_idade (16)'!AE19</f>
        <v>0.13766233766233765</v>
      </c>
      <c r="AA19" s="163">
        <f>'PD_idade (16)'!AC19/'PD_idade (16)'!AE19</f>
        <v>0.14025974025974025</v>
      </c>
      <c r="AB19" s="191">
        <f>'PD_idade (16)'!AD19/'PD_idade (16)'!AE19</f>
        <v>0.19480519480519481</v>
      </c>
      <c r="AC19" s="294"/>
      <c r="AD19" s="292"/>
      <c r="AE19" s="101">
        <f>'PD_idade (16)'!AG19/'PD_idade (16)'!AO19</f>
        <v>7.4519230769230768E-2</v>
      </c>
      <c r="AF19" s="163">
        <f>'PD_idade (16)'!AH19/'PD_idade (16)'!AO19</f>
        <v>0.11778846153846154</v>
      </c>
      <c r="AG19" s="163">
        <f>'PD_idade (16)'!AI19/'PD_idade (16)'!AO19</f>
        <v>0.11538461538461539</v>
      </c>
      <c r="AH19" s="163">
        <f>'PD_idade (16)'!AJ19/'PD_idade (16)'!AO19</f>
        <v>0.15144230769230768</v>
      </c>
      <c r="AI19" s="163">
        <f>'PD_idade (16)'!AK19/'PD_idade (16)'!AO19</f>
        <v>9.375E-2</v>
      </c>
      <c r="AJ19" s="163">
        <f>'PD_idade (16)'!AL19/'PD_idade (16)'!AO19</f>
        <v>0.12980769230769232</v>
      </c>
      <c r="AK19" s="163">
        <f>'PD_idade (16)'!AM19/'PD_idade (16)'!AO19</f>
        <v>0.14663461538461539</v>
      </c>
      <c r="AL19" s="102">
        <f>'PD_idade (16)'!AN19/'PD_idade (16)'!AO19</f>
        <v>0.17067307692307693</v>
      </c>
      <c r="AM19" s="180">
        <v>438</v>
      </c>
      <c r="AN19" s="189"/>
    </row>
    <row r="20" spans="2:40" x14ac:dyDescent="0.25">
      <c r="B20" s="181" t="s">
        <v>40</v>
      </c>
      <c r="C20" s="194">
        <f>'PD_idade (16)'!C20/'PD_idade (16)'!K20</f>
        <v>0.10316529894490035</v>
      </c>
      <c r="D20" s="163">
        <f>'PD_idade (16)'!D20/'PD_idade (16)'!K20</f>
        <v>0.12778429073856976</v>
      </c>
      <c r="E20" s="163">
        <f>'PD_idade (16)'!E20/'PD_idade (16)'!K20</f>
        <v>0.15943728018757328</v>
      </c>
      <c r="F20" s="163">
        <f>'PD_idade (16)'!F20/'PD_idade (16)'!K20</f>
        <v>0.1242672919109027</v>
      </c>
      <c r="G20" s="163">
        <f>'PD_idade (16)'!G20/'PD_idade (16)'!K20</f>
        <v>0.11840562719812427</v>
      </c>
      <c r="H20" s="163">
        <f>'PD_idade (16)'!H20/'PD_idade (16)'!K20</f>
        <v>0.13599062133645956</v>
      </c>
      <c r="I20" s="163">
        <f>'PD_idade (16)'!I20/'PD_idade (16)'!K20</f>
        <v>0.11019929660023446</v>
      </c>
      <c r="J20" s="191">
        <f>'PD_idade (16)'!J20/'PD_idade (16)'!K20</f>
        <v>0.12075029308323564</v>
      </c>
      <c r="K20" s="87"/>
      <c r="L20" s="164">
        <f>'PD_idade (16)'!M20/'PD_idade (16)'!U20</f>
        <v>0.12090680100755667</v>
      </c>
      <c r="M20" s="163">
        <f>'PD_idade (16)'!N20/'PD_idade (16)'!U20</f>
        <v>0.11964735516372796</v>
      </c>
      <c r="N20" s="163">
        <f>'PD_idade (16)'!O20/'PD_idade (16)'!U20</f>
        <v>0.16246851385390429</v>
      </c>
      <c r="O20" s="163">
        <f>'PD_idade (16)'!P20/'PD_idade (16)'!U20</f>
        <v>0.12846347607052896</v>
      </c>
      <c r="P20" s="163">
        <f>'PD_idade (16)'!Q20/'PD_idade (16)'!U20</f>
        <v>0.11335012594458438</v>
      </c>
      <c r="Q20" s="163">
        <f>'PD_idade (16)'!R20/'PD_idade (16)'!U20</f>
        <v>0.13098236775818639</v>
      </c>
      <c r="R20" s="163">
        <f>'PD_idade (16)'!S20/'PD_idade (16)'!U20</f>
        <v>0.10579345088161209</v>
      </c>
      <c r="S20" s="168">
        <f>'PD_idade (16)'!T20/'PD_idade (16)'!U20</f>
        <v>0.11838790931989925</v>
      </c>
      <c r="T20" s="299"/>
      <c r="U20" s="194">
        <f>'PD_idade (16)'!W20/'PD_idade (16)'!AE20</f>
        <v>0.12043301759133965</v>
      </c>
      <c r="V20" s="163">
        <f>'PD_idade (16)'!X20/'PD_idade (16)'!AE20</f>
        <v>0.11637347767253045</v>
      </c>
      <c r="W20" s="163">
        <f>'PD_idade (16)'!Y20/'PD_idade (16)'!AE20</f>
        <v>0.17456021650879566</v>
      </c>
      <c r="X20" s="163">
        <f>'PD_idade (16)'!Z20/'PD_idade (16)'!AE20</f>
        <v>0.13531799729364005</v>
      </c>
      <c r="Y20" s="163">
        <f>'PD_idade (16)'!AA20/'PD_idade (16)'!AE20</f>
        <v>0.11096075778078485</v>
      </c>
      <c r="Z20" s="163">
        <f>'PD_idade (16)'!AB20/'PD_idade (16)'!AE20</f>
        <v>0.13125845737483086</v>
      </c>
      <c r="AA20" s="163">
        <f>'PD_idade (16)'!AC20/'PD_idade (16)'!AE20</f>
        <v>9.6075778078484442E-2</v>
      </c>
      <c r="AB20" s="191">
        <f>'PD_idade (16)'!AD20/'PD_idade (16)'!AE20</f>
        <v>0.11502029769959404</v>
      </c>
      <c r="AC20" s="294"/>
      <c r="AD20" s="292"/>
      <c r="AE20" s="101">
        <f>'PD_idade (16)'!AG20/'PD_idade (16)'!AO20</f>
        <v>0.12849872773536897</v>
      </c>
      <c r="AF20" s="163">
        <f>'PD_idade (16)'!AH20/'PD_idade (16)'!AO20</f>
        <v>0.14122137404580154</v>
      </c>
      <c r="AG20" s="163">
        <f>'PD_idade (16)'!AI20/'PD_idade (16)'!AO20</f>
        <v>0.16412213740458015</v>
      </c>
      <c r="AH20" s="163">
        <f>'PD_idade (16)'!AJ20/'PD_idade (16)'!AO20</f>
        <v>0.13358778625954199</v>
      </c>
      <c r="AI20" s="163">
        <f>'PD_idade (16)'!AK20/'PD_idade (16)'!AO20</f>
        <v>0.1005089058524173</v>
      </c>
      <c r="AJ20" s="163">
        <f>'PD_idade (16)'!AL20/'PD_idade (16)'!AO20</f>
        <v>0.12340966921119594</v>
      </c>
      <c r="AK20" s="163">
        <f>'PD_idade (16)'!AM20/'PD_idade (16)'!AO20</f>
        <v>9.796437659033079E-2</v>
      </c>
      <c r="AL20" s="102">
        <f>'PD_idade (16)'!AN20/'PD_idade (16)'!AO20</f>
        <v>0.11068702290076336</v>
      </c>
      <c r="AM20" s="180">
        <v>1176</v>
      </c>
      <c r="AN20" s="189"/>
    </row>
    <row r="21" spans="2:40" x14ac:dyDescent="0.25">
      <c r="B21" s="181" t="s">
        <v>41</v>
      </c>
      <c r="C21" s="194">
        <f>'PD_idade (16)'!C21/'PD_idade (16)'!K21</f>
        <v>8.9588377723970949E-2</v>
      </c>
      <c r="D21" s="163">
        <f>'PD_idade (16)'!D21/'PD_idade (16)'!K21</f>
        <v>0.10169491525423729</v>
      </c>
      <c r="E21" s="163">
        <f>'PD_idade (16)'!E21/'PD_idade (16)'!K21</f>
        <v>0.13801452784503632</v>
      </c>
      <c r="F21" s="163">
        <f>'PD_idade (16)'!F21/'PD_idade (16)'!K21</f>
        <v>0.10895883777239709</v>
      </c>
      <c r="G21" s="163">
        <f>'PD_idade (16)'!G21/'PD_idade (16)'!K21</f>
        <v>0.12348668280871671</v>
      </c>
      <c r="H21" s="163">
        <f>'PD_idade (16)'!H21/'PD_idade (16)'!K21</f>
        <v>0.12348668280871671</v>
      </c>
      <c r="I21" s="163">
        <f>'PD_idade (16)'!I21/'PD_idade (16)'!K21</f>
        <v>0.15012106537530268</v>
      </c>
      <c r="J21" s="191">
        <f>'PD_idade (16)'!J21/'PD_idade (16)'!K21</f>
        <v>0.16464891041162227</v>
      </c>
      <c r="K21" s="87"/>
      <c r="L21" s="164">
        <f>'PD_idade (16)'!M21/'PD_idade (16)'!U21</f>
        <v>9.2269326683291769E-2</v>
      </c>
      <c r="M21" s="163">
        <f>'PD_idade (16)'!N21/'PD_idade (16)'!U21</f>
        <v>0.1172069825436409</v>
      </c>
      <c r="N21" s="163">
        <f>'PD_idade (16)'!O21/'PD_idade (16)'!U21</f>
        <v>0.14713216957605985</v>
      </c>
      <c r="O21" s="163">
        <f>'PD_idade (16)'!P21/'PD_idade (16)'!U21</f>
        <v>9.9750623441396513E-2</v>
      </c>
      <c r="P21" s="163">
        <f>'PD_idade (16)'!Q21/'PD_idade (16)'!U21</f>
        <v>0.14463840399002495</v>
      </c>
      <c r="Q21" s="163">
        <f>'PD_idade (16)'!R21/'PD_idade (16)'!U21</f>
        <v>0.1172069825436409</v>
      </c>
      <c r="R21" s="163">
        <f>'PD_idade (16)'!S21/'PD_idade (16)'!U21</f>
        <v>0.15211970074812967</v>
      </c>
      <c r="S21" s="168">
        <f>'PD_idade (16)'!T21/'PD_idade (16)'!U21</f>
        <v>0.12967581047381546</v>
      </c>
      <c r="T21" s="299"/>
      <c r="U21" s="194">
        <f>'PD_idade (16)'!W21/'PD_idade (16)'!AE21</f>
        <v>8.3969465648854963E-2</v>
      </c>
      <c r="V21" s="163">
        <f>'PD_idade (16)'!X21/'PD_idade (16)'!AE21</f>
        <v>0.14249363867684478</v>
      </c>
      <c r="W21" s="163">
        <f>'PD_idade (16)'!Y21/'PD_idade (16)'!AE21</f>
        <v>0.1272264631043257</v>
      </c>
      <c r="X21" s="163">
        <f>'PD_idade (16)'!Z21/'PD_idade (16)'!AE21</f>
        <v>0.11195928753180662</v>
      </c>
      <c r="Y21" s="163">
        <f>'PD_idade (16)'!AA21/'PD_idade (16)'!AE21</f>
        <v>0.13486005089058525</v>
      </c>
      <c r="Z21" s="163">
        <f>'PD_idade (16)'!AB21/'PD_idade (16)'!AE21</f>
        <v>0.11704834605597965</v>
      </c>
      <c r="AA21" s="163">
        <f>'PD_idade (16)'!AC21/'PD_idade (16)'!AE21</f>
        <v>0.14249363867684478</v>
      </c>
      <c r="AB21" s="191">
        <f>'PD_idade (16)'!AD21/'PD_idade (16)'!AE21</f>
        <v>0.13994910941475827</v>
      </c>
      <c r="AC21" s="294"/>
      <c r="AD21" s="292"/>
      <c r="AE21" s="101">
        <f>'PD_idade (16)'!AG21/'PD_idade (16)'!AO21</f>
        <v>0.11057692307692307</v>
      </c>
      <c r="AF21" s="163">
        <f>'PD_idade (16)'!AH21/'PD_idade (16)'!AO21</f>
        <v>0.125</v>
      </c>
      <c r="AG21" s="163">
        <f>'PD_idade (16)'!AI21/'PD_idade (16)'!AO21</f>
        <v>0.15865384615384615</v>
      </c>
      <c r="AH21" s="163">
        <f>'PD_idade (16)'!AJ21/'PD_idade (16)'!AO21</f>
        <v>0.11298076923076923</v>
      </c>
      <c r="AI21" s="163">
        <f>'PD_idade (16)'!AK21/'PD_idade (16)'!AO21</f>
        <v>0.12980769230769232</v>
      </c>
      <c r="AJ21" s="163">
        <f>'PD_idade (16)'!AL21/'PD_idade (16)'!AO21</f>
        <v>0.11298076923076923</v>
      </c>
      <c r="AK21" s="163">
        <f>'PD_idade (16)'!AM21/'PD_idade (16)'!AO21</f>
        <v>0.11538461538461539</v>
      </c>
      <c r="AL21" s="102">
        <f>'PD_idade (16)'!AN21/'PD_idade (16)'!AO21</f>
        <v>0.13461538461538461</v>
      </c>
      <c r="AM21" s="180">
        <v>434</v>
      </c>
      <c r="AN21" s="189"/>
    </row>
    <row r="22" spans="2:40" x14ac:dyDescent="0.25">
      <c r="B22" s="181" t="s">
        <v>42</v>
      </c>
      <c r="C22" s="194">
        <f>'PD_idade (16)'!C22/'PD_idade (16)'!K22</f>
        <v>0.15686274509803921</v>
      </c>
      <c r="D22" s="163">
        <f>'PD_idade (16)'!D22/'PD_idade (16)'!K22</f>
        <v>0.10364145658263306</v>
      </c>
      <c r="E22" s="163">
        <f>'PD_idade (16)'!E22/'PD_idade (16)'!K22</f>
        <v>8.9635854341736695E-2</v>
      </c>
      <c r="F22" s="163">
        <f>'PD_idade (16)'!F22/'PD_idade (16)'!K22</f>
        <v>0.10364145658263306</v>
      </c>
      <c r="G22" s="163">
        <f>'PD_idade (16)'!G22/'PD_idade (16)'!K22</f>
        <v>0.12605042016806722</v>
      </c>
      <c r="H22" s="163">
        <f>'PD_idade (16)'!H22/'PD_idade (16)'!K22</f>
        <v>0.14285714285714285</v>
      </c>
      <c r="I22" s="163">
        <f>'PD_idade (16)'!I22/'PD_idade (16)'!K22</f>
        <v>0.1484593837535014</v>
      </c>
      <c r="J22" s="191">
        <f>'PD_idade (16)'!J22/'PD_idade (16)'!K22</f>
        <v>0.12885154061624648</v>
      </c>
      <c r="K22" s="87"/>
      <c r="L22" s="164">
        <f>'PD_idade (16)'!M22/'PD_idade (16)'!U22</f>
        <v>0.16616314199395771</v>
      </c>
      <c r="M22" s="163">
        <f>'PD_idade (16)'!N22/'PD_idade (16)'!U22</f>
        <v>8.4592145015105744E-2</v>
      </c>
      <c r="N22" s="163">
        <f>'PD_idade (16)'!O22/'PD_idade (16)'!U22</f>
        <v>9.3655589123867067E-2</v>
      </c>
      <c r="O22" s="163">
        <f>'PD_idade (16)'!P22/'PD_idade (16)'!U22</f>
        <v>0.12688821752265861</v>
      </c>
      <c r="P22" s="163">
        <f>'PD_idade (16)'!Q22/'PD_idade (16)'!U22</f>
        <v>0.10876132930513595</v>
      </c>
      <c r="Q22" s="163">
        <f>'PD_idade (16)'!R22/'PD_idade (16)'!U22</f>
        <v>0.14803625377643503</v>
      </c>
      <c r="R22" s="163">
        <f>'PD_idade (16)'!S22/'PD_idade (16)'!U22</f>
        <v>0.14803625377643503</v>
      </c>
      <c r="S22" s="168">
        <f>'PD_idade (16)'!T22/'PD_idade (16)'!U22</f>
        <v>0.12386706948640483</v>
      </c>
      <c r="T22" s="299"/>
      <c r="U22" s="194">
        <f>'PD_idade (16)'!W22/'PD_idade (16)'!AE22</f>
        <v>0.14939024390243902</v>
      </c>
      <c r="V22" s="163">
        <f>'PD_idade (16)'!X22/'PD_idade (16)'!AE22</f>
        <v>7.621951219512195E-2</v>
      </c>
      <c r="W22" s="163">
        <f>'PD_idade (16)'!Y22/'PD_idade (16)'!AE22</f>
        <v>8.8414634146341459E-2</v>
      </c>
      <c r="X22" s="163">
        <f>'PD_idade (16)'!Z22/'PD_idade (16)'!AE22</f>
        <v>0.1402439024390244</v>
      </c>
      <c r="Y22" s="163">
        <f>'PD_idade (16)'!AA22/'PD_idade (16)'!AE22</f>
        <v>0.11890243902439024</v>
      </c>
      <c r="Z22" s="163">
        <f>'PD_idade (16)'!AB22/'PD_idade (16)'!AE22</f>
        <v>0.1524390243902439</v>
      </c>
      <c r="AA22" s="163">
        <f>'PD_idade (16)'!AC22/'PD_idade (16)'!AE22</f>
        <v>0.14634146341463414</v>
      </c>
      <c r="AB22" s="191">
        <f>'PD_idade (16)'!AD22/'PD_idade (16)'!AE22</f>
        <v>0.12804878048780488</v>
      </c>
      <c r="AC22" s="294"/>
      <c r="AD22" s="292"/>
      <c r="AE22" s="101">
        <f>'PD_idade (16)'!AG22/'PD_idade (16)'!AO22</f>
        <v>0.18068535825545171</v>
      </c>
      <c r="AF22" s="163">
        <f>'PD_idade (16)'!AH22/'PD_idade (16)'!AO22</f>
        <v>6.5420560747663545E-2</v>
      </c>
      <c r="AG22" s="163">
        <f>'PD_idade (16)'!AI22/'PD_idade (16)'!AO22</f>
        <v>9.3457943925233641E-2</v>
      </c>
      <c r="AH22" s="163">
        <f>'PD_idade (16)'!AJ22/'PD_idade (16)'!AO22</f>
        <v>0.14018691588785046</v>
      </c>
      <c r="AI22" s="163">
        <f>'PD_idade (16)'!AK22/'PD_idade (16)'!AO22</f>
        <v>0.12149532710280374</v>
      </c>
      <c r="AJ22" s="163">
        <f>'PD_idade (16)'!AL22/'PD_idade (16)'!AO22</f>
        <v>0.14641744548286603</v>
      </c>
      <c r="AK22" s="163">
        <f>'PD_idade (16)'!AM22/'PD_idade (16)'!AO22</f>
        <v>0.15264797507788161</v>
      </c>
      <c r="AL22" s="102">
        <f>'PD_idade (16)'!AN22/'PD_idade (16)'!AO22</f>
        <v>9.9688473520249218E-2</v>
      </c>
      <c r="AM22" s="180">
        <v>938</v>
      </c>
      <c r="AN22" s="189"/>
    </row>
    <row r="23" spans="2:40" x14ac:dyDescent="0.25">
      <c r="B23" s="181" t="s">
        <v>43</v>
      </c>
      <c r="C23" s="194">
        <f>'PD_idade (16)'!C23/'PD_idade (16)'!K23</f>
        <v>5.7347670250896057E-2</v>
      </c>
      <c r="D23" s="163">
        <f>'PD_idade (16)'!D23/'PD_idade (16)'!K23</f>
        <v>6.093189964157706E-2</v>
      </c>
      <c r="E23" s="163">
        <f>'PD_idade (16)'!E23/'PD_idade (16)'!K23</f>
        <v>0.12903225806451613</v>
      </c>
      <c r="F23" s="163">
        <f>'PD_idade (16)'!F23/'PD_idade (16)'!K23</f>
        <v>0.17562724014336917</v>
      </c>
      <c r="G23" s="163">
        <f>'PD_idade (16)'!G23/'PD_idade (16)'!K23</f>
        <v>0.11469534050179211</v>
      </c>
      <c r="H23" s="163">
        <f>'PD_idade (16)'!H23/'PD_idade (16)'!K23</f>
        <v>0.16129032258064516</v>
      </c>
      <c r="I23" s="163">
        <f>'PD_idade (16)'!I23/'PD_idade (16)'!K23</f>
        <v>0.14336917562724014</v>
      </c>
      <c r="J23" s="191">
        <f>'PD_idade (16)'!J23/'PD_idade (16)'!K23</f>
        <v>0.15770609318996415</v>
      </c>
      <c r="K23" s="87"/>
      <c r="L23" s="164">
        <f>'PD_idade (16)'!M23/'PD_idade (16)'!U23</f>
        <v>9.0909090909090912E-2</v>
      </c>
      <c r="M23" s="163">
        <f>'PD_idade (16)'!N23/'PD_idade (16)'!U23</f>
        <v>7.2727272727272724E-2</v>
      </c>
      <c r="N23" s="163">
        <f>'PD_idade (16)'!O23/'PD_idade (16)'!U23</f>
        <v>0.13090909090909092</v>
      </c>
      <c r="O23" s="163">
        <f>'PD_idade (16)'!P23/'PD_idade (16)'!U23</f>
        <v>0.17818181818181819</v>
      </c>
      <c r="P23" s="163">
        <f>'PD_idade (16)'!Q23/'PD_idade (16)'!U23</f>
        <v>0.10181818181818182</v>
      </c>
      <c r="Q23" s="163">
        <f>'PD_idade (16)'!R23/'PD_idade (16)'!U23</f>
        <v>0.14545454545454545</v>
      </c>
      <c r="R23" s="163">
        <f>'PD_idade (16)'!S23/'PD_idade (16)'!U23</f>
        <v>0.14181818181818182</v>
      </c>
      <c r="S23" s="168">
        <f>'PD_idade (16)'!T23/'PD_idade (16)'!U23</f>
        <v>0.13818181818181818</v>
      </c>
      <c r="T23" s="299"/>
      <c r="U23" s="194">
        <f>'PD_idade (16)'!W23/'PD_idade (16)'!AE23</f>
        <v>8.6274509803921567E-2</v>
      </c>
      <c r="V23" s="163">
        <f>'PD_idade (16)'!X23/'PD_idade (16)'!AE23</f>
        <v>9.8039215686274508E-2</v>
      </c>
      <c r="W23" s="163">
        <f>'PD_idade (16)'!Y23/'PD_idade (16)'!AE23</f>
        <v>0.12941176470588237</v>
      </c>
      <c r="X23" s="163">
        <f>'PD_idade (16)'!Z23/'PD_idade (16)'!AE23</f>
        <v>0.16078431372549021</v>
      </c>
      <c r="Y23" s="163">
        <f>'PD_idade (16)'!AA23/'PD_idade (16)'!AE23</f>
        <v>0.11372549019607843</v>
      </c>
      <c r="Z23" s="163">
        <f>'PD_idade (16)'!AB23/'PD_idade (16)'!AE23</f>
        <v>0.12549019607843137</v>
      </c>
      <c r="AA23" s="163">
        <f>'PD_idade (16)'!AC23/'PD_idade (16)'!AE23</f>
        <v>0.14117647058823529</v>
      </c>
      <c r="AB23" s="191">
        <f>'PD_idade (16)'!AD23/'PD_idade (16)'!AE23</f>
        <v>0.14509803921568629</v>
      </c>
      <c r="AC23" s="294"/>
      <c r="AD23" s="292"/>
      <c r="AE23" s="101">
        <f>'PD_idade (16)'!AG23/'PD_idade (16)'!AO23</f>
        <v>7.2796934865900387E-2</v>
      </c>
      <c r="AF23" s="163">
        <f>'PD_idade (16)'!AH23/'PD_idade (16)'!AO23</f>
        <v>0.11494252873563218</v>
      </c>
      <c r="AG23" s="163">
        <f>'PD_idade (16)'!AI23/'PD_idade (16)'!AO23</f>
        <v>0.13409961685823754</v>
      </c>
      <c r="AH23" s="163">
        <f>'PD_idade (16)'!AJ23/'PD_idade (16)'!AO23</f>
        <v>0.15708812260536398</v>
      </c>
      <c r="AI23" s="163">
        <f>'PD_idade (16)'!AK23/'PD_idade (16)'!AO23</f>
        <v>0.10727969348659004</v>
      </c>
      <c r="AJ23" s="163">
        <f>'PD_idade (16)'!AL23/'PD_idade (16)'!AO23</f>
        <v>0.13026819923371646</v>
      </c>
      <c r="AK23" s="163">
        <f>'PD_idade (16)'!AM23/'PD_idade (16)'!AO23</f>
        <v>0.1532567049808429</v>
      </c>
      <c r="AL23" s="102">
        <f>'PD_idade (16)'!AN23/'PD_idade (16)'!AO23</f>
        <v>0.13026819923371646</v>
      </c>
      <c r="AM23" s="180">
        <v>106</v>
      </c>
      <c r="AN23" s="189"/>
    </row>
    <row r="24" spans="2:40" x14ac:dyDescent="0.25">
      <c r="B24" s="181" t="s">
        <v>44</v>
      </c>
      <c r="C24" s="194">
        <f>'PD_idade (16)'!C24/'PD_idade (16)'!K24</f>
        <v>0.10743801652892562</v>
      </c>
      <c r="D24" s="163">
        <f>'PD_idade (16)'!D24/'PD_idade (16)'!K24</f>
        <v>0.10271546635182999</v>
      </c>
      <c r="E24" s="163">
        <f>'PD_idade (16)'!E24/'PD_idade (16)'!K24</f>
        <v>0.12514757969303425</v>
      </c>
      <c r="F24" s="163">
        <f>'PD_idade (16)'!F24/'PD_idade (16)'!K24</f>
        <v>0.1180637544273908</v>
      </c>
      <c r="G24" s="163">
        <f>'PD_idade (16)'!G24/'PD_idade (16)'!K24</f>
        <v>9.9173553719008267E-2</v>
      </c>
      <c r="H24" s="163">
        <f>'PD_idade (16)'!H24/'PD_idade (16)'!K24</f>
        <v>0.15466351829988192</v>
      </c>
      <c r="I24" s="163">
        <f>'PD_idade (16)'!I24/'PD_idade (16)'!K24</f>
        <v>0.13223140495867769</v>
      </c>
      <c r="J24" s="191">
        <f>'PD_idade (16)'!J24/'PD_idade (16)'!K24</f>
        <v>0.16056670602125148</v>
      </c>
      <c r="K24" s="87"/>
      <c r="L24" s="164">
        <f>'PD_idade (16)'!M24/'PD_idade (16)'!U24</f>
        <v>0.10763454317897372</v>
      </c>
      <c r="M24" s="163">
        <f>'PD_idade (16)'!N24/'PD_idade (16)'!U24</f>
        <v>9.5118898623279102E-2</v>
      </c>
      <c r="N24" s="163">
        <f>'PD_idade (16)'!O24/'PD_idade (16)'!U24</f>
        <v>0.1214017521902378</v>
      </c>
      <c r="O24" s="163">
        <f>'PD_idade (16)'!P24/'PD_idade (16)'!U24</f>
        <v>0.12265331664580725</v>
      </c>
      <c r="P24" s="163">
        <f>'PD_idade (16)'!Q24/'PD_idade (16)'!U24</f>
        <v>0.10387984981226533</v>
      </c>
      <c r="Q24" s="163">
        <f>'PD_idade (16)'!R24/'PD_idade (16)'!U24</f>
        <v>0.16896120150187735</v>
      </c>
      <c r="R24" s="163">
        <f>'PD_idade (16)'!S24/'PD_idade (16)'!U24</f>
        <v>0.13266583229036297</v>
      </c>
      <c r="S24" s="168">
        <f>'PD_idade (16)'!T24/'PD_idade (16)'!U24</f>
        <v>0.1476846057571965</v>
      </c>
      <c r="T24" s="299"/>
      <c r="U24" s="194">
        <f>'PD_idade (16)'!W24/'PD_idade (16)'!AE24</f>
        <v>9.4508301404853126E-2</v>
      </c>
      <c r="V24" s="163">
        <f>'PD_idade (16)'!X24/'PD_idade (16)'!AE24</f>
        <v>0.1136653895274585</v>
      </c>
      <c r="W24" s="163">
        <f>'PD_idade (16)'!Y24/'PD_idade (16)'!AE24</f>
        <v>0.11494252873563218</v>
      </c>
      <c r="X24" s="163">
        <f>'PD_idade (16)'!Z24/'PD_idade (16)'!AE24</f>
        <v>0.12388250319284802</v>
      </c>
      <c r="Y24" s="163">
        <f>'PD_idade (16)'!AA24/'PD_idade (16)'!AE24</f>
        <v>0.1123882503192848</v>
      </c>
      <c r="Z24" s="163">
        <f>'PD_idade (16)'!AB24/'PD_idade (16)'!AE24</f>
        <v>0.16475095785440613</v>
      </c>
      <c r="AA24" s="163">
        <f>'PD_idade (16)'!AC24/'PD_idade (16)'!AE24</f>
        <v>0.13409961685823754</v>
      </c>
      <c r="AB24" s="191">
        <f>'PD_idade (16)'!AD24/'PD_idade (16)'!AE24</f>
        <v>0.1417624521072797</v>
      </c>
      <c r="AC24" s="294"/>
      <c r="AD24" s="292"/>
      <c r="AE24" s="101">
        <f>'PD_idade (16)'!AG24/'PD_idade (16)'!AO24</f>
        <v>0.12148337595907928</v>
      </c>
      <c r="AF24" s="163">
        <f>'PD_idade (16)'!AH24/'PD_idade (16)'!AO24</f>
        <v>0.10997442455242967</v>
      </c>
      <c r="AG24" s="163">
        <f>'PD_idade (16)'!AI24/'PD_idade (16)'!AO24</f>
        <v>0.12020460358056266</v>
      </c>
      <c r="AH24" s="163">
        <f>'PD_idade (16)'!AJ24/'PD_idade (16)'!AO24</f>
        <v>0.13043478260869565</v>
      </c>
      <c r="AI24" s="163">
        <f>'PD_idade (16)'!AK24/'PD_idade (16)'!AO24</f>
        <v>0.10230179028132992</v>
      </c>
      <c r="AJ24" s="163">
        <f>'PD_idade (16)'!AL24/'PD_idade (16)'!AO24</f>
        <v>0.15345268542199489</v>
      </c>
      <c r="AK24" s="163">
        <f>'PD_idade (16)'!AM24/'PD_idade (16)'!AO24</f>
        <v>0.12659846547314579</v>
      </c>
      <c r="AL24" s="102">
        <f>'PD_idade (16)'!AN24/'PD_idade (16)'!AO24</f>
        <v>0.13554987212276215</v>
      </c>
      <c r="AM24" s="180">
        <v>1383</v>
      </c>
      <c r="AN24" s="189"/>
    </row>
    <row r="25" spans="2:40" x14ac:dyDescent="0.25">
      <c r="B25" s="181" t="s">
        <v>45</v>
      </c>
      <c r="C25" s="194">
        <f>'PD_idade (16)'!C25/'PD_idade (16)'!K25</f>
        <v>0.10337972166998012</v>
      </c>
      <c r="D25" s="163">
        <f>'PD_idade (16)'!D25/'PD_idade (16)'!K25</f>
        <v>0.1272365805168986</v>
      </c>
      <c r="E25" s="163">
        <f>'PD_idade (16)'!E25/'PD_idade (16)'!K25</f>
        <v>0.12524850894632206</v>
      </c>
      <c r="F25" s="163">
        <f>'PD_idade (16)'!F25/'PD_idade (16)'!K25</f>
        <v>0.1172962226640159</v>
      </c>
      <c r="G25" s="163">
        <f>'PD_idade (16)'!G25/'PD_idade (16)'!K25</f>
        <v>0.12326043737574553</v>
      </c>
      <c r="H25" s="163">
        <f>'PD_idade (16)'!H25/'PD_idade (16)'!K25</f>
        <v>0.12922465208747516</v>
      </c>
      <c r="I25" s="163">
        <f>'PD_idade (16)'!I25/'PD_idade (16)'!K25</f>
        <v>0.14910536779324055</v>
      </c>
      <c r="J25" s="191">
        <f>'PD_idade (16)'!J25/'PD_idade (16)'!K25</f>
        <v>0.12524850894632206</v>
      </c>
      <c r="K25" s="87"/>
      <c r="L25" s="164">
        <f>'PD_idade (16)'!M25/'PD_idade (16)'!U25</f>
        <v>0.1111111111111111</v>
      </c>
      <c r="M25" s="163">
        <f>'PD_idade (16)'!N25/'PD_idade (16)'!U25</f>
        <v>0.12345679012345678</v>
      </c>
      <c r="N25" s="163">
        <f>'PD_idade (16)'!O25/'PD_idade (16)'!U25</f>
        <v>0.12345679012345678</v>
      </c>
      <c r="O25" s="163">
        <f>'PD_idade (16)'!P25/'PD_idade (16)'!U25</f>
        <v>0.13374485596707819</v>
      </c>
      <c r="P25" s="163">
        <f>'PD_idade (16)'!Q25/'PD_idade (16)'!U25</f>
        <v>0.11522633744855967</v>
      </c>
      <c r="Q25" s="163">
        <f>'PD_idade (16)'!R25/'PD_idade (16)'!U25</f>
        <v>0.12345679012345678</v>
      </c>
      <c r="R25" s="163">
        <f>'PD_idade (16)'!S25/'PD_idade (16)'!U25</f>
        <v>0.14814814814814814</v>
      </c>
      <c r="S25" s="168">
        <f>'PD_idade (16)'!T25/'PD_idade (16)'!U25</f>
        <v>0.12139917695473251</v>
      </c>
      <c r="T25" s="299"/>
      <c r="U25" s="194">
        <f>'PD_idade (16)'!W25/'PD_idade (16)'!AE25</f>
        <v>0.11652542372881355</v>
      </c>
      <c r="V25" s="163">
        <f>'PD_idade (16)'!X25/'PD_idade (16)'!AE25</f>
        <v>0.1228813559322034</v>
      </c>
      <c r="W25" s="163">
        <f>'PD_idade (16)'!Y25/'PD_idade (16)'!AE25</f>
        <v>0.125</v>
      </c>
      <c r="X25" s="163">
        <f>'PD_idade (16)'!Z25/'PD_idade (16)'!AE25</f>
        <v>0.12923728813559321</v>
      </c>
      <c r="Y25" s="163">
        <f>'PD_idade (16)'!AA25/'PD_idade (16)'!AE25</f>
        <v>0.1059322033898305</v>
      </c>
      <c r="Z25" s="163">
        <f>'PD_idade (16)'!AB25/'PD_idade (16)'!AE25</f>
        <v>0.11652542372881355</v>
      </c>
      <c r="AA25" s="163">
        <f>'PD_idade (16)'!AC25/'PD_idade (16)'!AE25</f>
        <v>0.15677966101694915</v>
      </c>
      <c r="AB25" s="191">
        <f>'PD_idade (16)'!AD25/'PD_idade (16)'!AE25</f>
        <v>0.1271186440677966</v>
      </c>
      <c r="AC25" s="294"/>
      <c r="AD25" s="292"/>
      <c r="AE25" s="101">
        <f>'PD_idade (16)'!AG25/'PD_idade (16)'!AO25</f>
        <v>0.12421052631578948</v>
      </c>
      <c r="AF25" s="163">
        <f>'PD_idade (16)'!AH25/'PD_idade (16)'!AO25</f>
        <v>0.1368421052631579</v>
      </c>
      <c r="AG25" s="163">
        <f>'PD_idade (16)'!AI25/'PD_idade (16)'!AO25</f>
        <v>0.12210526315789473</v>
      </c>
      <c r="AH25" s="163">
        <f>'PD_idade (16)'!AJ25/'PD_idade (16)'!AO25</f>
        <v>0.13263157894736843</v>
      </c>
      <c r="AI25" s="163">
        <f>'PD_idade (16)'!AK25/'PD_idade (16)'!AO25</f>
        <v>0.11368421052631579</v>
      </c>
      <c r="AJ25" s="163">
        <f>'PD_idade (16)'!AL25/'PD_idade (16)'!AO25</f>
        <v>0.1031578947368421</v>
      </c>
      <c r="AK25" s="163">
        <f>'PD_idade (16)'!AM25/'PD_idade (16)'!AO25</f>
        <v>0.15157894736842106</v>
      </c>
      <c r="AL25" s="102">
        <f>'PD_idade (16)'!AN25/'PD_idade (16)'!AO25</f>
        <v>0.11578947368421053</v>
      </c>
      <c r="AM25" s="180">
        <v>500</v>
      </c>
      <c r="AN25" s="189"/>
    </row>
    <row r="26" spans="2:40" x14ac:dyDescent="0.25">
      <c r="B26" s="181" t="s">
        <v>46</v>
      </c>
      <c r="C26" s="194">
        <f>'PD_idade (16)'!C26/'PD_idade (16)'!K26</f>
        <v>8.9947089947089942E-2</v>
      </c>
      <c r="D26" s="163">
        <f>'PD_idade (16)'!D26/'PD_idade (16)'!K26</f>
        <v>0.10582010582010581</v>
      </c>
      <c r="E26" s="163">
        <f>'PD_idade (16)'!E26/'PD_idade (16)'!K26</f>
        <v>0.12169312169312169</v>
      </c>
      <c r="F26" s="163">
        <f>'PD_idade (16)'!F26/'PD_idade (16)'!K26</f>
        <v>0.11904761904761904</v>
      </c>
      <c r="G26" s="163">
        <f>'PD_idade (16)'!G26/'PD_idade (16)'!K26</f>
        <v>0.12433862433862433</v>
      </c>
      <c r="H26" s="163">
        <f>'PD_idade (16)'!H26/'PD_idade (16)'!K26</f>
        <v>0.13756613756613756</v>
      </c>
      <c r="I26" s="163">
        <f>'PD_idade (16)'!I26/'PD_idade (16)'!K26</f>
        <v>0.17195767195767195</v>
      </c>
      <c r="J26" s="191">
        <f>'PD_idade (16)'!J26/'PD_idade (16)'!K26</f>
        <v>0.12962962962962962</v>
      </c>
      <c r="K26" s="87"/>
      <c r="L26" s="164">
        <f>'PD_idade (16)'!M26/'PD_idade (16)'!U26</f>
        <v>0.11590296495956873</v>
      </c>
      <c r="M26" s="163">
        <f>'PD_idade (16)'!N26/'PD_idade (16)'!U26</f>
        <v>9.7035040431266845E-2</v>
      </c>
      <c r="N26" s="163">
        <f>'PD_idade (16)'!O26/'PD_idade (16)'!U26</f>
        <v>0.12668463611859837</v>
      </c>
      <c r="O26" s="163">
        <f>'PD_idade (16)'!P26/'PD_idade (16)'!U26</f>
        <v>0.12129380053908356</v>
      </c>
      <c r="P26" s="163">
        <f>'PD_idade (16)'!Q26/'PD_idade (16)'!U26</f>
        <v>0.13207547169811321</v>
      </c>
      <c r="Q26" s="163">
        <f>'PD_idade (16)'!R26/'PD_idade (16)'!U26</f>
        <v>0.13477088948787061</v>
      </c>
      <c r="R26" s="163">
        <f>'PD_idade (16)'!S26/'PD_idade (16)'!U26</f>
        <v>0.16172506738544473</v>
      </c>
      <c r="S26" s="168">
        <f>'PD_idade (16)'!T26/'PD_idade (16)'!U26</f>
        <v>0.11051212938005391</v>
      </c>
      <c r="T26" s="299"/>
      <c r="U26" s="194">
        <f>'PD_idade (16)'!W26/'PD_idade (16)'!AE26</f>
        <v>0.11680911680911681</v>
      </c>
      <c r="V26" s="163">
        <f>'PD_idade (16)'!X26/'PD_idade (16)'!AE26</f>
        <v>9.9715099715099717E-2</v>
      </c>
      <c r="W26" s="163">
        <f>'PD_idade (16)'!Y26/'PD_idade (16)'!AE26</f>
        <v>0.12820512820512819</v>
      </c>
      <c r="X26" s="163">
        <f>'PD_idade (16)'!Z26/'PD_idade (16)'!AE26</f>
        <v>0.11680911680911681</v>
      </c>
      <c r="Y26" s="163">
        <f>'PD_idade (16)'!AA26/'PD_idade (16)'!AE26</f>
        <v>0.10256410256410256</v>
      </c>
      <c r="Z26" s="163">
        <f>'PD_idade (16)'!AB26/'PD_idade (16)'!AE26</f>
        <v>0.14245014245014245</v>
      </c>
      <c r="AA26" s="163">
        <f>'PD_idade (16)'!AC26/'PD_idade (16)'!AE26</f>
        <v>0.1737891737891738</v>
      </c>
      <c r="AB26" s="191">
        <f>'PD_idade (16)'!AD26/'PD_idade (16)'!AE26</f>
        <v>0.11965811965811966</v>
      </c>
      <c r="AC26" s="294"/>
      <c r="AD26" s="292"/>
      <c r="AE26" s="101">
        <f>'PD_idade (16)'!AG26/'PD_idade (16)'!AO26</f>
        <v>0.13404825737265416</v>
      </c>
      <c r="AF26" s="163">
        <f>'PD_idade (16)'!AH26/'PD_idade (16)'!AO26</f>
        <v>0.10187667560321716</v>
      </c>
      <c r="AG26" s="163">
        <f>'PD_idade (16)'!AI26/'PD_idade (16)'!AO26</f>
        <v>0.14209115281501342</v>
      </c>
      <c r="AH26" s="163">
        <f>'PD_idade (16)'!AJ26/'PD_idade (16)'!AO26</f>
        <v>0.11528150134048257</v>
      </c>
      <c r="AI26" s="163">
        <f>'PD_idade (16)'!AK26/'PD_idade (16)'!AO26</f>
        <v>0.10991957104557641</v>
      </c>
      <c r="AJ26" s="163">
        <f>'PD_idade (16)'!AL26/'PD_idade (16)'!AO26</f>
        <v>0.13404825737265416</v>
      </c>
      <c r="AK26" s="163">
        <f>'PD_idade (16)'!AM26/'PD_idade (16)'!AO26</f>
        <v>0.15549597855227881</v>
      </c>
      <c r="AL26" s="102">
        <f>'PD_idade (16)'!AN26/'PD_idade (16)'!AO26</f>
        <v>0.10723860589812333</v>
      </c>
      <c r="AM26" s="180">
        <v>408</v>
      </c>
      <c r="AN26" s="189"/>
    </row>
    <row r="27" spans="2:40" x14ac:dyDescent="0.25">
      <c r="B27" s="181" t="s">
        <v>47</v>
      </c>
      <c r="C27" s="194">
        <f>'PD_idade (16)'!C27/'PD_idade (16)'!K27</f>
        <v>9.1764705882352943E-2</v>
      </c>
      <c r="D27" s="163">
        <f>'PD_idade (16)'!D27/'PD_idade (16)'!K27</f>
        <v>8.9411764705882357E-2</v>
      </c>
      <c r="E27" s="163">
        <f>'PD_idade (16)'!E27/'PD_idade (16)'!K27</f>
        <v>0.12</v>
      </c>
      <c r="F27" s="163">
        <f>'PD_idade (16)'!F27/'PD_idade (16)'!K27</f>
        <v>0.1011764705882353</v>
      </c>
      <c r="G27" s="163">
        <f>'PD_idade (16)'!G27/'PD_idade (16)'!K27</f>
        <v>8.9411764705882357E-2</v>
      </c>
      <c r="H27" s="163">
        <f>'PD_idade (16)'!H27/'PD_idade (16)'!K27</f>
        <v>0.14352941176470588</v>
      </c>
      <c r="I27" s="163">
        <f>'PD_idade (16)'!I27/'PD_idade (16)'!K27</f>
        <v>0.16470588235294117</v>
      </c>
      <c r="J27" s="191">
        <f>'PD_idade (16)'!J27/'PD_idade (16)'!K27</f>
        <v>0.2</v>
      </c>
      <c r="K27" s="87"/>
      <c r="L27" s="164">
        <f>'PD_idade (16)'!M27/'PD_idade (16)'!U27</f>
        <v>0.12807881773399016</v>
      </c>
      <c r="M27" s="163">
        <f>'PD_idade (16)'!N27/'PD_idade (16)'!U27</f>
        <v>0.11576354679802955</v>
      </c>
      <c r="N27" s="163">
        <f>'PD_idade (16)'!O27/'PD_idade (16)'!U27</f>
        <v>9.1133004926108374E-2</v>
      </c>
      <c r="O27" s="163">
        <f>'PD_idade (16)'!P27/'PD_idade (16)'!U27</f>
        <v>9.3596059113300489E-2</v>
      </c>
      <c r="P27" s="163">
        <f>'PD_idade (16)'!Q27/'PD_idade (16)'!U27</f>
        <v>9.3596059113300489E-2</v>
      </c>
      <c r="Q27" s="163">
        <f>'PD_idade (16)'!R27/'PD_idade (16)'!U27</f>
        <v>0.14532019704433496</v>
      </c>
      <c r="R27" s="163">
        <f>'PD_idade (16)'!S27/'PD_idade (16)'!U27</f>
        <v>0.15024630541871922</v>
      </c>
      <c r="S27" s="168">
        <f>'PD_idade (16)'!T27/'PD_idade (16)'!U27</f>
        <v>0.18226600985221675</v>
      </c>
      <c r="T27" s="299"/>
      <c r="U27" s="194">
        <f>'PD_idade (16)'!W27/'PD_idade (16)'!AE27</f>
        <v>0.10352941176470588</v>
      </c>
      <c r="V27" s="163">
        <f>'PD_idade (16)'!X27/'PD_idade (16)'!AE27</f>
        <v>0.13882352941176471</v>
      </c>
      <c r="W27" s="163">
        <f>'PD_idade (16)'!Y27/'PD_idade (16)'!AE27</f>
        <v>9.6470588235294114E-2</v>
      </c>
      <c r="X27" s="163">
        <f>'PD_idade (16)'!Z27/'PD_idade (16)'!AE27</f>
        <v>0.12</v>
      </c>
      <c r="Y27" s="163">
        <f>'PD_idade (16)'!AA27/'PD_idade (16)'!AE27</f>
        <v>8.9411764705882357E-2</v>
      </c>
      <c r="Z27" s="163">
        <f>'PD_idade (16)'!AB27/'PD_idade (16)'!AE27</f>
        <v>0.14117647058823529</v>
      </c>
      <c r="AA27" s="163">
        <f>'PD_idade (16)'!AC27/'PD_idade (16)'!AE27</f>
        <v>0.14588235294117646</v>
      </c>
      <c r="AB27" s="191">
        <f>'PD_idade (16)'!AD27/'PD_idade (16)'!AE27</f>
        <v>0.16470588235294117</v>
      </c>
      <c r="AC27" s="294"/>
      <c r="AD27" s="292"/>
      <c r="AE27" s="101">
        <f>'PD_idade (16)'!AG27/'PD_idade (16)'!AO27</f>
        <v>0.11358024691358025</v>
      </c>
      <c r="AF27" s="163">
        <f>'PD_idade (16)'!AH27/'PD_idade (16)'!AO27</f>
        <v>0.13827160493827159</v>
      </c>
      <c r="AG27" s="163">
        <f>'PD_idade (16)'!AI27/'PD_idade (16)'!AO27</f>
        <v>0.14320987654320988</v>
      </c>
      <c r="AH27" s="163">
        <f>'PD_idade (16)'!AJ27/'PD_idade (16)'!AO27</f>
        <v>0.1037037037037037</v>
      </c>
      <c r="AI27" s="163">
        <f>'PD_idade (16)'!AK27/'PD_idade (16)'!AO27</f>
        <v>7.407407407407407E-2</v>
      </c>
      <c r="AJ27" s="163">
        <f>'PD_idade (16)'!AL27/'PD_idade (16)'!AO27</f>
        <v>0.13580246913580246</v>
      </c>
      <c r="AK27" s="163">
        <f>'PD_idade (16)'!AM27/'PD_idade (16)'!AO27</f>
        <v>0.13333333333333333</v>
      </c>
      <c r="AL27" s="102">
        <f>'PD_idade (16)'!AN27/'PD_idade (16)'!AO27</f>
        <v>0.15802469135802469</v>
      </c>
      <c r="AM27" s="180">
        <v>1146</v>
      </c>
      <c r="AN27" s="189"/>
    </row>
    <row r="28" spans="2:40" x14ac:dyDescent="0.25">
      <c r="B28" s="181" t="s">
        <v>48</v>
      </c>
      <c r="C28" s="194">
        <f>'PD_idade (16)'!C28/'PD_idade (16)'!K28</f>
        <v>7.6566125290023199E-2</v>
      </c>
      <c r="D28" s="163">
        <f>'PD_idade (16)'!D28/'PD_idade (16)'!K28</f>
        <v>0.12761020881670534</v>
      </c>
      <c r="E28" s="163">
        <f>'PD_idade (16)'!E28/'PD_idade (16)'!K28</f>
        <v>0.13225058004640372</v>
      </c>
      <c r="F28" s="163">
        <f>'PD_idade (16)'!F28/'PD_idade (16)'!K28</f>
        <v>0.1554524361948956</v>
      </c>
      <c r="G28" s="163">
        <f>'PD_idade (16)'!G28/'PD_idade (16)'!K28</f>
        <v>0.11600928074245939</v>
      </c>
      <c r="H28" s="163">
        <f>'PD_idade (16)'!H28/'PD_idade (16)'!K28</f>
        <v>0.13225058004640372</v>
      </c>
      <c r="I28" s="163">
        <f>'PD_idade (16)'!I28/'PD_idade (16)'!K28</f>
        <v>0.13225058004640372</v>
      </c>
      <c r="J28" s="191">
        <f>'PD_idade (16)'!J28/'PD_idade (16)'!K28</f>
        <v>0.12761020881670534</v>
      </c>
      <c r="K28" s="87"/>
      <c r="L28" s="164">
        <f>'PD_idade (16)'!M28/'PD_idade (16)'!U28</f>
        <v>9.6244131455399062E-2</v>
      </c>
      <c r="M28" s="163">
        <f>'PD_idade (16)'!N28/'PD_idade (16)'!U28</f>
        <v>0.11032863849765258</v>
      </c>
      <c r="N28" s="163">
        <f>'PD_idade (16)'!O28/'PD_idade (16)'!U28</f>
        <v>0.12910798122065728</v>
      </c>
      <c r="O28" s="163">
        <f>'PD_idade (16)'!P28/'PD_idade (16)'!U28</f>
        <v>0.15492957746478872</v>
      </c>
      <c r="P28" s="163">
        <f>'PD_idade (16)'!Q28/'PD_idade (16)'!U28</f>
        <v>0.11737089201877934</v>
      </c>
      <c r="Q28" s="163">
        <f>'PD_idade (16)'!R28/'PD_idade (16)'!U28</f>
        <v>0.13145539906103287</v>
      </c>
      <c r="R28" s="163">
        <f>'PD_idade (16)'!S28/'PD_idade (16)'!U28</f>
        <v>0.14553990610328638</v>
      </c>
      <c r="S28" s="168">
        <f>'PD_idade (16)'!T28/'PD_idade (16)'!U28</f>
        <v>0.11502347417840375</v>
      </c>
      <c r="T28" s="299"/>
      <c r="U28" s="194">
        <f>'PD_idade (16)'!W28/'PD_idade (16)'!AE28</f>
        <v>9.4871794871794868E-2</v>
      </c>
      <c r="V28" s="163">
        <f>'PD_idade (16)'!X28/'PD_idade (16)'!AE28</f>
        <v>8.9743589743589744E-2</v>
      </c>
      <c r="W28" s="163">
        <f>'PD_idade (16)'!Y28/'PD_idade (16)'!AE28</f>
        <v>0.12564102564102564</v>
      </c>
      <c r="X28" s="163">
        <f>'PD_idade (16)'!Z28/'PD_idade (16)'!AE28</f>
        <v>0.14871794871794872</v>
      </c>
      <c r="Y28" s="163">
        <f>'PD_idade (16)'!AA28/'PD_idade (16)'!AE28</f>
        <v>0.13846153846153847</v>
      </c>
      <c r="Z28" s="163">
        <f>'PD_idade (16)'!AB28/'PD_idade (16)'!AE28</f>
        <v>0.13333333333333333</v>
      </c>
      <c r="AA28" s="163">
        <f>'PD_idade (16)'!AC28/'PD_idade (16)'!AE28</f>
        <v>0.15641025641025641</v>
      </c>
      <c r="AB28" s="191">
        <f>'PD_idade (16)'!AD28/'PD_idade (16)'!AE28</f>
        <v>0.11282051282051282</v>
      </c>
      <c r="AC28" s="294"/>
      <c r="AD28" s="292"/>
      <c r="AE28" s="101">
        <f>'PD_idade (16)'!AG28/'PD_idade (16)'!AO28</f>
        <v>9.8236775818639793E-2</v>
      </c>
      <c r="AF28" s="163">
        <f>'PD_idade (16)'!AH28/'PD_idade (16)'!AO28</f>
        <v>0.11335012594458438</v>
      </c>
      <c r="AG28" s="163">
        <f>'PD_idade (16)'!AI28/'PD_idade (16)'!AO28</f>
        <v>0.13602015113350127</v>
      </c>
      <c r="AH28" s="163">
        <f>'PD_idade (16)'!AJ28/'PD_idade (16)'!AO28</f>
        <v>0.15113350125944586</v>
      </c>
      <c r="AI28" s="163">
        <f>'PD_idade (16)'!AK28/'PD_idade (16)'!AO28</f>
        <v>0.12594458438287154</v>
      </c>
      <c r="AJ28" s="163">
        <f>'PD_idade (16)'!AL28/'PD_idade (16)'!AO28</f>
        <v>0.12594458438287154</v>
      </c>
      <c r="AK28" s="163">
        <f>'PD_idade (16)'!AM28/'PD_idade (16)'!AO28</f>
        <v>0.14609571788413098</v>
      </c>
      <c r="AL28" s="102">
        <f>'PD_idade (16)'!AN28/'PD_idade (16)'!AO28</f>
        <v>0.10327455919395466</v>
      </c>
      <c r="AM28" s="180">
        <v>315</v>
      </c>
      <c r="AN28" s="189"/>
    </row>
    <row r="29" spans="2:40" x14ac:dyDescent="0.25">
      <c r="B29" s="181" t="s">
        <v>49</v>
      </c>
      <c r="C29" s="194">
        <f>'PD_idade (16)'!C29/'PD_idade (16)'!K29</f>
        <v>8.3427282976324693E-2</v>
      </c>
      <c r="D29" s="163">
        <f>'PD_idade (16)'!D29/'PD_idade (16)'!K29</f>
        <v>8.1172491544532127E-2</v>
      </c>
      <c r="E29" s="163">
        <f>'PD_idade (16)'!E29/'PD_idade (16)'!K29</f>
        <v>0.12852311161217586</v>
      </c>
      <c r="F29" s="163">
        <f>'PD_idade (16)'!F29/'PD_idade (16)'!K29</f>
        <v>0.12852311161217586</v>
      </c>
      <c r="G29" s="163">
        <f>'PD_idade (16)'!G29/'PD_idade (16)'!K29</f>
        <v>0.12852311161217586</v>
      </c>
      <c r="H29" s="163">
        <f>'PD_idade (16)'!H29/'PD_idade (16)'!K29</f>
        <v>0.14768883878241262</v>
      </c>
      <c r="I29" s="163">
        <f>'PD_idade (16)'!I29/'PD_idade (16)'!K29</f>
        <v>0.16121758737316799</v>
      </c>
      <c r="J29" s="191">
        <f>'PD_idade (16)'!J29/'PD_idade (16)'!K29</f>
        <v>0.14092446448703494</v>
      </c>
      <c r="K29" s="87"/>
      <c r="L29" s="164">
        <f>'PD_idade (16)'!M29/'PD_idade (16)'!U29</f>
        <v>7.8720787207872081E-2</v>
      </c>
      <c r="M29" s="163">
        <f>'PD_idade (16)'!N29/'PD_idade (16)'!U29</f>
        <v>8.6100861008610086E-2</v>
      </c>
      <c r="N29" s="163">
        <f>'PD_idade (16)'!O29/'PD_idade (16)'!U29</f>
        <v>0.11685116851168512</v>
      </c>
      <c r="O29" s="163">
        <f>'PD_idade (16)'!P29/'PD_idade (16)'!U29</f>
        <v>0.13161131611316113</v>
      </c>
      <c r="P29" s="163">
        <f>'PD_idade (16)'!Q29/'PD_idade (16)'!U29</f>
        <v>0.13653136531365315</v>
      </c>
      <c r="Q29" s="163">
        <f>'PD_idade (16)'!R29/'PD_idade (16)'!U29</f>
        <v>0.15252152521525214</v>
      </c>
      <c r="R29" s="163">
        <f>'PD_idade (16)'!S29/'PD_idade (16)'!U29</f>
        <v>0.16113161131611317</v>
      </c>
      <c r="S29" s="168">
        <f>'PD_idade (16)'!T29/'PD_idade (16)'!U29</f>
        <v>0.13653136531365315</v>
      </c>
      <c r="T29" s="299"/>
      <c r="U29" s="194">
        <f>'PD_idade (16)'!W29/'PD_idade (16)'!AE29</f>
        <v>8.9605734767025089E-2</v>
      </c>
      <c r="V29" s="163">
        <f>'PD_idade (16)'!X29/'PD_idade (16)'!AE29</f>
        <v>9.199522102747909E-2</v>
      </c>
      <c r="W29" s="163">
        <f>'PD_idade (16)'!Y29/'PD_idade (16)'!AE29</f>
        <v>0.12544802867383512</v>
      </c>
      <c r="X29" s="163">
        <f>'PD_idade (16)'!Z29/'PD_idade (16)'!AE29</f>
        <v>0.13261648745519714</v>
      </c>
      <c r="Y29" s="163">
        <f>'PD_idade (16)'!AA29/'PD_idade (16)'!AE29</f>
        <v>0.13022700119474312</v>
      </c>
      <c r="Z29" s="163">
        <f>'PD_idade (16)'!AB29/'PD_idade (16)'!AE29</f>
        <v>0.13500597371565112</v>
      </c>
      <c r="AA29" s="163">
        <f>'PD_idade (16)'!AC29/'PD_idade (16)'!AE29</f>
        <v>0.15651135005973715</v>
      </c>
      <c r="AB29" s="191">
        <f>'PD_idade (16)'!AD29/'PD_idade (16)'!AE29</f>
        <v>0.13859020310633213</v>
      </c>
      <c r="AC29" s="294"/>
      <c r="AD29" s="292"/>
      <c r="AE29" s="101">
        <f>'PD_idade (16)'!AG29/'PD_idade (16)'!AO29</f>
        <v>0.11138310893512852</v>
      </c>
      <c r="AF29" s="163">
        <f>'PD_idade (16)'!AH29/'PD_idade (16)'!AO29</f>
        <v>9.1799265605875147E-2</v>
      </c>
      <c r="AG29" s="163">
        <f>'PD_idade (16)'!AI29/'PD_idade (16)'!AO29</f>
        <v>0.11383108935128519</v>
      </c>
      <c r="AH29" s="163">
        <f>'PD_idade (16)'!AJ29/'PD_idade (16)'!AO29</f>
        <v>0.13096695226438188</v>
      </c>
      <c r="AI29" s="163">
        <f>'PD_idade (16)'!AK29/'PD_idade (16)'!AO29</f>
        <v>0.13219094247246022</v>
      </c>
      <c r="AJ29" s="163">
        <f>'PD_idade (16)'!AL29/'PD_idade (16)'!AO29</f>
        <v>0.12239902080783353</v>
      </c>
      <c r="AK29" s="163">
        <f>'PD_idade (16)'!AM29/'PD_idade (16)'!AO29</f>
        <v>0.16034271725826194</v>
      </c>
      <c r="AL29" s="102">
        <f>'PD_idade (16)'!AN29/'PD_idade (16)'!AO29</f>
        <v>0.13708690330477355</v>
      </c>
      <c r="AM29" s="180">
        <v>1082</v>
      </c>
      <c r="AN29" s="189"/>
    </row>
    <row r="30" spans="2:40" x14ac:dyDescent="0.25">
      <c r="B30" s="181" t="s">
        <v>50</v>
      </c>
      <c r="C30" s="194">
        <f>'PD_idade (16)'!C30/'PD_idade (16)'!K30</f>
        <v>0.12511671335200747</v>
      </c>
      <c r="D30" s="163">
        <f>'PD_idade (16)'!D30/'PD_idade (16)'!K30</f>
        <v>0.10550887021475257</v>
      </c>
      <c r="E30" s="163">
        <f>'PD_idade (16)'!E30/'PD_idade (16)'!K30</f>
        <v>0.11391223155929038</v>
      </c>
      <c r="F30" s="163">
        <f>'PD_idade (16)'!F30/'PD_idade (16)'!K30</f>
        <v>9.6171802054155001E-2</v>
      </c>
      <c r="G30" s="163">
        <f>'PD_idade (16)'!G30/'PD_idade (16)'!K30</f>
        <v>0.11017740429505135</v>
      </c>
      <c r="H30" s="163">
        <f>'PD_idade (16)'!H30/'PD_idade (16)'!K30</f>
        <v>0.14098972922502334</v>
      </c>
      <c r="I30" s="163">
        <f>'PD_idade (16)'!I30/'PD_idade (16)'!K30</f>
        <v>0.1531279178338002</v>
      </c>
      <c r="J30" s="191">
        <f>'PD_idade (16)'!J30/'PD_idade (16)'!K30</f>
        <v>0.15499533146591971</v>
      </c>
      <c r="K30" s="87"/>
      <c r="L30" s="164">
        <f>'PD_idade (16)'!M30/'PD_idade (16)'!U30</f>
        <v>0.14631685166498487</v>
      </c>
      <c r="M30" s="163">
        <f>'PD_idade (16)'!N30/'PD_idade (16)'!U30</f>
        <v>9.1826437941473257E-2</v>
      </c>
      <c r="N30" s="163">
        <f>'PD_idade (16)'!O30/'PD_idade (16)'!U30</f>
        <v>0.10595358224016145</v>
      </c>
      <c r="O30" s="163">
        <f>'PD_idade (16)'!P30/'PD_idade (16)'!U30</f>
        <v>9.3844601412714432E-2</v>
      </c>
      <c r="P30" s="163">
        <f>'PD_idade (16)'!Q30/'PD_idade (16)'!U30</f>
        <v>0.1170534813319879</v>
      </c>
      <c r="Q30" s="163">
        <f>'PD_idade (16)'!R30/'PD_idade (16)'!U30</f>
        <v>0.13824419778002017</v>
      </c>
      <c r="R30" s="163">
        <f>'PD_idade (16)'!S30/'PD_idade (16)'!U30</f>
        <v>0.15338042381432895</v>
      </c>
      <c r="S30" s="168">
        <f>'PD_idade (16)'!T30/'PD_idade (16)'!U30</f>
        <v>0.15338042381432895</v>
      </c>
      <c r="T30" s="299"/>
      <c r="U30" s="194">
        <f>'PD_idade (16)'!W30/'PD_idade (16)'!AE30</f>
        <v>0.14760914760914762</v>
      </c>
      <c r="V30" s="163">
        <f>'PD_idade (16)'!X30/'PD_idade (16)'!AE30</f>
        <v>9.45945945945946E-2</v>
      </c>
      <c r="W30" s="163">
        <f>'PD_idade (16)'!Y30/'PD_idade (16)'!AE30</f>
        <v>0.10810810810810811</v>
      </c>
      <c r="X30" s="163">
        <f>'PD_idade (16)'!Z30/'PD_idade (16)'!AE30</f>
        <v>9.7713097713097719E-2</v>
      </c>
      <c r="Y30" s="163">
        <f>'PD_idade (16)'!AA30/'PD_idade (16)'!AE30</f>
        <v>0.12162162162162163</v>
      </c>
      <c r="Z30" s="163">
        <f>'PD_idade (16)'!AB30/'PD_idade (16)'!AE30</f>
        <v>0.14033264033264034</v>
      </c>
      <c r="AA30" s="163">
        <f>'PD_idade (16)'!AC30/'PD_idade (16)'!AE30</f>
        <v>0.15072765072765074</v>
      </c>
      <c r="AB30" s="191">
        <f>'PD_idade (16)'!AD30/'PD_idade (16)'!AE30</f>
        <v>0.1392931392931393</v>
      </c>
      <c r="AC30" s="294"/>
      <c r="AD30" s="292"/>
      <c r="AE30" s="101">
        <f>'PD_idade (16)'!AG30/'PD_idade (16)'!AO30</f>
        <v>0.15473684210526314</v>
      </c>
      <c r="AF30" s="163">
        <f>'PD_idade (16)'!AH30/'PD_idade (16)'!AO30</f>
        <v>0.11578947368421053</v>
      </c>
      <c r="AG30" s="163">
        <f>'PD_idade (16)'!AI30/'PD_idade (16)'!AO30</f>
        <v>0.11368421052631579</v>
      </c>
      <c r="AH30" s="163">
        <f>'PD_idade (16)'!AJ30/'PD_idade (16)'!AO30</f>
        <v>0.10105263157894737</v>
      </c>
      <c r="AI30" s="163">
        <f>'PD_idade (16)'!AK30/'PD_idade (16)'!AO30</f>
        <v>0.11263157894736842</v>
      </c>
      <c r="AJ30" s="163">
        <f>'PD_idade (16)'!AL30/'PD_idade (16)'!AO30</f>
        <v>0.1368421052631579</v>
      </c>
      <c r="AK30" s="163">
        <f>'PD_idade (16)'!AM30/'PD_idade (16)'!AO30</f>
        <v>0.14000000000000001</v>
      </c>
      <c r="AL30" s="102">
        <f>'PD_idade (16)'!AN30/'PD_idade (16)'!AO30</f>
        <v>0.12526315789473685</v>
      </c>
      <c r="AM30" s="180">
        <v>3086</v>
      </c>
      <c r="AN30" s="189"/>
    </row>
    <row r="31" spans="2:40" x14ac:dyDescent="0.25">
      <c r="B31" s="181" t="s">
        <v>51</v>
      </c>
      <c r="C31" s="194">
        <f>'PD_idade (16)'!C31/'PD_idade (16)'!K31</f>
        <v>0.1021021021021021</v>
      </c>
      <c r="D31" s="163">
        <f>'PD_idade (16)'!D31/'PD_idade (16)'!K31</f>
        <v>0.14714714714714713</v>
      </c>
      <c r="E31" s="163">
        <f>'PD_idade (16)'!E31/'PD_idade (16)'!K31</f>
        <v>0.12612612612612611</v>
      </c>
      <c r="F31" s="163">
        <f>'PD_idade (16)'!F31/'PD_idade (16)'!K31</f>
        <v>0.11411411411411411</v>
      </c>
      <c r="G31" s="163">
        <f>'PD_idade (16)'!G31/'PD_idade (16)'!K31</f>
        <v>0.15915915915915915</v>
      </c>
      <c r="H31" s="163">
        <f>'PD_idade (16)'!H31/'PD_idade (16)'!K31</f>
        <v>0.11711711711711711</v>
      </c>
      <c r="I31" s="163">
        <f>'PD_idade (16)'!I31/'PD_idade (16)'!K31</f>
        <v>0.12012012012012012</v>
      </c>
      <c r="J31" s="191">
        <f>'PD_idade (16)'!J31/'PD_idade (16)'!K31</f>
        <v>0.11411411411411411</v>
      </c>
      <c r="K31" s="87"/>
      <c r="L31" s="164">
        <f>'PD_idade (16)'!M31/'PD_idade (16)'!U31</f>
        <v>0.1118421052631579</v>
      </c>
      <c r="M31" s="163">
        <f>'PD_idade (16)'!N31/'PD_idade (16)'!U31</f>
        <v>0.13486842105263158</v>
      </c>
      <c r="N31" s="163">
        <f>'PD_idade (16)'!O31/'PD_idade (16)'!U31</f>
        <v>0.12171052631578948</v>
      </c>
      <c r="O31" s="163">
        <f>'PD_idade (16)'!P31/'PD_idade (16)'!U31</f>
        <v>0.12828947368421054</v>
      </c>
      <c r="P31" s="163">
        <f>'PD_idade (16)'!Q31/'PD_idade (16)'!U31</f>
        <v>0.16447368421052633</v>
      </c>
      <c r="Q31" s="163">
        <f>'PD_idade (16)'!R31/'PD_idade (16)'!U31</f>
        <v>0.11842105263157894</v>
      </c>
      <c r="R31" s="163">
        <f>'PD_idade (16)'!S31/'PD_idade (16)'!U31</f>
        <v>0.11513157894736842</v>
      </c>
      <c r="S31" s="168">
        <f>'PD_idade (16)'!T31/'PD_idade (16)'!U31</f>
        <v>0.10526315789473684</v>
      </c>
      <c r="T31" s="299"/>
      <c r="U31" s="194">
        <f>'PD_idade (16)'!W31/'PD_idade (16)'!AE31</f>
        <v>0.10780669144981413</v>
      </c>
      <c r="V31" s="163">
        <f>'PD_idade (16)'!X31/'PD_idade (16)'!AE31</f>
        <v>0.11895910780669144</v>
      </c>
      <c r="W31" s="163">
        <f>'PD_idade (16)'!Y31/'PD_idade (16)'!AE31</f>
        <v>0.11524163568773234</v>
      </c>
      <c r="X31" s="163">
        <f>'PD_idade (16)'!Z31/'PD_idade (16)'!AE31</f>
        <v>0.14869888475836432</v>
      </c>
      <c r="Y31" s="163">
        <f>'PD_idade (16)'!AA31/'PD_idade (16)'!AE31</f>
        <v>0.17843866171003717</v>
      </c>
      <c r="Z31" s="163">
        <f>'PD_idade (16)'!AB31/'PD_idade (16)'!AE31</f>
        <v>0.13011152416356878</v>
      </c>
      <c r="AA31" s="163">
        <f>'PD_idade (16)'!AC31/'PD_idade (16)'!AE31</f>
        <v>0.11895910780669144</v>
      </c>
      <c r="AB31" s="191">
        <f>'PD_idade (16)'!AD31/'PD_idade (16)'!AE31</f>
        <v>8.1784386617100371E-2</v>
      </c>
      <c r="AC31" s="294"/>
      <c r="AD31" s="292"/>
      <c r="AE31" s="101">
        <f>'PD_idade (16)'!AG31/'PD_idade (16)'!AO31</f>
        <v>0.11387900355871886</v>
      </c>
      <c r="AF31" s="163">
        <f>'PD_idade (16)'!AH31/'PD_idade (16)'!AO31</f>
        <v>0.13523131672597866</v>
      </c>
      <c r="AG31" s="163">
        <f>'PD_idade (16)'!AI31/'PD_idade (16)'!AO31</f>
        <v>0.11743772241992882</v>
      </c>
      <c r="AH31" s="163">
        <f>'PD_idade (16)'!AJ31/'PD_idade (16)'!AO31</f>
        <v>0.15302491103202848</v>
      </c>
      <c r="AI31" s="163">
        <f>'PD_idade (16)'!AK31/'PD_idade (16)'!AO31</f>
        <v>0.15302491103202848</v>
      </c>
      <c r="AJ31" s="163">
        <f>'PD_idade (16)'!AL31/'PD_idade (16)'!AO31</f>
        <v>0.12811387900355872</v>
      </c>
      <c r="AK31" s="163">
        <f>'PD_idade (16)'!AM31/'PD_idade (16)'!AO31</f>
        <v>0.11387900355871886</v>
      </c>
      <c r="AL31" s="102">
        <f>'PD_idade (16)'!AN31/'PD_idade (16)'!AO31</f>
        <v>8.5409252669039148E-2</v>
      </c>
      <c r="AM31" s="180">
        <v>367</v>
      </c>
      <c r="AN31" s="189"/>
    </row>
    <row r="32" spans="2:40" x14ac:dyDescent="0.25">
      <c r="B32" s="181" t="s">
        <v>52</v>
      </c>
      <c r="C32" s="194">
        <f>'PD_idade (16)'!C32/'PD_idade (16)'!K32</f>
        <v>0.1053864168618267</v>
      </c>
      <c r="D32" s="163">
        <f>'PD_idade (16)'!D32/'PD_idade (16)'!K32</f>
        <v>0.11007025761124122</v>
      </c>
      <c r="E32" s="163">
        <f>'PD_idade (16)'!E32/'PD_idade (16)'!K32</f>
        <v>7.8454332552693212E-2</v>
      </c>
      <c r="F32" s="163">
        <f>'PD_idade (16)'!F32/'PD_idade (16)'!K32</f>
        <v>0.117096018735363</v>
      </c>
      <c r="G32" s="163">
        <f>'PD_idade (16)'!G32/'PD_idade (16)'!K32</f>
        <v>0.11241217798594848</v>
      </c>
      <c r="H32" s="163">
        <f>'PD_idade (16)'!H32/'PD_idade (16)'!K32</f>
        <v>0.16744730679156908</v>
      </c>
      <c r="I32" s="163">
        <f>'PD_idade (16)'!I32/'PD_idade (16)'!K32</f>
        <v>0.17330210772833723</v>
      </c>
      <c r="J32" s="191">
        <f>'PD_idade (16)'!J32/'PD_idade (16)'!K32</f>
        <v>0.13583138173302109</v>
      </c>
      <c r="K32" s="87"/>
      <c r="L32" s="164">
        <f>'PD_idade (16)'!M32/'PD_idade (16)'!U32</f>
        <v>0.10714285714285714</v>
      </c>
      <c r="M32" s="163">
        <f>'PD_idade (16)'!N32/'PD_idade (16)'!U32</f>
        <v>9.6938775510204078E-2</v>
      </c>
      <c r="N32" s="163">
        <f>'PD_idade (16)'!O32/'PD_idade (16)'!U32</f>
        <v>7.9081632653061229E-2</v>
      </c>
      <c r="O32" s="163">
        <f>'PD_idade (16)'!P32/'PD_idade (16)'!U32</f>
        <v>0.12755102040816327</v>
      </c>
      <c r="P32" s="163">
        <f>'PD_idade (16)'!Q32/'PD_idade (16)'!U32</f>
        <v>0.11479591836734694</v>
      </c>
      <c r="Q32" s="163">
        <f>'PD_idade (16)'!R32/'PD_idade (16)'!U32</f>
        <v>0.1683673469387755</v>
      </c>
      <c r="R32" s="163">
        <f>'PD_idade (16)'!S32/'PD_idade (16)'!U32</f>
        <v>0.1683673469387755</v>
      </c>
      <c r="S32" s="168">
        <f>'PD_idade (16)'!T32/'PD_idade (16)'!U32</f>
        <v>0.13775510204081631</v>
      </c>
      <c r="T32" s="299"/>
      <c r="U32" s="194">
        <f>'PD_idade (16)'!W32/'PD_idade (16)'!AE32</f>
        <v>0.11395646606914213</v>
      </c>
      <c r="V32" s="163">
        <f>'PD_idade (16)'!X32/'PD_idade (16)'!AE32</f>
        <v>9.6030729833546741E-2</v>
      </c>
      <c r="W32" s="163">
        <f>'PD_idade (16)'!Y32/'PD_idade (16)'!AE32</f>
        <v>9.2189500640204869E-2</v>
      </c>
      <c r="X32" s="163">
        <f>'PD_idade (16)'!Z32/'PD_idade (16)'!AE32</f>
        <v>0.12804097311139565</v>
      </c>
      <c r="Y32" s="163">
        <f>'PD_idade (16)'!AA32/'PD_idade (16)'!AE32</f>
        <v>0.11395646606914213</v>
      </c>
      <c r="Z32" s="163">
        <f>'PD_idade (16)'!AB32/'PD_idade (16)'!AE32</f>
        <v>0.16133162612035851</v>
      </c>
      <c r="AA32" s="163">
        <f>'PD_idade (16)'!AC32/'PD_idade (16)'!AE32</f>
        <v>0.16133162612035851</v>
      </c>
      <c r="AB32" s="191">
        <f>'PD_idade (16)'!AD32/'PD_idade (16)'!AE32</f>
        <v>0.13316261203585147</v>
      </c>
      <c r="AC32" s="294"/>
      <c r="AD32" s="292"/>
      <c r="AE32" s="101">
        <f>'PD_idade (16)'!AG32/'PD_idade (16)'!AO32</f>
        <v>0.1415929203539823</v>
      </c>
      <c r="AF32" s="163">
        <f>'PD_idade (16)'!AH32/'PD_idade (16)'!AO32</f>
        <v>9.608091024020228E-2</v>
      </c>
      <c r="AG32" s="163">
        <f>'PD_idade (16)'!AI32/'PD_idade (16)'!AO32</f>
        <v>0.1011378002528445</v>
      </c>
      <c r="AH32" s="163">
        <f>'PD_idade (16)'!AJ32/'PD_idade (16)'!AO32</f>
        <v>0.12642225031605561</v>
      </c>
      <c r="AI32" s="163">
        <f>'PD_idade (16)'!AK32/'PD_idade (16)'!AO32</f>
        <v>0.10745891276864729</v>
      </c>
      <c r="AJ32" s="163">
        <f>'PD_idade (16)'!AL32/'PD_idade (16)'!AO32</f>
        <v>0.15297092288242731</v>
      </c>
      <c r="AK32" s="163">
        <f>'PD_idade (16)'!AM32/'PD_idade (16)'!AO32</f>
        <v>0.15549936788874841</v>
      </c>
      <c r="AL32" s="102">
        <f>'PD_idade (16)'!AN32/'PD_idade (16)'!AO32</f>
        <v>0.11883691529709228</v>
      </c>
      <c r="AM32" s="180">
        <v>1846</v>
      </c>
      <c r="AN32" s="189"/>
    </row>
    <row r="33" spans="2:40" x14ac:dyDescent="0.25">
      <c r="B33" s="181" t="s">
        <v>31</v>
      </c>
      <c r="C33" s="194">
        <f>'PD_idade (16)'!C33/'PD_idade (16)'!K33</f>
        <v>0.1032258064516129</v>
      </c>
      <c r="D33" s="163">
        <f>'PD_idade (16)'!D33/'PD_idade (16)'!K33</f>
        <v>9.0322580645161285E-2</v>
      </c>
      <c r="E33" s="163">
        <f>'PD_idade (16)'!E33/'PD_idade (16)'!K33</f>
        <v>0.11612903225806452</v>
      </c>
      <c r="F33" s="163">
        <f>'PD_idade (16)'!F33/'PD_idade (16)'!K33</f>
        <v>0.12258064516129032</v>
      </c>
      <c r="G33" s="163">
        <f>'PD_idade (16)'!G33/'PD_idade (16)'!K33</f>
        <v>0.16451612903225807</v>
      </c>
      <c r="H33" s="163">
        <f>'PD_idade (16)'!H33/'PD_idade (16)'!K33</f>
        <v>0.14193548387096774</v>
      </c>
      <c r="I33" s="163">
        <f>'PD_idade (16)'!I33/'PD_idade (16)'!K33</f>
        <v>0.12580645161290321</v>
      </c>
      <c r="J33" s="191">
        <f>'PD_idade (16)'!J33/'PD_idade (16)'!K33</f>
        <v>0.13548387096774195</v>
      </c>
      <c r="K33" s="87"/>
      <c r="L33" s="164">
        <f>'PD_idade (16)'!M33/'PD_idade (16)'!U33</f>
        <v>0.10725552050473186</v>
      </c>
      <c r="M33" s="163">
        <f>'PD_idade (16)'!N33/'PD_idade (16)'!U33</f>
        <v>8.2018927444794956E-2</v>
      </c>
      <c r="N33" s="163">
        <f>'PD_idade (16)'!O33/'PD_idade (16)'!U33</f>
        <v>0.12618296529968454</v>
      </c>
      <c r="O33" s="163">
        <f>'PD_idade (16)'!P33/'PD_idade (16)'!U33</f>
        <v>0.13249211356466878</v>
      </c>
      <c r="P33" s="163">
        <f>'PD_idade (16)'!Q33/'PD_idade (16)'!U33</f>
        <v>0.16719242902208201</v>
      </c>
      <c r="Q33" s="163">
        <f>'PD_idade (16)'!R33/'PD_idade (16)'!U33</f>
        <v>0.15141955835962145</v>
      </c>
      <c r="R33" s="163">
        <f>'PD_idade (16)'!S33/'PD_idade (16)'!U33</f>
        <v>0.12302839116719243</v>
      </c>
      <c r="S33" s="168">
        <f>'PD_idade (16)'!T33/'PD_idade (16)'!U33</f>
        <v>0.11041009463722397</v>
      </c>
      <c r="T33" s="299"/>
      <c r="U33" s="194">
        <f>'PD_idade (16)'!W33/'PD_idade (16)'!AE33</f>
        <v>5.7046979865771813E-2</v>
      </c>
      <c r="V33" s="163">
        <f>'PD_idade (16)'!X33/'PD_idade (16)'!AE33</f>
        <v>7.7181208053691275E-2</v>
      </c>
      <c r="W33" s="163">
        <f>'PD_idade (16)'!Y33/'PD_idade (16)'!AE33</f>
        <v>0.14429530201342283</v>
      </c>
      <c r="X33" s="163">
        <f>'PD_idade (16)'!Z33/'PD_idade (16)'!AE33</f>
        <v>0.16442953020134229</v>
      </c>
      <c r="Y33" s="163">
        <f>'PD_idade (16)'!AA33/'PD_idade (16)'!AE33</f>
        <v>0.16107382550335569</v>
      </c>
      <c r="Z33" s="163">
        <f>'PD_idade (16)'!AB33/'PD_idade (16)'!AE33</f>
        <v>0.1476510067114094</v>
      </c>
      <c r="AA33" s="163">
        <f>'PD_idade (16)'!AC33/'PD_idade (16)'!AE33</f>
        <v>0.13422818791946309</v>
      </c>
      <c r="AB33" s="191">
        <f>'PD_idade (16)'!AD33/'PD_idade (16)'!AE33</f>
        <v>0.11409395973154363</v>
      </c>
      <c r="AC33" s="294"/>
      <c r="AD33" s="292"/>
      <c r="AE33" s="101">
        <f>'PD_idade (16)'!AG33/'PD_idade (16)'!AO33</f>
        <v>8.387096774193549E-2</v>
      </c>
      <c r="AF33" s="163">
        <f>'PD_idade (16)'!AH33/'PD_idade (16)'!AO33</f>
        <v>9.0322580645161285E-2</v>
      </c>
      <c r="AG33" s="163">
        <f>'PD_idade (16)'!AI33/'PD_idade (16)'!AO33</f>
        <v>0.14516129032258066</v>
      </c>
      <c r="AH33" s="163">
        <f>'PD_idade (16)'!AJ33/'PD_idade (16)'!AO33</f>
        <v>0.16451612903225807</v>
      </c>
      <c r="AI33" s="163">
        <f>'PD_idade (16)'!AK33/'PD_idade (16)'!AO33</f>
        <v>0.13870967741935483</v>
      </c>
      <c r="AJ33" s="163">
        <f>'PD_idade (16)'!AL33/'PD_idade (16)'!AO33</f>
        <v>0.14193548387096774</v>
      </c>
      <c r="AK33" s="163">
        <f>'PD_idade (16)'!AM33/'PD_idade (16)'!AO33</f>
        <v>0.12580645161290321</v>
      </c>
      <c r="AL33" s="102">
        <f>'PD_idade (16)'!AN33/'PD_idade (16)'!AO33</f>
        <v>0.10967741935483871</v>
      </c>
      <c r="AM33" s="180">
        <v>295</v>
      </c>
      <c r="AN33" s="189"/>
    </row>
    <row r="34" spans="2:40" x14ac:dyDescent="0.25">
      <c r="B34" s="181" t="s">
        <v>53</v>
      </c>
      <c r="C34" s="194">
        <f>'PD_idade (16)'!C34/'PD_idade (16)'!K34</f>
        <v>0.1119496855345912</v>
      </c>
      <c r="D34" s="163">
        <f>'PD_idade (16)'!D34/'PD_idade (16)'!K34</f>
        <v>0.10943396226415095</v>
      </c>
      <c r="E34" s="163">
        <f>'PD_idade (16)'!E34/'PD_idade (16)'!K34</f>
        <v>0.14591194968553459</v>
      </c>
      <c r="F34" s="163">
        <f>'PD_idade (16)'!F34/'PD_idade (16)'!K34</f>
        <v>0.13962264150943396</v>
      </c>
      <c r="G34" s="163">
        <f>'PD_idade (16)'!G34/'PD_idade (16)'!K34</f>
        <v>0.1169811320754717</v>
      </c>
      <c r="H34" s="163">
        <f>'PD_idade (16)'!H34/'PD_idade (16)'!K34</f>
        <v>0.13333333333333333</v>
      </c>
      <c r="I34" s="163">
        <f>'PD_idade (16)'!I34/'PD_idade (16)'!K34</f>
        <v>0.10566037735849057</v>
      </c>
      <c r="J34" s="191">
        <f>'PD_idade (16)'!J34/'PD_idade (16)'!K34</f>
        <v>0.13710691823899371</v>
      </c>
      <c r="K34" s="87"/>
      <c r="L34" s="164">
        <f>'PD_idade (16)'!M34/'PD_idade (16)'!U34</f>
        <v>0.11843876177658143</v>
      </c>
      <c r="M34" s="163">
        <f>'PD_idade (16)'!N34/'PD_idade (16)'!U34</f>
        <v>0.11440107671601615</v>
      </c>
      <c r="N34" s="163">
        <f>'PD_idade (16)'!O34/'PD_idade (16)'!U34</f>
        <v>0.13593539703903096</v>
      </c>
      <c r="O34" s="163">
        <f>'PD_idade (16)'!P34/'PD_idade (16)'!U34</f>
        <v>0.14670255720053835</v>
      </c>
      <c r="P34" s="163">
        <f>'PD_idade (16)'!Q34/'PD_idade (16)'!U34</f>
        <v>0.11978465679676985</v>
      </c>
      <c r="Q34" s="163">
        <f>'PD_idade (16)'!R34/'PD_idade (16)'!U34</f>
        <v>0.13997308209959622</v>
      </c>
      <c r="R34" s="163">
        <f>'PD_idade (16)'!S34/'PD_idade (16)'!U34</f>
        <v>0.10632570659488561</v>
      </c>
      <c r="S34" s="168">
        <f>'PD_idade (16)'!T34/'PD_idade (16)'!U34</f>
        <v>0.11843876177658143</v>
      </c>
      <c r="T34" s="299"/>
      <c r="U34" s="194">
        <f>'PD_idade (16)'!W34/'PD_idade (16)'!AE34</f>
        <v>0.12359550561797752</v>
      </c>
      <c r="V34" s="163">
        <f>'PD_idade (16)'!X34/'PD_idade (16)'!AE34</f>
        <v>0.12078651685393259</v>
      </c>
      <c r="W34" s="163">
        <f>'PD_idade (16)'!Y34/'PD_idade (16)'!AE34</f>
        <v>0.125</v>
      </c>
      <c r="X34" s="163">
        <f>'PD_idade (16)'!Z34/'PD_idade (16)'!AE34</f>
        <v>0.13764044943820225</v>
      </c>
      <c r="Y34" s="163">
        <f>'PD_idade (16)'!AA34/'PD_idade (16)'!AE34</f>
        <v>0.11938202247191011</v>
      </c>
      <c r="Z34" s="163">
        <f>'PD_idade (16)'!AB34/'PD_idade (16)'!AE34</f>
        <v>0.14185393258426968</v>
      </c>
      <c r="AA34" s="163">
        <f>'PD_idade (16)'!AC34/'PD_idade (16)'!AE34</f>
        <v>0.10674157303370786</v>
      </c>
      <c r="AB34" s="191">
        <f>'PD_idade (16)'!AD34/'PD_idade (16)'!AE34</f>
        <v>0.125</v>
      </c>
      <c r="AC34" s="294"/>
      <c r="AD34" s="292"/>
      <c r="AE34" s="101">
        <f>'PD_idade (16)'!AG34/'PD_idade (16)'!AO34</f>
        <v>0.13443072702331962</v>
      </c>
      <c r="AF34" s="163">
        <f>'PD_idade (16)'!AH34/'PD_idade (16)'!AO34</f>
        <v>0.12894375857338819</v>
      </c>
      <c r="AG34" s="163">
        <f>'PD_idade (16)'!AI34/'PD_idade (16)'!AO34</f>
        <v>0.13031550068587106</v>
      </c>
      <c r="AH34" s="163">
        <f>'PD_idade (16)'!AJ34/'PD_idade (16)'!AO34</f>
        <v>0.1412894375857339</v>
      </c>
      <c r="AI34" s="163">
        <f>'PD_idade (16)'!AK34/'PD_idade (16)'!AO34</f>
        <v>0.11248285322359397</v>
      </c>
      <c r="AJ34" s="163">
        <f>'PD_idade (16)'!AL34/'PD_idade (16)'!AO34</f>
        <v>0.13854595336076816</v>
      </c>
      <c r="AK34" s="163">
        <f>'PD_idade (16)'!AM34/'PD_idade (16)'!AO34</f>
        <v>0.102880658436214</v>
      </c>
      <c r="AL34" s="102">
        <f>'PD_idade (16)'!AN34/'PD_idade (16)'!AO34</f>
        <v>0.1111111111111111</v>
      </c>
      <c r="AM34" s="180">
        <v>1256</v>
      </c>
      <c r="AN34" s="189"/>
    </row>
    <row r="35" spans="2:40" ht="12.75" customHeight="1" x14ac:dyDescent="0.25">
      <c r="B35" s="181" t="s">
        <v>54</v>
      </c>
      <c r="C35" s="194">
        <f>'PD_idade (16)'!C35/'PD_idade (16)'!K35</f>
        <v>0.15754560530679934</v>
      </c>
      <c r="D35" s="163">
        <f>'PD_idade (16)'!D35/'PD_idade (16)'!K35</f>
        <v>0.12603648424543948</v>
      </c>
      <c r="E35" s="163">
        <f>'PD_idade (16)'!E35/'PD_idade (16)'!K35</f>
        <v>9.950248756218906E-2</v>
      </c>
      <c r="F35" s="163">
        <f>'PD_idade (16)'!F35/'PD_idade (16)'!K35</f>
        <v>0.11442786069651742</v>
      </c>
      <c r="G35" s="163">
        <f>'PD_idade (16)'!G35/'PD_idade (16)'!K35</f>
        <v>0.13930348258706468</v>
      </c>
      <c r="H35" s="163">
        <f>'PD_idade (16)'!H35/'PD_idade (16)'!K35</f>
        <v>0.13266998341625208</v>
      </c>
      <c r="I35" s="163">
        <f>'PD_idade (16)'!I35/'PD_idade (16)'!K35</f>
        <v>0.11608623548922056</v>
      </c>
      <c r="J35" s="191">
        <f>'PD_idade (16)'!J35/'PD_idade (16)'!K35</f>
        <v>0.11442786069651742</v>
      </c>
      <c r="K35" s="87"/>
      <c r="L35" s="164">
        <f>'PD_idade (16)'!M35/'PD_idade (16)'!U35</f>
        <v>0.15492957746478872</v>
      </c>
      <c r="M35" s="163">
        <f>'PD_idade (16)'!N35/'PD_idade (16)'!U35</f>
        <v>0.11795774647887323</v>
      </c>
      <c r="N35" s="163">
        <f>'PD_idade (16)'!O35/'PD_idade (16)'!U35</f>
        <v>9.8591549295774641E-2</v>
      </c>
      <c r="O35" s="163">
        <f>'PD_idade (16)'!P35/'PD_idade (16)'!U35</f>
        <v>0.11619718309859155</v>
      </c>
      <c r="P35" s="163">
        <f>'PD_idade (16)'!Q35/'PD_idade (16)'!U35</f>
        <v>0.13204225352112675</v>
      </c>
      <c r="Q35" s="163">
        <f>'PD_idade (16)'!R35/'PD_idade (16)'!U35</f>
        <v>0.13908450704225353</v>
      </c>
      <c r="R35" s="163">
        <f>'PD_idade (16)'!S35/'PD_idade (16)'!U35</f>
        <v>0.13028169014084506</v>
      </c>
      <c r="S35" s="168">
        <f>'PD_idade (16)'!T35/'PD_idade (16)'!U35</f>
        <v>0.11091549295774648</v>
      </c>
      <c r="T35" s="299"/>
      <c r="U35" s="194">
        <f>'PD_idade (16)'!W35/'PD_idade (16)'!AE35</f>
        <v>0.15930902111324377</v>
      </c>
      <c r="V35" s="163">
        <f>'PD_idade (16)'!X35/'PD_idade (16)'!AE35</f>
        <v>0.10940499040307101</v>
      </c>
      <c r="W35" s="163">
        <f>'PD_idade (16)'!Y35/'PD_idade (16)'!AE35</f>
        <v>0.1036468330134357</v>
      </c>
      <c r="X35" s="163">
        <f>'PD_idade (16)'!Z35/'PD_idade (16)'!AE35</f>
        <v>0.11708253358925144</v>
      </c>
      <c r="Y35" s="163">
        <f>'PD_idade (16)'!AA35/'PD_idade (16)'!AE35</f>
        <v>0.1324376199616123</v>
      </c>
      <c r="Z35" s="163">
        <f>'PD_idade (16)'!AB35/'PD_idade (16)'!AE35</f>
        <v>0.1343570057581574</v>
      </c>
      <c r="AA35" s="163">
        <f>'PD_idade (16)'!AC35/'PD_idade (16)'!AE35</f>
        <v>0.12476007677543186</v>
      </c>
      <c r="AB35" s="191">
        <f>'PD_idade (16)'!AD35/'PD_idade (16)'!AE35</f>
        <v>0.11900191938579655</v>
      </c>
      <c r="AC35" s="294"/>
      <c r="AD35" s="292"/>
      <c r="AE35" s="101">
        <f>'PD_idade (16)'!AG35/'PD_idade (16)'!AO35</f>
        <v>0.18441064638783269</v>
      </c>
      <c r="AF35" s="163">
        <f>'PD_idade (16)'!AH35/'PD_idade (16)'!AO35</f>
        <v>0.11406844106463879</v>
      </c>
      <c r="AG35" s="163">
        <f>'PD_idade (16)'!AI35/'PD_idade (16)'!AO35</f>
        <v>0.11596958174904944</v>
      </c>
      <c r="AH35" s="163">
        <f>'PD_idade (16)'!AJ35/'PD_idade (16)'!AO35</f>
        <v>0.11406844106463879</v>
      </c>
      <c r="AI35" s="163">
        <f>'PD_idade (16)'!AK35/'PD_idade (16)'!AO35</f>
        <v>0.12357414448669202</v>
      </c>
      <c r="AJ35" s="163">
        <f>'PD_idade (16)'!AL35/'PD_idade (16)'!AO35</f>
        <v>0.12547528517110265</v>
      </c>
      <c r="AK35" s="163">
        <f>'PD_idade (16)'!AM35/'PD_idade (16)'!AO35</f>
        <v>0.11977186311787072</v>
      </c>
      <c r="AL35" s="102">
        <f>'PD_idade (16)'!AN35/'PD_idade (16)'!AO35</f>
        <v>0.10266159695817491</v>
      </c>
      <c r="AM35" s="180">
        <v>2966</v>
      </c>
      <c r="AN35" s="189"/>
    </row>
    <row r="36" spans="2:40" x14ac:dyDescent="0.25">
      <c r="B36" s="181" t="s">
        <v>55</v>
      </c>
      <c r="C36" s="194">
        <f>'PD_idade (16)'!C36/'PD_idade (16)'!K36</f>
        <v>8.7349397590361449E-2</v>
      </c>
      <c r="D36" s="163">
        <f>'PD_idade (16)'!D36/'PD_idade (16)'!K36</f>
        <v>0.13253012048192772</v>
      </c>
      <c r="E36" s="163">
        <f>'PD_idade (16)'!E36/'PD_idade (16)'!K36</f>
        <v>0.18373493975903615</v>
      </c>
      <c r="F36" s="163">
        <f>'PD_idade (16)'!F36/'PD_idade (16)'!K36</f>
        <v>0.13253012048192772</v>
      </c>
      <c r="G36" s="163">
        <f>'PD_idade (16)'!G36/'PD_idade (16)'!K36</f>
        <v>0.10542168674698796</v>
      </c>
      <c r="H36" s="163">
        <f>'PD_idade (16)'!H36/'PD_idade (16)'!K36</f>
        <v>0.12349397590361445</v>
      </c>
      <c r="I36" s="163">
        <f>'PD_idade (16)'!I36/'PD_idade (16)'!K36</f>
        <v>0.12349397590361445</v>
      </c>
      <c r="J36" s="191">
        <f>'PD_idade (16)'!J36/'PD_idade (16)'!K36</f>
        <v>0.11144578313253012</v>
      </c>
      <c r="K36" s="87"/>
      <c r="L36" s="164">
        <f>'PD_idade (16)'!M36/'PD_idade (16)'!U36</f>
        <v>9.8726114649681534E-2</v>
      </c>
      <c r="M36" s="163">
        <f>'PD_idade (16)'!N36/'PD_idade (16)'!U36</f>
        <v>0.14012738853503184</v>
      </c>
      <c r="N36" s="163">
        <f>'PD_idade (16)'!O36/'PD_idade (16)'!U36</f>
        <v>0.16560509554140126</v>
      </c>
      <c r="O36" s="163">
        <f>'PD_idade (16)'!P36/'PD_idade (16)'!U36</f>
        <v>0.14012738853503184</v>
      </c>
      <c r="P36" s="163">
        <f>'PD_idade (16)'!Q36/'PD_idade (16)'!U36</f>
        <v>8.9171974522292988E-2</v>
      </c>
      <c r="Q36" s="163">
        <f>'PD_idade (16)'!R36/'PD_idade (16)'!U36</f>
        <v>0.12101910828025478</v>
      </c>
      <c r="R36" s="163">
        <f>'PD_idade (16)'!S36/'PD_idade (16)'!U36</f>
        <v>0.12738853503184713</v>
      </c>
      <c r="S36" s="168">
        <f>'PD_idade (16)'!T36/'PD_idade (16)'!U36</f>
        <v>0.1178343949044586</v>
      </c>
      <c r="T36" s="299"/>
      <c r="U36" s="194">
        <f>'PD_idade (16)'!W36/'PD_idade (16)'!AE36</f>
        <v>9.3023255813953487E-2</v>
      </c>
      <c r="V36" s="163">
        <f>'PD_idade (16)'!X36/'PD_idade (16)'!AE36</f>
        <v>0.15946843853820597</v>
      </c>
      <c r="W36" s="163">
        <f>'PD_idade (16)'!Y36/'PD_idade (16)'!AE36</f>
        <v>0.14285714285714285</v>
      </c>
      <c r="X36" s="163">
        <f>'PD_idade (16)'!Z36/'PD_idade (16)'!AE36</f>
        <v>0.11960132890365449</v>
      </c>
      <c r="Y36" s="163">
        <f>'PD_idade (16)'!AA36/'PD_idade (16)'!AE36</f>
        <v>0.10963455149501661</v>
      </c>
      <c r="Z36" s="163">
        <f>'PD_idade (16)'!AB36/'PD_idade (16)'!AE36</f>
        <v>0.12624584717607973</v>
      </c>
      <c r="AA36" s="163">
        <f>'PD_idade (16)'!AC36/'PD_idade (16)'!AE36</f>
        <v>0.13289036544850499</v>
      </c>
      <c r="AB36" s="191">
        <f>'PD_idade (16)'!AD36/'PD_idade (16)'!AE36</f>
        <v>0.11627906976744186</v>
      </c>
      <c r="AC36" s="300"/>
      <c r="AD36" s="292"/>
      <c r="AE36" s="101">
        <f>'PD_idade (16)'!AG36/'PD_idade (16)'!AO36</f>
        <v>0.11038961038961038</v>
      </c>
      <c r="AF36" s="163">
        <f>'PD_idade (16)'!AH36/'PD_idade (16)'!AO36</f>
        <v>0.15909090909090909</v>
      </c>
      <c r="AG36" s="163">
        <f>'PD_idade (16)'!AI36/'PD_idade (16)'!AO36</f>
        <v>0.16558441558441558</v>
      </c>
      <c r="AH36" s="163">
        <f>'PD_idade (16)'!AJ36/'PD_idade (16)'!AO36</f>
        <v>0.11688311688311688</v>
      </c>
      <c r="AI36" s="163">
        <f>'PD_idade (16)'!AK36/'PD_idade (16)'!AO36</f>
        <v>9.7402597402597407E-2</v>
      </c>
      <c r="AJ36" s="163">
        <f>'PD_idade (16)'!AL36/'PD_idade (16)'!AO36</f>
        <v>0.12662337662337661</v>
      </c>
      <c r="AK36" s="163">
        <f>'PD_idade (16)'!AM36/'PD_idade (16)'!AO36</f>
        <v>0.11363636363636363</v>
      </c>
      <c r="AL36" s="102">
        <f>'PD_idade (16)'!AN36/'PD_idade (16)'!AO36</f>
        <v>0.11038961038961038</v>
      </c>
      <c r="AM36" s="216">
        <v>795</v>
      </c>
      <c r="AN36" s="189"/>
    </row>
    <row r="37" spans="2:40" x14ac:dyDescent="0.25">
      <c r="B37" s="181" t="s">
        <v>56</v>
      </c>
      <c r="C37" s="194">
        <f>'PD_idade (16)'!C37/'PD_idade (16)'!K37</f>
        <v>8.98876404494382E-2</v>
      </c>
      <c r="D37" s="163">
        <f>'PD_idade (16)'!D37/'PD_idade (16)'!K37</f>
        <v>0.1198501872659176</v>
      </c>
      <c r="E37" s="163">
        <f>'PD_idade (16)'!E37/'PD_idade (16)'!K37</f>
        <v>0.14606741573033707</v>
      </c>
      <c r="F37" s="163">
        <f>'PD_idade (16)'!F37/'PD_idade (16)'!K37</f>
        <v>0.1348314606741573</v>
      </c>
      <c r="G37" s="163">
        <f>'PD_idade (16)'!G37/'PD_idade (16)'!K37</f>
        <v>0.11610486891385768</v>
      </c>
      <c r="H37" s="163">
        <f>'PD_idade (16)'!H37/'PD_idade (16)'!K37</f>
        <v>0.16104868913857678</v>
      </c>
      <c r="I37" s="163">
        <f>'PD_idade (16)'!I37/'PD_idade (16)'!K37</f>
        <v>0.1198501872659176</v>
      </c>
      <c r="J37" s="191">
        <f>'PD_idade (16)'!J37/'PD_idade (16)'!K37</f>
        <v>0.11235955056179775</v>
      </c>
      <c r="K37" s="87"/>
      <c r="L37" s="164">
        <f>'PD_idade (16)'!M37/'PD_idade (16)'!U37</f>
        <v>7.3800738007380073E-2</v>
      </c>
      <c r="M37" s="163">
        <f>'PD_idade (16)'!N37/'PD_idade (16)'!U37</f>
        <v>0.13284132841328414</v>
      </c>
      <c r="N37" s="163">
        <f>'PD_idade (16)'!O37/'PD_idade (16)'!U37</f>
        <v>0.15129151291512916</v>
      </c>
      <c r="O37" s="163">
        <f>'PD_idade (16)'!P37/'PD_idade (16)'!U37</f>
        <v>0.14022140221402213</v>
      </c>
      <c r="P37" s="163">
        <f>'PD_idade (16)'!Q37/'PD_idade (16)'!U37</f>
        <v>0.12177121771217712</v>
      </c>
      <c r="Q37" s="163">
        <f>'PD_idade (16)'!R37/'PD_idade (16)'!U37</f>
        <v>0.14760147601476015</v>
      </c>
      <c r="R37" s="163">
        <f>'PD_idade (16)'!S37/'PD_idade (16)'!U37</f>
        <v>0.11808118081180811</v>
      </c>
      <c r="S37" s="168">
        <f>'PD_idade (16)'!T37/'PD_idade (16)'!U37</f>
        <v>0.11439114391143912</v>
      </c>
      <c r="T37" s="299"/>
      <c r="U37" s="194">
        <f>'PD_idade (16)'!W37/'PD_idade (16)'!AE37</f>
        <v>9.7014925373134331E-2</v>
      </c>
      <c r="V37" s="163">
        <f>'PD_idade (16)'!X37/'PD_idade (16)'!AE37</f>
        <v>0.1417910447761194</v>
      </c>
      <c r="W37" s="163">
        <f>'PD_idade (16)'!Y37/'PD_idade (16)'!AE37</f>
        <v>0.12313432835820895</v>
      </c>
      <c r="X37" s="163">
        <f>'PD_idade (16)'!Z37/'PD_idade (16)'!AE37</f>
        <v>0.15671641791044777</v>
      </c>
      <c r="Y37" s="163">
        <f>'PD_idade (16)'!AA37/'PD_idade (16)'!AE37</f>
        <v>0.10820895522388059</v>
      </c>
      <c r="Z37" s="163">
        <f>'PD_idade (16)'!AB37/'PD_idade (16)'!AE37</f>
        <v>0.14925373134328357</v>
      </c>
      <c r="AA37" s="163">
        <f>'PD_idade (16)'!AC37/'PD_idade (16)'!AE37</f>
        <v>0.12313432835820895</v>
      </c>
      <c r="AB37" s="191">
        <f>'PD_idade (16)'!AD37/'PD_idade (16)'!AE37</f>
        <v>0.10074626865671642</v>
      </c>
      <c r="AC37" s="294"/>
      <c r="AD37" s="292"/>
      <c r="AE37" s="101">
        <f>'PD_idade (16)'!AG37/'PD_idade (16)'!AO37</f>
        <v>0.13765182186234817</v>
      </c>
      <c r="AF37" s="163">
        <f>'PD_idade (16)'!AH37/'PD_idade (16)'!AO37</f>
        <v>0.12955465587044535</v>
      </c>
      <c r="AG37" s="163">
        <f>'PD_idade (16)'!AI37/'PD_idade (16)'!AO37</f>
        <v>0.10931174089068826</v>
      </c>
      <c r="AH37" s="163">
        <f>'PD_idade (16)'!AJ37/'PD_idade (16)'!AO37</f>
        <v>0.15789473684210525</v>
      </c>
      <c r="AI37" s="163">
        <f>'PD_idade (16)'!AK37/'PD_idade (16)'!AO37</f>
        <v>0.10121457489878542</v>
      </c>
      <c r="AJ37" s="163">
        <f>'PD_idade (16)'!AL37/'PD_idade (16)'!AO37</f>
        <v>0.15384615384615385</v>
      </c>
      <c r="AK37" s="163">
        <f>'PD_idade (16)'!AM37/'PD_idade (16)'!AO37</f>
        <v>0.10121457489878542</v>
      </c>
      <c r="AL37" s="102">
        <f>'PD_idade (16)'!AN37/'PD_idade (16)'!AO37</f>
        <v>0.10931174089068826</v>
      </c>
      <c r="AM37" s="180">
        <v>272</v>
      </c>
      <c r="AN37" s="189"/>
    </row>
    <row r="38" spans="2:40" x14ac:dyDescent="0.25">
      <c r="B38" s="181" t="s">
        <v>57</v>
      </c>
      <c r="C38" s="194">
        <f>'PD_idade (16)'!C38/'PD_idade (16)'!K38</f>
        <v>8.640226628895184E-2</v>
      </c>
      <c r="D38" s="163">
        <f>'PD_idade (16)'!D38/'PD_idade (16)'!K38</f>
        <v>0.11614730878186968</v>
      </c>
      <c r="E38" s="163">
        <f>'PD_idade (16)'!E38/'PD_idade (16)'!K38</f>
        <v>0.11189801699716714</v>
      </c>
      <c r="F38" s="163">
        <f>'PD_idade (16)'!F38/'PD_idade (16)'!K38</f>
        <v>0.13456090651558072</v>
      </c>
      <c r="G38" s="163">
        <f>'PD_idade (16)'!G38/'PD_idade (16)'!K38</f>
        <v>0.11614730878186968</v>
      </c>
      <c r="H38" s="163">
        <f>'PD_idade (16)'!H38/'PD_idade (16)'!K38</f>
        <v>0.14730878186968838</v>
      </c>
      <c r="I38" s="163">
        <f>'PD_idade (16)'!I38/'PD_idade (16)'!K38</f>
        <v>0.14447592067988668</v>
      </c>
      <c r="J38" s="191">
        <f>'PD_idade (16)'!J38/'PD_idade (16)'!K38</f>
        <v>0.14305949008498584</v>
      </c>
      <c r="K38" s="87"/>
      <c r="L38" s="164">
        <f>'PD_idade (16)'!M38/'PD_idade (16)'!U38</f>
        <v>8.5457271364317841E-2</v>
      </c>
      <c r="M38" s="163">
        <f>'PD_idade (16)'!N38/'PD_idade (16)'!U38</f>
        <v>0.10044977511244378</v>
      </c>
      <c r="N38" s="163">
        <f>'PD_idade (16)'!O38/'PD_idade (16)'!U38</f>
        <v>0.12143928035982009</v>
      </c>
      <c r="O38" s="163">
        <f>'PD_idade (16)'!P38/'PD_idade (16)'!U38</f>
        <v>0.14842578710644677</v>
      </c>
      <c r="P38" s="163">
        <f>'PD_idade (16)'!Q38/'PD_idade (16)'!U38</f>
        <v>0.1184407796101949</v>
      </c>
      <c r="Q38" s="163">
        <f>'PD_idade (16)'!R38/'PD_idade (16)'!U38</f>
        <v>0.14542728635682159</v>
      </c>
      <c r="R38" s="163">
        <f>'PD_idade (16)'!S38/'PD_idade (16)'!U38</f>
        <v>0.12893553223388307</v>
      </c>
      <c r="S38" s="168">
        <f>'PD_idade (16)'!T38/'PD_idade (16)'!U38</f>
        <v>0.15142428785607195</v>
      </c>
      <c r="T38" s="299"/>
      <c r="U38" s="194">
        <f>'PD_idade (16)'!W38/'PD_idade (16)'!AE38</f>
        <v>7.3552425665101728E-2</v>
      </c>
      <c r="V38" s="163">
        <f>'PD_idade (16)'!X38/'PD_idade (16)'!AE38</f>
        <v>9.3896713615023469E-2</v>
      </c>
      <c r="W38" s="163">
        <f>'PD_idade (16)'!Y38/'PD_idade (16)'!AE38</f>
        <v>0.12519561815336464</v>
      </c>
      <c r="X38" s="163">
        <f>'PD_idade (16)'!Z38/'PD_idade (16)'!AE38</f>
        <v>0.15336463223787167</v>
      </c>
      <c r="Y38" s="163">
        <f>'PD_idade (16)'!AA38/'PD_idade (16)'!AE38</f>
        <v>0.12363067292644757</v>
      </c>
      <c r="Z38" s="163">
        <f>'PD_idade (16)'!AB38/'PD_idade (16)'!AE38</f>
        <v>0.14866979655712051</v>
      </c>
      <c r="AA38" s="163">
        <f>'PD_idade (16)'!AC38/'PD_idade (16)'!AE38</f>
        <v>0.14241001564945227</v>
      </c>
      <c r="AB38" s="191">
        <f>'PD_idade (16)'!AD38/'PD_idade (16)'!AE38</f>
        <v>0.13928012519561817</v>
      </c>
      <c r="AC38" s="294"/>
      <c r="AD38" s="292"/>
      <c r="AE38" s="101">
        <f>'PD_idade (16)'!AG38/'PD_idade (16)'!AO38</f>
        <v>8.1538461538461532E-2</v>
      </c>
      <c r="AF38" s="163">
        <f>'PD_idade (16)'!AH38/'PD_idade (16)'!AO38</f>
        <v>9.2307692307692313E-2</v>
      </c>
      <c r="AG38" s="163">
        <f>'PD_idade (16)'!AI38/'PD_idade (16)'!AO38</f>
        <v>0.12461538461538461</v>
      </c>
      <c r="AH38" s="163">
        <f>'PD_idade (16)'!AJ38/'PD_idade (16)'!AO38</f>
        <v>0.16923076923076924</v>
      </c>
      <c r="AI38" s="163">
        <f>'PD_idade (16)'!AK38/'PD_idade (16)'!AO38</f>
        <v>0.12769230769230769</v>
      </c>
      <c r="AJ38" s="163">
        <f>'PD_idade (16)'!AL38/'PD_idade (16)'!AO38</f>
        <v>0.14307692307692307</v>
      </c>
      <c r="AK38" s="163">
        <f>'PD_idade (16)'!AM38/'PD_idade (16)'!AO38</f>
        <v>0.13384615384615384</v>
      </c>
      <c r="AL38" s="102">
        <f>'PD_idade (16)'!AN38/'PD_idade (16)'!AO38</f>
        <v>0.12769230769230769</v>
      </c>
      <c r="AM38" s="180">
        <v>319</v>
      </c>
      <c r="AN38" s="189"/>
    </row>
    <row r="39" spans="2:40" x14ac:dyDescent="0.25">
      <c r="B39" s="181" t="s">
        <v>58</v>
      </c>
      <c r="C39" s="188">
        <f>'PD_idade (16)'!C39/'PD_idade (16)'!K39</f>
        <v>8.4183673469387751E-2</v>
      </c>
      <c r="D39" s="184">
        <f>'PD_idade (16)'!D39/'PD_idade (16)'!K39</f>
        <v>0.16581632653061223</v>
      </c>
      <c r="E39" s="184">
        <f>'PD_idade (16)'!E39/'PD_idade (16)'!K39</f>
        <v>0.1683673469387755</v>
      </c>
      <c r="F39" s="184">
        <f>'PD_idade (16)'!F39/'PD_idade (16)'!K39</f>
        <v>0.11224489795918367</v>
      </c>
      <c r="G39" s="184">
        <f>'PD_idade (16)'!G39/'PD_idade (16)'!K39</f>
        <v>0.12244897959183673</v>
      </c>
      <c r="H39" s="184">
        <f>'PD_idade (16)'!H39/'PD_idade (16)'!K39</f>
        <v>0.10459183673469388</v>
      </c>
      <c r="I39" s="184">
        <f>'PD_idade (16)'!I39/'PD_idade (16)'!K39</f>
        <v>9.9489795918367346E-2</v>
      </c>
      <c r="J39" s="192">
        <f>'PD_idade (16)'!J39/'PD_idade (16)'!K39</f>
        <v>0.14285714285714285</v>
      </c>
      <c r="K39" s="214"/>
      <c r="L39" s="209">
        <f>'PD_idade (16)'!M39/'PD_idade (16)'!U39</f>
        <v>7.5208913649025072E-2</v>
      </c>
      <c r="M39" s="210">
        <f>'PD_idade (16)'!N39/'PD_idade (16)'!U39</f>
        <v>0.17270194986072424</v>
      </c>
      <c r="N39" s="210">
        <f>'PD_idade (16)'!O39/'PD_idade (16)'!U39</f>
        <v>0.15598885793871867</v>
      </c>
      <c r="O39" s="210">
        <f>'PD_idade (16)'!P39/'PD_idade (16)'!U39</f>
        <v>0.10306406685236769</v>
      </c>
      <c r="P39" s="210">
        <f>'PD_idade (16)'!Q39/'PD_idade (16)'!U39</f>
        <v>0.13370473537604458</v>
      </c>
      <c r="Q39" s="210">
        <f>'PD_idade (16)'!R39/'PD_idade (16)'!U39</f>
        <v>0.10863509749303621</v>
      </c>
      <c r="R39" s="210">
        <f>'PD_idade (16)'!S39/'PD_idade (16)'!U39</f>
        <v>0.11420612813370473</v>
      </c>
      <c r="S39" s="211">
        <f>'PD_idade (16)'!T39/'PD_idade (16)'!U39</f>
        <v>0.13649025069637882</v>
      </c>
      <c r="T39" s="299"/>
      <c r="U39" s="188">
        <f>'PD_idade (16)'!W39/'PD_idade (16)'!AE39</f>
        <v>7.9411764705882348E-2</v>
      </c>
      <c r="V39" s="184">
        <f>'PD_idade (16)'!X39/'PD_idade (16)'!AE39</f>
        <v>0.16176470588235295</v>
      </c>
      <c r="W39" s="184">
        <f>'PD_idade (16)'!Y39/'PD_idade (16)'!AE39</f>
        <v>0.15294117647058825</v>
      </c>
      <c r="X39" s="184">
        <f>'PD_idade (16)'!Z39/'PD_idade (16)'!AE39</f>
        <v>0.11176470588235295</v>
      </c>
      <c r="Y39" s="184">
        <f>'PD_idade (16)'!AA39/'PD_idade (16)'!AE39</f>
        <v>0.12941176470588237</v>
      </c>
      <c r="Z39" s="184">
        <f>'PD_idade (16)'!AB39/'PD_idade (16)'!AE39</f>
        <v>0.11176470588235295</v>
      </c>
      <c r="AA39" s="184">
        <f>'PD_idade (16)'!AC39/'PD_idade (16)'!AE39</f>
        <v>0.12058823529411765</v>
      </c>
      <c r="AB39" s="192">
        <f>'PD_idade (16)'!AD39/'PD_idade (16)'!AE39</f>
        <v>0.13235294117647059</v>
      </c>
      <c r="AC39" s="301"/>
      <c r="AD39" s="302"/>
      <c r="AE39" s="103">
        <f>'PD_idade (16)'!AG39/'PD_idade (16)'!AO39</f>
        <v>7.6470588235294124E-2</v>
      </c>
      <c r="AF39" s="171">
        <f>'PD_idade (16)'!AH39/'PD_idade (16)'!AO39</f>
        <v>0.1588235294117647</v>
      </c>
      <c r="AG39" s="171">
        <f>'PD_idade (16)'!AI39/'PD_idade (16)'!AO39</f>
        <v>0.14705882352941177</v>
      </c>
      <c r="AH39" s="171">
        <f>'PD_idade (16)'!AJ39/'PD_idade (16)'!AO39</f>
        <v>0.11764705882352941</v>
      </c>
      <c r="AI39" s="171">
        <f>'PD_idade (16)'!AK39/'PD_idade (16)'!AO39</f>
        <v>0.13529411764705881</v>
      </c>
      <c r="AJ39" s="171">
        <f>'PD_idade (16)'!AL39/'PD_idade (16)'!AO39</f>
        <v>0.10882352941176471</v>
      </c>
      <c r="AK39" s="171">
        <f>'PD_idade (16)'!AM39/'PD_idade (16)'!AO39</f>
        <v>0.12058823529411765</v>
      </c>
      <c r="AL39" s="104">
        <f>'PD_idade (16)'!AN39/'PD_idade (16)'!AO39</f>
        <v>0.13529411764705881</v>
      </c>
      <c r="AM39" s="198">
        <v>596</v>
      </c>
      <c r="AN39" s="189"/>
    </row>
    <row r="40" spans="2:40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0"/>
      <c r="L40" s="601"/>
      <c r="M40" s="601"/>
      <c r="N40" s="601"/>
      <c r="O40" s="601"/>
      <c r="P40" s="601"/>
      <c r="Q40" s="601"/>
      <c r="R40" s="276"/>
      <c r="S40" s="276"/>
      <c r="T40" s="613"/>
      <c r="U40" s="613"/>
      <c r="V40" s="277"/>
      <c r="W40" s="277"/>
    </row>
    <row r="41" spans="2:40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</sheetData>
  <mergeCells count="8">
    <mergeCell ref="C40:J40"/>
    <mergeCell ref="K40:Q40"/>
    <mergeCell ref="T40:U40"/>
    <mergeCell ref="C9:AM9"/>
    <mergeCell ref="C10:K10"/>
    <mergeCell ref="L10:T10"/>
    <mergeCell ref="U10:AD10"/>
    <mergeCell ref="AE10:AM10"/>
  </mergeCells>
  <conditionalFormatting sqref="AC15 AC36">
    <cfRule type="cellIs" dxfId="4912" priority="2" operator="between">
      <formula>1</formula>
      <formula>2</formula>
    </cfRule>
  </conditionalFormatting>
  <conditionalFormatting sqref="AM15 AM36">
    <cfRule type="cellIs" dxfId="4911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selection activeCell="B8" sqref="B8"/>
    </sheetView>
  </sheetViews>
  <sheetFormatPr defaultColWidth="12" defaultRowHeight="15" x14ac:dyDescent="0.25"/>
  <cols>
    <col min="2" max="2" width="38" style="6" customWidth="1"/>
    <col min="3" max="10" width="11.7109375" style="6" customWidth="1"/>
    <col min="11" max="16384" width="12" style="6"/>
  </cols>
  <sheetData>
    <row r="1" spans="1:12" s="7" customFormat="1" ht="16.5" customHeight="1" x14ac:dyDescent="0.25">
      <c r="A1"/>
    </row>
    <row r="2" spans="1:12" s="7" customFormat="1" ht="16.5" customHeight="1" x14ac:dyDescent="0.25">
      <c r="A2"/>
    </row>
    <row r="3" spans="1:12" s="7" customFormat="1" ht="16.5" customHeight="1" x14ac:dyDescent="0.25">
      <c r="A3"/>
    </row>
    <row r="4" spans="1:12" s="7" customFormat="1" ht="16.5" customHeight="1" x14ac:dyDescent="0.25">
      <c r="A4"/>
    </row>
    <row r="5" spans="1:12" s="7" customFormat="1" ht="16.5" customHeight="1" x14ac:dyDescent="0.25">
      <c r="A5" s="116" t="s">
        <v>7</v>
      </c>
      <c r="B5" s="611" t="s">
        <v>166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</row>
    <row r="6" spans="1:12" ht="12" customHeight="1" x14ac:dyDescent="0.25">
      <c r="B6" s="111" t="s">
        <v>262</v>
      </c>
    </row>
    <row r="7" spans="1:12" ht="12" customHeight="1" x14ac:dyDescent="0.25"/>
    <row r="8" spans="1:12" ht="29.25" customHeight="1" x14ac:dyDescent="0.25">
      <c r="B8" s="8"/>
      <c r="C8" s="598" t="s">
        <v>167</v>
      </c>
      <c r="D8" s="598"/>
      <c r="E8" s="598"/>
      <c r="F8" s="598"/>
      <c r="G8" s="598"/>
      <c r="H8" s="598"/>
      <c r="I8" s="598"/>
      <c r="J8" s="598"/>
      <c r="K8" s="170"/>
    </row>
    <row r="9" spans="1:12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2" ht="15" customHeight="1" x14ac:dyDescent="0.25">
      <c r="B10" s="120" t="s">
        <v>11</v>
      </c>
      <c r="C10" s="205" t="e">
        <f>'PD_idade %(14)'!#REF!</f>
        <v>#REF!</v>
      </c>
      <c r="D10" s="205" t="e">
        <f>'PD_idade %(14)'!#REF!</f>
        <v>#REF!</v>
      </c>
      <c r="E10" s="205" t="e">
        <f>'PD_idade %(14)'!#REF!</f>
        <v>#REF!</v>
      </c>
      <c r="F10" s="205" t="e">
        <f>'PD_idade %(14)'!#REF!</f>
        <v>#REF!</v>
      </c>
      <c r="G10" s="205" t="e">
        <f>'PD_idade %(14)'!#REF!</f>
        <v>#REF!</v>
      </c>
      <c r="H10" s="205" t="e">
        <f>'PD_idade %(14)'!#REF!</f>
        <v>#REF!</v>
      </c>
      <c r="I10" s="205" t="e">
        <f>'PD_idade %(14)'!#REF!</f>
        <v>#REF!</v>
      </c>
      <c r="J10" s="205" t="e">
        <f>'PD_idade %(14)'!#REF!</f>
        <v>#REF!</v>
      </c>
    </row>
    <row r="11" spans="1:12" x14ac:dyDescent="0.25">
      <c r="B11" s="3" t="s">
        <v>61</v>
      </c>
      <c r="C11" s="135">
        <f>'PD_idade (16)'!AG12-'PD_idade (16)'!C12</f>
        <v>-1122</v>
      </c>
      <c r="D11" s="136">
        <f>'PD_idade (16)'!AH12-'PD_idade (16)'!D12</f>
        <v>-2472</v>
      </c>
      <c r="E11" s="136">
        <f>'PD_idade (16)'!AI12-'PD_idade (16)'!E12</f>
        <v>-3458</v>
      </c>
      <c r="F11" s="136">
        <f>'PD_idade (16)'!AJ12-'PD_idade (16)'!F12</f>
        <v>-3082</v>
      </c>
      <c r="G11" s="136">
        <f>'PD_idade (16)'!AK12-'PD_idade (16)'!G12</f>
        <v>-5624</v>
      </c>
      <c r="H11" s="136">
        <f>'PD_idade (16)'!AL12-'PD_idade (16)'!H12</f>
        <v>-7437</v>
      </c>
      <c r="I11" s="136">
        <f>'PD_idade (16)'!AM12-'PD_idade (16)'!I12</f>
        <v>-6082</v>
      </c>
      <c r="J11" s="137">
        <f>'PD_idade (16)'!AN12-'PD_idade (16)'!J12</f>
        <v>-8549</v>
      </c>
      <c r="L11" s="68"/>
    </row>
    <row r="12" spans="1:12" x14ac:dyDescent="0.25">
      <c r="B12" s="4" t="s">
        <v>102</v>
      </c>
      <c r="C12" s="138">
        <f>'PD_idade (16)'!AG13-'PD_idade (16)'!C13</f>
        <v>191</v>
      </c>
      <c r="D12" s="139">
        <f>'PD_idade (16)'!AH13-'PD_idade (16)'!D13</f>
        <v>-187</v>
      </c>
      <c r="E12" s="139">
        <f>'PD_idade (16)'!AI13-'PD_idade (16)'!E13</f>
        <v>-719</v>
      </c>
      <c r="F12" s="139">
        <f>'PD_idade (16)'!AJ13-'PD_idade (16)'!F13</f>
        <v>-494</v>
      </c>
      <c r="G12" s="139">
        <f>'PD_idade (16)'!AK13-'PD_idade (16)'!G13</f>
        <v>-1219</v>
      </c>
      <c r="H12" s="139">
        <f>'PD_idade (16)'!AL13-'PD_idade (16)'!H13</f>
        <v>-1766</v>
      </c>
      <c r="I12" s="139">
        <f>'PD_idade (16)'!AM13-'PD_idade (16)'!I13</f>
        <v>-1473</v>
      </c>
      <c r="J12" s="140">
        <f>'PD_idade (16)'!AN13-'PD_idade (16)'!J13</f>
        <v>-2217</v>
      </c>
    </row>
    <row r="13" spans="1:12" x14ac:dyDescent="0.25">
      <c r="B13" s="4" t="s">
        <v>20</v>
      </c>
      <c r="C13" s="138">
        <f>'PD_idade (16)'!AG14-'PD_idade (16)'!C14</f>
        <v>378</v>
      </c>
      <c r="D13" s="139">
        <f>'PD_idade (16)'!AH14-'PD_idade (16)'!D14</f>
        <v>-125</v>
      </c>
      <c r="E13" s="139">
        <f>'PD_idade (16)'!AI14-'PD_idade (16)'!E14</f>
        <v>-475</v>
      </c>
      <c r="F13" s="139">
        <f>'PD_idade (16)'!AJ14-'PD_idade (16)'!F14</f>
        <v>-371</v>
      </c>
      <c r="G13" s="139">
        <f>'PD_idade (16)'!AK14-'PD_idade (16)'!G14</f>
        <v>-972</v>
      </c>
      <c r="H13" s="139">
        <f>'PD_idade (16)'!AL14-'PD_idade (16)'!H14</f>
        <v>-1397</v>
      </c>
      <c r="I13" s="139">
        <f>'PD_idade (16)'!AM14-'PD_idade (16)'!I14</f>
        <v>-1072</v>
      </c>
      <c r="J13" s="140">
        <f>'PD_idade (16)'!AN14-'PD_idade (16)'!J14</f>
        <v>-1806</v>
      </c>
    </row>
    <row r="14" spans="1:12" x14ac:dyDescent="0.25">
      <c r="B14" s="4" t="s">
        <v>1</v>
      </c>
      <c r="C14" s="404">
        <f>'PD_idade (16)'!AG15-'PD_idade (16)'!C15</f>
        <v>113</v>
      </c>
      <c r="D14" s="405">
        <f>'PD_idade (16)'!AH15-'PD_idade (16)'!D15</f>
        <v>-58</v>
      </c>
      <c r="E14" s="405">
        <f>'PD_idade (16)'!AI15-'PD_idade (16)'!E15</f>
        <v>-96</v>
      </c>
      <c r="F14" s="405">
        <f>'PD_idade (16)'!AJ15-'PD_idade (16)'!F15</f>
        <v>13</v>
      </c>
      <c r="G14" s="405">
        <f>'PD_idade (16)'!AK15-'PD_idade (16)'!G15</f>
        <v>-159</v>
      </c>
      <c r="H14" s="405">
        <f>'PD_idade (16)'!AL15-'PD_idade (16)'!H15</f>
        <v>-225</v>
      </c>
      <c r="I14" s="405">
        <f>'PD_idade (16)'!AM15-'PD_idade (16)'!I15</f>
        <v>-213</v>
      </c>
      <c r="J14" s="406">
        <f>'PD_idade (16)'!AN15-'PD_idade (16)'!J15</f>
        <v>-372</v>
      </c>
    </row>
    <row r="15" spans="1:12" x14ac:dyDescent="0.25">
      <c r="B15" s="34" t="s">
        <v>36</v>
      </c>
      <c r="C15" s="135">
        <f>'PD_idade (16)'!AG16-'PD_idade (16)'!C16</f>
        <v>15</v>
      </c>
      <c r="D15" s="136">
        <f>'PD_idade (16)'!AH16-'PD_idade (16)'!D16</f>
        <v>7</v>
      </c>
      <c r="E15" s="136">
        <f>'PD_idade (16)'!AI16-'PD_idade (16)'!E16</f>
        <v>-10</v>
      </c>
      <c r="F15" s="136">
        <f>'PD_idade (16)'!AJ16-'PD_idade (16)'!F16</f>
        <v>0</v>
      </c>
      <c r="G15" s="136">
        <f>'PD_idade (16)'!AK16-'PD_idade (16)'!G16</f>
        <v>-7</v>
      </c>
      <c r="H15" s="136">
        <f>'PD_idade (16)'!AL16-'PD_idade (16)'!H16</f>
        <v>-4</v>
      </c>
      <c r="I15" s="136">
        <f>'PD_idade (16)'!AM16-'PD_idade (16)'!I16</f>
        <v>1</v>
      </c>
      <c r="J15" s="137">
        <f>'PD_idade (16)'!AN16-'PD_idade (16)'!J16</f>
        <v>-8</v>
      </c>
    </row>
    <row r="16" spans="1:12" x14ac:dyDescent="0.25">
      <c r="B16" s="34" t="s">
        <v>37</v>
      </c>
      <c r="C16" s="138">
        <f>'PD_idade (16)'!AG17-'PD_idade (16)'!C17</f>
        <v>-2</v>
      </c>
      <c r="D16" s="139">
        <f>'PD_idade (16)'!AH17-'PD_idade (16)'!D17</f>
        <v>-3</v>
      </c>
      <c r="E16" s="139">
        <f>'PD_idade (16)'!AI17-'PD_idade (16)'!E17</f>
        <v>-8</v>
      </c>
      <c r="F16" s="139">
        <f>'PD_idade (16)'!AJ17-'PD_idade (16)'!F17</f>
        <v>-2</v>
      </c>
      <c r="G16" s="139">
        <f>'PD_idade (16)'!AK17-'PD_idade (16)'!G17</f>
        <v>7</v>
      </c>
      <c r="H16" s="139">
        <f>'PD_idade (16)'!AL17-'PD_idade (16)'!H17</f>
        <v>-11</v>
      </c>
      <c r="I16" s="139">
        <f>'PD_idade (16)'!AM17-'PD_idade (16)'!I17</f>
        <v>-16</v>
      </c>
      <c r="J16" s="140">
        <f>'PD_idade (16)'!AN17-'PD_idade (16)'!J17</f>
        <v>-5</v>
      </c>
    </row>
    <row r="17" spans="2:10" x14ac:dyDescent="0.25">
      <c r="B17" s="34" t="s">
        <v>38</v>
      </c>
      <c r="C17" s="138">
        <f>'PD_idade (16)'!AG18-'PD_idade (16)'!C18</f>
        <v>-6</v>
      </c>
      <c r="D17" s="139">
        <f>'PD_idade (16)'!AH18-'PD_idade (16)'!D18</f>
        <v>-10</v>
      </c>
      <c r="E17" s="139">
        <f>'PD_idade (16)'!AI18-'PD_idade (16)'!E18</f>
        <v>0</v>
      </c>
      <c r="F17" s="139">
        <f>'PD_idade (16)'!AJ18-'PD_idade (16)'!F18</f>
        <v>13</v>
      </c>
      <c r="G17" s="139">
        <f>'PD_idade (16)'!AK18-'PD_idade (16)'!G18</f>
        <v>-10</v>
      </c>
      <c r="H17" s="139">
        <f>'PD_idade (16)'!AL18-'PD_idade (16)'!H18</f>
        <v>-11</v>
      </c>
      <c r="I17" s="139">
        <f>'PD_idade (16)'!AM18-'PD_idade (16)'!I18</f>
        <v>-15</v>
      </c>
      <c r="J17" s="140">
        <f>'PD_idade (16)'!AN18-'PD_idade (16)'!J18</f>
        <v>-24</v>
      </c>
    </row>
    <row r="18" spans="2:10" x14ac:dyDescent="0.25">
      <c r="B18" s="34" t="s">
        <v>39</v>
      </c>
      <c r="C18" s="138">
        <f>'PD_idade (16)'!AG19-'PD_idade (16)'!C19</f>
        <v>-16</v>
      </c>
      <c r="D18" s="139">
        <f>'PD_idade (16)'!AH19-'PD_idade (16)'!D19</f>
        <v>-1</v>
      </c>
      <c r="E18" s="139">
        <f>'PD_idade (16)'!AI19-'PD_idade (16)'!E19</f>
        <v>7</v>
      </c>
      <c r="F18" s="139">
        <f>'PD_idade (16)'!AJ19-'PD_idade (16)'!F19</f>
        <v>12</v>
      </c>
      <c r="G18" s="139">
        <f>'PD_idade (16)'!AK19-'PD_idade (16)'!G19</f>
        <v>-6</v>
      </c>
      <c r="H18" s="139">
        <f>'PD_idade (16)'!AL19-'PD_idade (16)'!H19</f>
        <v>-1</v>
      </c>
      <c r="I18" s="139">
        <f>'PD_idade (16)'!AM19-'PD_idade (16)'!I19</f>
        <v>8</v>
      </c>
      <c r="J18" s="140">
        <f>'PD_idade (16)'!AN19-'PD_idade (16)'!J19</f>
        <v>-20</v>
      </c>
    </row>
    <row r="19" spans="2:10" x14ac:dyDescent="0.25">
      <c r="B19" s="34" t="s">
        <v>40</v>
      </c>
      <c r="C19" s="138">
        <f>'PD_idade (16)'!AG20-'PD_idade (16)'!C20</f>
        <v>13</v>
      </c>
      <c r="D19" s="139">
        <f>'PD_idade (16)'!AH20-'PD_idade (16)'!D20</f>
        <v>2</v>
      </c>
      <c r="E19" s="139">
        <f>'PD_idade (16)'!AI20-'PD_idade (16)'!E20</f>
        <v>-7</v>
      </c>
      <c r="F19" s="139">
        <f>'PD_idade (16)'!AJ20-'PD_idade (16)'!F20</f>
        <v>-1</v>
      </c>
      <c r="G19" s="139">
        <f>'PD_idade (16)'!AK20-'PD_idade (16)'!G20</f>
        <v>-22</v>
      </c>
      <c r="H19" s="139">
        <f>'PD_idade (16)'!AL20-'PD_idade (16)'!H20</f>
        <v>-19</v>
      </c>
      <c r="I19" s="139">
        <f>'PD_idade (16)'!AM20-'PD_idade (16)'!I20</f>
        <v>-17</v>
      </c>
      <c r="J19" s="140">
        <f>'PD_idade (16)'!AN20-'PD_idade (16)'!J20</f>
        <v>-16</v>
      </c>
    </row>
    <row r="20" spans="2:10" x14ac:dyDescent="0.25">
      <c r="B20" s="34" t="s">
        <v>41</v>
      </c>
      <c r="C20" s="138">
        <f>'PD_idade (16)'!AG21-'PD_idade (16)'!C21</f>
        <v>9</v>
      </c>
      <c r="D20" s="139">
        <f>'PD_idade (16)'!AH21-'PD_idade (16)'!D21</f>
        <v>10</v>
      </c>
      <c r="E20" s="139">
        <f>'PD_idade (16)'!AI21-'PD_idade (16)'!E21</f>
        <v>9</v>
      </c>
      <c r="F20" s="139">
        <f>'PD_idade (16)'!AJ21-'PD_idade (16)'!F21</f>
        <v>2</v>
      </c>
      <c r="G20" s="139">
        <f>'PD_idade (16)'!AK21-'PD_idade (16)'!G21</f>
        <v>3</v>
      </c>
      <c r="H20" s="139">
        <f>'PD_idade (16)'!AL21-'PD_idade (16)'!H21</f>
        <v>-4</v>
      </c>
      <c r="I20" s="139">
        <f>'PD_idade (16)'!AM21-'PD_idade (16)'!I21</f>
        <v>-14</v>
      </c>
      <c r="J20" s="140">
        <f>'PD_idade (16)'!AN21-'PD_idade (16)'!J21</f>
        <v>-12</v>
      </c>
    </row>
    <row r="21" spans="2:10" x14ac:dyDescent="0.25">
      <c r="B21" s="34" t="s">
        <v>42</v>
      </c>
      <c r="C21" s="138">
        <f>'PD_idade (16)'!AG22-'PD_idade (16)'!C22</f>
        <v>2</v>
      </c>
      <c r="D21" s="139">
        <f>'PD_idade (16)'!AH22-'PD_idade (16)'!D22</f>
        <v>-16</v>
      </c>
      <c r="E21" s="139">
        <f>'PD_idade (16)'!AI22-'PD_idade (16)'!E22</f>
        <v>-2</v>
      </c>
      <c r="F21" s="139">
        <f>'PD_idade (16)'!AJ22-'PD_idade (16)'!F22</f>
        <v>8</v>
      </c>
      <c r="G21" s="139">
        <f>'PD_idade (16)'!AK22-'PD_idade (16)'!G22</f>
        <v>-6</v>
      </c>
      <c r="H21" s="139">
        <f>'PD_idade (16)'!AL22-'PD_idade (16)'!H22</f>
        <v>-4</v>
      </c>
      <c r="I21" s="139">
        <f>'PD_idade (16)'!AM22-'PD_idade (16)'!I22</f>
        <v>-4</v>
      </c>
      <c r="J21" s="140">
        <f>'PD_idade (16)'!AN22-'PD_idade (16)'!J22</f>
        <v>-14</v>
      </c>
    </row>
    <row r="22" spans="2:10" x14ac:dyDescent="0.25">
      <c r="B22" s="34" t="s">
        <v>43</v>
      </c>
      <c r="C22" s="138">
        <f>'PD_idade (16)'!AG23-'PD_idade (16)'!C23</f>
        <v>3</v>
      </c>
      <c r="D22" s="139">
        <f>'PD_idade (16)'!AH23-'PD_idade (16)'!D23</f>
        <v>13</v>
      </c>
      <c r="E22" s="139">
        <f>'PD_idade (16)'!AI23-'PD_idade (16)'!E23</f>
        <v>-1</v>
      </c>
      <c r="F22" s="139">
        <f>'PD_idade (16)'!AJ23-'PD_idade (16)'!F23</f>
        <v>-8</v>
      </c>
      <c r="G22" s="139">
        <f>'PD_idade (16)'!AK23-'PD_idade (16)'!G23</f>
        <v>-4</v>
      </c>
      <c r="H22" s="139">
        <f>'PD_idade (16)'!AL23-'PD_idade (16)'!H23</f>
        <v>-11</v>
      </c>
      <c r="I22" s="139">
        <f>'PD_idade (16)'!AM23-'PD_idade (16)'!I23</f>
        <v>0</v>
      </c>
      <c r="J22" s="140">
        <f>'PD_idade (16)'!AN23-'PD_idade (16)'!J23</f>
        <v>-10</v>
      </c>
    </row>
    <row r="23" spans="2:10" x14ac:dyDescent="0.25">
      <c r="B23" s="34" t="s">
        <v>44</v>
      </c>
      <c r="C23" s="138">
        <f>'PD_idade (16)'!AG24-'PD_idade (16)'!C24</f>
        <v>4</v>
      </c>
      <c r="D23" s="139">
        <f>'PD_idade (16)'!AH24-'PD_idade (16)'!D24</f>
        <v>-1</v>
      </c>
      <c r="E23" s="139">
        <f>'PD_idade (16)'!AI24-'PD_idade (16)'!E24</f>
        <v>-12</v>
      </c>
      <c r="F23" s="139">
        <f>'PD_idade (16)'!AJ24-'PD_idade (16)'!F24</f>
        <v>2</v>
      </c>
      <c r="G23" s="139">
        <f>'PD_idade (16)'!AK24-'PD_idade (16)'!G24</f>
        <v>-4</v>
      </c>
      <c r="H23" s="139">
        <f>'PD_idade (16)'!AL24-'PD_idade (16)'!H24</f>
        <v>-11</v>
      </c>
      <c r="I23" s="139">
        <f>'PD_idade (16)'!AM24-'PD_idade (16)'!I24</f>
        <v>-13</v>
      </c>
      <c r="J23" s="140">
        <f>'PD_idade (16)'!AN24-'PD_idade (16)'!J24</f>
        <v>-30</v>
      </c>
    </row>
    <row r="24" spans="2:10" x14ac:dyDescent="0.25">
      <c r="B24" s="34" t="s">
        <v>45</v>
      </c>
      <c r="C24" s="138">
        <f>'PD_idade (16)'!AG25-'PD_idade (16)'!C25</f>
        <v>7</v>
      </c>
      <c r="D24" s="139">
        <f>'PD_idade (16)'!AH25-'PD_idade (16)'!D25</f>
        <v>1</v>
      </c>
      <c r="E24" s="139">
        <f>'PD_idade (16)'!AI25-'PD_idade (16)'!E25</f>
        <v>-5</v>
      </c>
      <c r="F24" s="139">
        <f>'PD_idade (16)'!AJ25-'PD_idade (16)'!F25</f>
        <v>4</v>
      </c>
      <c r="G24" s="139">
        <f>'PD_idade (16)'!AK25-'PD_idade (16)'!G25</f>
        <v>-8</v>
      </c>
      <c r="H24" s="139">
        <f>'PD_idade (16)'!AL25-'PD_idade (16)'!H25</f>
        <v>-16</v>
      </c>
      <c r="I24" s="139">
        <f>'PD_idade (16)'!AM25-'PD_idade (16)'!I25</f>
        <v>-3</v>
      </c>
      <c r="J24" s="140">
        <f>'PD_idade (16)'!AN25-'PD_idade (16)'!J25</f>
        <v>-8</v>
      </c>
    </row>
    <row r="25" spans="2:10" x14ac:dyDescent="0.25">
      <c r="B25" s="34" t="s">
        <v>46</v>
      </c>
      <c r="C25" s="138">
        <f>'PD_idade (16)'!AG26-'PD_idade (16)'!C26</f>
        <v>16</v>
      </c>
      <c r="D25" s="139">
        <f>'PD_idade (16)'!AH26-'PD_idade (16)'!D26</f>
        <v>-2</v>
      </c>
      <c r="E25" s="139">
        <f>'PD_idade (16)'!AI26-'PD_idade (16)'!E26</f>
        <v>7</v>
      </c>
      <c r="F25" s="139">
        <f>'PD_idade (16)'!AJ26-'PD_idade (16)'!F26</f>
        <v>-2</v>
      </c>
      <c r="G25" s="139">
        <f>'PD_idade (16)'!AK26-'PD_idade (16)'!G26</f>
        <v>-6</v>
      </c>
      <c r="H25" s="139">
        <f>'PD_idade (16)'!AL26-'PD_idade (16)'!H26</f>
        <v>-2</v>
      </c>
      <c r="I25" s="139">
        <f>'PD_idade (16)'!AM26-'PD_idade (16)'!I26</f>
        <v>-7</v>
      </c>
      <c r="J25" s="140">
        <f>'PD_idade (16)'!AN26-'PD_idade (16)'!J26</f>
        <v>-9</v>
      </c>
    </row>
    <row r="26" spans="2:10" x14ac:dyDescent="0.25">
      <c r="B26" s="34" t="s">
        <v>47</v>
      </c>
      <c r="C26" s="138">
        <f>'PD_idade (16)'!AG27-'PD_idade (16)'!C27</f>
        <v>7</v>
      </c>
      <c r="D26" s="139">
        <f>'PD_idade (16)'!AH27-'PD_idade (16)'!D27</f>
        <v>18</v>
      </c>
      <c r="E26" s="139">
        <f>'PD_idade (16)'!AI27-'PD_idade (16)'!E27</f>
        <v>7</v>
      </c>
      <c r="F26" s="139">
        <f>'PD_idade (16)'!AJ27-'PD_idade (16)'!F27</f>
        <v>-1</v>
      </c>
      <c r="G26" s="139">
        <f>'PD_idade (16)'!AK27-'PD_idade (16)'!G27</f>
        <v>-8</v>
      </c>
      <c r="H26" s="139">
        <f>'PD_idade (16)'!AL27-'PD_idade (16)'!H27</f>
        <v>-6</v>
      </c>
      <c r="I26" s="139">
        <f>'PD_idade (16)'!AM27-'PD_idade (16)'!I27</f>
        <v>-16</v>
      </c>
      <c r="J26" s="140">
        <f>'PD_idade (16)'!AN27-'PD_idade (16)'!J27</f>
        <v>-21</v>
      </c>
    </row>
    <row r="27" spans="2:10" x14ac:dyDescent="0.25">
      <c r="B27" s="34" t="s">
        <v>48</v>
      </c>
      <c r="C27" s="138">
        <f>'PD_idade (16)'!AG28-'PD_idade (16)'!C28</f>
        <v>6</v>
      </c>
      <c r="D27" s="139">
        <f>'PD_idade (16)'!AH28-'PD_idade (16)'!D28</f>
        <v>-10</v>
      </c>
      <c r="E27" s="139">
        <f>'PD_idade (16)'!AI28-'PD_idade (16)'!E28</f>
        <v>-3</v>
      </c>
      <c r="F27" s="139">
        <f>'PD_idade (16)'!AJ28-'PD_idade (16)'!F28</f>
        <v>-7</v>
      </c>
      <c r="G27" s="139">
        <f>'PD_idade (16)'!AK28-'PD_idade (16)'!G28</f>
        <v>0</v>
      </c>
      <c r="H27" s="139">
        <f>'PD_idade (16)'!AL28-'PD_idade (16)'!H28</f>
        <v>-7</v>
      </c>
      <c r="I27" s="139">
        <f>'PD_idade (16)'!AM28-'PD_idade (16)'!I28</f>
        <v>1</v>
      </c>
      <c r="J27" s="140">
        <f>'PD_idade (16)'!AN28-'PD_idade (16)'!J28</f>
        <v>-14</v>
      </c>
    </row>
    <row r="28" spans="2:10" x14ac:dyDescent="0.25">
      <c r="B28" s="34" t="s">
        <v>49</v>
      </c>
      <c r="C28" s="138">
        <f>'PD_idade (16)'!AG29-'PD_idade (16)'!C29</f>
        <v>17</v>
      </c>
      <c r="D28" s="139">
        <f>'PD_idade (16)'!AH29-'PD_idade (16)'!D29</f>
        <v>3</v>
      </c>
      <c r="E28" s="139">
        <f>'PD_idade (16)'!AI29-'PD_idade (16)'!E29</f>
        <v>-21</v>
      </c>
      <c r="F28" s="139">
        <f>'PD_idade (16)'!AJ29-'PD_idade (16)'!F29</f>
        <v>-7</v>
      </c>
      <c r="G28" s="139">
        <f>'PD_idade (16)'!AK29-'PD_idade (16)'!G29</f>
        <v>-6</v>
      </c>
      <c r="H28" s="139">
        <f>'PD_idade (16)'!AL29-'PD_idade (16)'!H29</f>
        <v>-31</v>
      </c>
      <c r="I28" s="139">
        <f>'PD_idade (16)'!AM29-'PD_idade (16)'!I29</f>
        <v>-12</v>
      </c>
      <c r="J28" s="140">
        <f>'PD_idade (16)'!AN29-'PD_idade (16)'!J29</f>
        <v>-13</v>
      </c>
    </row>
    <row r="29" spans="2:10" x14ac:dyDescent="0.25">
      <c r="B29" s="34" t="s">
        <v>50</v>
      </c>
      <c r="C29" s="138">
        <f>'PD_idade (16)'!AG30-'PD_idade (16)'!C30</f>
        <v>13</v>
      </c>
      <c r="D29" s="139">
        <f>'PD_idade (16)'!AH30-'PD_idade (16)'!D30</f>
        <v>-3</v>
      </c>
      <c r="E29" s="139">
        <f>'PD_idade (16)'!AI30-'PD_idade (16)'!E30</f>
        <v>-14</v>
      </c>
      <c r="F29" s="139">
        <f>'PD_idade (16)'!AJ30-'PD_idade (16)'!F30</f>
        <v>-7</v>
      </c>
      <c r="G29" s="139">
        <f>'PD_idade (16)'!AK30-'PD_idade (16)'!G30</f>
        <v>-11</v>
      </c>
      <c r="H29" s="139">
        <f>'PD_idade (16)'!AL30-'PD_idade (16)'!H30</f>
        <v>-21</v>
      </c>
      <c r="I29" s="139">
        <f>'PD_idade (16)'!AM30-'PD_idade (16)'!I30</f>
        <v>-31</v>
      </c>
      <c r="J29" s="140">
        <f>'PD_idade (16)'!AN30-'PD_idade (16)'!J30</f>
        <v>-47</v>
      </c>
    </row>
    <row r="30" spans="2:10" x14ac:dyDescent="0.25">
      <c r="B30" s="34" t="s">
        <v>51</v>
      </c>
      <c r="C30" s="138">
        <f>'PD_idade (16)'!AG31-'PD_idade (16)'!C31</f>
        <v>-2</v>
      </c>
      <c r="D30" s="139">
        <f>'PD_idade (16)'!AH31-'PD_idade (16)'!D31</f>
        <v>-11</v>
      </c>
      <c r="E30" s="139">
        <f>'PD_idade (16)'!AI31-'PD_idade (16)'!E31</f>
        <v>-9</v>
      </c>
      <c r="F30" s="139">
        <f>'PD_idade (16)'!AJ31-'PD_idade (16)'!F31</f>
        <v>5</v>
      </c>
      <c r="G30" s="139">
        <f>'PD_idade (16)'!AK31-'PD_idade (16)'!G31</f>
        <v>-10</v>
      </c>
      <c r="H30" s="139">
        <f>'PD_idade (16)'!AL31-'PD_idade (16)'!H31</f>
        <v>-3</v>
      </c>
      <c r="I30" s="139">
        <f>'PD_idade (16)'!AM31-'PD_idade (16)'!I31</f>
        <v>-8</v>
      </c>
      <c r="J30" s="140">
        <f>'PD_idade (16)'!AN31-'PD_idade (16)'!J31</f>
        <v>-14</v>
      </c>
    </row>
    <row r="31" spans="2:10" x14ac:dyDescent="0.25">
      <c r="B31" s="34" t="s">
        <v>52</v>
      </c>
      <c r="C31" s="138">
        <f>'PD_idade (16)'!AG32-'PD_idade (16)'!C32</f>
        <v>22</v>
      </c>
      <c r="D31" s="139">
        <f>'PD_idade (16)'!AH32-'PD_idade (16)'!D32</f>
        <v>-18</v>
      </c>
      <c r="E31" s="139">
        <f>'PD_idade (16)'!AI32-'PD_idade (16)'!E32</f>
        <v>13</v>
      </c>
      <c r="F31" s="139">
        <f>'PD_idade (16)'!AJ32-'PD_idade (16)'!F32</f>
        <v>0</v>
      </c>
      <c r="G31" s="139">
        <f>'PD_idade (16)'!AK32-'PD_idade (16)'!G32</f>
        <v>-11</v>
      </c>
      <c r="H31" s="139">
        <f>'PD_idade (16)'!AL32-'PD_idade (16)'!H32</f>
        <v>-22</v>
      </c>
      <c r="I31" s="139">
        <f>'PD_idade (16)'!AM32-'PD_idade (16)'!I32</f>
        <v>-25</v>
      </c>
      <c r="J31" s="140">
        <f>'PD_idade (16)'!AN32-'PD_idade (16)'!J32</f>
        <v>-22</v>
      </c>
    </row>
    <row r="32" spans="2:10" x14ac:dyDescent="0.25">
      <c r="B32" s="34" t="s">
        <v>31</v>
      </c>
      <c r="C32" s="138">
        <f>'PD_idade (16)'!AG33-'PD_idade (16)'!C33</f>
        <v>-6</v>
      </c>
      <c r="D32" s="139">
        <f>'PD_idade (16)'!AH33-'PD_idade (16)'!D33</f>
        <v>0</v>
      </c>
      <c r="E32" s="139">
        <f>'PD_idade (16)'!AI33-'PD_idade (16)'!E33</f>
        <v>9</v>
      </c>
      <c r="F32" s="139">
        <f>'PD_idade (16)'!AJ33-'PD_idade (16)'!F33</f>
        <v>13</v>
      </c>
      <c r="G32" s="139">
        <f>'PD_idade (16)'!AK33-'PD_idade (16)'!G33</f>
        <v>-8</v>
      </c>
      <c r="H32" s="139">
        <f>'PD_idade (16)'!AL33-'PD_idade (16)'!H33</f>
        <v>0</v>
      </c>
      <c r="I32" s="139">
        <f>'PD_idade (16)'!AM33-'PD_idade (16)'!I33</f>
        <v>0</v>
      </c>
      <c r="J32" s="140">
        <f>'PD_idade (16)'!AN33-'PD_idade (16)'!J33</f>
        <v>-8</v>
      </c>
    </row>
    <row r="33" spans="2:10" x14ac:dyDescent="0.25">
      <c r="B33" s="34" t="s">
        <v>53</v>
      </c>
      <c r="C33" s="138">
        <f>'PD_idade (16)'!AG34-'PD_idade (16)'!C34</f>
        <v>9</v>
      </c>
      <c r="D33" s="139">
        <f>'PD_idade (16)'!AH34-'PD_idade (16)'!D34</f>
        <v>7</v>
      </c>
      <c r="E33" s="139">
        <f>'PD_idade (16)'!AI34-'PD_idade (16)'!E34</f>
        <v>-21</v>
      </c>
      <c r="F33" s="139">
        <f>'PD_idade (16)'!AJ34-'PD_idade (16)'!F34</f>
        <v>-8</v>
      </c>
      <c r="G33" s="139">
        <f>'PD_idade (16)'!AK34-'PD_idade (16)'!G34</f>
        <v>-11</v>
      </c>
      <c r="H33" s="139">
        <f>'PD_idade (16)'!AL34-'PD_idade (16)'!H34</f>
        <v>-5</v>
      </c>
      <c r="I33" s="139">
        <f>'PD_idade (16)'!AM34-'PD_idade (16)'!I34</f>
        <v>-9</v>
      </c>
      <c r="J33" s="140">
        <f>'PD_idade (16)'!AN34-'PD_idade (16)'!J34</f>
        <v>-28</v>
      </c>
    </row>
    <row r="34" spans="2:10" ht="12.75" customHeight="1" x14ac:dyDescent="0.25">
      <c r="B34" s="34" t="s">
        <v>54</v>
      </c>
      <c r="C34" s="138">
        <f>'PD_idade (16)'!AG35-'PD_idade (16)'!C35</f>
        <v>2</v>
      </c>
      <c r="D34" s="139">
        <f>'PD_idade (16)'!AH35-'PD_idade (16)'!D35</f>
        <v>-16</v>
      </c>
      <c r="E34" s="139">
        <f>'PD_idade (16)'!AI35-'PD_idade (16)'!E35</f>
        <v>1</v>
      </c>
      <c r="F34" s="139">
        <f>'PD_idade (16)'!AJ35-'PD_idade (16)'!F35</f>
        <v>-9</v>
      </c>
      <c r="G34" s="139">
        <f>'PD_idade (16)'!AK35-'PD_idade (16)'!G35</f>
        <v>-19</v>
      </c>
      <c r="H34" s="139">
        <f>'PD_idade (16)'!AL35-'PD_idade (16)'!H35</f>
        <v>-14</v>
      </c>
      <c r="I34" s="139">
        <f>'PD_idade (16)'!AM35-'PD_idade (16)'!I35</f>
        <v>-7</v>
      </c>
      <c r="J34" s="140">
        <f>'PD_idade (16)'!AN35-'PD_idade (16)'!J35</f>
        <v>-15</v>
      </c>
    </row>
    <row r="35" spans="2:10" x14ac:dyDescent="0.25">
      <c r="B35" s="34" t="s">
        <v>55</v>
      </c>
      <c r="C35" s="138">
        <f>'PD_idade (16)'!AG36-'PD_idade (16)'!C36</f>
        <v>5</v>
      </c>
      <c r="D35" s="139">
        <f>'PD_idade (16)'!AH36-'PD_idade (16)'!D36</f>
        <v>5</v>
      </c>
      <c r="E35" s="139">
        <f>'PD_idade (16)'!AI36-'PD_idade (16)'!E36</f>
        <v>-10</v>
      </c>
      <c r="F35" s="139">
        <f>'PD_idade (16)'!AJ36-'PD_idade (16)'!F36</f>
        <v>-8</v>
      </c>
      <c r="G35" s="139">
        <f>'PD_idade (16)'!AK36-'PD_idade (16)'!G36</f>
        <v>-5</v>
      </c>
      <c r="H35" s="139">
        <f>'PD_idade (16)'!AL36-'PD_idade (16)'!H36</f>
        <v>-2</v>
      </c>
      <c r="I35" s="139">
        <f>'PD_idade (16)'!AM36-'PD_idade (16)'!I36</f>
        <v>-6</v>
      </c>
      <c r="J35" s="140">
        <f>'PD_idade (16)'!AN36-'PD_idade (16)'!J36</f>
        <v>-3</v>
      </c>
    </row>
    <row r="36" spans="2:10" x14ac:dyDescent="0.25">
      <c r="B36" s="34" t="s">
        <v>56</v>
      </c>
      <c r="C36" s="138">
        <f>'PD_idade (16)'!AG37-'PD_idade (16)'!C37</f>
        <v>10</v>
      </c>
      <c r="D36" s="139">
        <f>'PD_idade (16)'!AH37-'PD_idade (16)'!D37</f>
        <v>0</v>
      </c>
      <c r="E36" s="139">
        <f>'PD_idade (16)'!AI37-'PD_idade (16)'!E37</f>
        <v>-12</v>
      </c>
      <c r="F36" s="139">
        <f>'PD_idade (16)'!AJ37-'PD_idade (16)'!F37</f>
        <v>3</v>
      </c>
      <c r="G36" s="139">
        <f>'PD_idade (16)'!AK37-'PD_idade (16)'!G37</f>
        <v>-6</v>
      </c>
      <c r="H36" s="139">
        <f>'PD_idade (16)'!AL37-'PD_idade (16)'!H37</f>
        <v>-5</v>
      </c>
      <c r="I36" s="139">
        <f>'PD_idade (16)'!AM37-'PD_idade (16)'!I37</f>
        <v>-7</v>
      </c>
      <c r="J36" s="140">
        <f>'PD_idade (16)'!AN37-'PD_idade (16)'!J37</f>
        <v>-3</v>
      </c>
    </row>
    <row r="37" spans="2:10" x14ac:dyDescent="0.25">
      <c r="B37" s="34" t="s">
        <v>57</v>
      </c>
      <c r="C37" s="138">
        <f>'PD_idade (16)'!AG38-'PD_idade (16)'!C38</f>
        <v>-8</v>
      </c>
      <c r="D37" s="139">
        <f>'PD_idade (16)'!AH38-'PD_idade (16)'!D38</f>
        <v>-22</v>
      </c>
      <c r="E37" s="139">
        <f>'PD_idade (16)'!AI38-'PD_idade (16)'!E38</f>
        <v>2</v>
      </c>
      <c r="F37" s="139">
        <f>'PD_idade (16)'!AJ38-'PD_idade (16)'!F38</f>
        <v>15</v>
      </c>
      <c r="G37" s="139">
        <f>'PD_idade (16)'!AK38-'PD_idade (16)'!G38</f>
        <v>1</v>
      </c>
      <c r="H37" s="139">
        <f>'PD_idade (16)'!AL38-'PD_idade (16)'!H38</f>
        <v>-11</v>
      </c>
      <c r="I37" s="139">
        <f>'PD_idade (16)'!AM38-'PD_idade (16)'!I38</f>
        <v>-15</v>
      </c>
      <c r="J37" s="140">
        <f>'PD_idade (16)'!AN38-'PD_idade (16)'!J38</f>
        <v>-18</v>
      </c>
    </row>
    <row r="38" spans="2:10" x14ac:dyDescent="0.25">
      <c r="B38" s="34" t="s">
        <v>58</v>
      </c>
      <c r="C38" s="173">
        <f>'PD_idade (16)'!AG39-'PD_idade (16)'!C39</f>
        <v>-7</v>
      </c>
      <c r="D38" s="174">
        <f>'PD_idade (16)'!AH39-'PD_idade (16)'!D39</f>
        <v>-11</v>
      </c>
      <c r="E38" s="174">
        <f>'PD_idade (16)'!AI39-'PD_idade (16)'!E39</f>
        <v>-16</v>
      </c>
      <c r="F38" s="174">
        <f>'PD_idade (16)'!AJ39-'PD_idade (16)'!F39</f>
        <v>-4</v>
      </c>
      <c r="G38" s="174">
        <f>'PD_idade (16)'!AK39-'PD_idade (16)'!G39</f>
        <v>-2</v>
      </c>
      <c r="H38" s="174">
        <f>'PD_idade (16)'!AL39-'PD_idade (16)'!H39</f>
        <v>-4</v>
      </c>
      <c r="I38" s="174">
        <f>'PD_idade (16)'!AM39-'PD_idade (16)'!I39</f>
        <v>2</v>
      </c>
      <c r="J38" s="175">
        <f>'PD_idade (16)'!AN39-'PD_idade (16)'!J39</f>
        <v>-10</v>
      </c>
    </row>
    <row r="39" spans="2:10" x14ac:dyDescent="0.25">
      <c r="E39" s="139"/>
      <c r="G39" s="139"/>
    </row>
    <row r="40" spans="2:10" x14ac:dyDescent="0.25">
      <c r="E40" s="139"/>
    </row>
  </sheetData>
  <mergeCells count="3">
    <mergeCell ref="B5:L5"/>
    <mergeCell ref="C8:J8"/>
    <mergeCell ref="C9:J9"/>
  </mergeCells>
  <pageMargins left="0.7" right="0.7" top="0.75" bottom="0.75" header="0.3" footer="0.3"/>
  <pageSetup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8</v>
      </c>
      <c r="B5" s="119" t="s">
        <v>168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9.25" customHeight="1" x14ac:dyDescent="0.25">
      <c r="B8" s="8"/>
      <c r="C8" s="598" t="s">
        <v>167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0" ht="15" customHeight="1" x14ac:dyDescent="0.25">
      <c r="B10" s="120" t="s">
        <v>21</v>
      </c>
      <c r="C10" s="205" t="e">
        <f>'PD_idade %(14)'!#REF!</f>
        <v>#REF!</v>
      </c>
      <c r="D10" s="205" t="e">
        <f>'PD_idade %(14)'!#REF!</f>
        <v>#REF!</v>
      </c>
      <c r="E10" s="205" t="e">
        <f>'PD_idade %(14)'!#REF!</f>
        <v>#REF!</v>
      </c>
      <c r="F10" s="205" t="e">
        <f>'PD_idade %(14)'!#REF!</f>
        <v>#REF!</v>
      </c>
      <c r="G10" s="205" t="e">
        <f>'PD_idade %(14)'!#REF!</f>
        <v>#REF!</v>
      </c>
      <c r="H10" s="205" t="e">
        <f>'PD_idade %(14)'!#REF!</f>
        <v>#REF!</v>
      </c>
      <c r="I10" s="205" t="e">
        <f>'PD_idade %(14)'!#REF!</f>
        <v>#REF!</v>
      </c>
      <c r="J10" s="205" t="e">
        <f>'PD_idade %(14)'!#REF!</f>
        <v>#REF!</v>
      </c>
    </row>
    <row r="11" spans="1:10" ht="15.75" customHeight="1" x14ac:dyDescent="0.25">
      <c r="B11" s="3" t="s">
        <v>61</v>
      </c>
      <c r="C11" s="40">
        <f>('PD_idade (16)'!AG12-'PD_idade (16)'!C12)/'PD_idade (16)'!C12</f>
        <v>-3.0081235421861176E-2</v>
      </c>
      <c r="D11" s="41">
        <f>('PD_idade (16)'!AH12-'PD_idade (16)'!D12)/'PD_idade (16)'!D12</f>
        <v>-8.1120992353887048E-2</v>
      </c>
      <c r="E11" s="41">
        <f>('PD_idade (16)'!AI12-'PD_idade (16)'!E12)/'PD_idade (16)'!E12</f>
        <v>-0.10153864223631666</v>
      </c>
      <c r="F11" s="41">
        <f>('PD_idade (16)'!AJ12-'PD_idade (16)'!F12)/'PD_idade (16)'!F12</f>
        <v>-8.6417676087931813E-2</v>
      </c>
      <c r="G11" s="41">
        <f>('PD_idade (16)'!AK12-'PD_idade (16)'!G12)/'PD_idade (16)'!G12</f>
        <v>-0.15319658957805563</v>
      </c>
      <c r="H11" s="41">
        <f>('PD_idade (16)'!AL12-'PD_idade (16)'!H12)/'PD_idade (16)'!H12</f>
        <v>-0.16931518076677898</v>
      </c>
      <c r="I11" s="217">
        <f>('PD_idade (16)'!AM12-'PD_idade (16)'!I12)/'PD_idade (16)'!I12</f>
        <v>-0.13546260412490535</v>
      </c>
      <c r="J11" s="56">
        <f>('PD_idade (16)'!AN12-'PD_idade (16)'!J12)/'PD_idade (16)'!J12</f>
        <v>-0.20431623727355289</v>
      </c>
    </row>
    <row r="12" spans="1:10" x14ac:dyDescent="0.25">
      <c r="B12" s="4" t="s">
        <v>102</v>
      </c>
      <c r="C12" s="42">
        <f>('PD_idade (16)'!AG13-'PD_idade (16)'!C13)/'PD_idade (16)'!C13</f>
        <v>2.0945279087619256E-2</v>
      </c>
      <c r="D12" s="43">
        <f>('PD_idade (16)'!AH13-'PD_idade (16)'!D13)/'PD_idade (16)'!D13</f>
        <v>-2.4051446945337621E-2</v>
      </c>
      <c r="E12" s="43">
        <f>('PD_idade (16)'!AI13-'PD_idade (16)'!E13)/'PD_idade (16)'!E13</f>
        <v>-7.7453409458149311E-2</v>
      </c>
      <c r="F12" s="43">
        <f>('PD_idade (16)'!AJ13-'PD_idade (16)'!F13)/'PD_idade (16)'!F13</f>
        <v>-4.9969654056241146E-2</v>
      </c>
      <c r="G12" s="43">
        <f>('PD_idade (16)'!AK13-'PD_idade (16)'!G13)/'PD_idade (16)'!G13</f>
        <v>-0.12712483053498802</v>
      </c>
      <c r="H12" s="43">
        <f>('PD_idade (16)'!AL13-'PD_idade (16)'!H13)/'PD_idade (16)'!H13</f>
        <v>-0.16293015960882001</v>
      </c>
      <c r="I12" s="218">
        <f>('PD_idade (16)'!AM13-'PD_idade (16)'!I13)/'PD_idade (16)'!I13</f>
        <v>-0.13743235678298191</v>
      </c>
      <c r="J12" s="57">
        <f>('PD_idade (16)'!AN13-'PD_idade (16)'!J13)/'PD_idade (16)'!J13</f>
        <v>-0.20562047857540344</v>
      </c>
    </row>
    <row r="13" spans="1:10" x14ac:dyDescent="0.25">
      <c r="B13" s="4" t="s">
        <v>20</v>
      </c>
      <c r="C13" s="42">
        <f>('PD_idade (16)'!AG14-'PD_idade (16)'!C14)/'PD_idade (16)'!C14</f>
        <v>5.6979198070545675E-2</v>
      </c>
      <c r="D13" s="43">
        <f>('PD_idade (16)'!AH14-'PD_idade (16)'!D14)/'PD_idade (16)'!D14</f>
        <v>-2.1157752200406228E-2</v>
      </c>
      <c r="E13" s="43">
        <f>('PD_idade (16)'!AI14-'PD_idade (16)'!E14)/'PD_idade (16)'!E14</f>
        <v>-6.8870523415977963E-2</v>
      </c>
      <c r="F13" s="43">
        <f>('PD_idade (16)'!AJ14-'PD_idade (16)'!F14)/'PD_idade (16)'!F14</f>
        <v>-4.9959601400484784E-2</v>
      </c>
      <c r="G13" s="43">
        <f>('PD_idade (16)'!AK14-'PD_idade (16)'!G14)/'PD_idade (16)'!G14</f>
        <v>-0.13291398878709149</v>
      </c>
      <c r="H13" s="43">
        <f>('PD_idade (16)'!AL14-'PD_idade (16)'!H14)/'PD_idade (16)'!H14</f>
        <v>-0.16530588096083304</v>
      </c>
      <c r="I13" s="218">
        <f>('PD_idade (16)'!AM14-'PD_idade (16)'!I14)/'PD_idade (16)'!I14</f>
        <v>-0.12967219063747429</v>
      </c>
      <c r="J13" s="57">
        <f>('PD_idade (16)'!AN14-'PD_idade (16)'!J14)/'PD_idade (16)'!J14</f>
        <v>-0.21403176108082483</v>
      </c>
    </row>
    <row r="14" spans="1:10" x14ac:dyDescent="0.25">
      <c r="B14" s="4" t="s">
        <v>1</v>
      </c>
      <c r="C14" s="407">
        <f>('PD_idade (16)'!AG15-'PD_idade (16)'!C15)/'PD_idade (16)'!C15</f>
        <v>8.4580838323353294E-2</v>
      </c>
      <c r="D14" s="408">
        <f>('PD_idade (16)'!AH15-'PD_idade (16)'!D15)/'PD_idade (16)'!D15</f>
        <v>-4.0446304044630406E-2</v>
      </c>
      <c r="E14" s="408">
        <f>('PD_idade (16)'!AI15-'PD_idade (16)'!E15)/'PD_idade (16)'!E15</f>
        <v>-6.0721062618595827E-2</v>
      </c>
      <c r="F14" s="408">
        <f>('PD_idade (16)'!AJ15-'PD_idade (16)'!F15)/'PD_idade (16)'!F15</f>
        <v>8.3655083655083656E-3</v>
      </c>
      <c r="G14" s="408">
        <f>('PD_idade (16)'!AK15-'PD_idade (16)'!G15)/'PD_idade (16)'!G15</f>
        <v>-0.10439921208141825</v>
      </c>
      <c r="H14" s="408">
        <f>('PD_idade (16)'!AL15-'PD_idade (16)'!H15)/'PD_idade (16)'!H15</f>
        <v>-0.12548800892359174</v>
      </c>
      <c r="I14" s="409">
        <f>('PD_idade (16)'!AM15-'PD_idade (16)'!I15)/'PD_idade (16)'!I15</f>
        <v>-0.11979752530933634</v>
      </c>
      <c r="J14" s="410">
        <f>('PD_idade (16)'!AN15-'PD_idade (16)'!J15)/'PD_idade (16)'!J15</f>
        <v>-0.2045079714128642</v>
      </c>
    </row>
    <row r="15" spans="1:10" x14ac:dyDescent="0.25">
      <c r="B15" s="34" t="s">
        <v>36</v>
      </c>
      <c r="C15" s="40">
        <f>('PD_idade (16)'!AG16-'PD_idade (16)'!C16)/'PD_idade (16)'!C16</f>
        <v>0.375</v>
      </c>
      <c r="D15" s="41">
        <f>('PD_idade (16)'!AH16-'PD_idade (16)'!D16)/'PD_idade (16)'!D16</f>
        <v>0.1891891891891892</v>
      </c>
      <c r="E15" s="41">
        <f>('PD_idade (16)'!AI16-'PD_idade (16)'!E16)/'PD_idade (16)'!E16</f>
        <v>-0.24390243902439024</v>
      </c>
      <c r="F15" s="41">
        <f>('PD_idade (16)'!AJ16-'PD_idade (16)'!F16)/'PD_idade (16)'!F16</f>
        <v>0</v>
      </c>
      <c r="G15" s="41">
        <f>('PD_idade (16)'!AK16-'PD_idade (16)'!G16)/'PD_idade (16)'!G16</f>
        <v>-0.15555555555555556</v>
      </c>
      <c r="H15" s="41">
        <f>('PD_idade (16)'!AL16-'PD_idade (16)'!H16)/'PD_idade (16)'!H16</f>
        <v>-9.7560975609756101E-2</v>
      </c>
      <c r="I15" s="217">
        <f>('PD_idade (16)'!AM16-'PD_idade (16)'!I16)/'PD_idade (16)'!I16</f>
        <v>1.8867924528301886E-2</v>
      </c>
      <c r="J15" s="56">
        <f>('PD_idade (16)'!AN16-'PD_idade (16)'!J16)/'PD_idade (16)'!J16</f>
        <v>-0.18181818181818182</v>
      </c>
    </row>
    <row r="16" spans="1:10" x14ac:dyDescent="0.25">
      <c r="B16" s="34" t="s">
        <v>37</v>
      </c>
      <c r="C16" s="42">
        <f>('PD_idade (16)'!AG17-'PD_idade (16)'!C17)/'PD_idade (16)'!C17</f>
        <v>-4.3478260869565216E-2</v>
      </c>
      <c r="D16" s="43">
        <f>('PD_idade (16)'!AH17-'PD_idade (16)'!D17)/'PD_idade (16)'!D17</f>
        <v>-7.3170731707317069E-2</v>
      </c>
      <c r="E16" s="43">
        <f>('PD_idade (16)'!AI17-'PD_idade (16)'!E17)/'PD_idade (16)'!E17</f>
        <v>-0.19047619047619047</v>
      </c>
      <c r="F16" s="43">
        <f>('PD_idade (16)'!AJ17-'PD_idade (16)'!F17)/'PD_idade (16)'!F17</f>
        <v>-4.7619047619047616E-2</v>
      </c>
      <c r="G16" s="43">
        <f>('PD_idade (16)'!AK17-'PD_idade (16)'!G17)/'PD_idade (16)'!G17</f>
        <v>0.17499999999999999</v>
      </c>
      <c r="H16" s="43">
        <f>('PD_idade (16)'!AL17-'PD_idade (16)'!H17)/'PD_idade (16)'!H17</f>
        <v>-0.19298245614035087</v>
      </c>
      <c r="I16" s="218">
        <f>('PD_idade (16)'!AM17-'PD_idade (16)'!I17)/'PD_idade (16)'!I17</f>
        <v>-0.3902439024390244</v>
      </c>
      <c r="J16" s="57">
        <f>('PD_idade (16)'!AN17-'PD_idade (16)'!J17)/'PD_idade (16)'!J17</f>
        <v>-0.10416666666666667</v>
      </c>
    </row>
    <row r="17" spans="2:10" x14ac:dyDescent="0.25">
      <c r="B17" s="34" t="s">
        <v>38</v>
      </c>
      <c r="C17" s="42">
        <f>('PD_idade (16)'!AG18-'PD_idade (16)'!C18)/'PD_idade (16)'!C18</f>
        <v>-9.6774193548387094E-2</v>
      </c>
      <c r="D17" s="43">
        <f>('PD_idade (16)'!AH18-'PD_idade (16)'!D18)/'PD_idade (16)'!D18</f>
        <v>-0.13333333333333333</v>
      </c>
      <c r="E17" s="43">
        <f>('PD_idade (16)'!AI18-'PD_idade (16)'!E18)/'PD_idade (16)'!E18</f>
        <v>0</v>
      </c>
      <c r="F17" s="43">
        <f>('PD_idade (16)'!AJ18-'PD_idade (16)'!F18)/'PD_idade (16)'!F18</f>
        <v>0.18055555555555555</v>
      </c>
      <c r="G17" s="43">
        <f>('PD_idade (16)'!AK18-'PD_idade (16)'!G18)/'PD_idade (16)'!G18</f>
        <v>-0.12820512820512819</v>
      </c>
      <c r="H17" s="43">
        <f>('PD_idade (16)'!AL18-'PD_idade (16)'!H18)/'PD_idade (16)'!H18</f>
        <v>-0.125</v>
      </c>
      <c r="I17" s="218">
        <f>('PD_idade (16)'!AM18-'PD_idade (16)'!I18)/'PD_idade (16)'!I18</f>
        <v>-0.14851485148514851</v>
      </c>
      <c r="J17" s="57">
        <f>('PD_idade (16)'!AN18-'PD_idade (16)'!J18)/'PD_idade (16)'!J18</f>
        <v>-0.24489795918367346</v>
      </c>
    </row>
    <row r="18" spans="2:10" x14ac:dyDescent="0.25">
      <c r="B18" s="34" t="s">
        <v>39</v>
      </c>
      <c r="C18" s="42">
        <f>('PD_idade (16)'!AG19-'PD_idade (16)'!C19)/'PD_idade (16)'!C19</f>
        <v>-0.34042553191489361</v>
      </c>
      <c r="D18" s="43">
        <f>('PD_idade (16)'!AH19-'PD_idade (16)'!D19)/'PD_idade (16)'!D19</f>
        <v>-0.02</v>
      </c>
      <c r="E18" s="43">
        <f>('PD_idade (16)'!AI19-'PD_idade (16)'!E19)/'PD_idade (16)'!E19</f>
        <v>0.17073170731707318</v>
      </c>
      <c r="F18" s="43">
        <f>('PD_idade (16)'!AJ19-'PD_idade (16)'!F19)/'PD_idade (16)'!F19</f>
        <v>0.23529411764705882</v>
      </c>
      <c r="G18" s="43">
        <f>('PD_idade (16)'!AK19-'PD_idade (16)'!G19)/'PD_idade (16)'!G19</f>
        <v>-0.13333333333333333</v>
      </c>
      <c r="H18" s="43">
        <f>('PD_idade (16)'!AL19-'PD_idade (16)'!H19)/'PD_idade (16)'!H19</f>
        <v>-1.8181818181818181E-2</v>
      </c>
      <c r="I18" s="218">
        <f>('PD_idade (16)'!AM19-'PD_idade (16)'!I19)/'PD_idade (16)'!I19</f>
        <v>0.15094339622641509</v>
      </c>
      <c r="J18" s="57">
        <f>('PD_idade (16)'!AN19-'PD_idade (16)'!J19)/'PD_idade (16)'!J19</f>
        <v>-0.21978021978021978</v>
      </c>
    </row>
    <row r="19" spans="2:10" x14ac:dyDescent="0.25">
      <c r="B19" s="34" t="s">
        <v>40</v>
      </c>
      <c r="C19" s="42">
        <f>('PD_idade (16)'!AG20-'PD_idade (16)'!C20)/'PD_idade (16)'!C20</f>
        <v>0.14772727272727273</v>
      </c>
      <c r="D19" s="43">
        <f>('PD_idade (16)'!AH20-'PD_idade (16)'!D20)/'PD_idade (16)'!D20</f>
        <v>1.834862385321101E-2</v>
      </c>
      <c r="E19" s="43">
        <f>('PD_idade (16)'!AI20-'PD_idade (16)'!E20)/'PD_idade (16)'!E20</f>
        <v>-5.1470588235294115E-2</v>
      </c>
      <c r="F19" s="43">
        <f>('PD_idade (16)'!AJ20-'PD_idade (16)'!F20)/'PD_idade (16)'!F20</f>
        <v>-9.433962264150943E-3</v>
      </c>
      <c r="G19" s="43">
        <f>('PD_idade (16)'!AK20-'PD_idade (16)'!G20)/'PD_idade (16)'!G20</f>
        <v>-0.21782178217821782</v>
      </c>
      <c r="H19" s="43">
        <f>('PD_idade (16)'!AL20-'PD_idade (16)'!H20)/'PD_idade (16)'!H20</f>
        <v>-0.16379310344827586</v>
      </c>
      <c r="I19" s="218">
        <f>('PD_idade (16)'!AM20-'PD_idade (16)'!I20)/'PD_idade (16)'!I20</f>
        <v>-0.18085106382978725</v>
      </c>
      <c r="J19" s="57">
        <f>('PD_idade (16)'!AN20-'PD_idade (16)'!J20)/'PD_idade (16)'!J20</f>
        <v>-0.1553398058252427</v>
      </c>
    </row>
    <row r="20" spans="2:10" x14ac:dyDescent="0.25">
      <c r="B20" s="34" t="s">
        <v>41</v>
      </c>
      <c r="C20" s="42">
        <f>('PD_idade (16)'!AG21-'PD_idade (16)'!C21)/'PD_idade (16)'!C21</f>
        <v>0.24324324324324326</v>
      </c>
      <c r="D20" s="43">
        <f>('PD_idade (16)'!AH21-'PD_idade (16)'!D21)/'PD_idade (16)'!D21</f>
        <v>0.23809523809523808</v>
      </c>
      <c r="E20" s="43">
        <f>('PD_idade (16)'!AI21-'PD_idade (16)'!E21)/'PD_idade (16)'!E21</f>
        <v>0.15789473684210525</v>
      </c>
      <c r="F20" s="43">
        <f>('PD_idade (16)'!AJ21-'PD_idade (16)'!F21)/'PD_idade (16)'!F21</f>
        <v>4.4444444444444446E-2</v>
      </c>
      <c r="G20" s="43">
        <f>('PD_idade (16)'!AK21-'PD_idade (16)'!G21)/'PD_idade (16)'!G21</f>
        <v>5.8823529411764705E-2</v>
      </c>
      <c r="H20" s="43">
        <f>('PD_idade (16)'!AL21-'PD_idade (16)'!H21)/'PD_idade (16)'!H21</f>
        <v>-7.8431372549019607E-2</v>
      </c>
      <c r="I20" s="218">
        <f>('PD_idade (16)'!AM21-'PD_idade (16)'!I21)/'PD_idade (16)'!I21</f>
        <v>-0.22580645161290322</v>
      </c>
      <c r="J20" s="57">
        <f>('PD_idade (16)'!AN21-'PD_idade (16)'!J21)/'PD_idade (16)'!J21</f>
        <v>-0.17647058823529413</v>
      </c>
    </row>
    <row r="21" spans="2:10" x14ac:dyDescent="0.25">
      <c r="B21" s="34" t="s">
        <v>42</v>
      </c>
      <c r="C21" s="42">
        <f>('PD_idade (16)'!AG22-'PD_idade (16)'!C22)/'PD_idade (16)'!C22</f>
        <v>3.5714285714285712E-2</v>
      </c>
      <c r="D21" s="43">
        <f>('PD_idade (16)'!AH22-'PD_idade (16)'!D22)/'PD_idade (16)'!D22</f>
        <v>-0.43243243243243246</v>
      </c>
      <c r="E21" s="43">
        <f>('PD_idade (16)'!AI22-'PD_idade (16)'!E22)/'PD_idade (16)'!E22</f>
        <v>-6.25E-2</v>
      </c>
      <c r="F21" s="43">
        <f>('PD_idade (16)'!AJ22-'PD_idade (16)'!F22)/'PD_idade (16)'!F22</f>
        <v>0.21621621621621623</v>
      </c>
      <c r="G21" s="43">
        <f>('PD_idade (16)'!AK22-'PD_idade (16)'!G22)/'PD_idade (16)'!G22</f>
        <v>-0.13333333333333333</v>
      </c>
      <c r="H21" s="43">
        <f>('PD_idade (16)'!AL22-'PD_idade (16)'!H22)/'PD_idade (16)'!H22</f>
        <v>-7.8431372549019607E-2</v>
      </c>
      <c r="I21" s="218">
        <f>('PD_idade (16)'!AM22-'PD_idade (16)'!I22)/'PD_idade (16)'!I22</f>
        <v>-7.5471698113207544E-2</v>
      </c>
      <c r="J21" s="57">
        <f>('PD_idade (16)'!AN22-'PD_idade (16)'!J22)/'PD_idade (16)'!J22</f>
        <v>-0.30434782608695654</v>
      </c>
    </row>
    <row r="22" spans="2:10" x14ac:dyDescent="0.25">
      <c r="B22" s="34" t="s">
        <v>43</v>
      </c>
      <c r="C22" s="42">
        <f>('PD_idade (16)'!AG23-'PD_idade (16)'!C23)/'PD_idade (16)'!C23</f>
        <v>0.1875</v>
      </c>
      <c r="D22" s="43">
        <f>('PD_idade (16)'!AH23-'PD_idade (16)'!D23)/'PD_idade (16)'!D23</f>
        <v>0.76470588235294112</v>
      </c>
      <c r="E22" s="43">
        <f>('PD_idade (16)'!AI23-'PD_idade (16)'!E23)/'PD_idade (16)'!E23</f>
        <v>-2.7777777777777776E-2</v>
      </c>
      <c r="F22" s="43">
        <f>('PD_idade (16)'!AJ23-'PD_idade (16)'!F23)/'PD_idade (16)'!F23</f>
        <v>-0.16326530612244897</v>
      </c>
      <c r="G22" s="43">
        <f>('PD_idade (16)'!AK23-'PD_idade (16)'!G23)/'PD_idade (16)'!G23</f>
        <v>-0.125</v>
      </c>
      <c r="H22" s="43">
        <f>('PD_idade (16)'!AL23-'PD_idade (16)'!H23)/'PD_idade (16)'!H23</f>
        <v>-0.24444444444444444</v>
      </c>
      <c r="I22" s="218">
        <f>('PD_idade (16)'!AM23-'PD_idade (16)'!I23)/'PD_idade (16)'!I23</f>
        <v>0</v>
      </c>
      <c r="J22" s="57">
        <f>('PD_idade (16)'!AN23-'PD_idade (16)'!J23)/'PD_idade (16)'!J23</f>
        <v>-0.22727272727272727</v>
      </c>
    </row>
    <row r="23" spans="2:10" x14ac:dyDescent="0.25">
      <c r="B23" s="34" t="s">
        <v>44</v>
      </c>
      <c r="C23" s="42">
        <f>('PD_idade (16)'!AG24-'PD_idade (16)'!C24)/'PD_idade (16)'!C24</f>
        <v>4.3956043956043959E-2</v>
      </c>
      <c r="D23" s="43">
        <f>('PD_idade (16)'!AH24-'PD_idade (16)'!D24)/'PD_idade (16)'!D24</f>
        <v>-1.1494252873563218E-2</v>
      </c>
      <c r="E23" s="43">
        <f>('PD_idade (16)'!AI24-'PD_idade (16)'!E24)/'PD_idade (16)'!E24</f>
        <v>-0.11320754716981132</v>
      </c>
      <c r="F23" s="43">
        <f>('PD_idade (16)'!AJ24-'PD_idade (16)'!F24)/'PD_idade (16)'!F24</f>
        <v>0.02</v>
      </c>
      <c r="G23" s="43">
        <f>('PD_idade (16)'!AK24-'PD_idade (16)'!G24)/'PD_idade (16)'!G24</f>
        <v>-4.7619047619047616E-2</v>
      </c>
      <c r="H23" s="43">
        <f>('PD_idade (16)'!AL24-'PD_idade (16)'!H24)/'PD_idade (16)'!H24</f>
        <v>-8.3969465648854963E-2</v>
      </c>
      <c r="I23" s="218">
        <f>('PD_idade (16)'!AM24-'PD_idade (16)'!I24)/'PD_idade (16)'!I24</f>
        <v>-0.11607142857142858</v>
      </c>
      <c r="J23" s="57">
        <f>('PD_idade (16)'!AN24-'PD_idade (16)'!J24)/'PD_idade (16)'!J24</f>
        <v>-0.22058823529411764</v>
      </c>
    </row>
    <row r="24" spans="2:10" x14ac:dyDescent="0.25">
      <c r="B24" s="34" t="s">
        <v>45</v>
      </c>
      <c r="C24" s="42">
        <f>('PD_idade (16)'!AG25-'PD_idade (16)'!C25)/'PD_idade (16)'!C25</f>
        <v>0.13461538461538461</v>
      </c>
      <c r="D24" s="43">
        <f>('PD_idade (16)'!AH25-'PD_idade (16)'!D25)/'PD_idade (16)'!D25</f>
        <v>1.5625E-2</v>
      </c>
      <c r="E24" s="43">
        <f>('PD_idade (16)'!AI25-'PD_idade (16)'!E25)/'PD_idade (16)'!E25</f>
        <v>-7.9365079365079361E-2</v>
      </c>
      <c r="F24" s="43">
        <f>('PD_idade (16)'!AJ25-'PD_idade (16)'!F25)/'PD_idade (16)'!F25</f>
        <v>6.7796610169491525E-2</v>
      </c>
      <c r="G24" s="43">
        <f>('PD_idade (16)'!AK25-'PD_idade (16)'!G25)/'PD_idade (16)'!G25</f>
        <v>-0.12903225806451613</v>
      </c>
      <c r="H24" s="43">
        <f>('PD_idade (16)'!AL25-'PD_idade (16)'!H25)/'PD_idade (16)'!H25</f>
        <v>-0.24615384615384617</v>
      </c>
      <c r="I24" s="218">
        <f>('PD_idade (16)'!AM25-'PD_idade (16)'!I25)/'PD_idade (16)'!I25</f>
        <v>-0.04</v>
      </c>
      <c r="J24" s="57">
        <f>('PD_idade (16)'!AN25-'PD_idade (16)'!J25)/'PD_idade (16)'!J25</f>
        <v>-0.12698412698412698</v>
      </c>
    </row>
    <row r="25" spans="2:10" x14ac:dyDescent="0.25">
      <c r="B25" s="34" t="s">
        <v>46</v>
      </c>
      <c r="C25" s="42">
        <f>('PD_idade (16)'!AG26-'PD_idade (16)'!C26)/'PD_idade (16)'!C26</f>
        <v>0.47058823529411764</v>
      </c>
      <c r="D25" s="43">
        <f>('PD_idade (16)'!AH26-'PD_idade (16)'!D26)/'PD_idade (16)'!D26</f>
        <v>-0.05</v>
      </c>
      <c r="E25" s="43">
        <f>('PD_idade (16)'!AI26-'PD_idade (16)'!E26)/'PD_idade (16)'!E26</f>
        <v>0.15217391304347827</v>
      </c>
      <c r="F25" s="43">
        <f>('PD_idade (16)'!AJ26-'PD_idade (16)'!F26)/'PD_idade (16)'!F26</f>
        <v>-4.4444444444444446E-2</v>
      </c>
      <c r="G25" s="43">
        <f>('PD_idade (16)'!AK26-'PD_idade (16)'!G26)/'PD_idade (16)'!G26</f>
        <v>-0.1276595744680851</v>
      </c>
      <c r="H25" s="43">
        <f>('PD_idade (16)'!AL26-'PD_idade (16)'!H26)/'PD_idade (16)'!H26</f>
        <v>-3.8461538461538464E-2</v>
      </c>
      <c r="I25" s="218">
        <f>('PD_idade (16)'!AM26-'PD_idade (16)'!I26)/'PD_idade (16)'!I26</f>
        <v>-0.1076923076923077</v>
      </c>
      <c r="J25" s="57">
        <f>('PD_idade (16)'!AN26-'PD_idade (16)'!J26)/'PD_idade (16)'!J26</f>
        <v>-0.18367346938775511</v>
      </c>
    </row>
    <row r="26" spans="2:10" x14ac:dyDescent="0.25">
      <c r="B26" s="34" t="s">
        <v>47</v>
      </c>
      <c r="C26" s="42">
        <f>('PD_idade (16)'!AG27-'PD_idade (16)'!C27)/'PD_idade (16)'!C27</f>
        <v>0.17948717948717949</v>
      </c>
      <c r="D26" s="43">
        <f>('PD_idade (16)'!AH27-'PD_idade (16)'!D27)/'PD_idade (16)'!D27</f>
        <v>0.47368421052631576</v>
      </c>
      <c r="E26" s="43">
        <f>('PD_idade (16)'!AI27-'PD_idade (16)'!E27)/'PD_idade (16)'!E27</f>
        <v>0.13725490196078433</v>
      </c>
      <c r="F26" s="43">
        <f>('PD_idade (16)'!AJ27-'PD_idade (16)'!F27)/'PD_idade (16)'!F27</f>
        <v>-2.3255813953488372E-2</v>
      </c>
      <c r="G26" s="43">
        <f>('PD_idade (16)'!AK27-'PD_idade (16)'!G27)/'PD_idade (16)'!G27</f>
        <v>-0.21052631578947367</v>
      </c>
      <c r="H26" s="43">
        <f>('PD_idade (16)'!AL27-'PD_idade (16)'!H27)/'PD_idade (16)'!H27</f>
        <v>-9.8360655737704916E-2</v>
      </c>
      <c r="I26" s="218">
        <f>('PD_idade (16)'!AM27-'PD_idade (16)'!I27)/'PD_idade (16)'!I27</f>
        <v>-0.22857142857142856</v>
      </c>
      <c r="J26" s="57">
        <f>('PD_idade (16)'!AN27-'PD_idade (16)'!J27)/'PD_idade (16)'!J27</f>
        <v>-0.24705882352941178</v>
      </c>
    </row>
    <row r="27" spans="2:10" x14ac:dyDescent="0.25">
      <c r="B27" s="34" t="s">
        <v>48</v>
      </c>
      <c r="C27" s="42">
        <f>('PD_idade (16)'!AG28-'PD_idade (16)'!C28)/'PD_idade (16)'!C28</f>
        <v>0.18181818181818182</v>
      </c>
      <c r="D27" s="43">
        <f>('PD_idade (16)'!AH28-'PD_idade (16)'!D28)/'PD_idade (16)'!D28</f>
        <v>-0.18181818181818182</v>
      </c>
      <c r="E27" s="43">
        <f>('PD_idade (16)'!AI28-'PD_idade (16)'!E28)/'PD_idade (16)'!E28</f>
        <v>-5.2631578947368418E-2</v>
      </c>
      <c r="F27" s="43">
        <f>('PD_idade (16)'!AJ28-'PD_idade (16)'!F28)/'PD_idade (16)'!F28</f>
        <v>-0.1044776119402985</v>
      </c>
      <c r="G27" s="43">
        <f>('PD_idade (16)'!AK28-'PD_idade (16)'!G28)/'PD_idade (16)'!G28</f>
        <v>0</v>
      </c>
      <c r="H27" s="43">
        <f>('PD_idade (16)'!AL28-'PD_idade (16)'!H28)/'PD_idade (16)'!H28</f>
        <v>-0.12280701754385964</v>
      </c>
      <c r="I27" s="218">
        <f>('PD_idade (16)'!AM28-'PD_idade (16)'!I28)/'PD_idade (16)'!I28</f>
        <v>1.7543859649122806E-2</v>
      </c>
      <c r="J27" s="57">
        <f>('PD_idade (16)'!AN28-'PD_idade (16)'!J28)/'PD_idade (16)'!J28</f>
        <v>-0.25454545454545452</v>
      </c>
    </row>
    <row r="28" spans="2:10" x14ac:dyDescent="0.25">
      <c r="B28" s="34" t="s">
        <v>49</v>
      </c>
      <c r="C28" s="42">
        <f>('PD_idade (16)'!AG29-'PD_idade (16)'!C29)/'PD_idade (16)'!C29</f>
        <v>0.22972972972972974</v>
      </c>
      <c r="D28" s="43">
        <f>('PD_idade (16)'!AH29-'PD_idade (16)'!D29)/'PD_idade (16)'!D29</f>
        <v>4.1666666666666664E-2</v>
      </c>
      <c r="E28" s="43">
        <f>('PD_idade (16)'!AI29-'PD_idade (16)'!E29)/'PD_idade (16)'!E29</f>
        <v>-0.18421052631578946</v>
      </c>
      <c r="F28" s="43">
        <f>('PD_idade (16)'!AJ29-'PD_idade (16)'!F29)/'PD_idade (16)'!F29</f>
        <v>-6.1403508771929821E-2</v>
      </c>
      <c r="G28" s="43">
        <f>('PD_idade (16)'!AK29-'PD_idade (16)'!G29)/'PD_idade (16)'!G29</f>
        <v>-5.2631578947368418E-2</v>
      </c>
      <c r="H28" s="43">
        <f>('PD_idade (16)'!AL29-'PD_idade (16)'!H29)/'PD_idade (16)'!H29</f>
        <v>-0.23664122137404581</v>
      </c>
      <c r="I28" s="218">
        <f>('PD_idade (16)'!AM29-'PD_idade (16)'!I29)/'PD_idade (16)'!I29</f>
        <v>-8.3916083916083919E-2</v>
      </c>
      <c r="J28" s="57">
        <f>('PD_idade (16)'!AN29-'PD_idade (16)'!J29)/'PD_idade (16)'!J29</f>
        <v>-0.104</v>
      </c>
    </row>
    <row r="29" spans="2:10" x14ac:dyDescent="0.25">
      <c r="B29" s="34" t="s">
        <v>50</v>
      </c>
      <c r="C29" s="42">
        <f>('PD_idade (16)'!AG30-'PD_idade (16)'!C30)/'PD_idade (16)'!C30</f>
        <v>9.7014925373134331E-2</v>
      </c>
      <c r="D29" s="43">
        <f>('PD_idade (16)'!AH30-'PD_idade (16)'!D30)/'PD_idade (16)'!D30</f>
        <v>-2.6548672566371681E-2</v>
      </c>
      <c r="E29" s="43">
        <f>('PD_idade (16)'!AI30-'PD_idade (16)'!E30)/'PD_idade (16)'!E30</f>
        <v>-0.11475409836065574</v>
      </c>
      <c r="F29" s="43">
        <f>('PD_idade (16)'!AJ30-'PD_idade (16)'!F30)/'PD_idade (16)'!F30</f>
        <v>-6.7961165048543687E-2</v>
      </c>
      <c r="G29" s="43">
        <f>('PD_idade (16)'!AK30-'PD_idade (16)'!G30)/'PD_idade (16)'!G30</f>
        <v>-9.3220338983050849E-2</v>
      </c>
      <c r="H29" s="43">
        <f>('PD_idade (16)'!AL30-'PD_idade (16)'!H30)/'PD_idade (16)'!H30</f>
        <v>-0.13907284768211919</v>
      </c>
      <c r="I29" s="218">
        <f>('PD_idade (16)'!AM30-'PD_idade (16)'!I30)/'PD_idade (16)'!I30</f>
        <v>-0.18902439024390244</v>
      </c>
      <c r="J29" s="57">
        <f>('PD_idade (16)'!AN30-'PD_idade (16)'!J30)/'PD_idade (16)'!J30</f>
        <v>-0.28313253012048195</v>
      </c>
    </row>
    <row r="30" spans="2:10" x14ac:dyDescent="0.25">
      <c r="B30" s="34" t="s">
        <v>51</v>
      </c>
      <c r="C30" s="42">
        <f>('PD_idade (16)'!AG31-'PD_idade (16)'!C31)/'PD_idade (16)'!C31</f>
        <v>-5.8823529411764705E-2</v>
      </c>
      <c r="D30" s="43">
        <f>('PD_idade (16)'!AH31-'PD_idade (16)'!D31)/'PD_idade (16)'!D31</f>
        <v>-0.22448979591836735</v>
      </c>
      <c r="E30" s="43">
        <f>('PD_idade (16)'!AI31-'PD_idade (16)'!E31)/'PD_idade (16)'!E31</f>
        <v>-0.21428571428571427</v>
      </c>
      <c r="F30" s="43">
        <f>('PD_idade (16)'!AJ31-'PD_idade (16)'!F31)/'PD_idade (16)'!F31</f>
        <v>0.13157894736842105</v>
      </c>
      <c r="G30" s="43">
        <f>('PD_idade (16)'!AK31-'PD_idade (16)'!G31)/'PD_idade (16)'!G31</f>
        <v>-0.18867924528301888</v>
      </c>
      <c r="H30" s="43">
        <f>('PD_idade (16)'!AL31-'PD_idade (16)'!H31)/'PD_idade (16)'!H31</f>
        <v>-7.6923076923076927E-2</v>
      </c>
      <c r="I30" s="218">
        <f>('PD_idade (16)'!AM31-'PD_idade (16)'!I31)/'PD_idade (16)'!I31</f>
        <v>-0.2</v>
      </c>
      <c r="J30" s="57">
        <f>('PD_idade (16)'!AN31-'PD_idade (16)'!J31)/'PD_idade (16)'!J31</f>
        <v>-0.36842105263157893</v>
      </c>
    </row>
    <row r="31" spans="2:10" x14ac:dyDescent="0.25">
      <c r="B31" s="34" t="s">
        <v>52</v>
      </c>
      <c r="C31" s="42">
        <f>('PD_idade (16)'!AG32-'PD_idade (16)'!C32)/'PD_idade (16)'!C32</f>
        <v>0.24444444444444444</v>
      </c>
      <c r="D31" s="43">
        <f>('PD_idade (16)'!AH32-'PD_idade (16)'!D32)/'PD_idade (16)'!D32</f>
        <v>-0.19148936170212766</v>
      </c>
      <c r="E31" s="43">
        <f>('PD_idade (16)'!AI32-'PD_idade (16)'!E32)/'PD_idade (16)'!E32</f>
        <v>0.19402985074626866</v>
      </c>
      <c r="F31" s="43">
        <f>('PD_idade (16)'!AJ32-'PD_idade (16)'!F32)/'PD_idade (16)'!F32</f>
        <v>0</v>
      </c>
      <c r="G31" s="43">
        <f>('PD_idade (16)'!AK32-'PD_idade (16)'!G32)/'PD_idade (16)'!G32</f>
        <v>-0.11458333333333333</v>
      </c>
      <c r="H31" s="43">
        <f>('PD_idade (16)'!AL32-'PD_idade (16)'!H32)/'PD_idade (16)'!H32</f>
        <v>-0.15384615384615385</v>
      </c>
      <c r="I31" s="218">
        <f>('PD_idade (16)'!AM32-'PD_idade (16)'!I32)/'PD_idade (16)'!I32</f>
        <v>-0.16891891891891891</v>
      </c>
      <c r="J31" s="57">
        <f>('PD_idade (16)'!AN32-'PD_idade (16)'!J32)/'PD_idade (16)'!J32</f>
        <v>-0.18965517241379309</v>
      </c>
    </row>
    <row r="32" spans="2:10" x14ac:dyDescent="0.25">
      <c r="B32" s="34" t="s">
        <v>31</v>
      </c>
      <c r="C32" s="42">
        <f>('PD_idade (16)'!AG33-'PD_idade (16)'!C33)/'PD_idade (16)'!C33</f>
        <v>-0.1875</v>
      </c>
      <c r="D32" s="43">
        <f>('PD_idade (16)'!AH33-'PD_idade (16)'!D33)/'PD_idade (16)'!D33</f>
        <v>0</v>
      </c>
      <c r="E32" s="43">
        <f>('PD_idade (16)'!AI33-'PD_idade (16)'!E33)/'PD_idade (16)'!E33</f>
        <v>0.25</v>
      </c>
      <c r="F32" s="43">
        <f>('PD_idade (16)'!AJ33-'PD_idade (16)'!F33)/'PD_idade (16)'!F33</f>
        <v>0.34210526315789475</v>
      </c>
      <c r="G32" s="43">
        <f>('PD_idade (16)'!AK33-'PD_idade (16)'!G33)/'PD_idade (16)'!G33</f>
        <v>-0.15686274509803921</v>
      </c>
      <c r="H32" s="43">
        <f>('PD_idade (16)'!AL33-'PD_idade (16)'!H33)/'PD_idade (16)'!H33</f>
        <v>0</v>
      </c>
      <c r="I32" s="218">
        <f>('PD_idade (16)'!AM33-'PD_idade (16)'!I33)/'PD_idade (16)'!I33</f>
        <v>0</v>
      </c>
      <c r="J32" s="57">
        <f>('PD_idade (16)'!AN33-'PD_idade (16)'!J33)/'PD_idade (16)'!J33</f>
        <v>-0.19047619047619047</v>
      </c>
    </row>
    <row r="33" spans="2:10" x14ac:dyDescent="0.25">
      <c r="B33" s="34" t="s">
        <v>53</v>
      </c>
      <c r="C33" s="42">
        <f>('PD_idade (16)'!AG34-'PD_idade (16)'!C34)/'PD_idade (16)'!C34</f>
        <v>0.10112359550561797</v>
      </c>
      <c r="D33" s="43">
        <f>('PD_idade (16)'!AH34-'PD_idade (16)'!D34)/'PD_idade (16)'!D34</f>
        <v>8.0459770114942528E-2</v>
      </c>
      <c r="E33" s="43">
        <f>('PD_idade (16)'!AI34-'PD_idade (16)'!E34)/'PD_idade (16)'!E34</f>
        <v>-0.18103448275862069</v>
      </c>
      <c r="F33" s="43">
        <f>('PD_idade (16)'!AJ34-'PD_idade (16)'!F34)/'PD_idade (16)'!F34</f>
        <v>-7.2072072072072071E-2</v>
      </c>
      <c r="G33" s="43">
        <f>('PD_idade (16)'!AK34-'PD_idade (16)'!G34)/'PD_idade (16)'!G34</f>
        <v>-0.11827956989247312</v>
      </c>
      <c r="H33" s="43">
        <f>('PD_idade (16)'!AL34-'PD_idade (16)'!H34)/'PD_idade (16)'!H34</f>
        <v>-4.716981132075472E-2</v>
      </c>
      <c r="I33" s="218">
        <f>('PD_idade (16)'!AM34-'PD_idade (16)'!I34)/'PD_idade (16)'!I34</f>
        <v>-0.10714285714285714</v>
      </c>
      <c r="J33" s="57">
        <f>('PD_idade (16)'!AN34-'PD_idade (16)'!J34)/'PD_idade (16)'!J34</f>
        <v>-0.25688073394495414</v>
      </c>
    </row>
    <row r="34" spans="2:10" ht="12.75" customHeight="1" x14ac:dyDescent="0.25">
      <c r="B34" s="34" t="s">
        <v>54</v>
      </c>
      <c r="C34" s="42">
        <f>('PD_idade (16)'!AG35-'PD_idade (16)'!C35)/'PD_idade (16)'!C35</f>
        <v>2.1052631578947368E-2</v>
      </c>
      <c r="D34" s="43">
        <f>('PD_idade (16)'!AH35-'PD_idade (16)'!D35)/'PD_idade (16)'!D35</f>
        <v>-0.21052631578947367</v>
      </c>
      <c r="E34" s="43">
        <f>('PD_idade (16)'!AI35-'PD_idade (16)'!E35)/'PD_idade (16)'!E35</f>
        <v>1.6666666666666666E-2</v>
      </c>
      <c r="F34" s="43">
        <f>('PD_idade (16)'!AJ35-'PD_idade (16)'!F35)/'PD_idade (16)'!F35</f>
        <v>-0.13043478260869565</v>
      </c>
      <c r="G34" s="43">
        <f>('PD_idade (16)'!AK35-'PD_idade (16)'!G35)/'PD_idade (16)'!G35</f>
        <v>-0.22619047619047619</v>
      </c>
      <c r="H34" s="43">
        <f>('PD_idade (16)'!AL35-'PD_idade (16)'!H35)/'PD_idade (16)'!H35</f>
        <v>-0.17499999999999999</v>
      </c>
      <c r="I34" s="218">
        <f>('PD_idade (16)'!AM35-'PD_idade (16)'!I35)/'PD_idade (16)'!I35</f>
        <v>-0.1</v>
      </c>
      <c r="J34" s="57">
        <f>('PD_idade (16)'!AN35-'PD_idade (16)'!J35)/'PD_idade (16)'!J35</f>
        <v>-0.21739130434782608</v>
      </c>
    </row>
    <row r="35" spans="2:10" x14ac:dyDescent="0.25">
      <c r="B35" s="34" t="s">
        <v>55</v>
      </c>
      <c r="C35" s="42">
        <f>('PD_idade (16)'!AG36-'PD_idade (16)'!C36)/'PD_idade (16)'!C36</f>
        <v>0.17241379310344829</v>
      </c>
      <c r="D35" s="43">
        <f>('PD_idade (16)'!AH36-'PD_idade (16)'!D36)/'PD_idade (16)'!D36</f>
        <v>0.11363636363636363</v>
      </c>
      <c r="E35" s="43">
        <f>('PD_idade (16)'!AI36-'PD_idade (16)'!E36)/'PD_idade (16)'!E36</f>
        <v>-0.16393442622950818</v>
      </c>
      <c r="F35" s="43">
        <f>('PD_idade (16)'!AJ36-'PD_idade (16)'!F36)/'PD_idade (16)'!F36</f>
        <v>-0.18181818181818182</v>
      </c>
      <c r="G35" s="43">
        <f>('PD_idade (16)'!AK36-'PD_idade (16)'!G36)/'PD_idade (16)'!G36</f>
        <v>-0.14285714285714285</v>
      </c>
      <c r="H35" s="43">
        <f>('PD_idade (16)'!AL36-'PD_idade (16)'!H36)/'PD_idade (16)'!H36</f>
        <v>-4.878048780487805E-2</v>
      </c>
      <c r="I35" s="218">
        <f>('PD_idade (16)'!AM36-'PD_idade (16)'!I36)/'PD_idade (16)'!I36</f>
        <v>-0.14634146341463414</v>
      </c>
      <c r="J35" s="57">
        <f>('PD_idade (16)'!AN36-'PD_idade (16)'!J36)/'PD_idade (16)'!J36</f>
        <v>-8.1081081081081086E-2</v>
      </c>
    </row>
    <row r="36" spans="2:10" x14ac:dyDescent="0.25">
      <c r="B36" s="34" t="s">
        <v>56</v>
      </c>
      <c r="C36" s="42">
        <f>('PD_idade (16)'!AG37-'PD_idade (16)'!C37)/'PD_idade (16)'!C37</f>
        <v>0.41666666666666669</v>
      </c>
      <c r="D36" s="43">
        <f>('PD_idade (16)'!AH37-'PD_idade (16)'!D37)/'PD_idade (16)'!D37</f>
        <v>0</v>
      </c>
      <c r="E36" s="43">
        <f>('PD_idade (16)'!AI37-'PD_idade (16)'!E37)/'PD_idade (16)'!E37</f>
        <v>-0.30769230769230771</v>
      </c>
      <c r="F36" s="43">
        <f>('PD_idade (16)'!AJ37-'PD_idade (16)'!F37)/'PD_idade (16)'!F37</f>
        <v>8.3333333333333329E-2</v>
      </c>
      <c r="G36" s="43">
        <f>('PD_idade (16)'!AK37-'PD_idade (16)'!G37)/'PD_idade (16)'!G37</f>
        <v>-0.19354838709677419</v>
      </c>
      <c r="H36" s="43">
        <f>('PD_idade (16)'!AL37-'PD_idade (16)'!H37)/'PD_idade (16)'!H37</f>
        <v>-0.11627906976744186</v>
      </c>
      <c r="I36" s="218">
        <f>('PD_idade (16)'!AM37-'PD_idade (16)'!I37)/'PD_idade (16)'!I37</f>
        <v>-0.21875</v>
      </c>
      <c r="J36" s="57">
        <f>('PD_idade (16)'!AN37-'PD_idade (16)'!J37)/'PD_idade (16)'!J37</f>
        <v>-0.1</v>
      </c>
    </row>
    <row r="37" spans="2:10" x14ac:dyDescent="0.25">
      <c r="B37" s="34" t="s">
        <v>57</v>
      </c>
      <c r="C37" s="42">
        <f>('PD_idade (16)'!AG38-'PD_idade (16)'!C38)/'PD_idade (16)'!C38</f>
        <v>-0.13114754098360656</v>
      </c>
      <c r="D37" s="43">
        <f>('PD_idade (16)'!AH38-'PD_idade (16)'!D38)/'PD_idade (16)'!D38</f>
        <v>-0.26829268292682928</v>
      </c>
      <c r="E37" s="43">
        <f>('PD_idade (16)'!AI38-'PD_idade (16)'!E38)/'PD_idade (16)'!E38</f>
        <v>2.5316455696202531E-2</v>
      </c>
      <c r="F37" s="43">
        <f>('PD_idade (16)'!AJ38-'PD_idade (16)'!F38)/'PD_idade (16)'!F38</f>
        <v>0.15789473684210525</v>
      </c>
      <c r="G37" s="43">
        <f>('PD_idade (16)'!AK38-'PD_idade (16)'!G38)/'PD_idade (16)'!G38</f>
        <v>1.2195121951219513E-2</v>
      </c>
      <c r="H37" s="43">
        <f>('PD_idade (16)'!AL38-'PD_idade (16)'!H38)/'PD_idade (16)'!H38</f>
        <v>-0.10576923076923077</v>
      </c>
      <c r="I37" s="218">
        <f>('PD_idade (16)'!AM38-'PD_idade (16)'!I38)/'PD_idade (16)'!I38</f>
        <v>-0.14705882352941177</v>
      </c>
      <c r="J37" s="57">
        <f>('PD_idade (16)'!AN38-'PD_idade (16)'!J38)/'PD_idade (16)'!J38</f>
        <v>-0.17821782178217821</v>
      </c>
    </row>
    <row r="38" spans="2:10" x14ac:dyDescent="0.25">
      <c r="B38" s="34" t="s">
        <v>58</v>
      </c>
      <c r="C38" s="176">
        <f>('PD_idade (16)'!AG39-'PD_idade (16)'!C39)/'PD_idade (16)'!C39</f>
        <v>-0.21212121212121213</v>
      </c>
      <c r="D38" s="177">
        <f>('PD_idade (16)'!AH39-'PD_idade (16)'!D39)/'PD_idade (16)'!D39</f>
        <v>-0.16923076923076924</v>
      </c>
      <c r="E38" s="177">
        <f>('PD_idade (16)'!AI39-'PD_idade (16)'!E39)/'PD_idade (16)'!E39</f>
        <v>-0.24242424242424243</v>
      </c>
      <c r="F38" s="177">
        <f>('PD_idade (16)'!AJ39-'PD_idade (16)'!F39)/'PD_idade (16)'!F39</f>
        <v>-9.0909090909090912E-2</v>
      </c>
      <c r="G38" s="177">
        <f>('PD_idade (16)'!AK39-'PD_idade (16)'!G39)/'PD_idade (16)'!G39</f>
        <v>-4.1666666666666664E-2</v>
      </c>
      <c r="H38" s="177">
        <f>('PD_idade (16)'!AL39-'PD_idade (16)'!H39)/'PD_idade (16)'!H39</f>
        <v>-9.7560975609756101E-2</v>
      </c>
      <c r="I38" s="219">
        <f>('PD_idade (16)'!AM39-'PD_idade (16)'!I39)/'PD_idade (16)'!I39</f>
        <v>5.128205128205128E-2</v>
      </c>
      <c r="J38" s="178">
        <f>('PD_idade (16)'!AN39-'PD_idade (16)'!J39)/'PD_idade (16)'!J39</f>
        <v>-0.17857142857142858</v>
      </c>
    </row>
    <row r="39" spans="2:10" x14ac:dyDescent="0.25">
      <c r="B39" s="36"/>
      <c r="C39" s="615"/>
      <c r="D39" s="616"/>
      <c r="E39" s="616"/>
      <c r="F39" s="616"/>
      <c r="G39" s="616"/>
      <c r="H39" s="616"/>
      <c r="I39" s="616"/>
      <c r="J39" s="616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12.7109375" style="78" customWidth="1"/>
    <col min="4" max="4" width="1.140625" style="78" customWidth="1"/>
    <col min="5" max="5" width="12.7109375" style="78" customWidth="1"/>
    <col min="6" max="6" width="1.140625" style="78" customWidth="1"/>
    <col min="7" max="7" width="12.7109375" style="78" customWidth="1"/>
    <col min="8" max="8" width="1.140625" style="78" customWidth="1"/>
    <col min="9" max="9" width="12.7109375" style="78" customWidth="1"/>
    <col min="10" max="10" width="1.140625" style="78" customWidth="1"/>
    <col min="11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">
      <c r="A5" s="116" t="s">
        <v>9</v>
      </c>
      <c r="B5" s="119" t="s">
        <v>169</v>
      </c>
      <c r="E5" s="2"/>
      <c r="F5" s="2"/>
    </row>
    <row r="6" spans="1:11" s="77" customFormat="1" ht="12" customHeight="1" x14ac:dyDescent="0.2">
      <c r="A6" s="116"/>
      <c r="B6" s="122" t="s">
        <v>261</v>
      </c>
      <c r="E6" s="2"/>
      <c r="F6" s="2"/>
    </row>
    <row r="7" spans="1:11" s="77" customFormat="1" ht="12" customHeight="1" x14ac:dyDescent="0.2">
      <c r="A7" s="116"/>
      <c r="B7" s="122"/>
      <c r="E7" s="2"/>
      <c r="F7" s="2"/>
    </row>
    <row r="8" spans="1:11" ht="15" customHeight="1" x14ac:dyDescent="0.25">
      <c r="I8" s="8"/>
      <c r="J8" s="8"/>
    </row>
    <row r="9" spans="1:11" ht="30.75" customHeight="1" x14ac:dyDescent="0.25">
      <c r="B9" s="8"/>
      <c r="C9" s="598" t="s">
        <v>169</v>
      </c>
      <c r="D9" s="598"/>
      <c r="E9" s="598"/>
      <c r="F9" s="598"/>
      <c r="G9" s="598"/>
      <c r="H9" s="598"/>
      <c r="I9" s="598"/>
      <c r="J9" s="598"/>
      <c r="K9" s="598"/>
    </row>
    <row r="10" spans="1:11" ht="24.95" customHeight="1" x14ac:dyDescent="0.25">
      <c r="B10" s="11"/>
      <c r="C10" s="274" t="s">
        <v>16</v>
      </c>
      <c r="D10" s="142"/>
      <c r="E10" s="274" t="s">
        <v>18</v>
      </c>
      <c r="F10" s="142"/>
      <c r="G10" s="274" t="s">
        <v>19</v>
      </c>
      <c r="H10" s="142"/>
      <c r="I10" s="274" t="s">
        <v>17</v>
      </c>
      <c r="J10" s="46"/>
      <c r="K10" s="279" t="s">
        <v>157</v>
      </c>
    </row>
    <row r="11" spans="1:11" x14ac:dyDescent="0.25">
      <c r="B11" s="161" t="s">
        <v>60</v>
      </c>
      <c r="C11" s="617"/>
      <c r="D11" s="617"/>
      <c r="E11" s="617"/>
      <c r="F11" s="617"/>
      <c r="G11" s="617"/>
      <c r="H11" s="617"/>
      <c r="I11" s="617"/>
      <c r="J11" s="617"/>
      <c r="K11" s="617"/>
    </row>
    <row r="12" spans="1:11" x14ac:dyDescent="0.25">
      <c r="B12" s="3" t="s">
        <v>61</v>
      </c>
      <c r="C12" s="375">
        <v>483.83668592349102</v>
      </c>
      <c r="D12" s="303"/>
      <c r="E12" s="375">
        <v>483.04885724675836</v>
      </c>
      <c r="F12" s="221"/>
      <c r="G12" s="375">
        <v>486.45075722913901</v>
      </c>
      <c r="H12" s="221"/>
      <c r="I12" s="375">
        <v>483.46653568813963</v>
      </c>
      <c r="J12" s="411"/>
      <c r="K12" s="375">
        <v>484.20070902188201</v>
      </c>
    </row>
    <row r="13" spans="1:11" x14ac:dyDescent="0.25">
      <c r="B13" s="4" t="s">
        <v>102</v>
      </c>
      <c r="C13" s="376">
        <v>535.66177822542795</v>
      </c>
      <c r="D13" s="160"/>
      <c r="E13" s="376">
        <v>538.829763798145</v>
      </c>
      <c r="F13" s="224"/>
      <c r="G13" s="376">
        <v>541.43999561743067</v>
      </c>
      <c r="H13" s="224"/>
      <c r="I13" s="376">
        <v>541.30960787735205</v>
      </c>
      <c r="J13" s="411"/>
      <c r="K13" s="376">
        <v>539.31028637958889</v>
      </c>
    </row>
    <row r="14" spans="1:11" x14ac:dyDescent="0.25">
      <c r="B14" s="4" t="s">
        <v>20</v>
      </c>
      <c r="C14" s="376">
        <v>532.98591523102698</v>
      </c>
      <c r="D14" s="160"/>
      <c r="E14" s="376">
        <v>539.03919811159528</v>
      </c>
      <c r="F14" s="224"/>
      <c r="G14" s="376">
        <v>542.89039598192801</v>
      </c>
      <c r="H14" s="224"/>
      <c r="I14" s="376">
        <v>545.07390307451305</v>
      </c>
      <c r="J14" s="411"/>
      <c r="K14" s="376">
        <v>539.99735309976597</v>
      </c>
    </row>
    <row r="15" spans="1:11" x14ac:dyDescent="0.25">
      <c r="B15" s="4" t="s">
        <v>1</v>
      </c>
      <c r="C15" s="413">
        <v>565.765802974444</v>
      </c>
      <c r="D15" s="414"/>
      <c r="E15" s="413">
        <v>573.14042623424439</v>
      </c>
      <c r="F15" s="415"/>
      <c r="G15" s="413">
        <v>574.16491211887433</v>
      </c>
      <c r="H15" s="415"/>
      <c r="I15" s="413">
        <v>579.58911649859635</v>
      </c>
      <c r="J15" s="412"/>
      <c r="K15" s="413">
        <v>573.16506445653977</v>
      </c>
    </row>
    <row r="16" spans="1:11" x14ac:dyDescent="0.25">
      <c r="B16" s="34" t="s">
        <v>36</v>
      </c>
      <c r="C16" s="375">
        <v>524.60201805140662</v>
      </c>
      <c r="D16" s="303"/>
      <c r="E16" s="375">
        <v>521.81278575537863</v>
      </c>
      <c r="F16" s="221"/>
      <c r="G16" s="375">
        <v>529.97016113887469</v>
      </c>
      <c r="H16" s="221"/>
      <c r="I16" s="375">
        <v>539.47932297684463</v>
      </c>
      <c r="J16" s="411"/>
      <c r="K16" s="375">
        <v>528.96607198062623</v>
      </c>
    </row>
    <row r="17" spans="2:11" x14ac:dyDescent="0.25">
      <c r="B17" s="34" t="s">
        <v>37</v>
      </c>
      <c r="C17" s="376">
        <v>539.58206268062725</v>
      </c>
      <c r="D17" s="303"/>
      <c r="E17" s="376">
        <v>581.44700911358439</v>
      </c>
      <c r="F17" s="221"/>
      <c r="G17" s="376">
        <v>554.15995284179235</v>
      </c>
      <c r="H17" s="221"/>
      <c r="I17" s="376">
        <v>556.53037803398831</v>
      </c>
      <c r="J17" s="411"/>
      <c r="K17" s="376">
        <v>557.92985066749816</v>
      </c>
    </row>
    <row r="18" spans="2:11" x14ac:dyDescent="0.25">
      <c r="B18" s="34" t="s">
        <v>38</v>
      </c>
      <c r="C18" s="376">
        <v>623.83986331629831</v>
      </c>
      <c r="D18" s="303"/>
      <c r="E18" s="376">
        <v>623.13253119636568</v>
      </c>
      <c r="F18" s="221"/>
      <c r="G18" s="376">
        <v>634.0584032714537</v>
      </c>
      <c r="H18" s="221"/>
      <c r="I18" s="376">
        <v>644.78670866095433</v>
      </c>
      <c r="J18" s="411"/>
      <c r="K18" s="376">
        <v>631.45437661126789</v>
      </c>
    </row>
    <row r="19" spans="2:11" x14ac:dyDescent="0.25">
      <c r="B19" s="34" t="s">
        <v>39</v>
      </c>
      <c r="C19" s="376">
        <v>599.52455855234564</v>
      </c>
      <c r="D19" s="303"/>
      <c r="E19" s="376">
        <v>596.33570483399399</v>
      </c>
      <c r="F19" s="221"/>
      <c r="G19" s="376">
        <v>617.57027860210064</v>
      </c>
      <c r="H19" s="221"/>
      <c r="I19" s="376">
        <v>629.57394137551228</v>
      </c>
      <c r="J19" s="411"/>
      <c r="K19" s="376">
        <v>610.75112084098816</v>
      </c>
    </row>
    <row r="20" spans="2:11" x14ac:dyDescent="0.25">
      <c r="B20" s="34" t="s">
        <v>40</v>
      </c>
      <c r="C20" s="376">
        <v>533.83502133564264</v>
      </c>
      <c r="D20" s="303"/>
      <c r="E20" s="376">
        <v>535.85098455460593</v>
      </c>
      <c r="F20" s="221"/>
      <c r="G20" s="376">
        <v>555.18062002173804</v>
      </c>
      <c r="H20" s="221"/>
      <c r="I20" s="376">
        <v>552.81139641346033</v>
      </c>
      <c r="J20" s="411"/>
      <c r="K20" s="376">
        <v>544.4195055813617</v>
      </c>
    </row>
    <row r="21" spans="2:11" x14ac:dyDescent="0.25">
      <c r="B21" s="34" t="s">
        <v>41</v>
      </c>
      <c r="C21" s="376">
        <v>661.12499082623765</v>
      </c>
      <c r="D21" s="303"/>
      <c r="E21" s="376">
        <v>678.28349460155903</v>
      </c>
      <c r="F21" s="221"/>
      <c r="G21" s="376">
        <v>656.06391921888235</v>
      </c>
      <c r="H21" s="221"/>
      <c r="I21" s="376">
        <v>642.85526531306334</v>
      </c>
      <c r="J21" s="411"/>
      <c r="K21" s="376">
        <v>659.58191748993556</v>
      </c>
    </row>
    <row r="22" spans="2:11" x14ac:dyDescent="0.25">
      <c r="B22" s="34" t="s">
        <v>42</v>
      </c>
      <c r="C22" s="376">
        <v>501.78502553947402</v>
      </c>
      <c r="D22" s="303"/>
      <c r="E22" s="376">
        <v>500.63904066747972</v>
      </c>
      <c r="F22" s="221"/>
      <c r="G22" s="376">
        <v>506.70840762952133</v>
      </c>
      <c r="H22" s="221"/>
      <c r="I22" s="376">
        <v>506.94965627324672</v>
      </c>
      <c r="J22" s="411"/>
      <c r="K22" s="376">
        <v>504.02053252743048</v>
      </c>
    </row>
    <row r="23" spans="2:11" x14ac:dyDescent="0.25">
      <c r="B23" s="34" t="s">
        <v>43</v>
      </c>
      <c r="C23" s="376">
        <v>686.52761562858996</v>
      </c>
      <c r="D23" s="303"/>
      <c r="E23" s="376">
        <v>671.08723345883573</v>
      </c>
      <c r="F23" s="221"/>
      <c r="G23" s="376">
        <v>663.76666373736305</v>
      </c>
      <c r="H23" s="221"/>
      <c r="I23" s="376">
        <v>677.32089316595795</v>
      </c>
      <c r="J23" s="411"/>
      <c r="K23" s="376">
        <v>674.67560149768667</v>
      </c>
    </row>
    <row r="24" spans="2:11" x14ac:dyDescent="0.25">
      <c r="B24" s="34" t="s">
        <v>44</v>
      </c>
      <c r="C24" s="376">
        <v>553.00650408474428</v>
      </c>
      <c r="D24" s="303"/>
      <c r="E24" s="376">
        <v>566.55640743412266</v>
      </c>
      <c r="F24" s="221"/>
      <c r="G24" s="376">
        <v>581.3253127897683</v>
      </c>
      <c r="H24" s="221"/>
      <c r="I24" s="376">
        <v>578.9473313301479</v>
      </c>
      <c r="J24" s="411"/>
      <c r="K24" s="376">
        <v>569.95888890969582</v>
      </c>
    </row>
    <row r="25" spans="2:11" x14ac:dyDescent="0.25">
      <c r="B25" s="34" t="s">
        <v>45</v>
      </c>
      <c r="C25" s="376">
        <v>602.53108897723166</v>
      </c>
      <c r="D25" s="303"/>
      <c r="E25" s="376">
        <v>610.48277354376762</v>
      </c>
      <c r="F25" s="221"/>
      <c r="G25" s="376">
        <v>613.10429320671301</v>
      </c>
      <c r="H25" s="221"/>
      <c r="I25" s="376">
        <v>617.38326748497639</v>
      </c>
      <c r="J25" s="411"/>
      <c r="K25" s="376">
        <v>610.87535580317206</v>
      </c>
    </row>
    <row r="26" spans="2:11" x14ac:dyDescent="0.25">
      <c r="B26" s="34" t="s">
        <v>46</v>
      </c>
      <c r="C26" s="376">
        <v>607.68643959087933</v>
      </c>
      <c r="D26" s="303"/>
      <c r="E26" s="376">
        <v>592.22148784878971</v>
      </c>
      <c r="F26" s="221"/>
      <c r="G26" s="376">
        <v>581.28923098576263</v>
      </c>
      <c r="H26" s="221"/>
      <c r="I26" s="376">
        <v>588.71576495788133</v>
      </c>
      <c r="J26" s="411"/>
      <c r="K26" s="376">
        <v>592.47823084582831</v>
      </c>
    </row>
    <row r="27" spans="2:11" x14ac:dyDescent="0.25">
      <c r="B27" s="34" t="s">
        <v>47</v>
      </c>
      <c r="C27" s="376">
        <v>596.04996101858865</v>
      </c>
      <c r="D27" s="303"/>
      <c r="E27" s="376">
        <v>584.08410865197163</v>
      </c>
      <c r="F27" s="221"/>
      <c r="G27" s="376">
        <v>594.10853305651506</v>
      </c>
      <c r="H27" s="221"/>
      <c r="I27" s="376">
        <v>604.76128339515935</v>
      </c>
      <c r="J27" s="411"/>
      <c r="K27" s="376">
        <v>594.75097153055856</v>
      </c>
    </row>
    <row r="28" spans="2:11" x14ac:dyDescent="0.25">
      <c r="B28" s="34" t="s">
        <v>48</v>
      </c>
      <c r="C28" s="376">
        <v>627.17173935899507</v>
      </c>
      <c r="D28" s="303"/>
      <c r="E28" s="376">
        <v>629.61544523642453</v>
      </c>
      <c r="F28" s="221"/>
      <c r="G28" s="376">
        <v>601.60475292676472</v>
      </c>
      <c r="H28" s="221"/>
      <c r="I28" s="376">
        <v>632.4739434951731</v>
      </c>
      <c r="J28" s="411"/>
      <c r="K28" s="376">
        <v>622.71647025433947</v>
      </c>
    </row>
    <row r="29" spans="2:11" x14ac:dyDescent="0.25">
      <c r="B29" s="34" t="s">
        <v>49</v>
      </c>
      <c r="C29" s="376">
        <v>641.52506164363797</v>
      </c>
      <c r="D29" s="303"/>
      <c r="E29" s="376">
        <v>672.10191432348597</v>
      </c>
      <c r="F29" s="221"/>
      <c r="G29" s="376">
        <v>657.57728773538611</v>
      </c>
      <c r="H29" s="221"/>
      <c r="I29" s="376">
        <v>667.56571828365804</v>
      </c>
      <c r="J29" s="411"/>
      <c r="K29" s="376">
        <v>659.69249549654194</v>
      </c>
    </row>
    <row r="30" spans="2:11" x14ac:dyDescent="0.25">
      <c r="B30" s="34" t="s">
        <v>50</v>
      </c>
      <c r="C30" s="376">
        <v>475.20910021591936</v>
      </c>
      <c r="D30" s="303"/>
      <c r="E30" s="376">
        <v>470.33255944433876</v>
      </c>
      <c r="F30" s="221"/>
      <c r="G30" s="376">
        <v>466.22345376003364</v>
      </c>
      <c r="H30" s="221"/>
      <c r="I30" s="376">
        <v>475.60282999520797</v>
      </c>
      <c r="J30" s="411"/>
      <c r="K30" s="376">
        <v>471.84198585387503</v>
      </c>
    </row>
    <row r="31" spans="2:11" x14ac:dyDescent="0.25">
      <c r="B31" s="34" t="s">
        <v>51</v>
      </c>
      <c r="C31" s="376">
        <v>525.28673712018065</v>
      </c>
      <c r="D31" s="303"/>
      <c r="E31" s="376">
        <v>540.36106172015036</v>
      </c>
      <c r="F31" s="221"/>
      <c r="G31" s="376">
        <v>564.10236369958898</v>
      </c>
      <c r="H31" s="221"/>
      <c r="I31" s="376">
        <v>567.43929423066504</v>
      </c>
      <c r="J31" s="411"/>
      <c r="K31" s="376">
        <v>549.29736419264623</v>
      </c>
    </row>
    <row r="32" spans="2:11" x14ac:dyDescent="0.25">
      <c r="B32" s="34" t="s">
        <v>52</v>
      </c>
      <c r="C32" s="376">
        <v>545.66842086482086</v>
      </c>
      <c r="D32" s="303"/>
      <c r="E32" s="376">
        <v>544.46970760924467</v>
      </c>
      <c r="F32" s="221"/>
      <c r="G32" s="376">
        <v>538.09041831169873</v>
      </c>
      <c r="H32" s="221"/>
      <c r="I32" s="376">
        <v>529.74625974600178</v>
      </c>
      <c r="J32" s="411"/>
      <c r="K32" s="376">
        <v>539.49370163294145</v>
      </c>
    </row>
    <row r="33" spans="2:11" x14ac:dyDescent="0.25">
      <c r="B33" s="34" t="s">
        <v>31</v>
      </c>
      <c r="C33" s="376">
        <v>650.61088697205332</v>
      </c>
      <c r="D33" s="303"/>
      <c r="E33" s="376">
        <v>647.86594719910863</v>
      </c>
      <c r="F33" s="221"/>
      <c r="G33" s="376">
        <v>658.86800179839895</v>
      </c>
      <c r="H33" s="221"/>
      <c r="I33" s="376">
        <v>668.17420796315866</v>
      </c>
      <c r="J33" s="411"/>
      <c r="K33" s="376">
        <v>656.37976098317984</v>
      </c>
    </row>
    <row r="34" spans="2:11" x14ac:dyDescent="0.25">
      <c r="B34" s="34" t="s">
        <v>53</v>
      </c>
      <c r="C34" s="376">
        <v>518.65343831075995</v>
      </c>
      <c r="D34" s="303"/>
      <c r="E34" s="376">
        <v>528.63463026044928</v>
      </c>
      <c r="F34" s="221"/>
      <c r="G34" s="376">
        <v>525.64323732886999</v>
      </c>
      <c r="H34" s="221"/>
      <c r="I34" s="376">
        <v>537.71650962754859</v>
      </c>
      <c r="J34" s="411"/>
      <c r="K34" s="376">
        <v>527.66195388190692</v>
      </c>
    </row>
    <row r="35" spans="2:11" ht="12.75" customHeight="1" x14ac:dyDescent="0.25">
      <c r="B35" s="34" t="s">
        <v>54</v>
      </c>
      <c r="C35" s="376">
        <v>493.07474144387402</v>
      </c>
      <c r="D35" s="303"/>
      <c r="E35" s="376">
        <v>496.71376395007866</v>
      </c>
      <c r="F35" s="221"/>
      <c r="G35" s="376">
        <v>507.942722242233</v>
      </c>
      <c r="H35" s="221"/>
      <c r="I35" s="376">
        <v>507.29252537179599</v>
      </c>
      <c r="J35" s="411"/>
      <c r="K35" s="376">
        <v>501.25593825199547</v>
      </c>
    </row>
    <row r="36" spans="2:11" x14ac:dyDescent="0.25">
      <c r="B36" s="34" t="s">
        <v>55</v>
      </c>
      <c r="C36" s="376">
        <v>499.37743106597765</v>
      </c>
      <c r="D36" s="303"/>
      <c r="E36" s="376">
        <v>500.43230864948936</v>
      </c>
      <c r="F36" s="221"/>
      <c r="G36" s="376">
        <v>489.10873241584471</v>
      </c>
      <c r="H36" s="221"/>
      <c r="I36" s="376">
        <v>496.234867849458</v>
      </c>
      <c r="J36" s="411"/>
      <c r="K36" s="376">
        <v>496.28833499519237</v>
      </c>
    </row>
    <row r="37" spans="2:11" x14ac:dyDescent="0.25">
      <c r="B37" s="34" t="s">
        <v>56</v>
      </c>
      <c r="C37" s="376">
        <v>615.42760429418695</v>
      </c>
      <c r="D37" s="303"/>
      <c r="E37" s="376">
        <v>622.18414584180732</v>
      </c>
      <c r="F37" s="221"/>
      <c r="G37" s="376">
        <v>617.77030014452168</v>
      </c>
      <c r="H37" s="221"/>
      <c r="I37" s="376">
        <v>603.75422437468364</v>
      </c>
      <c r="J37" s="411"/>
      <c r="K37" s="376">
        <v>614.78406866379999</v>
      </c>
    </row>
    <row r="38" spans="2:11" x14ac:dyDescent="0.25">
      <c r="B38" s="34" t="s">
        <v>57</v>
      </c>
      <c r="C38" s="376">
        <v>614.81609070559568</v>
      </c>
      <c r="D38" s="303"/>
      <c r="E38" s="376">
        <v>640.20426168344568</v>
      </c>
      <c r="F38" s="221"/>
      <c r="G38" s="376">
        <v>641.65408293229996</v>
      </c>
      <c r="H38" s="221"/>
      <c r="I38" s="376">
        <v>652.41480120778397</v>
      </c>
      <c r="J38" s="411"/>
      <c r="K38" s="376">
        <v>637.27230913228129</v>
      </c>
    </row>
    <row r="39" spans="2:11" x14ac:dyDescent="0.25">
      <c r="B39" s="34" t="s">
        <v>58</v>
      </c>
      <c r="C39" s="377">
        <v>485.4903608936873</v>
      </c>
      <c r="D39" s="303"/>
      <c r="E39" s="377">
        <v>505.43450531078867</v>
      </c>
      <c r="F39" s="221"/>
      <c r="G39" s="377">
        <v>515.07556239819871</v>
      </c>
      <c r="H39" s="221"/>
      <c r="I39" s="377">
        <v>529.1278170004133</v>
      </c>
      <c r="J39" s="411"/>
      <c r="K39" s="377">
        <v>508.78206140077208</v>
      </c>
    </row>
    <row r="40" spans="2:11" x14ac:dyDescent="0.25">
      <c r="B40" s="108"/>
      <c r="C40" s="600"/>
      <c r="D40" s="601"/>
      <c r="E40" s="604"/>
      <c r="F40" s="601"/>
      <c r="G40" s="604"/>
      <c r="H40" s="600"/>
      <c r="I40" s="601"/>
      <c r="J40" s="601"/>
    </row>
    <row r="41" spans="2:11" x14ac:dyDescent="0.25">
      <c r="B41" s="36"/>
      <c r="C41" s="32"/>
      <c r="D41" s="32"/>
      <c r="E41" s="32"/>
      <c r="F41" s="32"/>
      <c r="G41" s="32"/>
      <c r="H41" s="32"/>
      <c r="I41" s="32"/>
      <c r="J41" s="32"/>
    </row>
    <row r="42" spans="2:11" x14ac:dyDescent="0.25">
      <c r="C42" s="80"/>
      <c r="D42" s="80"/>
      <c r="E42" s="80"/>
      <c r="F42" s="80"/>
      <c r="G42" s="80"/>
    </row>
    <row r="43" spans="2:11" x14ac:dyDescent="0.25">
      <c r="C43" s="80"/>
      <c r="D43" s="80"/>
      <c r="E43" s="80"/>
      <c r="F43" s="80"/>
      <c r="G43" s="80"/>
    </row>
    <row r="44" spans="2:11" x14ac:dyDescent="0.25">
      <c r="C44" s="80"/>
      <c r="D44" s="80"/>
      <c r="E44" s="80"/>
      <c r="F44" s="80"/>
      <c r="G44" s="80"/>
    </row>
    <row r="45" spans="2:11" x14ac:dyDescent="0.25">
      <c r="C45" s="80"/>
      <c r="D45" s="80"/>
      <c r="E45" s="80"/>
      <c r="F45" s="80"/>
      <c r="G45" s="80"/>
    </row>
  </sheetData>
  <mergeCells count="4">
    <mergeCell ref="C9:K9"/>
    <mergeCell ref="C11:K11"/>
    <mergeCell ref="C40:G40"/>
    <mergeCell ref="H40:J40"/>
  </mergeCells>
  <conditionalFormatting sqref="D12:D39 F12:F39 H12:H39">
    <cfRule type="cellIs" dxfId="4910" priority="56" operator="between">
      <formula>1</formula>
      <formula>2</formula>
    </cfRule>
  </conditionalFormatting>
  <conditionalFormatting sqref="F12:F16 H12:H16">
    <cfRule type="cellIs" dxfId="4909" priority="55" operator="between">
      <formula>1</formula>
      <formula>2</formula>
    </cfRule>
  </conditionalFormatting>
  <conditionalFormatting sqref="C12:C39">
    <cfRule type="cellIs" dxfId="4908" priority="9" operator="between">
      <formula>1</formula>
      <formula>2</formula>
    </cfRule>
  </conditionalFormatting>
  <conditionalFormatting sqref="E12:E39">
    <cfRule type="cellIs" dxfId="4907" priority="4" operator="between">
      <formula>1</formula>
      <formula>2</formula>
    </cfRule>
  </conditionalFormatting>
  <conditionalFormatting sqref="G12:G39">
    <cfRule type="cellIs" dxfId="4906" priority="3" operator="between">
      <formula>1</formula>
      <formula>2</formula>
    </cfRule>
  </conditionalFormatting>
  <conditionalFormatting sqref="I12:I39">
    <cfRule type="cellIs" dxfId="4905" priority="2" operator="between">
      <formula>1</formula>
      <formula>2</formula>
    </cfRule>
  </conditionalFormatting>
  <conditionalFormatting sqref="K12:K39">
    <cfRule type="cellIs" dxfId="4904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showGridLines="0" showRowColHeaders="0" workbookViewId="0">
      <selection activeCell="E19" sqref="E19"/>
    </sheetView>
  </sheetViews>
  <sheetFormatPr defaultColWidth="12" defaultRowHeight="15" x14ac:dyDescent="0.25"/>
  <cols>
    <col min="2" max="2" width="38" style="6" customWidth="1"/>
    <col min="3" max="3" width="38.85546875" style="6" customWidth="1"/>
    <col min="4" max="16384" width="12" style="6"/>
  </cols>
  <sheetData>
    <row r="1" spans="1:3" s="7" customFormat="1" ht="16.5" customHeight="1" x14ac:dyDescent="0.25">
      <c r="A1"/>
    </row>
    <row r="2" spans="1:3" s="7" customFormat="1" ht="16.5" customHeight="1" x14ac:dyDescent="0.25">
      <c r="A2"/>
    </row>
    <row r="3" spans="1:3" s="7" customFormat="1" ht="16.5" customHeight="1" x14ac:dyDescent="0.25">
      <c r="A3"/>
    </row>
    <row r="4" spans="1:3" s="7" customFormat="1" ht="16.5" customHeight="1" x14ac:dyDescent="0.25">
      <c r="A4"/>
    </row>
    <row r="5" spans="1:3" s="7" customFormat="1" ht="16.5" customHeight="1" x14ac:dyDescent="0.25">
      <c r="A5" s="116" t="s">
        <v>10</v>
      </c>
      <c r="B5" s="119" t="s">
        <v>170</v>
      </c>
    </row>
    <row r="6" spans="1:3" s="7" customFormat="1" ht="12" customHeight="1" x14ac:dyDescent="0.2">
      <c r="A6" s="116"/>
      <c r="B6" s="111" t="s">
        <v>262</v>
      </c>
    </row>
    <row r="7" spans="1:3" s="7" customFormat="1" ht="12" customHeight="1" x14ac:dyDescent="0.2">
      <c r="A7" s="116"/>
      <c r="B7" s="111"/>
    </row>
    <row r="8" spans="1:3" ht="15" customHeight="1" x14ac:dyDescent="0.25"/>
    <row r="9" spans="1:3" ht="43.5" customHeight="1" x14ac:dyDescent="0.25">
      <c r="B9" s="8"/>
      <c r="C9" s="273" t="s">
        <v>171</v>
      </c>
    </row>
    <row r="10" spans="1:3" ht="24.95" customHeight="1" x14ac:dyDescent="0.25">
      <c r="B10" s="11"/>
      <c r="C10" s="274" t="s">
        <v>26</v>
      </c>
    </row>
    <row r="11" spans="1:3" ht="15" customHeight="1" x14ac:dyDescent="0.25">
      <c r="B11" s="120" t="s">
        <v>101</v>
      </c>
      <c r="C11" s="117"/>
    </row>
    <row r="12" spans="1:3" x14ac:dyDescent="0.25">
      <c r="B12" s="3" t="s">
        <v>61</v>
      </c>
      <c r="C12" s="240">
        <f>'PD_valor medio mensal € (16)'!I12-'PD_valor medio mensal € (16)'!C12</f>
        <v>-0.3701502353513888</v>
      </c>
    </row>
    <row r="13" spans="1:3" x14ac:dyDescent="0.25">
      <c r="B13" s="4" t="s">
        <v>102</v>
      </c>
      <c r="C13" s="241">
        <f>'PD_valor medio mensal € (16)'!I13-'PD_valor medio mensal € (16)'!C13</f>
        <v>5.6478296519240985</v>
      </c>
    </row>
    <row r="14" spans="1:3" x14ac:dyDescent="0.25">
      <c r="B14" s="4" t="s">
        <v>20</v>
      </c>
      <c r="C14" s="241">
        <f>'PD_valor medio mensal € (16)'!I14-'PD_valor medio mensal € (16)'!C14</f>
        <v>12.087987843486076</v>
      </c>
    </row>
    <row r="15" spans="1:3" x14ac:dyDescent="0.25">
      <c r="B15" s="4" t="s">
        <v>1</v>
      </c>
      <c r="C15" s="416">
        <f>'PD_valor medio mensal € (16)'!I15-'PD_valor medio mensal € (16)'!C15</f>
        <v>13.823313524152354</v>
      </c>
    </row>
    <row r="16" spans="1:3" x14ac:dyDescent="0.25">
      <c r="B16" s="34" t="s">
        <v>36</v>
      </c>
      <c r="C16" s="240">
        <f>'PD_valor medio mensal € (16)'!I16-'PD_valor medio mensal € (16)'!C16</f>
        <v>14.877304925438011</v>
      </c>
    </row>
    <row r="17" spans="2:3" x14ac:dyDescent="0.25">
      <c r="B17" s="34" t="s">
        <v>37</v>
      </c>
      <c r="C17" s="241">
        <f>'PD_valor medio mensal € (16)'!I17-'PD_valor medio mensal € (16)'!C17</f>
        <v>16.948315353361068</v>
      </c>
    </row>
    <row r="18" spans="2:3" x14ac:dyDescent="0.25">
      <c r="B18" s="34" t="s">
        <v>38</v>
      </c>
      <c r="C18" s="241">
        <f>'PD_valor medio mensal € (16)'!I18-'PD_valor medio mensal € (16)'!C18</f>
        <v>20.946845344656026</v>
      </c>
    </row>
    <row r="19" spans="2:3" x14ac:dyDescent="0.25">
      <c r="B19" s="34" t="s">
        <v>39</v>
      </c>
      <c r="C19" s="241">
        <f>'PD_valor medio mensal € (16)'!I19-'PD_valor medio mensal € (16)'!C19</f>
        <v>30.049382823166638</v>
      </c>
    </row>
    <row r="20" spans="2:3" x14ac:dyDescent="0.25">
      <c r="B20" s="34" t="s">
        <v>40</v>
      </c>
      <c r="C20" s="241">
        <f>'PD_valor medio mensal € (16)'!I20-'PD_valor medio mensal € (16)'!C20</f>
        <v>18.976375077817693</v>
      </c>
    </row>
    <row r="21" spans="2:3" x14ac:dyDescent="0.25">
      <c r="B21" s="34" t="s">
        <v>41</v>
      </c>
      <c r="C21" s="241">
        <f>'PD_valor medio mensal € (16)'!I21-'PD_valor medio mensal € (16)'!C21</f>
        <v>-18.269725513174308</v>
      </c>
    </row>
    <row r="22" spans="2:3" x14ac:dyDescent="0.25">
      <c r="B22" s="34" t="s">
        <v>42</v>
      </c>
      <c r="C22" s="241">
        <f>'PD_valor medio mensal € (16)'!I22-'PD_valor medio mensal € (16)'!C22</f>
        <v>5.1646307337726967</v>
      </c>
    </row>
    <row r="23" spans="2:3" x14ac:dyDescent="0.25">
      <c r="B23" s="34" t="s">
        <v>43</v>
      </c>
      <c r="C23" s="241">
        <f>'PD_valor medio mensal € (16)'!I23-'PD_valor medio mensal € (16)'!C23</f>
        <v>-9.2067224626320012</v>
      </c>
    </row>
    <row r="24" spans="2:3" x14ac:dyDescent="0.25">
      <c r="B24" s="34" t="s">
        <v>44</v>
      </c>
      <c r="C24" s="241">
        <f>'PD_valor medio mensal € (16)'!I24-'PD_valor medio mensal € (16)'!C24</f>
        <v>25.940827245403625</v>
      </c>
    </row>
    <row r="25" spans="2:3" x14ac:dyDescent="0.25">
      <c r="B25" s="34" t="s">
        <v>45</v>
      </c>
      <c r="C25" s="241">
        <f>'PD_valor medio mensal € (16)'!I25-'PD_valor medio mensal € (16)'!C25</f>
        <v>14.852178507744725</v>
      </c>
    </row>
    <row r="26" spans="2:3" x14ac:dyDescent="0.25">
      <c r="B26" s="34" t="s">
        <v>46</v>
      </c>
      <c r="C26" s="241">
        <f>'PD_valor medio mensal € (16)'!I26-'PD_valor medio mensal € (16)'!C26</f>
        <v>-18.970674632997998</v>
      </c>
    </row>
    <row r="27" spans="2:3" x14ac:dyDescent="0.25">
      <c r="B27" s="34" t="s">
        <v>47</v>
      </c>
      <c r="C27" s="241">
        <f>'PD_valor medio mensal € (16)'!I27-'PD_valor medio mensal € (16)'!C27</f>
        <v>8.7113223765707062</v>
      </c>
    </row>
    <row r="28" spans="2:3" x14ac:dyDescent="0.25">
      <c r="B28" s="34" t="s">
        <v>48</v>
      </c>
      <c r="C28" s="241">
        <f>'PD_valor medio mensal € (16)'!I28-'PD_valor medio mensal € (16)'!C28</f>
        <v>5.3022041361780339</v>
      </c>
    </row>
    <row r="29" spans="2:3" x14ac:dyDescent="0.25">
      <c r="B29" s="34" t="s">
        <v>49</v>
      </c>
      <c r="C29" s="241">
        <f>'PD_valor medio mensal € (16)'!I29-'PD_valor medio mensal € (16)'!C29</f>
        <v>26.040656640020075</v>
      </c>
    </row>
    <row r="30" spans="2:3" x14ac:dyDescent="0.25">
      <c r="B30" s="34" t="s">
        <v>50</v>
      </c>
      <c r="C30" s="241">
        <f>'PD_valor medio mensal € (16)'!I30-'PD_valor medio mensal € (16)'!C30</f>
        <v>0.39372977928860564</v>
      </c>
    </row>
    <row r="31" spans="2:3" x14ac:dyDescent="0.25">
      <c r="B31" s="34" t="s">
        <v>51</v>
      </c>
      <c r="C31" s="241">
        <f>'PD_valor medio mensal € (16)'!I31-'PD_valor medio mensal € (16)'!C31</f>
        <v>42.152557110484395</v>
      </c>
    </row>
    <row r="32" spans="2:3" x14ac:dyDescent="0.25">
      <c r="B32" s="34" t="s">
        <v>52</v>
      </c>
      <c r="C32" s="241">
        <f>'PD_valor medio mensal € (16)'!I32-'PD_valor medio mensal € (16)'!C32</f>
        <v>-15.922161118819076</v>
      </c>
    </row>
    <row r="33" spans="2:3" x14ac:dyDescent="0.25">
      <c r="B33" s="34" t="s">
        <v>31</v>
      </c>
      <c r="C33" s="241">
        <f>'PD_valor medio mensal € (16)'!I33-'PD_valor medio mensal € (16)'!C33</f>
        <v>17.563320991105343</v>
      </c>
    </row>
    <row r="34" spans="2:3" x14ac:dyDescent="0.25">
      <c r="B34" s="34" t="s">
        <v>53</v>
      </c>
      <c r="C34" s="241">
        <f>'PD_valor medio mensal € (16)'!I34-'PD_valor medio mensal € (16)'!C34</f>
        <v>19.063071316788637</v>
      </c>
    </row>
    <row r="35" spans="2:3" ht="12.75" customHeight="1" x14ac:dyDescent="0.25">
      <c r="B35" s="34" t="s">
        <v>54</v>
      </c>
      <c r="C35" s="241">
        <f>'PD_valor medio mensal € (16)'!I35-'PD_valor medio mensal € (16)'!C35</f>
        <v>14.217783927921971</v>
      </c>
    </row>
    <row r="36" spans="2:3" x14ac:dyDescent="0.25">
      <c r="B36" s="34" t="s">
        <v>55</v>
      </c>
      <c r="C36" s="241">
        <f>'PD_valor medio mensal € (16)'!I36-'PD_valor medio mensal € (16)'!C36</f>
        <v>-3.1425632165196475</v>
      </c>
    </row>
    <row r="37" spans="2:3" x14ac:dyDescent="0.25">
      <c r="B37" s="34" t="s">
        <v>56</v>
      </c>
      <c r="C37" s="241">
        <f>'PD_valor medio mensal € (16)'!I37-'PD_valor medio mensal € (16)'!C37</f>
        <v>-11.673379919503304</v>
      </c>
    </row>
    <row r="38" spans="2:3" x14ac:dyDescent="0.25">
      <c r="B38" s="34" t="s">
        <v>57</v>
      </c>
      <c r="C38" s="241">
        <f>'PD_valor medio mensal € (16)'!I38-'PD_valor medio mensal € (16)'!C38</f>
        <v>37.598710502188283</v>
      </c>
    </row>
    <row r="39" spans="2:3" x14ac:dyDescent="0.25">
      <c r="B39" s="34" t="s">
        <v>58</v>
      </c>
      <c r="C39" s="242">
        <f>'PD_valor medio mensal € (16)'!I39-'PD_valor medio mensal € (16)'!C39</f>
        <v>43.637456106726006</v>
      </c>
    </row>
    <row r="40" spans="2:3" x14ac:dyDescent="0.25">
      <c r="B40" s="36"/>
      <c r="C40" s="159"/>
    </row>
    <row r="41" spans="2:3" x14ac:dyDescent="0.25">
      <c r="B41" s="36"/>
      <c r="C41" s="32"/>
    </row>
  </sheetData>
  <pageMargins left="0.7" right="0.7" top="0.75" bottom="0.75" header="0.3" footer="0.3"/>
  <pageSetup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3"/>
  <sheetViews>
    <sheetView showGridLines="0" showRowColHeaders="0" workbookViewId="0"/>
  </sheetViews>
  <sheetFormatPr defaultColWidth="12" defaultRowHeight="12.75" x14ac:dyDescent="0.2"/>
  <cols>
    <col min="1" max="1" width="12" style="80"/>
    <col min="2" max="2" width="38" style="78" customWidth="1"/>
    <col min="3" max="4" width="8.7109375" style="78" customWidth="1"/>
    <col min="5" max="5" width="8.7109375" style="81" customWidth="1"/>
    <col min="6" max="6" width="1.28515625" style="80" customWidth="1"/>
    <col min="7" max="9" width="8.7109375" style="78" customWidth="1"/>
    <col min="10" max="10" width="1.28515625" style="78" customWidth="1"/>
    <col min="11" max="11" width="8.7109375" style="78" customWidth="1"/>
    <col min="12" max="12" width="8.7109375" style="81" customWidth="1"/>
    <col min="13" max="13" width="8.7109375" style="78" customWidth="1"/>
    <col min="14" max="14" width="1.28515625" style="78" customWidth="1"/>
    <col min="15" max="17" width="8.7109375" style="78" customWidth="1"/>
    <col min="18" max="18" width="1.28515625" style="78" customWidth="1"/>
    <col min="19" max="16384" width="12" style="78"/>
  </cols>
  <sheetData>
    <row r="1" spans="1:21" s="77" customFormat="1" ht="16.5" customHeight="1" x14ac:dyDescent="0.25">
      <c r="E1" s="79"/>
      <c r="F1" s="79"/>
      <c r="L1" s="79"/>
    </row>
    <row r="2" spans="1:21" s="77" customFormat="1" ht="16.5" customHeight="1" x14ac:dyDescent="0.25">
      <c r="E2" s="79"/>
      <c r="F2" s="79"/>
      <c r="L2" s="79"/>
    </row>
    <row r="3" spans="1:21" s="77" customFormat="1" ht="16.5" customHeight="1" x14ac:dyDescent="0.25">
      <c r="E3" s="79"/>
      <c r="F3" s="79"/>
      <c r="L3" s="79"/>
    </row>
    <row r="4" spans="1:21" s="77" customFormat="1" ht="16.5" customHeight="1" x14ac:dyDescent="0.25">
      <c r="E4" s="79"/>
      <c r="F4" s="79"/>
      <c r="L4" s="79"/>
    </row>
    <row r="5" spans="1:21" s="77" customFormat="1" ht="16.5" customHeight="1" x14ac:dyDescent="0.2">
      <c r="A5" s="118" t="s">
        <v>392</v>
      </c>
      <c r="B5" s="121" t="s">
        <v>325</v>
      </c>
      <c r="D5" s="79"/>
      <c r="L5" s="79"/>
    </row>
    <row r="6" spans="1:21" s="77" customFormat="1" ht="12" customHeight="1" x14ac:dyDescent="0.2">
      <c r="A6" s="118"/>
      <c r="B6" s="111" t="s">
        <v>261</v>
      </c>
      <c r="D6" s="79"/>
      <c r="L6" s="79"/>
    </row>
    <row r="7" spans="1:21" s="77" customFormat="1" ht="12" customHeight="1" x14ac:dyDescent="0.2">
      <c r="A7" s="118"/>
      <c r="B7" s="542"/>
      <c r="D7" s="79"/>
      <c r="L7" s="79"/>
    </row>
    <row r="8" spans="1:21" s="77" customFormat="1" ht="16.5" customHeight="1" x14ac:dyDescent="0.25"/>
    <row r="9" spans="1:21" s="77" customFormat="1" ht="24.75" customHeight="1" x14ac:dyDescent="0.25">
      <c r="B9" s="8"/>
      <c r="C9" s="610" t="s">
        <v>325</v>
      </c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610"/>
      <c r="R9" s="610"/>
      <c r="S9" s="610"/>
      <c r="T9" s="610"/>
      <c r="U9" s="610"/>
    </row>
    <row r="10" spans="1:21" s="77" customFormat="1" ht="24.75" customHeight="1" x14ac:dyDescent="0.25">
      <c r="B10" s="8"/>
      <c r="C10" s="599" t="s">
        <v>16</v>
      </c>
      <c r="D10" s="599"/>
      <c r="E10" s="599"/>
      <c r="F10" s="44"/>
      <c r="G10" s="599" t="s">
        <v>18</v>
      </c>
      <c r="H10" s="599"/>
      <c r="I10" s="599">
        <v>2</v>
      </c>
      <c r="J10" s="44"/>
      <c r="K10" s="599" t="s">
        <v>19</v>
      </c>
      <c r="L10" s="599"/>
      <c r="M10" s="599"/>
      <c r="N10" s="45"/>
      <c r="O10" s="599" t="s">
        <v>17</v>
      </c>
      <c r="P10" s="599"/>
      <c r="Q10" s="599">
        <v>4</v>
      </c>
      <c r="R10" s="45"/>
      <c r="S10" s="609" t="s">
        <v>157</v>
      </c>
      <c r="T10" s="609"/>
      <c r="U10" s="609">
        <v>4</v>
      </c>
    </row>
    <row r="11" spans="1:21" s="77" customFormat="1" ht="14.25" customHeight="1" x14ac:dyDescent="0.2">
      <c r="B11" s="120" t="s">
        <v>11</v>
      </c>
      <c r="C11" s="540" t="s">
        <v>12</v>
      </c>
      <c r="D11" s="540" t="s">
        <v>13</v>
      </c>
      <c r="E11" s="540" t="s">
        <v>0</v>
      </c>
      <c r="F11" s="45"/>
      <c r="G11" s="540" t="s">
        <v>12</v>
      </c>
      <c r="H11" s="540" t="s">
        <v>13</v>
      </c>
      <c r="I11" s="540" t="s">
        <v>0</v>
      </c>
      <c r="J11" s="45"/>
      <c r="K11" s="540" t="s">
        <v>12</v>
      </c>
      <c r="L11" s="540" t="s">
        <v>13</v>
      </c>
      <c r="M11" s="540" t="s">
        <v>0</v>
      </c>
      <c r="N11" s="45"/>
      <c r="O11" s="540" t="s">
        <v>12</v>
      </c>
      <c r="P11" s="540" t="s">
        <v>13</v>
      </c>
      <c r="Q11" s="540" t="s">
        <v>0</v>
      </c>
      <c r="R11" s="45"/>
      <c r="S11" s="540" t="s">
        <v>12</v>
      </c>
      <c r="T11" s="540" t="s">
        <v>13</v>
      </c>
      <c r="U11" s="540" t="s">
        <v>0</v>
      </c>
    </row>
    <row r="12" spans="1:21" s="77" customFormat="1" ht="14.25" customHeight="1" x14ac:dyDescent="0.2">
      <c r="B12" s="3" t="s">
        <v>61</v>
      </c>
      <c r="C12" s="60">
        <v>119795</v>
      </c>
      <c r="D12" s="61">
        <v>122307</v>
      </c>
      <c r="E12" s="89">
        <v>242102</v>
      </c>
      <c r="F12" s="94"/>
      <c r="G12" s="60">
        <v>109273</v>
      </c>
      <c r="H12" s="61">
        <v>110202</v>
      </c>
      <c r="I12" s="89">
        <v>219475</v>
      </c>
      <c r="J12" s="93"/>
      <c r="K12" s="60">
        <v>112246</v>
      </c>
      <c r="L12" s="61">
        <v>101040</v>
      </c>
      <c r="M12" s="89">
        <v>213286</v>
      </c>
      <c r="N12" s="278"/>
      <c r="O12" s="60">
        <v>111158</v>
      </c>
      <c r="P12" s="61">
        <v>103730</v>
      </c>
      <c r="Q12" s="89">
        <v>214888</v>
      </c>
      <c r="R12" s="278"/>
      <c r="S12" s="60">
        <v>195363</v>
      </c>
      <c r="T12" s="61">
        <v>187518</v>
      </c>
      <c r="U12" s="89">
        <v>382881</v>
      </c>
    </row>
    <row r="13" spans="1:21" s="77" customFormat="1" ht="14.25" customHeight="1" x14ac:dyDescent="0.2">
      <c r="B13" s="4" t="s">
        <v>102</v>
      </c>
      <c r="C13" s="62">
        <v>32667</v>
      </c>
      <c r="D13" s="63">
        <v>31672</v>
      </c>
      <c r="E13" s="90">
        <v>64339</v>
      </c>
      <c r="F13" s="94"/>
      <c r="G13" s="62">
        <v>30805</v>
      </c>
      <c r="H13" s="63">
        <v>29456</v>
      </c>
      <c r="I13" s="90">
        <v>60261</v>
      </c>
      <c r="J13" s="93"/>
      <c r="K13" s="62">
        <v>31334</v>
      </c>
      <c r="L13" s="63">
        <v>27488</v>
      </c>
      <c r="M13" s="90">
        <v>58822</v>
      </c>
      <c r="N13" s="278"/>
      <c r="O13" s="62">
        <v>30606</v>
      </c>
      <c r="P13" s="63">
        <v>27453</v>
      </c>
      <c r="Q13" s="90">
        <v>58059</v>
      </c>
      <c r="R13" s="278"/>
      <c r="S13" s="62">
        <v>52165</v>
      </c>
      <c r="T13" s="63">
        <v>48454</v>
      </c>
      <c r="U13" s="90">
        <v>100619</v>
      </c>
    </row>
    <row r="14" spans="1:21" s="77" customFormat="1" ht="14.25" customHeight="1" x14ac:dyDescent="0.2">
      <c r="B14" s="4" t="s">
        <v>20</v>
      </c>
      <c r="C14" s="62">
        <v>25371</v>
      </c>
      <c r="D14" s="63">
        <v>24083</v>
      </c>
      <c r="E14" s="90">
        <v>49454</v>
      </c>
      <c r="F14" s="94"/>
      <c r="G14" s="62">
        <v>24027</v>
      </c>
      <c r="H14" s="63">
        <v>22364</v>
      </c>
      <c r="I14" s="90">
        <v>46391</v>
      </c>
      <c r="J14" s="93"/>
      <c r="K14" s="62">
        <v>24540</v>
      </c>
      <c r="L14" s="63">
        <v>20877</v>
      </c>
      <c r="M14" s="90">
        <v>45417</v>
      </c>
      <c r="N14" s="278"/>
      <c r="O14" s="62">
        <v>23765</v>
      </c>
      <c r="P14" s="63">
        <v>20937</v>
      </c>
      <c r="Q14" s="90">
        <v>44702</v>
      </c>
      <c r="R14" s="278"/>
      <c r="S14" s="62">
        <v>40701</v>
      </c>
      <c r="T14" s="63">
        <v>36820</v>
      </c>
      <c r="U14" s="90">
        <v>77521</v>
      </c>
    </row>
    <row r="15" spans="1:21" s="77" customFormat="1" ht="14.25" customHeight="1" x14ac:dyDescent="0.2">
      <c r="A15" s="79"/>
      <c r="B15" s="4" t="s">
        <v>1</v>
      </c>
      <c r="C15" s="357">
        <v>5404</v>
      </c>
      <c r="D15" s="358">
        <v>5294</v>
      </c>
      <c r="E15" s="359">
        <v>10698</v>
      </c>
      <c r="F15" s="98"/>
      <c r="G15" s="357">
        <v>5092</v>
      </c>
      <c r="H15" s="358">
        <v>4983</v>
      </c>
      <c r="I15" s="359">
        <v>10075</v>
      </c>
      <c r="J15" s="97"/>
      <c r="K15" s="357">
        <v>5102</v>
      </c>
      <c r="L15" s="358">
        <v>4673</v>
      </c>
      <c r="M15" s="359">
        <v>9775</v>
      </c>
      <c r="N15" s="396"/>
      <c r="O15" s="357">
        <v>5079</v>
      </c>
      <c r="P15" s="358">
        <v>4793</v>
      </c>
      <c r="Q15" s="359">
        <v>9872</v>
      </c>
      <c r="R15" s="396"/>
      <c r="S15" s="357">
        <v>8508</v>
      </c>
      <c r="T15" s="358">
        <v>8128</v>
      </c>
      <c r="U15" s="359">
        <v>16636</v>
      </c>
    </row>
    <row r="16" spans="1:21" s="77" customFormat="1" ht="14.25" customHeight="1" x14ac:dyDescent="0.2">
      <c r="A16" s="315"/>
      <c r="B16" s="34" t="s">
        <v>36</v>
      </c>
      <c r="C16" s="62">
        <v>153</v>
      </c>
      <c r="D16" s="63">
        <v>131</v>
      </c>
      <c r="E16" s="90">
        <v>284</v>
      </c>
      <c r="F16" s="95"/>
      <c r="G16" s="62">
        <v>149</v>
      </c>
      <c r="H16" s="63">
        <v>123</v>
      </c>
      <c r="I16" s="90">
        <v>272</v>
      </c>
      <c r="J16" s="95"/>
      <c r="K16" s="62">
        <v>148</v>
      </c>
      <c r="L16" s="63">
        <v>101</v>
      </c>
      <c r="M16" s="90">
        <v>249</v>
      </c>
      <c r="N16" s="278"/>
      <c r="O16" s="62">
        <v>158</v>
      </c>
      <c r="P16" s="63">
        <v>113</v>
      </c>
      <c r="Q16" s="90">
        <v>271</v>
      </c>
      <c r="R16" s="278"/>
      <c r="S16" s="62">
        <v>257</v>
      </c>
      <c r="T16" s="63">
        <v>194</v>
      </c>
      <c r="U16" s="90">
        <v>451</v>
      </c>
    </row>
    <row r="17" spans="1:21" s="77" customFormat="1" ht="14.25" customHeight="1" x14ac:dyDescent="0.2">
      <c r="A17" s="315"/>
      <c r="B17" s="34" t="s">
        <v>37</v>
      </c>
      <c r="C17" s="62">
        <v>155</v>
      </c>
      <c r="D17" s="63">
        <v>148</v>
      </c>
      <c r="E17" s="90">
        <v>303</v>
      </c>
      <c r="F17" s="95"/>
      <c r="G17" s="62">
        <v>152</v>
      </c>
      <c r="H17" s="63">
        <v>138</v>
      </c>
      <c r="I17" s="90">
        <v>290</v>
      </c>
      <c r="J17" s="95"/>
      <c r="K17" s="62">
        <v>138</v>
      </c>
      <c r="L17" s="63">
        <v>133</v>
      </c>
      <c r="M17" s="90">
        <v>271</v>
      </c>
      <c r="N17" s="278"/>
      <c r="O17" s="62">
        <v>131</v>
      </c>
      <c r="P17" s="63">
        <v>132</v>
      </c>
      <c r="Q17" s="90">
        <v>263</v>
      </c>
      <c r="R17" s="278"/>
      <c r="S17" s="62">
        <v>233</v>
      </c>
      <c r="T17" s="63">
        <v>235</v>
      </c>
      <c r="U17" s="90">
        <v>468</v>
      </c>
    </row>
    <row r="18" spans="1:21" s="77" customFormat="1" ht="14.25" customHeight="1" x14ac:dyDescent="0.2">
      <c r="A18" s="315"/>
      <c r="B18" s="34" t="s">
        <v>38</v>
      </c>
      <c r="C18" s="62">
        <v>283</v>
      </c>
      <c r="D18" s="63">
        <v>280</v>
      </c>
      <c r="E18" s="90">
        <v>563</v>
      </c>
      <c r="F18" s="95"/>
      <c r="G18" s="62">
        <v>256</v>
      </c>
      <c r="H18" s="63">
        <v>262</v>
      </c>
      <c r="I18" s="90">
        <v>518</v>
      </c>
      <c r="J18" s="95"/>
      <c r="K18" s="62">
        <v>275</v>
      </c>
      <c r="L18" s="63">
        <v>241</v>
      </c>
      <c r="M18" s="90">
        <v>516</v>
      </c>
      <c r="N18" s="278"/>
      <c r="O18" s="62">
        <v>273</v>
      </c>
      <c r="P18" s="63">
        <v>234</v>
      </c>
      <c r="Q18" s="90">
        <v>507</v>
      </c>
      <c r="R18" s="278"/>
      <c r="S18" s="62">
        <v>449</v>
      </c>
      <c r="T18" s="63">
        <v>407</v>
      </c>
      <c r="U18" s="90">
        <v>856</v>
      </c>
    </row>
    <row r="19" spans="1:21" s="77" customFormat="1" ht="14.25" customHeight="1" x14ac:dyDescent="0.2">
      <c r="A19" s="315"/>
      <c r="B19" s="34" t="s">
        <v>39</v>
      </c>
      <c r="C19" s="62">
        <v>197</v>
      </c>
      <c r="D19" s="63">
        <v>178</v>
      </c>
      <c r="E19" s="90">
        <v>375</v>
      </c>
      <c r="F19" s="95"/>
      <c r="G19" s="62">
        <v>200</v>
      </c>
      <c r="H19" s="63">
        <v>164</v>
      </c>
      <c r="I19" s="90">
        <v>364</v>
      </c>
      <c r="J19" s="95"/>
      <c r="K19" s="62">
        <v>187</v>
      </c>
      <c r="L19" s="63">
        <v>151</v>
      </c>
      <c r="M19" s="90">
        <v>338</v>
      </c>
      <c r="N19" s="278"/>
      <c r="O19" s="62">
        <v>198</v>
      </c>
      <c r="P19" s="63">
        <v>163</v>
      </c>
      <c r="Q19" s="90">
        <v>361</v>
      </c>
      <c r="R19" s="278"/>
      <c r="S19" s="62">
        <v>316</v>
      </c>
      <c r="T19" s="63">
        <v>259</v>
      </c>
      <c r="U19" s="90">
        <v>575</v>
      </c>
    </row>
    <row r="20" spans="1:21" s="77" customFormat="1" ht="14.25" customHeight="1" x14ac:dyDescent="0.2">
      <c r="A20" s="315"/>
      <c r="B20" s="34" t="s">
        <v>40</v>
      </c>
      <c r="C20" s="62">
        <v>332</v>
      </c>
      <c r="D20" s="63">
        <v>352</v>
      </c>
      <c r="E20" s="90">
        <v>684</v>
      </c>
      <c r="F20" s="95"/>
      <c r="G20" s="62">
        <v>307</v>
      </c>
      <c r="H20" s="63">
        <v>323</v>
      </c>
      <c r="I20" s="90">
        <v>630</v>
      </c>
      <c r="J20" s="95"/>
      <c r="K20" s="62">
        <v>314</v>
      </c>
      <c r="L20" s="63">
        <v>279</v>
      </c>
      <c r="M20" s="90">
        <v>593</v>
      </c>
      <c r="N20" s="278"/>
      <c r="O20" s="62">
        <v>309</v>
      </c>
      <c r="P20" s="63">
        <v>331</v>
      </c>
      <c r="Q20" s="90">
        <v>640</v>
      </c>
      <c r="R20" s="278"/>
      <c r="S20" s="62">
        <v>525</v>
      </c>
      <c r="T20" s="63">
        <v>581</v>
      </c>
      <c r="U20" s="90">
        <v>1106</v>
      </c>
    </row>
    <row r="21" spans="1:21" s="77" customFormat="1" ht="14.25" customHeight="1" x14ac:dyDescent="0.2">
      <c r="A21" s="315"/>
      <c r="B21" s="34" t="s">
        <v>41</v>
      </c>
      <c r="C21" s="62">
        <v>202</v>
      </c>
      <c r="D21" s="63">
        <v>157</v>
      </c>
      <c r="E21" s="90">
        <v>359</v>
      </c>
      <c r="F21" s="95"/>
      <c r="G21" s="62">
        <v>189</v>
      </c>
      <c r="H21" s="63">
        <v>160</v>
      </c>
      <c r="I21" s="90">
        <v>349</v>
      </c>
      <c r="J21" s="95"/>
      <c r="K21" s="62">
        <v>189</v>
      </c>
      <c r="L21" s="63">
        <v>161</v>
      </c>
      <c r="M21" s="90">
        <v>350</v>
      </c>
      <c r="N21" s="278"/>
      <c r="O21" s="62">
        <v>192</v>
      </c>
      <c r="P21" s="63">
        <v>177</v>
      </c>
      <c r="Q21" s="90">
        <v>369</v>
      </c>
      <c r="R21" s="278"/>
      <c r="S21" s="62">
        <v>318</v>
      </c>
      <c r="T21" s="63">
        <v>269</v>
      </c>
      <c r="U21" s="90">
        <v>587</v>
      </c>
    </row>
    <row r="22" spans="1:21" s="77" customFormat="1" ht="14.25" customHeight="1" x14ac:dyDescent="0.2">
      <c r="A22" s="315"/>
      <c r="B22" s="34" t="s">
        <v>42</v>
      </c>
      <c r="C22" s="62">
        <v>135</v>
      </c>
      <c r="D22" s="63">
        <v>141</v>
      </c>
      <c r="E22" s="90">
        <v>276</v>
      </c>
      <c r="F22" s="95"/>
      <c r="G22" s="62">
        <v>130</v>
      </c>
      <c r="H22" s="63">
        <v>128</v>
      </c>
      <c r="I22" s="90">
        <v>258</v>
      </c>
      <c r="J22" s="95"/>
      <c r="K22" s="62">
        <v>130</v>
      </c>
      <c r="L22" s="63">
        <v>129</v>
      </c>
      <c r="M22" s="90">
        <v>259</v>
      </c>
      <c r="N22" s="278"/>
      <c r="O22" s="62">
        <v>126</v>
      </c>
      <c r="P22" s="63">
        <v>114</v>
      </c>
      <c r="Q22" s="90">
        <v>240</v>
      </c>
      <c r="R22" s="278"/>
      <c r="S22" s="62">
        <v>221</v>
      </c>
      <c r="T22" s="63">
        <v>205</v>
      </c>
      <c r="U22" s="90">
        <v>426</v>
      </c>
    </row>
    <row r="23" spans="1:21" s="77" customFormat="1" ht="14.25" customHeight="1" x14ac:dyDescent="0.2">
      <c r="A23" s="315"/>
      <c r="B23" s="34" t="s">
        <v>43</v>
      </c>
      <c r="C23" s="62">
        <v>133</v>
      </c>
      <c r="D23" s="63">
        <v>113</v>
      </c>
      <c r="E23" s="90">
        <v>246</v>
      </c>
      <c r="F23" s="95"/>
      <c r="G23" s="62">
        <v>133</v>
      </c>
      <c r="H23" s="63">
        <v>108</v>
      </c>
      <c r="I23" s="90">
        <v>241</v>
      </c>
      <c r="J23" s="95"/>
      <c r="K23" s="62">
        <v>126</v>
      </c>
      <c r="L23" s="63">
        <v>104</v>
      </c>
      <c r="M23" s="90">
        <v>230</v>
      </c>
      <c r="N23" s="278"/>
      <c r="O23" s="62">
        <v>121</v>
      </c>
      <c r="P23" s="63">
        <v>111</v>
      </c>
      <c r="Q23" s="90">
        <v>232</v>
      </c>
      <c r="R23" s="278"/>
      <c r="S23" s="62">
        <v>207</v>
      </c>
      <c r="T23" s="63">
        <v>186</v>
      </c>
      <c r="U23" s="90">
        <v>393</v>
      </c>
    </row>
    <row r="24" spans="1:21" s="77" customFormat="1" ht="14.25" customHeight="1" x14ac:dyDescent="0.2">
      <c r="A24" s="315"/>
      <c r="B24" s="34" t="s">
        <v>44</v>
      </c>
      <c r="C24" s="62">
        <v>366</v>
      </c>
      <c r="D24" s="63">
        <v>364</v>
      </c>
      <c r="E24" s="90">
        <v>730</v>
      </c>
      <c r="F24" s="95"/>
      <c r="G24" s="62">
        <v>326</v>
      </c>
      <c r="H24" s="63">
        <v>349</v>
      </c>
      <c r="I24" s="90">
        <v>675</v>
      </c>
      <c r="J24" s="95"/>
      <c r="K24" s="62">
        <v>340</v>
      </c>
      <c r="L24" s="63">
        <v>331</v>
      </c>
      <c r="M24" s="90">
        <v>671</v>
      </c>
      <c r="N24" s="278"/>
      <c r="O24" s="62">
        <v>331</v>
      </c>
      <c r="P24" s="63">
        <v>319</v>
      </c>
      <c r="Q24" s="90">
        <v>650</v>
      </c>
      <c r="R24" s="278"/>
      <c r="S24" s="62">
        <v>568</v>
      </c>
      <c r="T24" s="63">
        <v>552</v>
      </c>
      <c r="U24" s="90">
        <v>1120</v>
      </c>
    </row>
    <row r="25" spans="1:21" s="77" customFormat="1" ht="14.25" customHeight="1" x14ac:dyDescent="0.2">
      <c r="A25" s="315"/>
      <c r="B25" s="34" t="s">
        <v>45</v>
      </c>
      <c r="C25" s="62">
        <v>239</v>
      </c>
      <c r="D25" s="63">
        <v>192</v>
      </c>
      <c r="E25" s="90">
        <v>431</v>
      </c>
      <c r="F25" s="95"/>
      <c r="G25" s="62">
        <v>225</v>
      </c>
      <c r="H25" s="63">
        <v>184</v>
      </c>
      <c r="I25" s="90">
        <v>409</v>
      </c>
      <c r="J25" s="95"/>
      <c r="K25" s="62">
        <v>210</v>
      </c>
      <c r="L25" s="63">
        <v>187</v>
      </c>
      <c r="M25" s="90">
        <v>397</v>
      </c>
      <c r="N25" s="278"/>
      <c r="O25" s="62">
        <v>218</v>
      </c>
      <c r="P25" s="63">
        <v>179</v>
      </c>
      <c r="Q25" s="90">
        <v>397</v>
      </c>
      <c r="R25" s="278"/>
      <c r="S25" s="62">
        <v>376</v>
      </c>
      <c r="T25" s="63">
        <v>294</v>
      </c>
      <c r="U25" s="90">
        <v>670</v>
      </c>
    </row>
    <row r="26" spans="1:21" s="77" customFormat="1" ht="14.25" customHeight="1" x14ac:dyDescent="0.2">
      <c r="A26" s="315"/>
      <c r="B26" s="34" t="s">
        <v>46</v>
      </c>
      <c r="C26" s="62">
        <v>149</v>
      </c>
      <c r="D26" s="63">
        <v>170</v>
      </c>
      <c r="E26" s="90">
        <v>319</v>
      </c>
      <c r="F26" s="95"/>
      <c r="G26" s="62">
        <v>153</v>
      </c>
      <c r="H26" s="63">
        <v>169</v>
      </c>
      <c r="I26" s="90">
        <v>322</v>
      </c>
      <c r="J26" s="95"/>
      <c r="K26" s="62">
        <v>150</v>
      </c>
      <c r="L26" s="63">
        <v>151</v>
      </c>
      <c r="M26" s="90">
        <v>301</v>
      </c>
      <c r="N26" s="278"/>
      <c r="O26" s="62">
        <v>160</v>
      </c>
      <c r="P26" s="63">
        <v>158</v>
      </c>
      <c r="Q26" s="90">
        <v>318</v>
      </c>
      <c r="R26" s="278"/>
      <c r="S26" s="62">
        <v>239</v>
      </c>
      <c r="T26" s="63">
        <v>277</v>
      </c>
      <c r="U26" s="90">
        <v>516</v>
      </c>
    </row>
    <row r="27" spans="1:21" s="77" customFormat="1" ht="14.25" customHeight="1" x14ac:dyDescent="0.2">
      <c r="A27" s="315"/>
      <c r="B27" s="34" t="s">
        <v>47</v>
      </c>
      <c r="C27" s="62">
        <v>177</v>
      </c>
      <c r="D27" s="63">
        <v>183</v>
      </c>
      <c r="E27" s="90">
        <v>360</v>
      </c>
      <c r="F27" s="95"/>
      <c r="G27" s="62">
        <v>163</v>
      </c>
      <c r="H27" s="63">
        <v>184</v>
      </c>
      <c r="I27" s="90">
        <v>347</v>
      </c>
      <c r="J27" s="95"/>
      <c r="K27" s="62">
        <v>181</v>
      </c>
      <c r="L27" s="63">
        <v>189</v>
      </c>
      <c r="M27" s="90">
        <v>370</v>
      </c>
      <c r="N27" s="278"/>
      <c r="O27" s="62">
        <v>172</v>
      </c>
      <c r="P27" s="63">
        <v>181</v>
      </c>
      <c r="Q27" s="90">
        <v>353</v>
      </c>
      <c r="R27" s="278"/>
      <c r="S27" s="62">
        <v>295</v>
      </c>
      <c r="T27" s="63">
        <v>286</v>
      </c>
      <c r="U27" s="90">
        <v>581</v>
      </c>
    </row>
    <row r="28" spans="1:21" s="77" customFormat="1" ht="14.25" customHeight="1" x14ac:dyDescent="0.2">
      <c r="A28" s="315"/>
      <c r="B28" s="34" t="s">
        <v>48</v>
      </c>
      <c r="C28" s="62">
        <v>203</v>
      </c>
      <c r="D28" s="63">
        <v>165</v>
      </c>
      <c r="E28" s="90">
        <v>368</v>
      </c>
      <c r="F28" s="95"/>
      <c r="G28" s="62">
        <v>202</v>
      </c>
      <c r="H28" s="63">
        <v>162</v>
      </c>
      <c r="I28" s="90">
        <v>364</v>
      </c>
      <c r="J28" s="95"/>
      <c r="K28" s="62">
        <v>194</v>
      </c>
      <c r="L28" s="63">
        <v>145</v>
      </c>
      <c r="M28" s="90">
        <v>339</v>
      </c>
      <c r="N28" s="278"/>
      <c r="O28" s="62">
        <v>195</v>
      </c>
      <c r="P28" s="63">
        <v>149</v>
      </c>
      <c r="Q28" s="90">
        <v>344</v>
      </c>
      <c r="R28" s="278"/>
      <c r="S28" s="62">
        <v>305</v>
      </c>
      <c r="T28" s="63">
        <v>251</v>
      </c>
      <c r="U28" s="90">
        <v>556</v>
      </c>
    </row>
    <row r="29" spans="1:21" s="77" customFormat="1" ht="14.25" customHeight="1" x14ac:dyDescent="0.2">
      <c r="A29" s="315"/>
      <c r="B29" s="34" t="s">
        <v>49</v>
      </c>
      <c r="C29" s="62">
        <v>393</v>
      </c>
      <c r="D29" s="63">
        <v>376</v>
      </c>
      <c r="E29" s="90">
        <v>769</v>
      </c>
      <c r="F29" s="95"/>
      <c r="G29" s="62">
        <v>360</v>
      </c>
      <c r="H29" s="63">
        <v>340</v>
      </c>
      <c r="I29" s="90">
        <v>700</v>
      </c>
      <c r="J29" s="95"/>
      <c r="K29" s="62">
        <v>378</v>
      </c>
      <c r="L29" s="63">
        <v>345</v>
      </c>
      <c r="M29" s="90">
        <v>723</v>
      </c>
      <c r="N29" s="278"/>
      <c r="O29" s="62">
        <v>349</v>
      </c>
      <c r="P29" s="63">
        <v>357</v>
      </c>
      <c r="Q29" s="90">
        <v>706</v>
      </c>
      <c r="R29" s="278"/>
      <c r="S29" s="62">
        <v>613</v>
      </c>
      <c r="T29" s="63">
        <v>577</v>
      </c>
      <c r="U29" s="90">
        <v>1190</v>
      </c>
    </row>
    <row r="30" spans="1:21" s="77" customFormat="1" ht="14.25" customHeight="1" x14ac:dyDescent="0.2">
      <c r="A30" s="315"/>
      <c r="B30" s="34" t="s">
        <v>50</v>
      </c>
      <c r="C30" s="62">
        <v>397</v>
      </c>
      <c r="D30" s="63">
        <v>435</v>
      </c>
      <c r="E30" s="90">
        <v>832</v>
      </c>
      <c r="F30" s="95"/>
      <c r="G30" s="62">
        <v>384</v>
      </c>
      <c r="H30" s="63">
        <v>387</v>
      </c>
      <c r="I30" s="90">
        <v>771</v>
      </c>
      <c r="J30" s="95"/>
      <c r="K30" s="62">
        <v>395</v>
      </c>
      <c r="L30" s="63">
        <v>349</v>
      </c>
      <c r="M30" s="90">
        <v>744</v>
      </c>
      <c r="N30" s="278"/>
      <c r="O30" s="62">
        <v>385</v>
      </c>
      <c r="P30" s="63">
        <v>368</v>
      </c>
      <c r="Q30" s="90">
        <v>753</v>
      </c>
      <c r="R30" s="278"/>
      <c r="S30" s="62">
        <v>651</v>
      </c>
      <c r="T30" s="63">
        <v>644</v>
      </c>
      <c r="U30" s="90">
        <v>1295</v>
      </c>
    </row>
    <row r="31" spans="1:21" s="77" customFormat="1" ht="14.25" customHeight="1" x14ac:dyDescent="0.2">
      <c r="A31" s="315"/>
      <c r="B31" s="34" t="s">
        <v>51</v>
      </c>
      <c r="C31" s="62">
        <v>131</v>
      </c>
      <c r="D31" s="63">
        <v>137</v>
      </c>
      <c r="E31" s="90">
        <v>268</v>
      </c>
      <c r="F31" s="95"/>
      <c r="G31" s="62">
        <v>118</v>
      </c>
      <c r="H31" s="63">
        <v>128</v>
      </c>
      <c r="I31" s="90">
        <v>246</v>
      </c>
      <c r="J31" s="95"/>
      <c r="K31" s="62">
        <v>103</v>
      </c>
      <c r="L31" s="63">
        <v>109</v>
      </c>
      <c r="M31" s="90">
        <v>212</v>
      </c>
      <c r="N31" s="278"/>
      <c r="O31" s="62">
        <v>103</v>
      </c>
      <c r="P31" s="63">
        <v>117</v>
      </c>
      <c r="Q31" s="90">
        <v>220</v>
      </c>
      <c r="R31" s="278"/>
      <c r="S31" s="62">
        <v>194</v>
      </c>
      <c r="T31" s="63">
        <v>202</v>
      </c>
      <c r="U31" s="90">
        <v>396</v>
      </c>
    </row>
    <row r="32" spans="1:21" s="77" customFormat="1" ht="14.25" customHeight="1" x14ac:dyDescent="0.2">
      <c r="A32" s="315"/>
      <c r="B32" s="34" t="s">
        <v>52</v>
      </c>
      <c r="C32" s="62">
        <v>312</v>
      </c>
      <c r="D32" s="63">
        <v>398</v>
      </c>
      <c r="E32" s="90">
        <v>710</v>
      </c>
      <c r="F32" s="95"/>
      <c r="G32" s="62">
        <v>293</v>
      </c>
      <c r="H32" s="63">
        <v>355</v>
      </c>
      <c r="I32" s="90">
        <v>648</v>
      </c>
      <c r="J32" s="95"/>
      <c r="K32" s="62">
        <v>322</v>
      </c>
      <c r="L32" s="63">
        <v>340</v>
      </c>
      <c r="M32" s="90">
        <v>662</v>
      </c>
      <c r="N32" s="278"/>
      <c r="O32" s="62">
        <v>325</v>
      </c>
      <c r="P32" s="63">
        <v>328</v>
      </c>
      <c r="Q32" s="90">
        <v>653</v>
      </c>
      <c r="R32" s="278"/>
      <c r="S32" s="62">
        <v>516</v>
      </c>
      <c r="T32" s="63">
        <v>572</v>
      </c>
      <c r="U32" s="90">
        <v>1088</v>
      </c>
    </row>
    <row r="33" spans="1:21" s="77" customFormat="1" ht="14.25" customHeight="1" x14ac:dyDescent="0.2">
      <c r="A33" s="315"/>
      <c r="B33" s="34" t="s">
        <v>31</v>
      </c>
      <c r="C33" s="62">
        <v>144</v>
      </c>
      <c r="D33" s="63">
        <v>123</v>
      </c>
      <c r="E33" s="90">
        <v>267</v>
      </c>
      <c r="F33" s="95"/>
      <c r="G33" s="62">
        <v>147</v>
      </c>
      <c r="H33" s="63">
        <v>127</v>
      </c>
      <c r="I33" s="90">
        <v>274</v>
      </c>
      <c r="J33" s="95"/>
      <c r="K33" s="62">
        <v>136</v>
      </c>
      <c r="L33" s="63">
        <v>124</v>
      </c>
      <c r="M33" s="90">
        <v>260</v>
      </c>
      <c r="N33" s="278"/>
      <c r="O33" s="62">
        <v>144</v>
      </c>
      <c r="P33" s="63">
        <v>131</v>
      </c>
      <c r="Q33" s="90">
        <v>275</v>
      </c>
      <c r="R33" s="278"/>
      <c r="S33" s="62">
        <v>226</v>
      </c>
      <c r="T33" s="63">
        <v>192</v>
      </c>
      <c r="U33" s="90">
        <v>418</v>
      </c>
    </row>
    <row r="34" spans="1:21" s="77" customFormat="1" ht="14.25" customHeight="1" x14ac:dyDescent="0.2">
      <c r="A34" s="315"/>
      <c r="B34" s="34" t="s">
        <v>53</v>
      </c>
      <c r="C34" s="62">
        <v>340</v>
      </c>
      <c r="D34" s="63">
        <v>310</v>
      </c>
      <c r="E34" s="90">
        <v>650</v>
      </c>
      <c r="F34" s="95"/>
      <c r="G34" s="62">
        <v>316</v>
      </c>
      <c r="H34" s="63">
        <v>286</v>
      </c>
      <c r="I34" s="90">
        <v>602</v>
      </c>
      <c r="J34" s="95"/>
      <c r="K34" s="62">
        <v>312</v>
      </c>
      <c r="L34" s="63">
        <v>268</v>
      </c>
      <c r="M34" s="90">
        <v>580</v>
      </c>
      <c r="N34" s="278"/>
      <c r="O34" s="62">
        <v>315</v>
      </c>
      <c r="P34" s="63">
        <v>280</v>
      </c>
      <c r="Q34" s="90">
        <v>595</v>
      </c>
      <c r="R34" s="278"/>
      <c r="S34" s="62">
        <v>526</v>
      </c>
      <c r="T34" s="63">
        <v>498</v>
      </c>
      <c r="U34" s="90">
        <v>1024</v>
      </c>
    </row>
    <row r="35" spans="1:21" s="77" customFormat="1" ht="14.25" customHeight="1" x14ac:dyDescent="0.2">
      <c r="A35" s="315"/>
      <c r="B35" s="34" t="s">
        <v>54</v>
      </c>
      <c r="C35" s="62">
        <v>217</v>
      </c>
      <c r="D35" s="63">
        <v>255</v>
      </c>
      <c r="E35" s="90">
        <v>472</v>
      </c>
      <c r="F35" s="95"/>
      <c r="G35" s="62">
        <v>208</v>
      </c>
      <c r="H35" s="63">
        <v>239</v>
      </c>
      <c r="I35" s="90">
        <v>447</v>
      </c>
      <c r="J35" s="95"/>
      <c r="K35" s="62">
        <v>198</v>
      </c>
      <c r="L35" s="63">
        <v>215</v>
      </c>
      <c r="M35" s="90">
        <v>413</v>
      </c>
      <c r="N35" s="278"/>
      <c r="O35" s="62">
        <v>204</v>
      </c>
      <c r="P35" s="63">
        <v>220</v>
      </c>
      <c r="Q35" s="90">
        <v>424</v>
      </c>
      <c r="R35" s="278"/>
      <c r="S35" s="62">
        <v>358</v>
      </c>
      <c r="T35" s="63">
        <v>393</v>
      </c>
      <c r="U35" s="90">
        <v>751</v>
      </c>
    </row>
    <row r="36" spans="1:21" s="77" customFormat="1" ht="14.25" customHeight="1" x14ac:dyDescent="0.2">
      <c r="A36" s="315"/>
      <c r="B36" s="34" t="s">
        <v>55</v>
      </c>
      <c r="C36" s="62">
        <v>133</v>
      </c>
      <c r="D36" s="63">
        <v>139</v>
      </c>
      <c r="E36" s="90">
        <v>272</v>
      </c>
      <c r="F36" s="95"/>
      <c r="G36" s="62">
        <v>119</v>
      </c>
      <c r="H36" s="63">
        <v>130</v>
      </c>
      <c r="I36" s="90">
        <v>249</v>
      </c>
      <c r="J36" s="95"/>
      <c r="K36" s="62">
        <v>122</v>
      </c>
      <c r="L36" s="63">
        <v>118</v>
      </c>
      <c r="M36" s="90">
        <v>240</v>
      </c>
      <c r="N36" s="278"/>
      <c r="O36" s="62">
        <v>117</v>
      </c>
      <c r="P36" s="63">
        <v>129</v>
      </c>
      <c r="Q36" s="90">
        <v>246</v>
      </c>
      <c r="R36" s="278"/>
      <c r="S36" s="62">
        <v>194</v>
      </c>
      <c r="T36" s="63">
        <v>224</v>
      </c>
      <c r="U36" s="90">
        <v>418</v>
      </c>
    </row>
    <row r="37" spans="1:21" s="77" customFormat="1" ht="14.25" customHeight="1" x14ac:dyDescent="0.2">
      <c r="A37" s="315"/>
      <c r="B37" s="34" t="s">
        <v>56</v>
      </c>
      <c r="C37" s="62">
        <v>128</v>
      </c>
      <c r="D37" s="63">
        <v>108</v>
      </c>
      <c r="E37" s="90">
        <v>236</v>
      </c>
      <c r="F37" s="95"/>
      <c r="G37" s="62">
        <v>120</v>
      </c>
      <c r="H37" s="63">
        <v>117</v>
      </c>
      <c r="I37" s="90">
        <v>237</v>
      </c>
      <c r="J37" s="95"/>
      <c r="K37" s="62">
        <v>117</v>
      </c>
      <c r="L37" s="63">
        <v>110</v>
      </c>
      <c r="M37" s="90">
        <v>227</v>
      </c>
      <c r="N37" s="278"/>
      <c r="O37" s="62">
        <v>109</v>
      </c>
      <c r="P37" s="63">
        <v>110</v>
      </c>
      <c r="Q37" s="90">
        <v>219</v>
      </c>
      <c r="R37" s="278"/>
      <c r="S37" s="62">
        <v>193</v>
      </c>
      <c r="T37" s="63">
        <v>171</v>
      </c>
      <c r="U37" s="90">
        <v>364</v>
      </c>
    </row>
    <row r="38" spans="1:21" s="77" customFormat="1" ht="14.25" customHeight="1" x14ac:dyDescent="0.2">
      <c r="A38" s="315"/>
      <c r="B38" s="34" t="s">
        <v>57</v>
      </c>
      <c r="C38" s="62">
        <v>324</v>
      </c>
      <c r="D38" s="63">
        <v>282</v>
      </c>
      <c r="E38" s="90">
        <v>606</v>
      </c>
      <c r="F38" s="95"/>
      <c r="G38" s="62">
        <v>294</v>
      </c>
      <c r="H38" s="63">
        <v>273</v>
      </c>
      <c r="I38" s="90">
        <v>567</v>
      </c>
      <c r="J38" s="95"/>
      <c r="K38" s="62">
        <v>290</v>
      </c>
      <c r="L38" s="63">
        <v>260</v>
      </c>
      <c r="M38" s="90">
        <v>550</v>
      </c>
      <c r="N38" s="278"/>
      <c r="O38" s="62">
        <v>298</v>
      </c>
      <c r="P38" s="63">
        <v>264</v>
      </c>
      <c r="Q38" s="90">
        <v>562</v>
      </c>
      <c r="R38" s="278"/>
      <c r="S38" s="62">
        <v>485</v>
      </c>
      <c r="T38" s="63">
        <v>430</v>
      </c>
      <c r="U38" s="90">
        <v>915</v>
      </c>
    </row>
    <row r="39" spans="1:21" s="77" customFormat="1" ht="14.25" customHeight="1" x14ac:dyDescent="0.2">
      <c r="A39" s="315"/>
      <c r="B39" s="34" t="s">
        <v>58</v>
      </c>
      <c r="C39" s="64">
        <v>161</v>
      </c>
      <c r="D39" s="65">
        <v>157</v>
      </c>
      <c r="E39" s="91">
        <v>318</v>
      </c>
      <c r="F39" s="289"/>
      <c r="G39" s="64">
        <v>148</v>
      </c>
      <c r="H39" s="65">
        <v>147</v>
      </c>
      <c r="I39" s="91">
        <v>295</v>
      </c>
      <c r="J39" s="199"/>
      <c r="K39" s="64">
        <v>147</v>
      </c>
      <c r="L39" s="65">
        <v>133</v>
      </c>
      <c r="M39" s="91">
        <v>280</v>
      </c>
      <c r="N39" s="278"/>
      <c r="O39" s="64">
        <v>146</v>
      </c>
      <c r="P39" s="65">
        <v>128</v>
      </c>
      <c r="Q39" s="91">
        <v>274</v>
      </c>
      <c r="R39" s="278"/>
      <c r="S39" s="64">
        <v>243</v>
      </c>
      <c r="T39" s="65">
        <v>229</v>
      </c>
      <c r="U39" s="91">
        <v>472</v>
      </c>
    </row>
    <row r="40" spans="1:21" s="1" customFormat="1" ht="15" x14ac:dyDescent="0.25">
      <c r="A40" s="316"/>
      <c r="B40" s="36"/>
      <c r="C40" s="88"/>
      <c r="D40" s="156"/>
      <c r="E40" s="156"/>
      <c r="F40" s="156"/>
      <c r="G40" s="66"/>
      <c r="H40" s="66"/>
      <c r="I40" s="66"/>
      <c r="J40" s="156"/>
      <c r="K40" s="66"/>
      <c r="L40" s="66"/>
      <c r="M40" s="66"/>
      <c r="N40" s="156"/>
      <c r="O40" s="156"/>
      <c r="P40" s="88"/>
      <c r="Q40" s="156"/>
      <c r="R40" s="156"/>
    </row>
    <row r="41" spans="1:21" x14ac:dyDescent="0.2">
      <c r="B41" s="36"/>
      <c r="D41" s="80"/>
      <c r="E41" s="80"/>
      <c r="G41" s="80"/>
      <c r="H41" s="80"/>
      <c r="I41" s="80"/>
      <c r="J41" s="80"/>
      <c r="K41" s="80"/>
      <c r="L41" s="80"/>
      <c r="M41" s="80"/>
      <c r="N41" s="80"/>
      <c r="R41" s="80"/>
    </row>
    <row r="42" spans="1:21" x14ac:dyDescent="0.2">
      <c r="D42" s="80"/>
      <c r="E42" s="80"/>
      <c r="G42" s="80"/>
      <c r="H42" s="80"/>
      <c r="I42" s="80"/>
      <c r="J42" s="80"/>
      <c r="K42" s="80"/>
      <c r="L42" s="80"/>
      <c r="M42" s="80"/>
      <c r="N42" s="80"/>
      <c r="R42" s="80"/>
    </row>
    <row r="43" spans="1:21" x14ac:dyDescent="0.2">
      <c r="D43" s="80"/>
      <c r="E43" s="80"/>
      <c r="G43" s="80"/>
      <c r="H43" s="80"/>
      <c r="I43" s="80"/>
      <c r="J43" s="80"/>
      <c r="K43" s="80"/>
      <c r="L43" s="80"/>
      <c r="M43" s="80"/>
      <c r="N43" s="80"/>
      <c r="R43" s="80"/>
    </row>
    <row r="44" spans="1:21" x14ac:dyDescent="0.2">
      <c r="D44" s="80"/>
      <c r="E44" s="80"/>
      <c r="G44" s="80"/>
      <c r="H44" s="80"/>
      <c r="I44" s="80"/>
      <c r="J44" s="80"/>
      <c r="K44" s="80"/>
      <c r="L44" s="80"/>
      <c r="M44" s="80"/>
      <c r="N44" s="80"/>
      <c r="R44" s="80"/>
    </row>
    <row r="45" spans="1:21" x14ac:dyDescent="0.2">
      <c r="D45" s="80"/>
      <c r="E45" s="80"/>
      <c r="G45" s="80"/>
      <c r="H45" s="80"/>
      <c r="I45" s="80"/>
      <c r="J45" s="80"/>
      <c r="K45" s="80"/>
      <c r="L45" s="80"/>
      <c r="M45" s="80"/>
      <c r="N45" s="80"/>
      <c r="R45" s="80"/>
    </row>
    <row r="46" spans="1:21" x14ac:dyDescent="0.2">
      <c r="D46" s="80"/>
      <c r="E46" s="80"/>
      <c r="G46" s="80"/>
      <c r="H46" s="80"/>
      <c r="I46" s="80"/>
      <c r="J46" s="80"/>
      <c r="K46" s="80"/>
      <c r="L46" s="80"/>
      <c r="M46" s="80"/>
      <c r="N46" s="80"/>
      <c r="R46" s="80"/>
    </row>
    <row r="47" spans="1:21" x14ac:dyDescent="0.2">
      <c r="D47" s="80"/>
      <c r="E47" s="80"/>
      <c r="G47" s="80"/>
      <c r="H47" s="80"/>
      <c r="I47" s="80"/>
      <c r="J47" s="80"/>
      <c r="K47" s="80"/>
      <c r="L47" s="80"/>
      <c r="M47" s="80"/>
      <c r="N47" s="80"/>
      <c r="R47" s="80"/>
    </row>
    <row r="48" spans="1:21" x14ac:dyDescent="0.2">
      <c r="D48" s="80"/>
      <c r="E48" s="80"/>
      <c r="G48" s="80"/>
      <c r="H48" s="80"/>
      <c r="I48" s="80"/>
      <c r="J48" s="80"/>
      <c r="K48" s="80"/>
      <c r="L48" s="80"/>
      <c r="M48" s="80"/>
      <c r="N48" s="80"/>
      <c r="R48" s="80"/>
    </row>
    <row r="49" spans="4:18" x14ac:dyDescent="0.2">
      <c r="D49" s="80"/>
      <c r="E49" s="80"/>
      <c r="G49" s="80"/>
      <c r="H49" s="80"/>
      <c r="I49" s="80"/>
      <c r="J49" s="80"/>
      <c r="K49" s="80"/>
      <c r="L49" s="80"/>
      <c r="M49" s="80"/>
      <c r="N49" s="80"/>
      <c r="R49" s="80"/>
    </row>
    <row r="50" spans="4:18" x14ac:dyDescent="0.2">
      <c r="D50" s="80"/>
      <c r="E50" s="80"/>
      <c r="G50" s="80"/>
      <c r="H50" s="80"/>
      <c r="I50" s="80"/>
      <c r="J50" s="80"/>
      <c r="K50" s="80"/>
      <c r="L50" s="80"/>
      <c r="M50" s="80"/>
      <c r="N50" s="80"/>
      <c r="R50" s="80"/>
    </row>
    <row r="51" spans="4:18" x14ac:dyDescent="0.2">
      <c r="D51" s="80"/>
      <c r="E51" s="80"/>
      <c r="G51" s="80"/>
      <c r="H51" s="80"/>
      <c r="I51" s="80"/>
      <c r="J51" s="80"/>
      <c r="K51" s="80"/>
      <c r="L51" s="80"/>
      <c r="M51" s="80"/>
      <c r="N51" s="80"/>
      <c r="R51" s="80"/>
    </row>
    <row r="52" spans="4:18" x14ac:dyDescent="0.2">
      <c r="D52" s="80"/>
      <c r="E52" s="80"/>
      <c r="G52" s="80"/>
      <c r="H52" s="80"/>
      <c r="I52" s="80"/>
      <c r="J52" s="80"/>
      <c r="K52" s="80"/>
      <c r="L52" s="80"/>
      <c r="M52" s="80"/>
      <c r="N52" s="80"/>
      <c r="R52" s="80"/>
    </row>
    <row r="53" spans="4:18" x14ac:dyDescent="0.2">
      <c r="D53" s="80"/>
      <c r="E53" s="80"/>
      <c r="G53" s="80"/>
      <c r="H53" s="80"/>
      <c r="I53" s="80"/>
      <c r="J53" s="80"/>
      <c r="K53" s="80"/>
      <c r="L53" s="80"/>
      <c r="M53" s="80"/>
      <c r="N53" s="80"/>
      <c r="R53" s="80"/>
    </row>
    <row r="54" spans="4:18" x14ac:dyDescent="0.2">
      <c r="D54" s="80"/>
      <c r="E54" s="80"/>
      <c r="G54" s="80"/>
      <c r="H54" s="80"/>
      <c r="I54" s="80"/>
      <c r="J54" s="80"/>
      <c r="K54" s="80"/>
      <c r="L54" s="80"/>
      <c r="M54" s="80"/>
      <c r="N54" s="80"/>
      <c r="R54" s="80"/>
    </row>
    <row r="55" spans="4:18" x14ac:dyDescent="0.2">
      <c r="D55" s="80"/>
      <c r="E55" s="80"/>
      <c r="G55" s="80"/>
      <c r="H55" s="80"/>
      <c r="I55" s="80"/>
      <c r="J55" s="80"/>
      <c r="K55" s="80"/>
      <c r="L55" s="80"/>
      <c r="M55" s="80"/>
      <c r="N55" s="80"/>
      <c r="R55" s="80"/>
    </row>
    <row r="56" spans="4:18" x14ac:dyDescent="0.2">
      <c r="D56" s="80"/>
      <c r="E56" s="80"/>
      <c r="G56" s="80"/>
      <c r="H56" s="80"/>
      <c r="I56" s="80"/>
      <c r="J56" s="80"/>
      <c r="K56" s="80"/>
      <c r="L56" s="80"/>
      <c r="M56" s="80"/>
      <c r="N56" s="80"/>
      <c r="R56" s="80"/>
    </row>
    <row r="57" spans="4:18" x14ac:dyDescent="0.2">
      <c r="D57" s="80"/>
      <c r="E57" s="80"/>
      <c r="G57" s="80"/>
      <c r="H57" s="80"/>
      <c r="I57" s="80"/>
      <c r="J57" s="80"/>
      <c r="K57" s="80"/>
      <c r="L57" s="80"/>
      <c r="M57" s="80"/>
      <c r="N57" s="80"/>
      <c r="R57" s="80"/>
    </row>
    <row r="58" spans="4:18" x14ac:dyDescent="0.2">
      <c r="D58" s="80"/>
      <c r="E58" s="80"/>
      <c r="G58" s="80"/>
      <c r="H58" s="80"/>
      <c r="I58" s="80"/>
      <c r="J58" s="80"/>
      <c r="K58" s="80"/>
      <c r="L58" s="80"/>
      <c r="M58" s="80"/>
      <c r="N58" s="80"/>
      <c r="R58" s="80"/>
    </row>
    <row r="59" spans="4:18" x14ac:dyDescent="0.2">
      <c r="D59" s="80"/>
      <c r="E59" s="80"/>
      <c r="G59" s="80"/>
      <c r="H59" s="80"/>
      <c r="I59" s="80"/>
      <c r="J59" s="80"/>
      <c r="K59" s="80"/>
      <c r="L59" s="80"/>
      <c r="M59" s="80"/>
      <c r="N59" s="80"/>
      <c r="R59" s="80"/>
    </row>
    <row r="60" spans="4:18" x14ac:dyDescent="0.2">
      <c r="D60" s="80"/>
      <c r="E60" s="80"/>
      <c r="G60" s="80"/>
      <c r="H60" s="80"/>
      <c r="I60" s="80"/>
      <c r="J60" s="80"/>
      <c r="K60" s="80"/>
      <c r="L60" s="80"/>
      <c r="M60" s="80"/>
      <c r="N60" s="80"/>
      <c r="R60" s="80"/>
    </row>
    <row r="61" spans="4:18" x14ac:dyDescent="0.2">
      <c r="D61" s="80"/>
      <c r="E61" s="80"/>
      <c r="G61" s="80"/>
      <c r="H61" s="80"/>
      <c r="I61" s="80"/>
      <c r="J61" s="80"/>
      <c r="K61" s="80"/>
      <c r="L61" s="80"/>
      <c r="M61" s="80"/>
      <c r="N61" s="80"/>
      <c r="R61" s="80"/>
    </row>
    <row r="62" spans="4:18" x14ac:dyDescent="0.2">
      <c r="D62" s="80"/>
      <c r="E62" s="80"/>
      <c r="G62" s="80"/>
      <c r="H62" s="80"/>
      <c r="I62" s="80"/>
      <c r="J62" s="80"/>
      <c r="K62" s="80"/>
      <c r="L62" s="80"/>
      <c r="M62" s="80"/>
      <c r="N62" s="80"/>
      <c r="R62" s="80"/>
    </row>
    <row r="63" spans="4:18" x14ac:dyDescent="0.2">
      <c r="D63" s="80"/>
      <c r="E63" s="80"/>
      <c r="G63" s="80"/>
      <c r="H63" s="80"/>
      <c r="I63" s="80"/>
      <c r="J63" s="80"/>
      <c r="K63" s="80"/>
      <c r="L63" s="80"/>
      <c r="M63" s="80"/>
      <c r="N63" s="80"/>
      <c r="R63" s="80"/>
    </row>
    <row r="64" spans="4:18" x14ac:dyDescent="0.2">
      <c r="D64" s="80"/>
      <c r="E64" s="80"/>
      <c r="G64" s="80"/>
      <c r="H64" s="80"/>
      <c r="I64" s="80"/>
      <c r="J64" s="80"/>
      <c r="K64" s="80"/>
      <c r="L64" s="80"/>
      <c r="M64" s="80"/>
      <c r="N64" s="80"/>
      <c r="R64" s="80"/>
    </row>
    <row r="65" spans="4:18" x14ac:dyDescent="0.2">
      <c r="D65" s="80"/>
      <c r="E65" s="80"/>
      <c r="G65" s="80"/>
      <c r="H65" s="80"/>
      <c r="I65" s="80"/>
      <c r="J65" s="80"/>
      <c r="K65" s="80"/>
      <c r="L65" s="80"/>
      <c r="M65" s="80"/>
      <c r="N65" s="80"/>
      <c r="R65" s="80"/>
    </row>
    <row r="66" spans="4:18" x14ac:dyDescent="0.2">
      <c r="D66" s="80"/>
      <c r="E66" s="80"/>
      <c r="G66" s="80"/>
      <c r="H66" s="80"/>
      <c r="I66" s="80"/>
      <c r="J66" s="80"/>
      <c r="K66" s="80"/>
      <c r="L66" s="80"/>
      <c r="M66" s="80"/>
      <c r="N66" s="80"/>
      <c r="R66" s="80"/>
    </row>
    <row r="67" spans="4:18" x14ac:dyDescent="0.2">
      <c r="D67" s="80"/>
      <c r="E67" s="80"/>
      <c r="G67" s="80"/>
      <c r="H67" s="80"/>
      <c r="I67" s="80"/>
      <c r="J67" s="80"/>
      <c r="K67" s="80"/>
      <c r="L67" s="80"/>
      <c r="M67" s="80"/>
      <c r="N67" s="80"/>
      <c r="R67" s="80"/>
    </row>
    <row r="68" spans="4:18" x14ac:dyDescent="0.2">
      <c r="D68" s="80"/>
      <c r="E68" s="80"/>
      <c r="G68" s="80"/>
      <c r="H68" s="80"/>
      <c r="I68" s="80"/>
      <c r="J68" s="80"/>
      <c r="K68" s="80"/>
      <c r="L68" s="80"/>
      <c r="M68" s="80"/>
      <c r="N68" s="80"/>
      <c r="R68" s="80"/>
    </row>
    <row r="69" spans="4:18" x14ac:dyDescent="0.2">
      <c r="D69" s="80"/>
      <c r="E69" s="80"/>
      <c r="G69" s="80"/>
      <c r="H69" s="80"/>
      <c r="I69" s="80"/>
      <c r="J69" s="80"/>
      <c r="K69" s="80"/>
      <c r="L69" s="80"/>
      <c r="M69" s="80"/>
      <c r="N69" s="80"/>
      <c r="R69" s="80"/>
    </row>
    <row r="70" spans="4:18" x14ac:dyDescent="0.2">
      <c r="D70" s="80"/>
      <c r="E70" s="80"/>
      <c r="G70" s="80"/>
      <c r="H70" s="80"/>
      <c r="I70" s="80"/>
      <c r="J70" s="80"/>
      <c r="K70" s="80"/>
      <c r="L70" s="80"/>
      <c r="M70" s="80"/>
      <c r="N70" s="80"/>
      <c r="R70" s="80"/>
    </row>
    <row r="71" spans="4:18" x14ac:dyDescent="0.2">
      <c r="D71" s="80"/>
      <c r="E71" s="80"/>
      <c r="G71" s="80"/>
      <c r="H71" s="80"/>
      <c r="I71" s="80"/>
      <c r="J71" s="80"/>
      <c r="K71" s="80"/>
      <c r="L71" s="80"/>
      <c r="M71" s="80"/>
      <c r="N71" s="80"/>
      <c r="R71" s="80"/>
    </row>
    <row r="72" spans="4:18" x14ac:dyDescent="0.2">
      <c r="D72" s="80"/>
      <c r="E72" s="80"/>
      <c r="G72" s="80"/>
      <c r="H72" s="80"/>
      <c r="I72" s="80"/>
      <c r="J72" s="80"/>
      <c r="K72" s="80"/>
      <c r="L72" s="80"/>
      <c r="M72" s="80"/>
      <c r="N72" s="80"/>
      <c r="R72" s="80"/>
    </row>
    <row r="73" spans="4:18" x14ac:dyDescent="0.2">
      <c r="D73" s="80"/>
      <c r="E73" s="80"/>
      <c r="G73" s="80"/>
      <c r="H73" s="80"/>
      <c r="I73" s="80"/>
      <c r="J73" s="80"/>
      <c r="K73" s="80"/>
      <c r="L73" s="80"/>
      <c r="M73" s="80"/>
      <c r="N73" s="80"/>
      <c r="R73" s="80"/>
    </row>
    <row r="74" spans="4:18" x14ac:dyDescent="0.2">
      <c r="D74" s="80"/>
      <c r="E74" s="80"/>
      <c r="G74" s="80"/>
      <c r="H74" s="80"/>
      <c r="I74" s="80"/>
      <c r="J74" s="80"/>
      <c r="K74" s="80"/>
      <c r="L74" s="80"/>
      <c r="M74" s="80"/>
      <c r="N74" s="80"/>
      <c r="R74" s="80"/>
    </row>
    <row r="75" spans="4:18" x14ac:dyDescent="0.2">
      <c r="D75" s="80"/>
      <c r="E75" s="80"/>
      <c r="G75" s="80"/>
      <c r="H75" s="80"/>
      <c r="I75" s="80"/>
      <c r="J75" s="80"/>
      <c r="K75" s="80"/>
      <c r="L75" s="80"/>
      <c r="M75" s="80"/>
      <c r="N75" s="80"/>
      <c r="R75" s="80"/>
    </row>
    <row r="76" spans="4:18" x14ac:dyDescent="0.2">
      <c r="D76" s="80"/>
      <c r="E76" s="80"/>
      <c r="G76" s="80"/>
      <c r="H76" s="80"/>
      <c r="I76" s="80"/>
      <c r="J76" s="80"/>
      <c r="K76" s="80"/>
      <c r="L76" s="80"/>
      <c r="M76" s="80"/>
      <c r="N76" s="80"/>
      <c r="R76" s="80"/>
    </row>
    <row r="77" spans="4:18" x14ac:dyDescent="0.2">
      <c r="D77" s="80"/>
      <c r="E77" s="80"/>
      <c r="G77" s="80"/>
      <c r="H77" s="80"/>
      <c r="I77" s="80"/>
      <c r="J77" s="80"/>
      <c r="K77" s="80"/>
      <c r="L77" s="80"/>
      <c r="M77" s="80"/>
      <c r="N77" s="80"/>
      <c r="R77" s="80"/>
    </row>
    <row r="78" spans="4:18" x14ac:dyDescent="0.2">
      <c r="D78" s="80"/>
      <c r="E78" s="80"/>
      <c r="G78" s="80"/>
      <c r="H78" s="80"/>
      <c r="I78" s="80"/>
      <c r="J78" s="80"/>
      <c r="K78" s="80"/>
      <c r="L78" s="80"/>
      <c r="M78" s="80"/>
      <c r="N78" s="80"/>
      <c r="R78" s="80"/>
    </row>
    <row r="79" spans="4:18" x14ac:dyDescent="0.2">
      <c r="D79" s="80"/>
      <c r="E79" s="80"/>
      <c r="G79" s="80"/>
      <c r="H79" s="80"/>
      <c r="I79" s="80"/>
      <c r="J79" s="80"/>
      <c r="K79" s="80"/>
      <c r="L79" s="80"/>
      <c r="M79" s="80"/>
      <c r="N79" s="80"/>
      <c r="R79" s="80"/>
    </row>
    <row r="80" spans="4:18" x14ac:dyDescent="0.2">
      <c r="D80" s="80"/>
      <c r="E80" s="80"/>
      <c r="G80" s="80"/>
      <c r="H80" s="80"/>
      <c r="I80" s="80"/>
      <c r="J80" s="80"/>
      <c r="K80" s="80"/>
      <c r="L80" s="80"/>
      <c r="M80" s="80"/>
      <c r="N80" s="80"/>
      <c r="R80" s="80"/>
    </row>
    <row r="81" spans="4:18" x14ac:dyDescent="0.2">
      <c r="D81" s="80"/>
      <c r="E81" s="80"/>
      <c r="G81" s="80"/>
      <c r="H81" s="80"/>
      <c r="I81" s="80"/>
      <c r="J81" s="80"/>
      <c r="K81" s="80"/>
      <c r="L81" s="80"/>
      <c r="M81" s="80"/>
      <c r="N81" s="80"/>
      <c r="R81" s="80"/>
    </row>
    <row r="82" spans="4:18" x14ac:dyDescent="0.2">
      <c r="D82" s="80"/>
      <c r="E82" s="80"/>
      <c r="G82" s="80"/>
      <c r="H82" s="80"/>
      <c r="I82" s="80"/>
      <c r="J82" s="80"/>
      <c r="K82" s="80"/>
      <c r="L82" s="80"/>
      <c r="M82" s="80"/>
      <c r="N82" s="80"/>
      <c r="R82" s="80"/>
    </row>
    <row r="83" spans="4:18" x14ac:dyDescent="0.2">
      <c r="D83" s="80"/>
      <c r="E83" s="80"/>
      <c r="G83" s="80"/>
      <c r="H83" s="80"/>
      <c r="I83" s="80"/>
      <c r="J83" s="80"/>
      <c r="K83" s="80"/>
      <c r="L83" s="80"/>
      <c r="M83" s="80"/>
      <c r="N83" s="80"/>
      <c r="R83" s="80"/>
    </row>
    <row r="84" spans="4:18" x14ac:dyDescent="0.2">
      <c r="D84" s="80"/>
      <c r="E84" s="80"/>
      <c r="G84" s="80"/>
      <c r="H84" s="80"/>
      <c r="I84" s="80"/>
      <c r="J84" s="80"/>
      <c r="K84" s="80"/>
      <c r="L84" s="80"/>
      <c r="M84" s="80"/>
      <c r="N84" s="80"/>
      <c r="R84" s="80"/>
    </row>
    <row r="85" spans="4:18" x14ac:dyDescent="0.2">
      <c r="D85" s="80"/>
      <c r="E85" s="80"/>
      <c r="G85" s="80"/>
      <c r="H85" s="80"/>
      <c r="I85" s="80"/>
      <c r="J85" s="80"/>
      <c r="K85" s="80"/>
      <c r="L85" s="80"/>
      <c r="M85" s="80"/>
      <c r="N85" s="80"/>
      <c r="R85" s="80"/>
    </row>
    <row r="86" spans="4:18" x14ac:dyDescent="0.2">
      <c r="D86" s="80"/>
      <c r="E86" s="80"/>
      <c r="G86" s="80"/>
      <c r="H86" s="80"/>
      <c r="I86" s="80"/>
      <c r="J86" s="80"/>
      <c r="K86" s="80"/>
      <c r="L86" s="80"/>
      <c r="M86" s="80"/>
      <c r="N86" s="80"/>
      <c r="R86" s="80"/>
    </row>
    <row r="87" spans="4:18" x14ac:dyDescent="0.2">
      <c r="D87" s="80"/>
      <c r="E87" s="80"/>
      <c r="G87" s="80"/>
      <c r="H87" s="80"/>
      <c r="I87" s="80"/>
      <c r="J87" s="80"/>
      <c r="K87" s="80"/>
      <c r="L87" s="80"/>
      <c r="M87" s="80"/>
      <c r="N87" s="80"/>
      <c r="R87" s="80"/>
    </row>
    <row r="88" spans="4:18" x14ac:dyDescent="0.2">
      <c r="D88" s="80"/>
      <c r="E88" s="80"/>
      <c r="G88" s="80"/>
      <c r="H88" s="80"/>
      <c r="I88" s="80"/>
      <c r="J88" s="80"/>
      <c r="K88" s="80"/>
      <c r="L88" s="80"/>
      <c r="M88" s="80"/>
      <c r="N88" s="80"/>
      <c r="R88" s="80"/>
    </row>
    <row r="89" spans="4:18" x14ac:dyDescent="0.2">
      <c r="D89" s="80"/>
      <c r="E89" s="80"/>
      <c r="G89" s="80"/>
      <c r="H89" s="80"/>
      <c r="I89" s="80"/>
      <c r="J89" s="80"/>
      <c r="K89" s="80"/>
      <c r="L89" s="80"/>
      <c r="M89" s="80"/>
      <c r="N89" s="80"/>
      <c r="R89" s="80"/>
    </row>
    <row r="90" spans="4:18" x14ac:dyDescent="0.2">
      <c r="D90" s="80"/>
      <c r="E90" s="80"/>
      <c r="G90" s="80"/>
      <c r="H90" s="80"/>
      <c r="I90" s="80"/>
      <c r="J90" s="80"/>
      <c r="K90" s="80"/>
      <c r="L90" s="80"/>
      <c r="M90" s="80"/>
      <c r="N90" s="80"/>
      <c r="R90" s="80"/>
    </row>
    <row r="91" spans="4:18" x14ac:dyDescent="0.2">
      <c r="D91" s="80"/>
      <c r="E91" s="80"/>
      <c r="G91" s="80"/>
      <c r="H91" s="80"/>
      <c r="I91" s="80"/>
      <c r="J91" s="80"/>
      <c r="K91" s="80"/>
      <c r="L91" s="80"/>
      <c r="M91" s="80"/>
      <c r="N91" s="80"/>
      <c r="R91" s="80"/>
    </row>
    <row r="92" spans="4:18" x14ac:dyDescent="0.2">
      <c r="D92" s="80"/>
      <c r="E92" s="80"/>
      <c r="G92" s="80"/>
      <c r="H92" s="80"/>
      <c r="I92" s="80"/>
      <c r="J92" s="80"/>
      <c r="K92" s="80"/>
      <c r="L92" s="80"/>
      <c r="M92" s="80"/>
      <c r="N92" s="80"/>
      <c r="R92" s="80"/>
    </row>
    <row r="93" spans="4:18" x14ac:dyDescent="0.2">
      <c r="D93" s="80"/>
      <c r="E93" s="80"/>
      <c r="G93" s="80"/>
      <c r="H93" s="80"/>
      <c r="I93" s="80"/>
      <c r="J93" s="80"/>
      <c r="K93" s="80"/>
      <c r="L93" s="80"/>
      <c r="M93" s="80"/>
      <c r="N93" s="80"/>
      <c r="R93" s="80"/>
    </row>
    <row r="94" spans="4:18" x14ac:dyDescent="0.2">
      <c r="D94" s="80"/>
      <c r="E94" s="80"/>
      <c r="G94" s="80"/>
      <c r="H94" s="80"/>
      <c r="I94" s="80"/>
      <c r="J94" s="80"/>
      <c r="K94" s="80"/>
      <c r="L94" s="80"/>
      <c r="M94" s="80"/>
      <c r="N94" s="80"/>
      <c r="R94" s="80"/>
    </row>
    <row r="95" spans="4:18" x14ac:dyDescent="0.2">
      <c r="D95" s="80"/>
      <c r="E95" s="80"/>
      <c r="G95" s="80"/>
      <c r="H95" s="80"/>
      <c r="I95" s="80"/>
      <c r="J95" s="80"/>
      <c r="K95" s="80"/>
      <c r="L95" s="80"/>
      <c r="M95" s="80"/>
      <c r="N95" s="80"/>
      <c r="R95" s="80"/>
    </row>
    <row r="96" spans="4:18" x14ac:dyDescent="0.2">
      <c r="D96" s="80"/>
      <c r="E96" s="80"/>
      <c r="G96" s="80"/>
      <c r="H96" s="80"/>
      <c r="I96" s="80"/>
      <c r="J96" s="80"/>
      <c r="K96" s="80"/>
      <c r="L96" s="80"/>
      <c r="M96" s="80"/>
      <c r="N96" s="80"/>
      <c r="R96" s="80"/>
    </row>
    <row r="97" spans="4:18" x14ac:dyDescent="0.2">
      <c r="D97" s="80"/>
      <c r="E97" s="80"/>
      <c r="G97" s="80"/>
      <c r="H97" s="80"/>
      <c r="I97" s="80"/>
      <c r="J97" s="80"/>
      <c r="K97" s="80"/>
      <c r="L97" s="80"/>
      <c r="M97" s="80"/>
      <c r="N97" s="80"/>
      <c r="R97" s="80"/>
    </row>
    <row r="98" spans="4:18" x14ac:dyDescent="0.2">
      <c r="D98" s="80"/>
      <c r="E98" s="80"/>
      <c r="G98" s="80"/>
      <c r="H98" s="80"/>
      <c r="I98" s="80"/>
      <c r="J98" s="80"/>
      <c r="K98" s="80"/>
      <c r="L98" s="80"/>
      <c r="M98" s="80"/>
      <c r="N98" s="80"/>
      <c r="R98" s="80"/>
    </row>
    <row r="99" spans="4:18" x14ac:dyDescent="0.2">
      <c r="D99" s="80"/>
      <c r="E99" s="80"/>
      <c r="G99" s="80"/>
      <c r="H99" s="80"/>
      <c r="I99" s="80"/>
      <c r="J99" s="80"/>
      <c r="K99" s="80"/>
      <c r="L99" s="80"/>
      <c r="M99" s="80"/>
      <c r="N99" s="80"/>
      <c r="R99" s="80"/>
    </row>
    <row r="100" spans="4:18" x14ac:dyDescent="0.2">
      <c r="D100" s="80"/>
      <c r="E100" s="80"/>
      <c r="G100" s="80"/>
      <c r="H100" s="80"/>
      <c r="I100" s="80"/>
      <c r="J100" s="80"/>
      <c r="K100" s="80"/>
      <c r="L100" s="80"/>
      <c r="M100" s="80"/>
      <c r="N100" s="80"/>
      <c r="R100" s="80"/>
    </row>
    <row r="101" spans="4:18" x14ac:dyDescent="0.2">
      <c r="D101" s="80"/>
      <c r="E101" s="80"/>
      <c r="G101" s="80"/>
      <c r="H101" s="80"/>
      <c r="I101" s="80"/>
      <c r="J101" s="80"/>
      <c r="K101" s="80"/>
      <c r="L101" s="80"/>
      <c r="M101" s="80"/>
      <c r="N101" s="80"/>
      <c r="R101" s="80"/>
    </row>
    <row r="102" spans="4:18" x14ac:dyDescent="0.2">
      <c r="D102" s="80"/>
      <c r="E102" s="80"/>
      <c r="G102" s="80"/>
      <c r="H102" s="80"/>
      <c r="I102" s="80"/>
      <c r="J102" s="80"/>
      <c r="K102" s="80"/>
      <c r="L102" s="80"/>
      <c r="M102" s="80"/>
      <c r="N102" s="80"/>
      <c r="R102" s="80"/>
    </row>
    <row r="103" spans="4:18" x14ac:dyDescent="0.2">
      <c r="D103" s="80"/>
      <c r="E103" s="80"/>
      <c r="G103" s="80"/>
      <c r="H103" s="80"/>
      <c r="I103" s="80"/>
      <c r="J103" s="80"/>
      <c r="K103" s="80"/>
      <c r="L103" s="80"/>
      <c r="M103" s="80"/>
      <c r="N103" s="80"/>
      <c r="R103" s="80"/>
    </row>
    <row r="104" spans="4:18" x14ac:dyDescent="0.2">
      <c r="D104" s="80"/>
      <c r="E104" s="80"/>
      <c r="G104" s="80"/>
      <c r="H104" s="80"/>
      <c r="I104" s="80"/>
      <c r="J104" s="80"/>
      <c r="K104" s="80"/>
      <c r="L104" s="80"/>
      <c r="M104" s="80"/>
      <c r="N104" s="80"/>
      <c r="R104" s="80"/>
    </row>
    <row r="105" spans="4:18" x14ac:dyDescent="0.2">
      <c r="D105" s="80"/>
      <c r="E105" s="80"/>
      <c r="G105" s="80"/>
      <c r="H105" s="80"/>
      <c r="I105" s="80"/>
      <c r="J105" s="80"/>
      <c r="K105" s="80"/>
      <c r="L105" s="80"/>
      <c r="M105" s="80"/>
      <c r="N105" s="80"/>
      <c r="R105" s="80"/>
    </row>
    <row r="106" spans="4:18" x14ac:dyDescent="0.2">
      <c r="D106" s="80"/>
      <c r="E106" s="80"/>
      <c r="G106" s="80"/>
      <c r="H106" s="80"/>
      <c r="I106" s="80"/>
      <c r="J106" s="80"/>
      <c r="K106" s="80"/>
      <c r="L106" s="80"/>
      <c r="M106" s="80"/>
      <c r="N106" s="80"/>
      <c r="R106" s="80"/>
    </row>
    <row r="107" spans="4:18" x14ac:dyDescent="0.2">
      <c r="D107" s="80"/>
      <c r="E107" s="80"/>
      <c r="G107" s="80"/>
      <c r="H107" s="80"/>
      <c r="I107" s="80"/>
      <c r="J107" s="80"/>
      <c r="K107" s="80"/>
      <c r="L107" s="80"/>
      <c r="M107" s="80"/>
      <c r="N107" s="80"/>
      <c r="R107" s="80"/>
    </row>
    <row r="108" spans="4:18" x14ac:dyDescent="0.2">
      <c r="D108" s="80"/>
      <c r="E108" s="80"/>
      <c r="G108" s="80"/>
      <c r="H108" s="80"/>
      <c r="I108" s="80"/>
      <c r="J108" s="80"/>
      <c r="K108" s="80"/>
      <c r="L108" s="80"/>
      <c r="M108" s="80"/>
      <c r="N108" s="80"/>
      <c r="R108" s="80"/>
    </row>
    <row r="109" spans="4:18" x14ac:dyDescent="0.2">
      <c r="D109" s="80"/>
      <c r="E109" s="80"/>
      <c r="G109" s="80"/>
      <c r="H109" s="80"/>
      <c r="I109" s="80"/>
      <c r="J109" s="80"/>
      <c r="K109" s="80"/>
      <c r="L109" s="80"/>
      <c r="M109" s="80"/>
      <c r="N109" s="80"/>
      <c r="R109" s="80"/>
    </row>
    <row r="110" spans="4:18" x14ac:dyDescent="0.2">
      <c r="D110" s="80"/>
      <c r="E110" s="80"/>
      <c r="G110" s="80"/>
      <c r="H110" s="80"/>
      <c r="I110" s="80"/>
      <c r="J110" s="80"/>
      <c r="K110" s="80"/>
      <c r="L110" s="80"/>
      <c r="M110" s="80"/>
      <c r="N110" s="80"/>
      <c r="R110" s="80"/>
    </row>
    <row r="111" spans="4:18" x14ac:dyDescent="0.2">
      <c r="D111" s="80"/>
      <c r="E111" s="80"/>
      <c r="G111" s="80"/>
      <c r="H111" s="80"/>
      <c r="I111" s="80"/>
      <c r="J111" s="80"/>
      <c r="K111" s="80"/>
      <c r="L111" s="80"/>
      <c r="M111" s="80"/>
      <c r="N111" s="80"/>
      <c r="R111" s="80"/>
    </row>
    <row r="112" spans="4:18" x14ac:dyDescent="0.2">
      <c r="D112" s="80"/>
      <c r="E112" s="80"/>
      <c r="G112" s="80"/>
      <c r="H112" s="80"/>
      <c r="I112" s="80"/>
      <c r="J112" s="80"/>
      <c r="K112" s="80"/>
      <c r="L112" s="80"/>
      <c r="M112" s="80"/>
      <c r="N112" s="80"/>
      <c r="R112" s="80"/>
    </row>
    <row r="113" spans="4:18" x14ac:dyDescent="0.2">
      <c r="D113" s="80"/>
      <c r="E113" s="80"/>
      <c r="G113" s="80"/>
      <c r="H113" s="80"/>
      <c r="I113" s="80"/>
      <c r="J113" s="80"/>
      <c r="K113" s="80"/>
      <c r="L113" s="80"/>
      <c r="M113" s="80"/>
      <c r="N113" s="80"/>
      <c r="R113" s="80"/>
    </row>
    <row r="114" spans="4:18" x14ac:dyDescent="0.2">
      <c r="D114" s="80"/>
      <c r="E114" s="80"/>
      <c r="G114" s="80"/>
      <c r="H114" s="80"/>
      <c r="I114" s="80"/>
      <c r="J114" s="80"/>
      <c r="K114" s="80"/>
      <c r="L114" s="80"/>
      <c r="M114" s="80"/>
      <c r="N114" s="80"/>
      <c r="R114" s="80"/>
    </row>
    <row r="115" spans="4:18" x14ac:dyDescent="0.2">
      <c r="D115" s="80"/>
      <c r="E115" s="80"/>
      <c r="G115" s="80"/>
      <c r="H115" s="80"/>
      <c r="I115" s="80"/>
      <c r="J115" s="80"/>
      <c r="K115" s="80"/>
      <c r="L115" s="80"/>
      <c r="M115" s="80"/>
      <c r="N115" s="80"/>
      <c r="R115" s="80"/>
    </row>
    <row r="116" spans="4:18" x14ac:dyDescent="0.2">
      <c r="D116" s="80"/>
      <c r="E116" s="80"/>
      <c r="G116" s="80"/>
      <c r="H116" s="80"/>
      <c r="I116" s="80"/>
      <c r="J116" s="80"/>
      <c r="K116" s="80"/>
      <c r="L116" s="80"/>
      <c r="M116" s="80"/>
      <c r="N116" s="80"/>
      <c r="R116" s="80"/>
    </row>
    <row r="117" spans="4:18" x14ac:dyDescent="0.2">
      <c r="D117" s="80"/>
      <c r="E117" s="80"/>
      <c r="G117" s="80"/>
      <c r="H117" s="80"/>
      <c r="I117" s="80"/>
      <c r="J117" s="80"/>
      <c r="K117" s="80"/>
      <c r="L117" s="80"/>
      <c r="M117" s="80"/>
      <c r="N117" s="80"/>
      <c r="R117" s="80"/>
    </row>
    <row r="118" spans="4:18" x14ac:dyDescent="0.2">
      <c r="D118" s="80"/>
      <c r="E118" s="80"/>
      <c r="G118" s="80"/>
      <c r="H118" s="80"/>
      <c r="I118" s="80"/>
      <c r="J118" s="80"/>
      <c r="K118" s="80"/>
      <c r="L118" s="80"/>
      <c r="M118" s="80"/>
      <c r="N118" s="80"/>
      <c r="R118" s="80"/>
    </row>
    <row r="119" spans="4:18" x14ac:dyDescent="0.2">
      <c r="D119" s="80"/>
      <c r="E119" s="80"/>
      <c r="G119" s="80"/>
      <c r="H119" s="80"/>
      <c r="I119" s="80"/>
      <c r="J119" s="80"/>
      <c r="K119" s="80"/>
      <c r="L119" s="80"/>
      <c r="M119" s="80"/>
      <c r="N119" s="80"/>
      <c r="R119" s="80"/>
    </row>
    <row r="120" spans="4:18" x14ac:dyDescent="0.2">
      <c r="D120" s="80"/>
      <c r="E120" s="80"/>
      <c r="G120" s="80"/>
      <c r="H120" s="80"/>
      <c r="I120" s="80"/>
      <c r="J120" s="80"/>
      <c r="K120" s="80"/>
      <c r="L120" s="80"/>
      <c r="M120" s="80"/>
      <c r="N120" s="80"/>
      <c r="R120" s="80"/>
    </row>
    <row r="121" spans="4:18" x14ac:dyDescent="0.2">
      <c r="D121" s="80"/>
      <c r="E121" s="80"/>
      <c r="G121" s="80"/>
      <c r="H121" s="80"/>
      <c r="I121" s="80"/>
      <c r="J121" s="80"/>
      <c r="K121" s="80"/>
      <c r="L121" s="80"/>
      <c r="M121" s="80"/>
      <c r="N121" s="80"/>
      <c r="R121" s="80"/>
    </row>
    <row r="122" spans="4:18" x14ac:dyDescent="0.2">
      <c r="D122" s="80"/>
      <c r="E122" s="80"/>
      <c r="G122" s="80"/>
      <c r="H122" s="80"/>
      <c r="I122" s="80"/>
      <c r="J122" s="80"/>
      <c r="K122" s="80"/>
      <c r="L122" s="80"/>
      <c r="M122" s="80"/>
      <c r="N122" s="80"/>
      <c r="R122" s="80"/>
    </row>
    <row r="123" spans="4:18" x14ac:dyDescent="0.2">
      <c r="D123" s="80"/>
      <c r="E123" s="80"/>
      <c r="G123" s="80"/>
      <c r="H123" s="80"/>
      <c r="I123" s="80"/>
      <c r="J123" s="80"/>
      <c r="K123" s="80"/>
      <c r="L123" s="80"/>
      <c r="M123" s="80"/>
      <c r="N123" s="80"/>
      <c r="R123" s="80"/>
    </row>
    <row r="124" spans="4:18" x14ac:dyDescent="0.2">
      <c r="D124" s="80"/>
      <c r="E124" s="80"/>
      <c r="G124" s="80"/>
      <c r="H124" s="80"/>
      <c r="I124" s="80"/>
      <c r="J124" s="80"/>
      <c r="K124" s="80"/>
      <c r="L124" s="80"/>
      <c r="M124" s="80"/>
      <c r="N124" s="80"/>
      <c r="R124" s="80"/>
    </row>
    <row r="125" spans="4:18" x14ac:dyDescent="0.2">
      <c r="D125" s="80"/>
      <c r="E125" s="80"/>
      <c r="G125" s="80"/>
      <c r="H125" s="80"/>
      <c r="I125" s="80"/>
      <c r="J125" s="80"/>
      <c r="K125" s="80"/>
      <c r="L125" s="80"/>
      <c r="M125" s="80"/>
      <c r="N125" s="80"/>
      <c r="R125" s="80"/>
    </row>
    <row r="126" spans="4:18" x14ac:dyDescent="0.2">
      <c r="D126" s="80"/>
      <c r="E126" s="80"/>
      <c r="G126" s="80"/>
      <c r="H126" s="80"/>
      <c r="I126" s="80"/>
      <c r="J126" s="80"/>
      <c r="K126" s="80"/>
      <c r="L126" s="80"/>
      <c r="M126" s="80"/>
      <c r="N126" s="80"/>
      <c r="R126" s="80"/>
    </row>
    <row r="127" spans="4:18" x14ac:dyDescent="0.2">
      <c r="D127" s="80"/>
      <c r="E127" s="80"/>
      <c r="G127" s="80"/>
      <c r="H127" s="80"/>
      <c r="I127" s="80"/>
      <c r="J127" s="80"/>
      <c r="K127" s="80"/>
      <c r="L127" s="80"/>
      <c r="M127" s="80"/>
      <c r="N127" s="80"/>
      <c r="R127" s="80"/>
    </row>
    <row r="128" spans="4:18" x14ac:dyDescent="0.2">
      <c r="D128" s="80"/>
      <c r="E128" s="80"/>
      <c r="G128" s="80"/>
      <c r="H128" s="80"/>
      <c r="I128" s="80"/>
      <c r="J128" s="80"/>
      <c r="K128" s="80"/>
      <c r="L128" s="80"/>
      <c r="M128" s="80"/>
      <c r="N128" s="80"/>
      <c r="R128" s="80"/>
    </row>
    <row r="129" spans="4:18" x14ac:dyDescent="0.2">
      <c r="D129" s="80"/>
      <c r="E129" s="80"/>
      <c r="G129" s="80"/>
      <c r="H129" s="80"/>
      <c r="I129" s="80"/>
      <c r="J129" s="80"/>
      <c r="K129" s="80"/>
      <c r="L129" s="80"/>
      <c r="M129" s="80"/>
      <c r="N129" s="80"/>
      <c r="R129" s="80"/>
    </row>
    <row r="130" spans="4:18" x14ac:dyDescent="0.2">
      <c r="D130" s="80"/>
      <c r="E130" s="80"/>
      <c r="G130" s="80"/>
      <c r="H130" s="80"/>
      <c r="I130" s="80"/>
      <c r="J130" s="80"/>
      <c r="K130" s="80"/>
      <c r="L130" s="80"/>
      <c r="M130" s="80"/>
      <c r="N130" s="80"/>
      <c r="R130" s="80"/>
    </row>
    <row r="131" spans="4:18" x14ac:dyDescent="0.2">
      <c r="D131" s="80"/>
      <c r="E131" s="80"/>
      <c r="G131" s="80"/>
      <c r="H131" s="80"/>
      <c r="I131" s="80"/>
      <c r="J131" s="80"/>
      <c r="K131" s="80"/>
      <c r="L131" s="80"/>
      <c r="M131" s="80"/>
      <c r="N131" s="80"/>
      <c r="R131" s="80"/>
    </row>
    <row r="132" spans="4:18" x14ac:dyDescent="0.2">
      <c r="D132" s="80"/>
      <c r="E132" s="80"/>
      <c r="G132" s="80"/>
      <c r="H132" s="80"/>
      <c r="I132" s="80"/>
      <c r="J132" s="80"/>
      <c r="K132" s="80"/>
      <c r="L132" s="80"/>
      <c r="M132" s="80"/>
      <c r="N132" s="80"/>
      <c r="R132" s="80"/>
    </row>
    <row r="133" spans="4:18" x14ac:dyDescent="0.2">
      <c r="D133" s="80"/>
      <c r="E133" s="80"/>
      <c r="G133" s="80"/>
      <c r="H133" s="80"/>
      <c r="I133" s="80"/>
      <c r="J133" s="80"/>
      <c r="K133" s="80"/>
      <c r="L133" s="80"/>
      <c r="M133" s="80"/>
      <c r="N133" s="80"/>
      <c r="R133" s="80"/>
    </row>
    <row r="134" spans="4:18" x14ac:dyDescent="0.2">
      <c r="D134" s="80"/>
      <c r="E134" s="80"/>
      <c r="G134" s="80"/>
      <c r="H134" s="80"/>
      <c r="I134" s="80"/>
      <c r="J134" s="80"/>
      <c r="K134" s="80"/>
      <c r="L134" s="80"/>
      <c r="M134" s="80"/>
      <c r="N134" s="80"/>
      <c r="R134" s="80"/>
    </row>
    <row r="135" spans="4:18" x14ac:dyDescent="0.2">
      <c r="D135" s="80"/>
      <c r="E135" s="80"/>
      <c r="G135" s="80"/>
      <c r="H135" s="80"/>
      <c r="I135" s="80"/>
      <c r="J135" s="80"/>
      <c r="K135" s="80"/>
      <c r="L135" s="80"/>
      <c r="M135" s="80"/>
      <c r="N135" s="80"/>
      <c r="R135" s="80"/>
    </row>
    <row r="136" spans="4:18" x14ac:dyDescent="0.2">
      <c r="D136" s="80"/>
      <c r="E136" s="80"/>
      <c r="G136" s="80"/>
      <c r="H136" s="80"/>
      <c r="I136" s="80"/>
      <c r="J136" s="80"/>
      <c r="K136" s="80"/>
      <c r="L136" s="80"/>
      <c r="M136" s="80"/>
      <c r="N136" s="80"/>
      <c r="R136" s="80"/>
    </row>
    <row r="137" spans="4:18" x14ac:dyDescent="0.2">
      <c r="D137" s="80"/>
      <c r="E137" s="80"/>
      <c r="G137" s="80"/>
      <c r="H137" s="80"/>
      <c r="I137" s="80"/>
      <c r="J137" s="80"/>
      <c r="K137" s="80"/>
      <c r="L137" s="80"/>
      <c r="M137" s="80"/>
      <c r="N137" s="80"/>
      <c r="R137" s="80"/>
    </row>
    <row r="138" spans="4:18" x14ac:dyDescent="0.2">
      <c r="D138" s="80"/>
      <c r="E138" s="80"/>
      <c r="G138" s="80"/>
      <c r="H138" s="80"/>
      <c r="I138" s="80"/>
      <c r="J138" s="80"/>
      <c r="K138" s="80"/>
      <c r="L138" s="80"/>
      <c r="M138" s="80"/>
      <c r="N138" s="80"/>
      <c r="R138" s="80"/>
    </row>
    <row r="139" spans="4:18" x14ac:dyDescent="0.2">
      <c r="D139" s="80"/>
      <c r="E139" s="80"/>
      <c r="G139" s="80"/>
      <c r="H139" s="80"/>
      <c r="I139" s="80"/>
      <c r="J139" s="80"/>
      <c r="K139" s="80"/>
      <c r="L139" s="80"/>
      <c r="M139" s="80"/>
      <c r="N139" s="80"/>
      <c r="R139" s="80"/>
    </row>
    <row r="140" spans="4:18" x14ac:dyDescent="0.2">
      <c r="D140" s="80"/>
      <c r="E140" s="80"/>
      <c r="G140" s="80"/>
      <c r="H140" s="80"/>
      <c r="I140" s="80"/>
      <c r="J140" s="80"/>
      <c r="K140" s="80"/>
      <c r="L140" s="80"/>
      <c r="M140" s="80"/>
      <c r="N140" s="80"/>
      <c r="R140" s="80"/>
    </row>
    <row r="141" spans="4:18" x14ac:dyDescent="0.2">
      <c r="D141" s="80"/>
      <c r="E141" s="80"/>
      <c r="G141" s="80"/>
      <c r="H141" s="80"/>
      <c r="I141" s="80"/>
      <c r="J141" s="80"/>
      <c r="K141" s="80"/>
      <c r="L141" s="80"/>
      <c r="M141" s="80"/>
      <c r="N141" s="80"/>
      <c r="R141" s="80"/>
    </row>
    <row r="142" spans="4:18" x14ac:dyDescent="0.2">
      <c r="D142" s="80"/>
      <c r="E142" s="80"/>
      <c r="G142" s="80"/>
      <c r="H142" s="80"/>
      <c r="I142" s="80"/>
      <c r="J142" s="80"/>
      <c r="K142" s="80"/>
      <c r="L142" s="80"/>
      <c r="M142" s="80"/>
      <c r="N142" s="80"/>
      <c r="R142" s="80"/>
    </row>
    <row r="143" spans="4:18" x14ac:dyDescent="0.2">
      <c r="D143" s="80"/>
      <c r="E143" s="80"/>
      <c r="G143" s="80"/>
      <c r="H143" s="80"/>
      <c r="I143" s="80"/>
      <c r="J143" s="80"/>
      <c r="K143" s="80"/>
      <c r="L143" s="80"/>
      <c r="M143" s="80"/>
      <c r="N143" s="80"/>
      <c r="R143" s="80"/>
    </row>
    <row r="144" spans="4:18" x14ac:dyDescent="0.2">
      <c r="D144" s="80"/>
      <c r="E144" s="80"/>
      <c r="G144" s="80"/>
      <c r="H144" s="80"/>
      <c r="I144" s="80"/>
      <c r="J144" s="80"/>
      <c r="K144" s="80"/>
      <c r="L144" s="80"/>
      <c r="M144" s="80"/>
      <c r="N144" s="80"/>
      <c r="R144" s="80"/>
    </row>
    <row r="145" spans="4:18" x14ac:dyDescent="0.2">
      <c r="D145" s="80"/>
      <c r="E145" s="80"/>
      <c r="G145" s="80"/>
      <c r="H145" s="80"/>
      <c r="I145" s="80"/>
      <c r="J145" s="80"/>
      <c r="K145" s="80"/>
      <c r="L145" s="80"/>
      <c r="M145" s="80"/>
      <c r="N145" s="80"/>
      <c r="R145" s="80"/>
    </row>
    <row r="146" spans="4:18" x14ac:dyDescent="0.2">
      <c r="D146" s="80"/>
      <c r="E146" s="80"/>
      <c r="G146" s="80"/>
      <c r="H146" s="80"/>
      <c r="I146" s="80"/>
      <c r="J146" s="80"/>
      <c r="K146" s="80"/>
      <c r="L146" s="80"/>
      <c r="M146" s="80"/>
      <c r="N146" s="80"/>
      <c r="R146" s="80"/>
    </row>
    <row r="147" spans="4:18" x14ac:dyDescent="0.2">
      <c r="D147" s="80"/>
      <c r="E147" s="80"/>
      <c r="G147" s="80"/>
      <c r="H147" s="80"/>
      <c r="I147" s="80"/>
      <c r="J147" s="80"/>
      <c r="K147" s="80"/>
      <c r="L147" s="80"/>
      <c r="M147" s="80"/>
      <c r="N147" s="80"/>
      <c r="R147" s="80"/>
    </row>
    <row r="148" spans="4:18" x14ac:dyDescent="0.2">
      <c r="D148" s="80"/>
      <c r="E148" s="80"/>
      <c r="G148" s="80"/>
      <c r="H148" s="80"/>
      <c r="I148" s="80"/>
      <c r="J148" s="80"/>
      <c r="K148" s="80"/>
      <c r="L148" s="80"/>
      <c r="M148" s="80"/>
      <c r="N148" s="80"/>
      <c r="R148" s="80"/>
    </row>
    <row r="149" spans="4:18" x14ac:dyDescent="0.2">
      <c r="D149" s="80"/>
      <c r="E149" s="80"/>
      <c r="G149" s="80"/>
      <c r="H149" s="80"/>
      <c r="I149" s="80"/>
      <c r="J149" s="80"/>
      <c r="K149" s="80"/>
      <c r="L149" s="80"/>
      <c r="M149" s="80"/>
      <c r="N149" s="80"/>
      <c r="R149" s="80"/>
    </row>
    <row r="150" spans="4:18" x14ac:dyDescent="0.2">
      <c r="D150" s="80"/>
      <c r="E150" s="80"/>
      <c r="G150" s="80"/>
      <c r="H150" s="80"/>
      <c r="I150" s="80"/>
      <c r="J150" s="80"/>
      <c r="K150" s="80"/>
      <c r="L150" s="80"/>
      <c r="M150" s="80"/>
      <c r="N150" s="80"/>
      <c r="R150" s="80"/>
    </row>
    <row r="151" spans="4:18" x14ac:dyDescent="0.2">
      <c r="D151" s="80"/>
      <c r="E151" s="80"/>
      <c r="G151" s="80"/>
      <c r="H151" s="80"/>
      <c r="I151" s="80"/>
      <c r="J151" s="80"/>
      <c r="K151" s="80"/>
      <c r="L151" s="80"/>
      <c r="M151" s="80"/>
      <c r="N151" s="80"/>
      <c r="R151" s="80"/>
    </row>
    <row r="152" spans="4:18" x14ac:dyDescent="0.2">
      <c r="D152" s="80"/>
      <c r="E152" s="80"/>
      <c r="G152" s="80"/>
      <c r="H152" s="80"/>
      <c r="I152" s="80"/>
      <c r="J152" s="80"/>
      <c r="K152" s="80"/>
      <c r="L152" s="80"/>
      <c r="M152" s="80"/>
      <c r="N152" s="80"/>
      <c r="R152" s="80"/>
    </row>
    <row r="153" spans="4:18" x14ac:dyDescent="0.2">
      <c r="D153" s="80"/>
      <c r="E153" s="80"/>
      <c r="G153" s="80"/>
      <c r="H153" s="80"/>
      <c r="I153" s="80"/>
      <c r="J153" s="80"/>
      <c r="K153" s="80"/>
      <c r="L153" s="80"/>
      <c r="M153" s="80"/>
      <c r="N153" s="80"/>
      <c r="R153" s="80"/>
    </row>
    <row r="154" spans="4:18" x14ac:dyDescent="0.2">
      <c r="D154" s="80"/>
      <c r="E154" s="80"/>
      <c r="G154" s="80"/>
      <c r="H154" s="80"/>
      <c r="I154" s="80"/>
      <c r="J154" s="80"/>
      <c r="K154" s="80"/>
      <c r="L154" s="80"/>
      <c r="M154" s="80"/>
      <c r="N154" s="80"/>
      <c r="R154" s="80"/>
    </row>
    <row r="155" spans="4:18" x14ac:dyDescent="0.2">
      <c r="D155" s="80"/>
      <c r="E155" s="80"/>
      <c r="G155" s="80"/>
      <c r="H155" s="80"/>
      <c r="I155" s="80"/>
      <c r="J155" s="80"/>
      <c r="K155" s="80"/>
      <c r="L155" s="80"/>
      <c r="M155" s="80"/>
      <c r="N155" s="80"/>
      <c r="R155" s="80"/>
    </row>
    <row r="156" spans="4:18" x14ac:dyDescent="0.2">
      <c r="D156" s="80"/>
      <c r="E156" s="80"/>
      <c r="G156" s="80"/>
      <c r="H156" s="80"/>
      <c r="I156" s="80"/>
      <c r="J156" s="80"/>
      <c r="K156" s="80"/>
      <c r="L156" s="80"/>
      <c r="M156" s="80"/>
      <c r="N156" s="80"/>
      <c r="R156" s="80"/>
    </row>
    <row r="157" spans="4:18" x14ac:dyDescent="0.2">
      <c r="D157" s="80"/>
      <c r="E157" s="80"/>
      <c r="G157" s="80"/>
      <c r="H157" s="80"/>
      <c r="I157" s="80"/>
      <c r="J157" s="80"/>
      <c r="K157" s="80"/>
      <c r="L157" s="80"/>
      <c r="M157" s="80"/>
      <c r="N157" s="80"/>
      <c r="R157" s="80"/>
    </row>
    <row r="158" spans="4:18" x14ac:dyDescent="0.2">
      <c r="D158" s="80"/>
      <c r="E158" s="80"/>
      <c r="G158" s="80"/>
      <c r="H158" s="80"/>
      <c r="I158" s="80"/>
      <c r="J158" s="80"/>
      <c r="K158" s="80"/>
      <c r="L158" s="80"/>
      <c r="M158" s="80"/>
      <c r="N158" s="80"/>
      <c r="R158" s="80"/>
    </row>
    <row r="159" spans="4:18" x14ac:dyDescent="0.2">
      <c r="D159" s="80"/>
      <c r="E159" s="80"/>
      <c r="G159" s="80"/>
      <c r="H159" s="80"/>
      <c r="I159" s="80"/>
      <c r="J159" s="80"/>
      <c r="K159" s="80"/>
      <c r="L159" s="80"/>
      <c r="M159" s="80"/>
      <c r="N159" s="80"/>
      <c r="R159" s="80"/>
    </row>
    <row r="160" spans="4:18" x14ac:dyDescent="0.2">
      <c r="D160" s="80"/>
      <c r="E160" s="80"/>
      <c r="G160" s="80"/>
      <c r="H160" s="80"/>
      <c r="I160" s="80"/>
      <c r="J160" s="80"/>
      <c r="K160" s="80"/>
      <c r="L160" s="80"/>
      <c r="M160" s="80"/>
      <c r="N160" s="80"/>
      <c r="R160" s="80"/>
    </row>
    <row r="161" spans="4:18" x14ac:dyDescent="0.2">
      <c r="D161" s="80"/>
      <c r="E161" s="80"/>
      <c r="G161" s="80"/>
      <c r="H161" s="80"/>
      <c r="I161" s="80"/>
      <c r="J161" s="80"/>
      <c r="K161" s="80"/>
      <c r="L161" s="80"/>
      <c r="M161" s="80"/>
      <c r="N161" s="80"/>
      <c r="R161" s="80"/>
    </row>
    <row r="162" spans="4:18" x14ac:dyDescent="0.2">
      <c r="D162" s="80"/>
      <c r="E162" s="80"/>
      <c r="G162" s="80"/>
      <c r="H162" s="80"/>
      <c r="I162" s="80"/>
      <c r="J162" s="80"/>
      <c r="K162" s="80"/>
      <c r="L162" s="80"/>
      <c r="M162" s="80"/>
      <c r="N162" s="80"/>
      <c r="R162" s="80"/>
    </row>
    <row r="163" spans="4:18" x14ac:dyDescent="0.2">
      <c r="D163" s="80"/>
      <c r="E163" s="80"/>
      <c r="G163" s="80"/>
      <c r="H163" s="80"/>
      <c r="I163" s="80"/>
      <c r="J163" s="80"/>
      <c r="K163" s="80"/>
      <c r="L163" s="80"/>
      <c r="M163" s="80"/>
      <c r="N163" s="80"/>
      <c r="R163" s="80"/>
    </row>
    <row r="164" spans="4:18" x14ac:dyDescent="0.2">
      <c r="D164" s="80"/>
      <c r="E164" s="80"/>
      <c r="G164" s="80"/>
      <c r="H164" s="80"/>
      <c r="I164" s="80"/>
      <c r="J164" s="80"/>
      <c r="K164" s="80"/>
      <c r="L164" s="80"/>
      <c r="M164" s="80"/>
      <c r="N164" s="80"/>
      <c r="R164" s="80"/>
    </row>
    <row r="165" spans="4:18" x14ac:dyDescent="0.2">
      <c r="D165" s="80"/>
      <c r="E165" s="80"/>
      <c r="G165" s="80"/>
      <c r="H165" s="80"/>
      <c r="I165" s="80"/>
      <c r="J165" s="80"/>
      <c r="K165" s="80"/>
      <c r="L165" s="80"/>
      <c r="M165" s="80"/>
      <c r="N165" s="80"/>
      <c r="R165" s="80"/>
    </row>
    <row r="166" spans="4:18" x14ac:dyDescent="0.2">
      <c r="D166" s="80"/>
      <c r="E166" s="80"/>
      <c r="G166" s="80"/>
      <c r="H166" s="80"/>
      <c r="I166" s="80"/>
      <c r="J166" s="80"/>
      <c r="K166" s="80"/>
      <c r="L166" s="80"/>
      <c r="M166" s="80"/>
      <c r="N166" s="80"/>
      <c r="R166" s="80"/>
    </row>
    <row r="167" spans="4:18" x14ac:dyDescent="0.2">
      <c r="D167" s="80"/>
      <c r="E167" s="80"/>
      <c r="G167" s="80"/>
      <c r="H167" s="80"/>
      <c r="I167" s="80"/>
      <c r="J167" s="80"/>
      <c r="K167" s="80"/>
      <c r="L167" s="80"/>
      <c r="M167" s="80"/>
      <c r="N167" s="80"/>
      <c r="R167" s="80"/>
    </row>
    <row r="168" spans="4:18" x14ac:dyDescent="0.2">
      <c r="D168" s="80"/>
      <c r="E168" s="80"/>
      <c r="G168" s="80"/>
      <c r="H168" s="80"/>
      <c r="I168" s="80"/>
      <c r="J168" s="80"/>
      <c r="K168" s="80"/>
      <c r="L168" s="80"/>
      <c r="M168" s="80"/>
      <c r="N168" s="80"/>
      <c r="R168" s="80"/>
    </row>
    <row r="169" spans="4:18" x14ac:dyDescent="0.2">
      <c r="D169" s="80"/>
      <c r="E169" s="80"/>
      <c r="G169" s="80"/>
      <c r="H169" s="80"/>
      <c r="I169" s="80"/>
      <c r="J169" s="80"/>
      <c r="K169" s="80"/>
      <c r="L169" s="80"/>
      <c r="M169" s="80"/>
      <c r="N169" s="80"/>
      <c r="R169" s="80"/>
    </row>
    <row r="170" spans="4:18" x14ac:dyDescent="0.2">
      <c r="D170" s="80"/>
      <c r="E170" s="80"/>
      <c r="G170" s="80"/>
      <c r="H170" s="80"/>
      <c r="I170" s="80"/>
      <c r="J170" s="80"/>
      <c r="K170" s="80"/>
      <c r="L170" s="80"/>
      <c r="M170" s="80"/>
      <c r="N170" s="80"/>
      <c r="R170" s="80"/>
    </row>
    <row r="171" spans="4:18" x14ac:dyDescent="0.2">
      <c r="D171" s="80"/>
      <c r="E171" s="80"/>
      <c r="G171" s="80"/>
      <c r="H171" s="80"/>
      <c r="I171" s="80"/>
      <c r="J171" s="80"/>
      <c r="K171" s="80"/>
      <c r="L171" s="80"/>
      <c r="M171" s="80"/>
      <c r="N171" s="80"/>
      <c r="R171" s="80"/>
    </row>
    <row r="172" spans="4:18" x14ac:dyDescent="0.2">
      <c r="D172" s="80"/>
      <c r="E172" s="80"/>
      <c r="G172" s="80"/>
      <c r="H172" s="80"/>
      <c r="I172" s="80"/>
      <c r="J172" s="80"/>
      <c r="K172" s="80"/>
      <c r="L172" s="80"/>
      <c r="M172" s="80"/>
      <c r="N172" s="80"/>
      <c r="R172" s="80"/>
    </row>
    <row r="173" spans="4:18" x14ac:dyDescent="0.2">
      <c r="D173" s="80"/>
      <c r="E173" s="80"/>
      <c r="G173" s="80"/>
      <c r="H173" s="80"/>
      <c r="I173" s="80"/>
      <c r="J173" s="80"/>
      <c r="K173" s="80"/>
      <c r="L173" s="80"/>
      <c r="M173" s="80"/>
      <c r="N173" s="80"/>
      <c r="R173" s="80"/>
    </row>
    <row r="174" spans="4:18" x14ac:dyDescent="0.2">
      <c r="D174" s="80"/>
      <c r="E174" s="80"/>
      <c r="G174" s="80"/>
      <c r="H174" s="80"/>
      <c r="I174" s="80"/>
      <c r="J174" s="80"/>
      <c r="K174" s="80"/>
      <c r="L174" s="80"/>
      <c r="M174" s="80"/>
      <c r="N174" s="80"/>
      <c r="R174" s="80"/>
    </row>
    <row r="175" spans="4:18" x14ac:dyDescent="0.2">
      <c r="D175" s="80"/>
      <c r="E175" s="80"/>
      <c r="G175" s="80"/>
      <c r="H175" s="80"/>
      <c r="I175" s="80"/>
      <c r="J175" s="80"/>
      <c r="K175" s="80"/>
      <c r="L175" s="80"/>
      <c r="M175" s="80"/>
      <c r="N175" s="80"/>
      <c r="R175" s="80"/>
    </row>
    <row r="176" spans="4:18" x14ac:dyDescent="0.2">
      <c r="D176" s="80"/>
      <c r="E176" s="80"/>
      <c r="G176" s="80"/>
      <c r="H176" s="80"/>
      <c r="I176" s="80"/>
      <c r="J176" s="80"/>
      <c r="K176" s="80"/>
      <c r="L176" s="80"/>
      <c r="M176" s="80"/>
      <c r="N176" s="80"/>
      <c r="R176" s="80"/>
    </row>
    <row r="177" spans="4:18" x14ac:dyDescent="0.2">
      <c r="D177" s="80"/>
      <c r="E177" s="80"/>
      <c r="G177" s="80"/>
      <c r="H177" s="80"/>
      <c r="I177" s="80"/>
      <c r="J177" s="80"/>
      <c r="K177" s="80"/>
      <c r="L177" s="80"/>
      <c r="M177" s="80"/>
      <c r="N177" s="80"/>
      <c r="R177" s="80"/>
    </row>
    <row r="178" spans="4:18" x14ac:dyDescent="0.2">
      <c r="D178" s="80"/>
      <c r="E178" s="80"/>
      <c r="G178" s="80"/>
      <c r="H178" s="80"/>
      <c r="I178" s="80"/>
      <c r="J178" s="80"/>
      <c r="K178" s="80"/>
      <c r="L178" s="80"/>
      <c r="M178" s="80"/>
      <c r="N178" s="80"/>
      <c r="R178" s="80"/>
    </row>
    <row r="179" spans="4:18" x14ac:dyDescent="0.2">
      <c r="D179" s="80"/>
      <c r="E179" s="80"/>
      <c r="G179" s="80"/>
      <c r="H179" s="80"/>
      <c r="I179" s="80"/>
      <c r="J179" s="80"/>
      <c r="K179" s="80"/>
      <c r="L179" s="80"/>
      <c r="M179" s="80"/>
      <c r="N179" s="80"/>
      <c r="R179" s="80"/>
    </row>
    <row r="180" spans="4:18" x14ac:dyDescent="0.2">
      <c r="D180" s="80"/>
      <c r="E180" s="80"/>
      <c r="G180" s="80"/>
      <c r="H180" s="80"/>
      <c r="I180" s="80"/>
      <c r="J180" s="80"/>
      <c r="K180" s="80"/>
      <c r="L180" s="80"/>
      <c r="M180" s="80"/>
      <c r="N180" s="80"/>
      <c r="R180" s="80"/>
    </row>
    <row r="181" spans="4:18" x14ac:dyDescent="0.2">
      <c r="D181" s="80"/>
      <c r="E181" s="80"/>
      <c r="G181" s="80"/>
      <c r="H181" s="80"/>
      <c r="I181" s="80"/>
      <c r="J181" s="80"/>
      <c r="K181" s="80"/>
      <c r="L181" s="80"/>
      <c r="M181" s="80"/>
      <c r="N181" s="80"/>
      <c r="R181" s="80"/>
    </row>
    <row r="182" spans="4:18" x14ac:dyDescent="0.2">
      <c r="D182" s="80"/>
      <c r="E182" s="80"/>
      <c r="G182" s="80"/>
      <c r="H182" s="80"/>
      <c r="I182" s="80"/>
      <c r="J182" s="80"/>
      <c r="K182" s="80"/>
      <c r="L182" s="80"/>
      <c r="M182" s="80"/>
      <c r="N182" s="80"/>
      <c r="R182" s="80"/>
    </row>
    <row r="183" spans="4:18" x14ac:dyDescent="0.2">
      <c r="D183" s="80"/>
      <c r="E183" s="80"/>
      <c r="G183" s="80"/>
      <c r="H183" s="80"/>
      <c r="I183" s="80"/>
      <c r="J183" s="80"/>
      <c r="K183" s="80"/>
      <c r="L183" s="80"/>
      <c r="M183" s="80"/>
      <c r="N183" s="80"/>
      <c r="R183" s="80"/>
    </row>
    <row r="184" spans="4:18" x14ac:dyDescent="0.2">
      <c r="D184" s="80"/>
      <c r="E184" s="80"/>
      <c r="G184" s="80"/>
      <c r="H184" s="80"/>
      <c r="I184" s="80"/>
      <c r="J184" s="80"/>
      <c r="K184" s="80"/>
      <c r="L184" s="80"/>
      <c r="M184" s="80"/>
      <c r="N184" s="80"/>
      <c r="R184" s="80"/>
    </row>
    <row r="185" spans="4:18" x14ac:dyDescent="0.2">
      <c r="D185" s="80"/>
      <c r="E185" s="80"/>
      <c r="G185" s="80"/>
      <c r="H185" s="80"/>
      <c r="I185" s="80"/>
      <c r="J185" s="80"/>
      <c r="K185" s="80"/>
      <c r="L185" s="80"/>
      <c r="M185" s="80"/>
      <c r="N185" s="80"/>
      <c r="R185" s="80"/>
    </row>
    <row r="186" spans="4:18" x14ac:dyDescent="0.2">
      <c r="D186" s="80"/>
      <c r="E186" s="80"/>
      <c r="G186" s="80"/>
      <c r="H186" s="80"/>
      <c r="I186" s="80"/>
      <c r="J186" s="80"/>
      <c r="K186" s="80"/>
      <c r="L186" s="80"/>
      <c r="M186" s="80"/>
      <c r="N186" s="80"/>
      <c r="R186" s="80"/>
    </row>
    <row r="187" spans="4:18" x14ac:dyDescent="0.2">
      <c r="D187" s="80"/>
      <c r="E187" s="80"/>
      <c r="G187" s="80"/>
      <c r="H187" s="80"/>
      <c r="I187" s="80"/>
      <c r="J187" s="80"/>
      <c r="K187" s="80"/>
      <c r="L187" s="80"/>
      <c r="M187" s="80"/>
      <c r="N187" s="80"/>
      <c r="R187" s="80"/>
    </row>
    <row r="188" spans="4:18" x14ac:dyDescent="0.2">
      <c r="D188" s="80"/>
      <c r="E188" s="80"/>
      <c r="G188" s="80"/>
      <c r="H188" s="80"/>
      <c r="I188" s="80"/>
      <c r="J188" s="80"/>
      <c r="K188" s="80"/>
      <c r="L188" s="80"/>
      <c r="M188" s="80"/>
      <c r="N188" s="80"/>
      <c r="R188" s="80"/>
    </row>
    <row r="189" spans="4:18" x14ac:dyDescent="0.2">
      <c r="D189" s="80"/>
      <c r="E189" s="80"/>
      <c r="G189" s="80"/>
      <c r="H189" s="80"/>
      <c r="I189" s="80"/>
      <c r="J189" s="80"/>
      <c r="K189" s="80"/>
      <c r="L189" s="80"/>
      <c r="M189" s="80"/>
      <c r="N189" s="80"/>
      <c r="R189" s="80"/>
    </row>
    <row r="190" spans="4:18" x14ac:dyDescent="0.2">
      <c r="D190" s="80"/>
      <c r="E190" s="80"/>
      <c r="G190" s="80"/>
      <c r="H190" s="80"/>
      <c r="I190" s="80"/>
      <c r="J190" s="80"/>
      <c r="K190" s="80"/>
      <c r="L190" s="80"/>
      <c r="M190" s="80"/>
      <c r="N190" s="80"/>
      <c r="R190" s="80"/>
    </row>
    <row r="191" spans="4:18" x14ac:dyDescent="0.2">
      <c r="D191" s="80"/>
      <c r="E191" s="80"/>
      <c r="G191" s="80"/>
      <c r="H191" s="80"/>
      <c r="I191" s="80"/>
      <c r="J191" s="80"/>
      <c r="K191" s="80"/>
      <c r="L191" s="80"/>
      <c r="M191" s="80"/>
      <c r="N191" s="80"/>
      <c r="R191" s="80"/>
    </row>
    <row r="192" spans="4:18" x14ac:dyDescent="0.2">
      <c r="D192" s="80"/>
      <c r="E192" s="80"/>
      <c r="G192" s="80"/>
      <c r="H192" s="80"/>
      <c r="I192" s="80"/>
      <c r="J192" s="80"/>
      <c r="K192" s="80"/>
      <c r="L192" s="80"/>
      <c r="M192" s="80"/>
      <c r="N192" s="80"/>
      <c r="R192" s="80"/>
    </row>
    <row r="193" spans="4:18" x14ac:dyDescent="0.2">
      <c r="D193" s="80"/>
      <c r="E193" s="80"/>
      <c r="G193" s="80"/>
      <c r="H193" s="80"/>
      <c r="I193" s="80"/>
      <c r="J193" s="80"/>
      <c r="K193" s="80"/>
      <c r="L193" s="80"/>
      <c r="M193" s="80"/>
      <c r="N193" s="80"/>
      <c r="R193" s="80"/>
    </row>
    <row r="194" spans="4:18" x14ac:dyDescent="0.2">
      <c r="D194" s="80"/>
      <c r="E194" s="80"/>
      <c r="G194" s="80"/>
      <c r="H194" s="80"/>
      <c r="I194" s="80"/>
      <c r="J194" s="80"/>
      <c r="K194" s="80"/>
      <c r="L194" s="80"/>
      <c r="M194" s="80"/>
      <c r="N194" s="80"/>
      <c r="R194" s="80"/>
    </row>
    <row r="195" spans="4:18" x14ac:dyDescent="0.2">
      <c r="D195" s="80"/>
      <c r="E195" s="80"/>
      <c r="G195" s="80"/>
      <c r="H195" s="80"/>
      <c r="I195" s="80"/>
      <c r="J195" s="80"/>
      <c r="K195" s="80"/>
      <c r="L195" s="80"/>
      <c r="M195" s="80"/>
      <c r="N195" s="80"/>
      <c r="R195" s="80"/>
    </row>
    <row r="196" spans="4:18" x14ac:dyDescent="0.2">
      <c r="D196" s="80"/>
      <c r="E196" s="80"/>
      <c r="G196" s="80"/>
      <c r="H196" s="80"/>
      <c r="I196" s="80"/>
      <c r="J196" s="80"/>
      <c r="K196" s="80"/>
      <c r="L196" s="80"/>
      <c r="M196" s="80"/>
      <c r="N196" s="80"/>
      <c r="R196" s="80"/>
    </row>
    <row r="197" spans="4:18" x14ac:dyDescent="0.2">
      <c r="D197" s="80"/>
      <c r="E197" s="80"/>
      <c r="G197" s="80"/>
      <c r="H197" s="80"/>
      <c r="I197" s="80"/>
      <c r="J197" s="80"/>
      <c r="K197" s="80"/>
      <c r="L197" s="80"/>
      <c r="M197" s="80"/>
      <c r="N197" s="80"/>
      <c r="R197" s="80"/>
    </row>
    <row r="198" spans="4:18" x14ac:dyDescent="0.2">
      <c r="D198" s="80"/>
      <c r="E198" s="80"/>
      <c r="G198" s="80"/>
      <c r="H198" s="80"/>
      <c r="I198" s="80"/>
      <c r="J198" s="80"/>
      <c r="K198" s="80"/>
      <c r="L198" s="80"/>
      <c r="M198" s="80"/>
      <c r="N198" s="80"/>
      <c r="R198" s="80"/>
    </row>
    <row r="199" spans="4:18" x14ac:dyDescent="0.2">
      <c r="D199" s="80"/>
      <c r="E199" s="80"/>
      <c r="G199" s="80"/>
      <c r="H199" s="80"/>
      <c r="I199" s="80"/>
      <c r="J199" s="80"/>
      <c r="K199" s="80"/>
      <c r="L199" s="80"/>
      <c r="M199" s="80"/>
      <c r="N199" s="80"/>
      <c r="R199" s="80"/>
    </row>
    <row r="200" spans="4:18" x14ac:dyDescent="0.2">
      <c r="D200" s="80"/>
      <c r="E200" s="80"/>
      <c r="G200" s="80"/>
      <c r="H200" s="80"/>
      <c r="I200" s="80"/>
      <c r="J200" s="80"/>
      <c r="K200" s="80"/>
      <c r="L200" s="80"/>
      <c r="M200" s="80"/>
      <c r="N200" s="80"/>
      <c r="R200" s="80"/>
    </row>
    <row r="201" spans="4:18" x14ac:dyDescent="0.2">
      <c r="D201" s="80"/>
      <c r="E201" s="80"/>
      <c r="G201" s="80"/>
      <c r="H201" s="80"/>
      <c r="I201" s="80"/>
      <c r="J201" s="80"/>
      <c r="K201" s="80"/>
      <c r="L201" s="80"/>
      <c r="M201" s="80"/>
      <c r="N201" s="80"/>
      <c r="R201" s="80"/>
    </row>
    <row r="202" spans="4:18" x14ac:dyDescent="0.2">
      <c r="D202" s="80"/>
      <c r="E202" s="80"/>
      <c r="G202" s="80"/>
      <c r="H202" s="80"/>
      <c r="I202" s="80"/>
      <c r="J202" s="80"/>
      <c r="K202" s="80"/>
      <c r="L202" s="80"/>
      <c r="M202" s="80"/>
      <c r="N202" s="80"/>
      <c r="R202" s="80"/>
    </row>
    <row r="203" spans="4:18" x14ac:dyDescent="0.2">
      <c r="D203" s="80"/>
      <c r="E203" s="80"/>
      <c r="G203" s="80"/>
      <c r="H203" s="80"/>
      <c r="I203" s="80"/>
      <c r="J203" s="80"/>
      <c r="K203" s="80"/>
      <c r="L203" s="80"/>
      <c r="M203" s="80"/>
      <c r="N203" s="80"/>
      <c r="R203" s="80"/>
    </row>
    <row r="204" spans="4:18" x14ac:dyDescent="0.2">
      <c r="D204" s="80"/>
      <c r="E204" s="80"/>
      <c r="G204" s="80"/>
      <c r="H204" s="80"/>
      <c r="I204" s="80"/>
      <c r="J204" s="80"/>
      <c r="K204" s="80"/>
      <c r="L204" s="80"/>
      <c r="M204" s="80"/>
      <c r="N204" s="80"/>
      <c r="R204" s="80"/>
    </row>
    <row r="205" spans="4:18" x14ac:dyDescent="0.2">
      <c r="D205" s="80"/>
      <c r="E205" s="80"/>
      <c r="G205" s="80"/>
      <c r="H205" s="80"/>
      <c r="I205" s="80"/>
      <c r="J205" s="80"/>
      <c r="K205" s="80"/>
      <c r="L205" s="80"/>
      <c r="M205" s="80"/>
      <c r="N205" s="80"/>
      <c r="R205" s="80"/>
    </row>
    <row r="206" spans="4:18" x14ac:dyDescent="0.2">
      <c r="D206" s="80"/>
      <c r="E206" s="80"/>
      <c r="G206" s="80"/>
      <c r="H206" s="80"/>
      <c r="I206" s="80"/>
      <c r="J206" s="80"/>
      <c r="K206" s="80"/>
      <c r="L206" s="80"/>
      <c r="M206" s="80"/>
      <c r="N206" s="80"/>
      <c r="R206" s="80"/>
    </row>
    <row r="207" spans="4:18" x14ac:dyDescent="0.2">
      <c r="D207" s="80"/>
      <c r="E207" s="80"/>
      <c r="G207" s="80"/>
      <c r="H207" s="80"/>
      <c r="I207" s="80"/>
      <c r="J207" s="80"/>
      <c r="K207" s="80"/>
      <c r="L207" s="80"/>
      <c r="M207" s="80"/>
      <c r="N207" s="80"/>
      <c r="R207" s="80"/>
    </row>
    <row r="208" spans="4:18" x14ac:dyDescent="0.2">
      <c r="D208" s="80"/>
      <c r="E208" s="80"/>
      <c r="G208" s="80"/>
      <c r="H208" s="80"/>
      <c r="I208" s="80"/>
      <c r="J208" s="80"/>
      <c r="K208" s="80"/>
      <c r="L208" s="80"/>
      <c r="M208" s="80"/>
      <c r="N208" s="80"/>
      <c r="R208" s="80"/>
    </row>
    <row r="209" spans="4:18" x14ac:dyDescent="0.2">
      <c r="D209" s="80"/>
      <c r="E209" s="80"/>
      <c r="G209" s="80"/>
      <c r="H209" s="80"/>
      <c r="I209" s="80"/>
      <c r="J209" s="80"/>
      <c r="K209" s="80"/>
      <c r="L209" s="80"/>
      <c r="M209" s="80"/>
      <c r="N209" s="80"/>
      <c r="R209" s="80"/>
    </row>
    <row r="210" spans="4:18" x14ac:dyDescent="0.2">
      <c r="D210" s="80"/>
      <c r="E210" s="80"/>
      <c r="G210" s="80"/>
      <c r="H210" s="80"/>
      <c r="I210" s="80"/>
      <c r="J210" s="80"/>
      <c r="K210" s="80"/>
      <c r="L210" s="80"/>
      <c r="M210" s="80"/>
      <c r="N210" s="80"/>
      <c r="R210" s="80"/>
    </row>
    <row r="211" spans="4:18" x14ac:dyDescent="0.2">
      <c r="D211" s="80"/>
      <c r="E211" s="80"/>
      <c r="G211" s="80"/>
      <c r="H211" s="80"/>
      <c r="I211" s="80"/>
      <c r="J211" s="80"/>
      <c r="K211" s="80"/>
      <c r="L211" s="80"/>
      <c r="M211" s="80"/>
      <c r="N211" s="80"/>
      <c r="R211" s="80"/>
    </row>
    <row r="212" spans="4:18" x14ac:dyDescent="0.2">
      <c r="D212" s="80"/>
      <c r="E212" s="80"/>
      <c r="G212" s="80"/>
      <c r="H212" s="80"/>
      <c r="I212" s="80"/>
      <c r="J212" s="80"/>
      <c r="K212" s="80"/>
      <c r="L212" s="80"/>
      <c r="M212" s="80"/>
      <c r="N212" s="80"/>
      <c r="R212" s="80"/>
    </row>
    <row r="213" spans="4:18" x14ac:dyDescent="0.2">
      <c r="D213" s="80"/>
      <c r="E213" s="80"/>
      <c r="G213" s="80"/>
      <c r="H213" s="80"/>
      <c r="I213" s="80"/>
      <c r="J213" s="80"/>
      <c r="K213" s="80"/>
      <c r="L213" s="80"/>
      <c r="M213" s="80"/>
      <c r="N213" s="80"/>
      <c r="R213" s="80"/>
    </row>
    <row r="214" spans="4:18" x14ac:dyDescent="0.2">
      <c r="D214" s="80"/>
      <c r="E214" s="80"/>
      <c r="G214" s="80"/>
      <c r="H214" s="80"/>
      <c r="I214" s="80"/>
      <c r="J214" s="80"/>
      <c r="K214" s="80"/>
      <c r="L214" s="80"/>
      <c r="M214" s="80"/>
      <c r="N214" s="80"/>
      <c r="R214" s="80"/>
    </row>
    <row r="215" spans="4:18" x14ac:dyDescent="0.2">
      <c r="D215" s="80"/>
      <c r="E215" s="80"/>
      <c r="G215" s="80"/>
      <c r="H215" s="80"/>
      <c r="I215" s="80"/>
      <c r="J215" s="80"/>
      <c r="K215" s="80"/>
      <c r="L215" s="80"/>
      <c r="M215" s="80"/>
      <c r="N215" s="80"/>
      <c r="R215" s="80"/>
    </row>
    <row r="216" spans="4:18" x14ac:dyDescent="0.2">
      <c r="D216" s="80"/>
      <c r="E216" s="80"/>
      <c r="G216" s="80"/>
      <c r="H216" s="80"/>
      <c r="I216" s="80"/>
      <c r="J216" s="80"/>
      <c r="K216" s="80"/>
      <c r="L216" s="80"/>
      <c r="M216" s="80"/>
      <c r="N216" s="80"/>
      <c r="R216" s="80"/>
    </row>
    <row r="217" spans="4:18" x14ac:dyDescent="0.2">
      <c r="D217" s="80"/>
      <c r="E217" s="80"/>
      <c r="G217" s="80"/>
      <c r="H217" s="80"/>
      <c r="I217" s="80"/>
      <c r="J217" s="80"/>
      <c r="K217" s="80"/>
      <c r="L217" s="80"/>
      <c r="M217" s="80"/>
      <c r="N217" s="80"/>
      <c r="R217" s="80"/>
    </row>
    <row r="218" spans="4:18" x14ac:dyDescent="0.2">
      <c r="D218" s="80"/>
      <c r="E218" s="80"/>
      <c r="G218" s="80"/>
      <c r="H218" s="80"/>
      <c r="I218" s="80"/>
      <c r="J218" s="80"/>
      <c r="K218" s="80"/>
      <c r="L218" s="80"/>
      <c r="M218" s="80"/>
      <c r="N218" s="80"/>
      <c r="R218" s="80"/>
    </row>
    <row r="219" spans="4:18" x14ac:dyDescent="0.2">
      <c r="D219" s="80"/>
      <c r="E219" s="80"/>
      <c r="G219" s="80"/>
      <c r="H219" s="80"/>
      <c r="I219" s="80"/>
      <c r="J219" s="80"/>
      <c r="K219" s="80"/>
      <c r="L219" s="80"/>
      <c r="M219" s="80"/>
      <c r="N219" s="80"/>
      <c r="R219" s="80"/>
    </row>
    <row r="220" spans="4:18" x14ac:dyDescent="0.2">
      <c r="D220" s="80"/>
      <c r="E220" s="80"/>
      <c r="G220" s="80"/>
      <c r="H220" s="80"/>
      <c r="I220" s="80"/>
      <c r="J220" s="80"/>
      <c r="K220" s="80"/>
      <c r="L220" s="80"/>
      <c r="M220" s="80"/>
      <c r="N220" s="80"/>
      <c r="R220" s="80"/>
    </row>
    <row r="221" spans="4:18" x14ac:dyDescent="0.2">
      <c r="D221" s="80"/>
      <c r="E221" s="80"/>
      <c r="G221" s="80"/>
      <c r="H221" s="80"/>
      <c r="I221" s="80"/>
      <c r="J221" s="80"/>
      <c r="K221" s="80"/>
      <c r="L221" s="80"/>
      <c r="M221" s="80"/>
      <c r="N221" s="80"/>
      <c r="R221" s="80"/>
    </row>
    <row r="222" spans="4:18" x14ac:dyDescent="0.2">
      <c r="D222" s="80"/>
      <c r="E222" s="80"/>
      <c r="G222" s="80"/>
      <c r="H222" s="80"/>
      <c r="I222" s="80"/>
      <c r="J222" s="80"/>
      <c r="K222" s="80"/>
      <c r="L222" s="80"/>
      <c r="M222" s="80"/>
      <c r="N222" s="80"/>
      <c r="R222" s="80"/>
    </row>
    <row r="223" spans="4:18" x14ac:dyDescent="0.2">
      <c r="D223" s="80"/>
      <c r="E223" s="80"/>
      <c r="G223" s="80"/>
      <c r="H223" s="80"/>
      <c r="I223" s="80"/>
      <c r="J223" s="80"/>
      <c r="K223" s="80"/>
      <c r="L223" s="80"/>
      <c r="M223" s="80"/>
      <c r="N223" s="80"/>
      <c r="R223" s="80"/>
    </row>
    <row r="224" spans="4:18" x14ac:dyDescent="0.2">
      <c r="D224" s="80"/>
      <c r="E224" s="80"/>
      <c r="G224" s="80"/>
      <c r="H224" s="80"/>
      <c r="I224" s="80"/>
      <c r="J224" s="80"/>
      <c r="K224" s="80"/>
      <c r="L224" s="80"/>
      <c r="M224" s="80"/>
      <c r="N224" s="80"/>
      <c r="R224" s="80"/>
    </row>
    <row r="225" spans="4:18" x14ac:dyDescent="0.2">
      <c r="D225" s="80"/>
      <c r="E225" s="80"/>
      <c r="G225" s="80"/>
      <c r="H225" s="80"/>
      <c r="I225" s="80"/>
      <c r="J225" s="80"/>
      <c r="K225" s="80"/>
      <c r="L225" s="80"/>
      <c r="M225" s="80"/>
      <c r="N225" s="80"/>
      <c r="R225" s="80"/>
    </row>
    <row r="226" spans="4:18" x14ac:dyDescent="0.2">
      <c r="D226" s="80"/>
      <c r="E226" s="80"/>
      <c r="G226" s="80"/>
      <c r="H226" s="80"/>
      <c r="I226" s="80"/>
      <c r="J226" s="80"/>
      <c r="K226" s="80"/>
      <c r="L226" s="80"/>
      <c r="M226" s="80"/>
      <c r="N226" s="80"/>
      <c r="R226" s="80"/>
    </row>
    <row r="227" spans="4:18" x14ac:dyDescent="0.2">
      <c r="D227" s="80"/>
      <c r="E227" s="80"/>
      <c r="G227" s="80"/>
      <c r="H227" s="80"/>
      <c r="I227" s="80"/>
      <c r="J227" s="80"/>
      <c r="K227" s="80"/>
      <c r="L227" s="80"/>
      <c r="M227" s="80"/>
      <c r="N227" s="80"/>
      <c r="R227" s="80"/>
    </row>
    <row r="228" spans="4:18" x14ac:dyDescent="0.2">
      <c r="D228" s="80"/>
      <c r="E228" s="80"/>
      <c r="G228" s="80"/>
      <c r="H228" s="80"/>
      <c r="I228" s="80"/>
      <c r="J228" s="80"/>
      <c r="K228" s="80"/>
      <c r="L228" s="80"/>
      <c r="M228" s="80"/>
      <c r="N228" s="80"/>
      <c r="R228" s="80"/>
    </row>
    <row r="229" spans="4:18" x14ac:dyDescent="0.2">
      <c r="D229" s="80"/>
      <c r="E229" s="80"/>
      <c r="G229" s="80"/>
      <c r="H229" s="80"/>
      <c r="I229" s="80"/>
      <c r="J229" s="80"/>
      <c r="K229" s="80"/>
      <c r="L229" s="80"/>
      <c r="M229" s="80"/>
      <c r="N229" s="80"/>
      <c r="R229" s="80"/>
    </row>
    <row r="230" spans="4:18" x14ac:dyDescent="0.2">
      <c r="D230" s="80"/>
      <c r="E230" s="80"/>
      <c r="G230" s="80"/>
      <c r="H230" s="80"/>
      <c r="I230" s="80"/>
      <c r="J230" s="80"/>
      <c r="K230" s="80"/>
      <c r="L230" s="80"/>
      <c r="M230" s="80"/>
      <c r="N230" s="80"/>
      <c r="R230" s="80"/>
    </row>
    <row r="231" spans="4:18" x14ac:dyDescent="0.2">
      <c r="D231" s="80"/>
      <c r="E231" s="80"/>
      <c r="G231" s="80"/>
      <c r="H231" s="80"/>
      <c r="I231" s="80"/>
      <c r="J231" s="80"/>
      <c r="K231" s="80"/>
      <c r="L231" s="80"/>
      <c r="M231" s="80"/>
      <c r="N231" s="80"/>
      <c r="R231" s="80"/>
    </row>
    <row r="232" spans="4:18" x14ac:dyDescent="0.2">
      <c r="D232" s="80"/>
      <c r="E232" s="80"/>
      <c r="G232" s="80"/>
      <c r="H232" s="80"/>
      <c r="I232" s="80"/>
      <c r="J232" s="80"/>
      <c r="K232" s="80"/>
      <c r="L232" s="80"/>
      <c r="M232" s="80"/>
      <c r="N232" s="80"/>
      <c r="R232" s="80"/>
    </row>
    <row r="233" spans="4:18" x14ac:dyDescent="0.2">
      <c r="D233" s="80"/>
      <c r="E233" s="80"/>
      <c r="G233" s="80"/>
      <c r="H233" s="80"/>
      <c r="I233" s="80"/>
      <c r="J233" s="80"/>
      <c r="K233" s="80"/>
      <c r="L233" s="80"/>
      <c r="M233" s="80"/>
      <c r="N233" s="80"/>
      <c r="R233" s="80"/>
    </row>
    <row r="234" spans="4:18" x14ac:dyDescent="0.2">
      <c r="D234" s="80"/>
      <c r="E234" s="80"/>
      <c r="G234" s="80"/>
      <c r="H234" s="80"/>
      <c r="I234" s="80"/>
      <c r="J234" s="80"/>
      <c r="K234" s="80"/>
      <c r="L234" s="80"/>
      <c r="M234" s="80"/>
      <c r="N234" s="80"/>
      <c r="R234" s="80"/>
    </row>
    <row r="235" spans="4:18" x14ac:dyDescent="0.2">
      <c r="D235" s="80"/>
      <c r="E235" s="80"/>
      <c r="G235" s="80"/>
      <c r="H235" s="80"/>
      <c r="I235" s="80"/>
      <c r="J235" s="80"/>
      <c r="K235" s="80"/>
      <c r="L235" s="80"/>
      <c r="M235" s="80"/>
      <c r="N235" s="80"/>
      <c r="R235" s="80"/>
    </row>
    <row r="236" spans="4:18" x14ac:dyDescent="0.2">
      <c r="D236" s="80"/>
      <c r="E236" s="80"/>
      <c r="G236" s="80"/>
      <c r="H236" s="80"/>
      <c r="I236" s="80"/>
      <c r="J236" s="80"/>
      <c r="K236" s="80"/>
      <c r="L236" s="80"/>
      <c r="M236" s="80"/>
      <c r="N236" s="80"/>
      <c r="R236" s="80"/>
    </row>
    <row r="237" spans="4:18" x14ac:dyDescent="0.2">
      <c r="D237" s="80"/>
      <c r="E237" s="80"/>
      <c r="G237" s="80"/>
      <c r="H237" s="80"/>
      <c r="I237" s="80"/>
      <c r="J237" s="80"/>
      <c r="K237" s="80"/>
      <c r="L237" s="80"/>
      <c r="M237" s="80"/>
      <c r="N237" s="80"/>
      <c r="R237" s="80"/>
    </row>
    <row r="238" spans="4:18" x14ac:dyDescent="0.2">
      <c r="D238" s="80"/>
      <c r="E238" s="80"/>
      <c r="G238" s="80"/>
      <c r="H238" s="80"/>
      <c r="I238" s="80"/>
      <c r="J238" s="80"/>
      <c r="K238" s="80"/>
      <c r="L238" s="80"/>
      <c r="M238" s="80"/>
      <c r="N238" s="80"/>
      <c r="R238" s="80"/>
    </row>
    <row r="239" spans="4:18" x14ac:dyDescent="0.2">
      <c r="D239" s="80"/>
      <c r="E239" s="80"/>
      <c r="G239" s="80"/>
      <c r="H239" s="80"/>
      <c r="I239" s="80"/>
      <c r="J239" s="80"/>
      <c r="K239" s="80"/>
      <c r="L239" s="80"/>
      <c r="M239" s="80"/>
      <c r="N239" s="80"/>
      <c r="R239" s="80"/>
    </row>
    <row r="240" spans="4:18" x14ac:dyDescent="0.2">
      <c r="D240" s="80"/>
      <c r="E240" s="80"/>
      <c r="G240" s="80"/>
      <c r="H240" s="80"/>
      <c r="I240" s="80"/>
      <c r="J240" s="80"/>
      <c r="K240" s="80"/>
      <c r="L240" s="80"/>
      <c r="M240" s="80"/>
      <c r="N240" s="80"/>
      <c r="R240" s="80"/>
    </row>
    <row r="241" spans="4:18" x14ac:dyDescent="0.2">
      <c r="D241" s="80"/>
      <c r="E241" s="80"/>
      <c r="G241" s="80"/>
      <c r="H241" s="80"/>
      <c r="I241" s="80"/>
      <c r="J241" s="80"/>
      <c r="K241" s="80"/>
      <c r="L241" s="80"/>
      <c r="M241" s="80"/>
      <c r="N241" s="80"/>
      <c r="R241" s="80"/>
    </row>
    <row r="242" spans="4:18" x14ac:dyDescent="0.2">
      <c r="D242" s="80"/>
      <c r="E242" s="80"/>
      <c r="G242" s="80"/>
      <c r="H242" s="80"/>
      <c r="I242" s="80"/>
      <c r="J242" s="80"/>
      <c r="K242" s="80"/>
      <c r="L242" s="80"/>
      <c r="M242" s="80"/>
      <c r="N242" s="80"/>
      <c r="R242" s="80"/>
    </row>
    <row r="243" spans="4:18" x14ac:dyDescent="0.2">
      <c r="D243" s="80"/>
      <c r="E243" s="80"/>
      <c r="G243" s="80"/>
      <c r="H243" s="80"/>
      <c r="I243" s="80"/>
      <c r="J243" s="80"/>
      <c r="K243" s="80"/>
      <c r="L243" s="80"/>
      <c r="M243" s="80"/>
      <c r="N243" s="80"/>
      <c r="R243" s="80"/>
    </row>
    <row r="244" spans="4:18" x14ac:dyDescent="0.2">
      <c r="D244" s="80"/>
      <c r="E244" s="80"/>
      <c r="G244" s="80"/>
      <c r="H244" s="80"/>
      <c r="I244" s="80"/>
      <c r="J244" s="80"/>
      <c r="K244" s="80"/>
      <c r="L244" s="80"/>
      <c r="M244" s="80"/>
      <c r="N244" s="80"/>
      <c r="R244" s="80"/>
    </row>
    <row r="245" spans="4:18" x14ac:dyDescent="0.2">
      <c r="D245" s="80"/>
      <c r="E245" s="80"/>
      <c r="G245" s="80"/>
      <c r="H245" s="80"/>
      <c r="I245" s="80"/>
      <c r="J245" s="80"/>
      <c r="K245" s="80"/>
      <c r="L245" s="80"/>
      <c r="M245" s="80"/>
      <c r="N245" s="80"/>
      <c r="R245" s="80"/>
    </row>
    <row r="246" spans="4:18" x14ac:dyDescent="0.2">
      <c r="D246" s="80"/>
      <c r="E246" s="80"/>
      <c r="G246" s="80"/>
      <c r="H246" s="80"/>
      <c r="I246" s="80"/>
      <c r="J246" s="80"/>
      <c r="K246" s="80"/>
      <c r="L246" s="80"/>
      <c r="M246" s="80"/>
      <c r="N246" s="80"/>
      <c r="R246" s="80"/>
    </row>
    <row r="247" spans="4:18" x14ac:dyDescent="0.2">
      <c r="D247" s="80"/>
      <c r="E247" s="80"/>
      <c r="G247" s="80"/>
      <c r="H247" s="80"/>
      <c r="I247" s="80"/>
      <c r="J247" s="80"/>
      <c r="K247" s="80"/>
      <c r="L247" s="80"/>
      <c r="M247" s="80"/>
      <c r="N247" s="80"/>
      <c r="R247" s="80"/>
    </row>
    <row r="248" spans="4:18" x14ac:dyDescent="0.2">
      <c r="D248" s="80"/>
      <c r="E248" s="80"/>
      <c r="G248" s="80"/>
      <c r="H248" s="80"/>
      <c r="I248" s="80"/>
      <c r="J248" s="80"/>
      <c r="K248" s="80"/>
      <c r="L248" s="80"/>
      <c r="M248" s="80"/>
      <c r="N248" s="80"/>
      <c r="R248" s="80"/>
    </row>
    <row r="249" spans="4:18" x14ac:dyDescent="0.2">
      <c r="D249" s="80"/>
      <c r="E249" s="80"/>
      <c r="G249" s="80"/>
      <c r="H249" s="80"/>
      <c r="I249" s="80"/>
      <c r="J249" s="80"/>
      <c r="K249" s="80"/>
      <c r="L249" s="80"/>
      <c r="M249" s="80"/>
      <c r="N249" s="80"/>
      <c r="R249" s="80"/>
    </row>
    <row r="250" spans="4:18" x14ac:dyDescent="0.2">
      <c r="D250" s="80"/>
      <c r="E250" s="80"/>
      <c r="G250" s="80"/>
      <c r="H250" s="80"/>
      <c r="I250" s="80"/>
      <c r="J250" s="80"/>
      <c r="K250" s="80"/>
      <c r="L250" s="80"/>
      <c r="M250" s="80"/>
      <c r="N250" s="80"/>
      <c r="R250" s="80"/>
    </row>
    <row r="251" spans="4:18" x14ac:dyDescent="0.2">
      <c r="D251" s="80"/>
      <c r="E251" s="80"/>
      <c r="G251" s="80"/>
      <c r="H251" s="80"/>
      <c r="I251" s="80"/>
      <c r="J251" s="80"/>
      <c r="K251" s="80"/>
      <c r="L251" s="80"/>
      <c r="M251" s="80"/>
      <c r="N251" s="80"/>
      <c r="R251" s="80"/>
    </row>
    <row r="252" spans="4:18" x14ac:dyDescent="0.2">
      <c r="D252" s="80"/>
      <c r="E252" s="80"/>
      <c r="G252" s="80"/>
      <c r="H252" s="80"/>
      <c r="I252" s="80"/>
      <c r="J252" s="80"/>
      <c r="K252" s="80"/>
      <c r="L252" s="80"/>
      <c r="M252" s="80"/>
      <c r="N252" s="80"/>
      <c r="R252" s="80"/>
    </row>
    <row r="253" spans="4:18" x14ac:dyDescent="0.2">
      <c r="D253" s="80"/>
      <c r="E253" s="80"/>
      <c r="G253" s="80"/>
      <c r="H253" s="80"/>
      <c r="I253" s="80"/>
      <c r="J253" s="80"/>
      <c r="K253" s="80"/>
      <c r="L253" s="80"/>
      <c r="M253" s="80"/>
      <c r="N253" s="80"/>
      <c r="R253" s="80"/>
    </row>
    <row r="254" spans="4:18" x14ac:dyDescent="0.2">
      <c r="D254" s="80"/>
      <c r="E254" s="80"/>
      <c r="G254" s="80"/>
      <c r="H254" s="80"/>
      <c r="I254" s="80"/>
      <c r="J254" s="80"/>
      <c r="K254" s="80"/>
      <c r="L254" s="80"/>
      <c r="M254" s="80"/>
      <c r="N254" s="80"/>
      <c r="R254" s="80"/>
    </row>
    <row r="255" spans="4:18" x14ac:dyDescent="0.2">
      <c r="D255" s="80"/>
      <c r="E255" s="80"/>
      <c r="G255" s="80"/>
      <c r="H255" s="80"/>
      <c r="I255" s="80"/>
      <c r="J255" s="80"/>
      <c r="K255" s="80"/>
      <c r="L255" s="80"/>
      <c r="M255" s="80"/>
      <c r="N255" s="80"/>
      <c r="R255" s="80"/>
    </row>
    <row r="256" spans="4:18" x14ac:dyDescent="0.2">
      <c r="D256" s="80"/>
      <c r="E256" s="80"/>
      <c r="G256" s="80"/>
      <c r="H256" s="80"/>
      <c r="I256" s="80"/>
      <c r="J256" s="80"/>
      <c r="K256" s="80"/>
      <c r="L256" s="80"/>
      <c r="M256" s="80"/>
      <c r="N256" s="80"/>
      <c r="R256" s="80"/>
    </row>
    <row r="257" spans="4:18" x14ac:dyDescent="0.2">
      <c r="D257" s="80"/>
      <c r="E257" s="80"/>
      <c r="G257" s="80"/>
      <c r="H257" s="80"/>
      <c r="I257" s="80"/>
      <c r="J257" s="80"/>
      <c r="K257" s="80"/>
      <c r="L257" s="80"/>
      <c r="M257" s="80"/>
      <c r="N257" s="80"/>
      <c r="R257" s="80"/>
    </row>
    <row r="258" spans="4:18" x14ac:dyDescent="0.2">
      <c r="D258" s="80"/>
      <c r="E258" s="80"/>
      <c r="G258" s="80"/>
      <c r="H258" s="80"/>
      <c r="I258" s="80"/>
      <c r="J258" s="80"/>
      <c r="K258" s="80"/>
      <c r="L258" s="80"/>
      <c r="M258" s="80"/>
      <c r="N258" s="80"/>
      <c r="R258" s="80"/>
    </row>
    <row r="259" spans="4:18" x14ac:dyDescent="0.2">
      <c r="D259" s="80"/>
      <c r="E259" s="80"/>
      <c r="G259" s="80"/>
      <c r="H259" s="80"/>
      <c r="I259" s="80"/>
      <c r="J259" s="80"/>
      <c r="K259" s="80"/>
      <c r="L259" s="80"/>
      <c r="M259" s="80"/>
      <c r="N259" s="80"/>
      <c r="R259" s="80"/>
    </row>
    <row r="260" spans="4:18" x14ac:dyDescent="0.2">
      <c r="D260" s="80"/>
      <c r="E260" s="80"/>
      <c r="G260" s="80"/>
      <c r="H260" s="80"/>
      <c r="I260" s="80"/>
      <c r="J260" s="80"/>
      <c r="K260" s="80"/>
      <c r="L260" s="80"/>
      <c r="M260" s="80"/>
      <c r="N260" s="80"/>
      <c r="R260" s="80"/>
    </row>
    <row r="261" spans="4:18" x14ac:dyDescent="0.2">
      <c r="D261" s="80"/>
      <c r="E261" s="80"/>
      <c r="G261" s="80"/>
      <c r="H261" s="80"/>
      <c r="I261" s="80"/>
      <c r="J261" s="80"/>
      <c r="K261" s="80"/>
      <c r="L261" s="80"/>
      <c r="M261" s="80"/>
      <c r="N261" s="80"/>
      <c r="R261" s="80"/>
    </row>
    <row r="262" spans="4:18" x14ac:dyDescent="0.2">
      <c r="D262" s="80"/>
      <c r="E262" s="80"/>
      <c r="G262" s="80"/>
      <c r="H262" s="80"/>
      <c r="I262" s="80"/>
      <c r="J262" s="80"/>
      <c r="K262" s="80"/>
      <c r="L262" s="80"/>
      <c r="M262" s="80"/>
      <c r="N262" s="80"/>
      <c r="R262" s="80"/>
    </row>
    <row r="263" spans="4:18" x14ac:dyDescent="0.2">
      <c r="D263" s="80"/>
      <c r="E263" s="80"/>
      <c r="G263" s="80"/>
      <c r="H263" s="80"/>
      <c r="I263" s="80"/>
      <c r="J263" s="80"/>
      <c r="K263" s="80"/>
      <c r="L263" s="80"/>
      <c r="M263" s="80"/>
      <c r="N263" s="80"/>
      <c r="R263" s="80"/>
    </row>
    <row r="264" spans="4:18" x14ac:dyDescent="0.2">
      <c r="D264" s="80"/>
      <c r="E264" s="80"/>
      <c r="G264" s="80"/>
      <c r="H264" s="80"/>
      <c r="I264" s="80"/>
      <c r="J264" s="80"/>
      <c r="K264" s="80"/>
      <c r="L264" s="80"/>
      <c r="M264" s="80"/>
      <c r="N264" s="80"/>
      <c r="R264" s="80"/>
    </row>
    <row r="265" spans="4:18" x14ac:dyDescent="0.2">
      <c r="D265" s="80"/>
      <c r="E265" s="80"/>
      <c r="G265" s="80"/>
      <c r="H265" s="80"/>
      <c r="I265" s="80"/>
      <c r="J265" s="80"/>
      <c r="K265" s="80"/>
      <c r="L265" s="80"/>
      <c r="M265" s="80"/>
      <c r="N265" s="80"/>
      <c r="R265" s="80"/>
    </row>
    <row r="266" spans="4:18" x14ac:dyDescent="0.2">
      <c r="D266" s="80"/>
      <c r="E266" s="80"/>
      <c r="G266" s="80"/>
      <c r="H266" s="80"/>
      <c r="I266" s="80"/>
      <c r="J266" s="80"/>
      <c r="K266" s="80"/>
      <c r="L266" s="80"/>
      <c r="M266" s="80"/>
      <c r="N266" s="80"/>
      <c r="R266" s="80"/>
    </row>
    <row r="267" spans="4:18" x14ac:dyDescent="0.2">
      <c r="D267" s="80"/>
      <c r="E267" s="80"/>
      <c r="G267" s="80"/>
      <c r="H267" s="80"/>
      <c r="I267" s="80"/>
      <c r="J267" s="80"/>
      <c r="K267" s="80"/>
      <c r="L267" s="80"/>
      <c r="M267" s="80"/>
      <c r="N267" s="80"/>
      <c r="R267" s="80"/>
    </row>
    <row r="268" spans="4:18" x14ac:dyDescent="0.2">
      <c r="D268" s="80"/>
      <c r="E268" s="80"/>
      <c r="G268" s="80"/>
      <c r="H268" s="80"/>
      <c r="I268" s="80"/>
      <c r="J268" s="80"/>
      <c r="K268" s="80"/>
      <c r="L268" s="80"/>
      <c r="M268" s="80"/>
      <c r="N268" s="80"/>
      <c r="R268" s="80"/>
    </row>
    <row r="269" spans="4:18" x14ac:dyDescent="0.2">
      <c r="D269" s="80"/>
      <c r="E269" s="80"/>
      <c r="G269" s="80"/>
      <c r="H269" s="80"/>
      <c r="I269" s="80"/>
      <c r="J269" s="80"/>
      <c r="K269" s="80"/>
      <c r="L269" s="80"/>
      <c r="M269" s="80"/>
      <c r="N269" s="80"/>
      <c r="R269" s="80"/>
    </row>
    <row r="270" spans="4:18" x14ac:dyDescent="0.2">
      <c r="D270" s="80"/>
      <c r="E270" s="80"/>
      <c r="G270" s="80"/>
      <c r="H270" s="80"/>
      <c r="I270" s="80"/>
      <c r="J270" s="80"/>
      <c r="K270" s="80"/>
      <c r="L270" s="80"/>
      <c r="M270" s="80"/>
      <c r="N270" s="80"/>
      <c r="R270" s="80"/>
    </row>
    <row r="271" spans="4:18" x14ac:dyDescent="0.2">
      <c r="D271" s="80"/>
      <c r="E271" s="80"/>
      <c r="G271" s="80"/>
      <c r="H271" s="80"/>
      <c r="I271" s="80"/>
      <c r="J271" s="80"/>
      <c r="K271" s="80"/>
      <c r="L271" s="80"/>
      <c r="M271" s="80"/>
      <c r="N271" s="80"/>
      <c r="R271" s="80"/>
    </row>
    <row r="272" spans="4:18" x14ac:dyDescent="0.2">
      <c r="D272" s="80"/>
      <c r="E272" s="80"/>
      <c r="G272" s="80"/>
      <c r="H272" s="80"/>
      <c r="I272" s="80"/>
      <c r="J272" s="80"/>
      <c r="K272" s="80"/>
      <c r="L272" s="80"/>
      <c r="M272" s="80"/>
      <c r="N272" s="80"/>
      <c r="R272" s="80"/>
    </row>
    <row r="273" spans="4:18" x14ac:dyDescent="0.2">
      <c r="D273" s="80"/>
      <c r="E273" s="80"/>
      <c r="G273" s="80"/>
      <c r="H273" s="80"/>
      <c r="I273" s="80"/>
      <c r="J273" s="80"/>
      <c r="K273" s="80"/>
      <c r="L273" s="80"/>
      <c r="M273" s="80"/>
      <c r="N273" s="80"/>
      <c r="R273" s="80"/>
    </row>
    <row r="274" spans="4:18" x14ac:dyDescent="0.2">
      <c r="D274" s="80"/>
      <c r="E274" s="80"/>
      <c r="G274" s="80"/>
      <c r="H274" s="80"/>
      <c r="I274" s="80"/>
      <c r="J274" s="80"/>
      <c r="K274" s="80"/>
      <c r="L274" s="80"/>
      <c r="M274" s="80"/>
      <c r="N274" s="80"/>
      <c r="R274" s="80"/>
    </row>
    <row r="275" spans="4:18" x14ac:dyDescent="0.2">
      <c r="D275" s="80"/>
      <c r="E275" s="80"/>
      <c r="G275" s="80"/>
      <c r="H275" s="80"/>
      <c r="I275" s="80"/>
      <c r="J275" s="80"/>
      <c r="K275" s="80"/>
      <c r="L275" s="80"/>
      <c r="M275" s="80"/>
      <c r="N275" s="80"/>
      <c r="R275" s="80"/>
    </row>
    <row r="276" spans="4:18" x14ac:dyDescent="0.2">
      <c r="D276" s="80"/>
      <c r="E276" s="80"/>
      <c r="G276" s="80"/>
      <c r="H276" s="80"/>
      <c r="I276" s="80"/>
      <c r="J276" s="80"/>
      <c r="K276" s="80"/>
      <c r="L276" s="80"/>
      <c r="M276" s="80"/>
      <c r="N276" s="80"/>
      <c r="R276" s="80"/>
    </row>
    <row r="277" spans="4:18" x14ac:dyDescent="0.2">
      <c r="D277" s="80"/>
      <c r="E277" s="80"/>
      <c r="G277" s="80"/>
      <c r="H277" s="80"/>
      <c r="I277" s="80"/>
      <c r="J277" s="80"/>
      <c r="K277" s="80"/>
      <c r="L277" s="80"/>
      <c r="M277" s="80"/>
      <c r="N277" s="80"/>
      <c r="R277" s="80"/>
    </row>
    <row r="278" spans="4:18" x14ac:dyDescent="0.2">
      <c r="D278" s="80"/>
      <c r="E278" s="80"/>
      <c r="G278" s="80"/>
      <c r="H278" s="80"/>
      <c r="I278" s="80"/>
      <c r="J278" s="80"/>
      <c r="K278" s="80"/>
      <c r="L278" s="80"/>
      <c r="M278" s="80"/>
      <c r="N278" s="80"/>
      <c r="R278" s="80"/>
    </row>
    <row r="279" spans="4:18" x14ac:dyDescent="0.2">
      <c r="D279" s="80"/>
      <c r="E279" s="80"/>
      <c r="G279" s="80"/>
      <c r="H279" s="80"/>
      <c r="I279" s="80"/>
      <c r="J279" s="80"/>
      <c r="K279" s="80"/>
      <c r="L279" s="80"/>
      <c r="M279" s="80"/>
      <c r="N279" s="80"/>
      <c r="R279" s="80"/>
    </row>
    <row r="280" spans="4:18" x14ac:dyDescent="0.2">
      <c r="D280" s="80"/>
      <c r="E280" s="80"/>
      <c r="G280" s="80"/>
      <c r="H280" s="80"/>
      <c r="I280" s="80"/>
      <c r="J280" s="80"/>
      <c r="K280" s="80"/>
      <c r="L280" s="80"/>
      <c r="M280" s="80"/>
      <c r="N280" s="80"/>
      <c r="R280" s="80"/>
    </row>
    <row r="281" spans="4:18" x14ac:dyDescent="0.2">
      <c r="D281" s="80"/>
      <c r="E281" s="80"/>
      <c r="G281" s="80"/>
      <c r="H281" s="80"/>
      <c r="I281" s="80"/>
      <c r="J281" s="80"/>
      <c r="K281" s="80"/>
      <c r="L281" s="80"/>
      <c r="M281" s="80"/>
      <c r="N281" s="80"/>
      <c r="R281" s="80"/>
    </row>
    <row r="282" spans="4:18" x14ac:dyDescent="0.2">
      <c r="D282" s="80"/>
      <c r="E282" s="80"/>
      <c r="G282" s="80"/>
      <c r="H282" s="80"/>
      <c r="I282" s="80"/>
      <c r="J282" s="80"/>
      <c r="K282" s="80"/>
      <c r="L282" s="80"/>
      <c r="M282" s="80"/>
      <c r="N282" s="80"/>
      <c r="R282" s="80"/>
    </row>
    <row r="283" spans="4:18" x14ac:dyDescent="0.2">
      <c r="D283" s="80"/>
      <c r="E283" s="80"/>
      <c r="G283" s="80"/>
      <c r="H283" s="80"/>
      <c r="I283" s="80"/>
      <c r="J283" s="80"/>
      <c r="K283" s="80"/>
      <c r="L283" s="80"/>
      <c r="M283" s="80"/>
      <c r="N283" s="80"/>
      <c r="R283" s="80"/>
    </row>
    <row r="284" spans="4:18" x14ac:dyDescent="0.2">
      <c r="D284" s="80"/>
      <c r="E284" s="80"/>
      <c r="G284" s="80"/>
      <c r="H284" s="80"/>
      <c r="I284" s="80"/>
      <c r="J284" s="80"/>
      <c r="K284" s="80"/>
      <c r="L284" s="80"/>
      <c r="M284" s="80"/>
      <c r="N284" s="80"/>
      <c r="R284" s="80"/>
    </row>
    <row r="285" spans="4:18" x14ac:dyDescent="0.2">
      <c r="D285" s="80"/>
      <c r="E285" s="80"/>
      <c r="G285" s="80"/>
      <c r="H285" s="80"/>
      <c r="I285" s="80"/>
      <c r="J285" s="80"/>
      <c r="K285" s="80"/>
      <c r="L285" s="80"/>
      <c r="M285" s="80"/>
      <c r="N285" s="80"/>
      <c r="R285" s="80"/>
    </row>
    <row r="286" spans="4:18" x14ac:dyDescent="0.2">
      <c r="D286" s="80"/>
      <c r="E286" s="80"/>
      <c r="G286" s="80"/>
      <c r="H286" s="80"/>
      <c r="I286" s="80"/>
      <c r="J286" s="80"/>
      <c r="K286" s="80"/>
      <c r="L286" s="80"/>
      <c r="M286" s="80"/>
      <c r="N286" s="80"/>
      <c r="R286" s="80"/>
    </row>
    <row r="287" spans="4:18" x14ac:dyDescent="0.2">
      <c r="D287" s="80"/>
      <c r="E287" s="80"/>
      <c r="G287" s="80"/>
      <c r="H287" s="80"/>
      <c r="I287" s="80"/>
      <c r="J287" s="80"/>
      <c r="K287" s="80"/>
      <c r="L287" s="80"/>
      <c r="M287" s="80"/>
      <c r="N287" s="80"/>
      <c r="R287" s="80"/>
    </row>
    <row r="288" spans="4:18" x14ac:dyDescent="0.2">
      <c r="D288" s="80"/>
      <c r="E288" s="80"/>
      <c r="G288" s="80"/>
      <c r="H288" s="80"/>
      <c r="I288" s="80"/>
      <c r="J288" s="80"/>
      <c r="K288" s="80"/>
      <c r="L288" s="80"/>
      <c r="M288" s="80"/>
      <c r="N288" s="80"/>
      <c r="R288" s="80"/>
    </row>
    <row r="289" spans="4:18" x14ac:dyDescent="0.2">
      <c r="D289" s="80"/>
      <c r="E289" s="80"/>
      <c r="G289" s="80"/>
      <c r="H289" s="80"/>
      <c r="I289" s="80"/>
      <c r="J289" s="80"/>
      <c r="K289" s="80"/>
      <c r="L289" s="80"/>
      <c r="M289" s="80"/>
      <c r="N289" s="80"/>
      <c r="R289" s="80"/>
    </row>
    <row r="290" spans="4:18" x14ac:dyDescent="0.2">
      <c r="D290" s="80"/>
      <c r="E290" s="80"/>
      <c r="G290" s="80"/>
      <c r="H290" s="80"/>
      <c r="I290" s="80"/>
      <c r="J290" s="80"/>
      <c r="K290" s="80"/>
      <c r="L290" s="80"/>
      <c r="M290" s="80"/>
      <c r="N290" s="80"/>
      <c r="R290" s="80"/>
    </row>
    <row r="291" spans="4:18" x14ac:dyDescent="0.2">
      <c r="D291" s="80"/>
      <c r="E291" s="80"/>
      <c r="G291" s="80"/>
      <c r="H291" s="80"/>
      <c r="I291" s="80"/>
      <c r="J291" s="80"/>
      <c r="K291" s="80"/>
      <c r="L291" s="80"/>
      <c r="M291" s="80"/>
      <c r="N291" s="80"/>
      <c r="R291" s="80"/>
    </row>
    <row r="292" spans="4:18" x14ac:dyDescent="0.2">
      <c r="D292" s="80"/>
      <c r="E292" s="80"/>
      <c r="G292" s="80"/>
      <c r="H292" s="80"/>
      <c r="I292" s="80"/>
      <c r="J292" s="80"/>
      <c r="K292" s="80"/>
      <c r="L292" s="80"/>
      <c r="M292" s="80"/>
      <c r="N292" s="80"/>
      <c r="R292" s="80"/>
    </row>
    <row r="293" spans="4:18" x14ac:dyDescent="0.2">
      <c r="D293" s="80"/>
      <c r="E293" s="80"/>
      <c r="G293" s="80"/>
      <c r="H293" s="80"/>
      <c r="I293" s="80"/>
      <c r="J293" s="80"/>
      <c r="K293" s="80"/>
      <c r="L293" s="80"/>
      <c r="M293" s="80"/>
      <c r="N293" s="80"/>
      <c r="R293" s="8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12:N22 N24:N39">
    <cfRule type="cellIs" dxfId="4903" priority="51" operator="between">
      <formula>1</formula>
      <formula>2</formula>
    </cfRule>
  </conditionalFormatting>
  <conditionalFormatting sqref="N23">
    <cfRule type="cellIs" dxfId="4902" priority="50" operator="between">
      <formula>1</formula>
      <formula>2</formula>
    </cfRule>
  </conditionalFormatting>
  <conditionalFormatting sqref="R12:R22 R24:R39">
    <cfRule type="cellIs" dxfId="4901" priority="49" operator="between">
      <formula>1</formula>
      <formula>2</formula>
    </cfRule>
  </conditionalFormatting>
  <conditionalFormatting sqref="R23">
    <cfRule type="cellIs" dxfId="4900" priority="48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3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4" width="8.7109375" style="78" customWidth="1"/>
    <col min="5" max="5" width="1.28515625" style="80" customWidth="1"/>
    <col min="6" max="7" width="8.7109375" style="78" customWidth="1"/>
    <col min="8" max="8" width="1.28515625" style="78" customWidth="1"/>
    <col min="9" max="9" width="8.7109375" style="78" customWidth="1"/>
    <col min="10" max="10" width="8.7109375" style="81" customWidth="1"/>
    <col min="11" max="11" width="1.28515625" style="78" customWidth="1"/>
    <col min="12" max="13" width="8.7109375" style="78" customWidth="1"/>
    <col min="14" max="16384" width="12" style="78"/>
  </cols>
  <sheetData>
    <row r="1" spans="1:14" s="77" customFormat="1" ht="16.5" customHeight="1" x14ac:dyDescent="0.25">
      <c r="E1" s="79"/>
      <c r="J1" s="79"/>
    </row>
    <row r="2" spans="1:14" s="77" customFormat="1" ht="16.5" customHeight="1" x14ac:dyDescent="0.25">
      <c r="E2" s="79"/>
      <c r="J2" s="79"/>
    </row>
    <row r="3" spans="1:14" s="77" customFormat="1" ht="16.5" customHeight="1" x14ac:dyDescent="0.25">
      <c r="E3" s="79"/>
      <c r="J3" s="79"/>
    </row>
    <row r="4" spans="1:14" s="77" customFormat="1" ht="16.5" customHeight="1" x14ac:dyDescent="0.25">
      <c r="E4" s="79"/>
      <c r="J4" s="79"/>
    </row>
    <row r="5" spans="1:14" s="77" customFormat="1" ht="16.5" customHeight="1" x14ac:dyDescent="0.25">
      <c r="A5" s="116" t="s">
        <v>393</v>
      </c>
      <c r="B5" s="119" t="s">
        <v>352</v>
      </c>
      <c r="D5" s="79"/>
      <c r="J5" s="79"/>
    </row>
    <row r="6" spans="1:14" s="77" customFormat="1" ht="12" customHeight="1" x14ac:dyDescent="0.2">
      <c r="A6" s="116"/>
      <c r="B6" s="111" t="s">
        <v>264</v>
      </c>
      <c r="D6" s="79"/>
      <c r="J6" s="79"/>
    </row>
    <row r="7" spans="1:14" s="77" customFormat="1" ht="12" customHeight="1" x14ac:dyDescent="0.2">
      <c r="A7" s="116"/>
      <c r="B7" s="111"/>
      <c r="D7" s="79"/>
      <c r="J7" s="79"/>
    </row>
    <row r="8" spans="1:14" s="77" customFormat="1" ht="16.5" customHeight="1" x14ac:dyDescent="0.25"/>
    <row r="9" spans="1:14" s="77" customFormat="1" ht="32.25" customHeight="1" x14ac:dyDescent="0.25">
      <c r="B9" s="8"/>
      <c r="C9" s="598" t="s">
        <v>325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14" s="77" customFormat="1" ht="24.75" customHeight="1" x14ac:dyDescent="0.25">
      <c r="B10" s="8"/>
      <c r="C10" s="599" t="s">
        <v>16</v>
      </c>
      <c r="D10" s="599"/>
      <c r="E10" s="44"/>
      <c r="F10" s="599" t="s">
        <v>18</v>
      </c>
      <c r="G10" s="599"/>
      <c r="H10" s="44"/>
      <c r="I10" s="599" t="s">
        <v>19</v>
      </c>
      <c r="J10" s="599"/>
      <c r="K10" s="45"/>
      <c r="L10" s="599" t="s">
        <v>17</v>
      </c>
      <c r="M10" s="599"/>
    </row>
    <row r="11" spans="1:14" s="77" customFormat="1" ht="14.25" customHeight="1" x14ac:dyDescent="0.25">
      <c r="B11" s="39" t="s">
        <v>21</v>
      </c>
      <c r="C11" s="540" t="s">
        <v>12</v>
      </c>
      <c r="D11" s="540" t="s">
        <v>13</v>
      </c>
      <c r="E11" s="45"/>
      <c r="F11" s="540" t="s">
        <v>12</v>
      </c>
      <c r="G11" s="540" t="s">
        <v>13</v>
      </c>
      <c r="H11" s="45"/>
      <c r="I11" s="540" t="s">
        <v>12</v>
      </c>
      <c r="J11" s="540" t="s">
        <v>13</v>
      </c>
      <c r="K11" s="45"/>
      <c r="L11" s="540" t="s">
        <v>12</v>
      </c>
      <c r="M11" s="540" t="s">
        <v>13</v>
      </c>
    </row>
    <row r="12" spans="1:14" s="77" customFormat="1" ht="14.25" customHeight="1" x14ac:dyDescent="0.2">
      <c r="B12" s="3" t="s">
        <v>61</v>
      </c>
      <c r="C12" s="227">
        <f>'SD_genero (16)'!C12/'SD_genero (16)'!E12</f>
        <v>0.4948121039892277</v>
      </c>
      <c r="D12" s="228">
        <f>'SD_genero (16)'!D12/'SD_genero (16)'!E12</f>
        <v>0.5051878960107723</v>
      </c>
      <c r="E12" s="94"/>
      <c r="F12" s="227">
        <f>'SD_genero (16)'!G12/'SD_genero (16)'!I12</f>
        <v>0.49788358582982117</v>
      </c>
      <c r="G12" s="228">
        <f>'SD_genero (16)'!H12/'SD_genero (16)'!I12</f>
        <v>0.50211641417017883</v>
      </c>
      <c r="H12" s="283"/>
      <c r="I12" s="227">
        <f>'SD_genero (16)'!K12/'SD_genero (16)'!M12</f>
        <v>0.52626989113209488</v>
      </c>
      <c r="J12" s="228">
        <f>'SD_genero (16)'!L12/'SD_genero (16)'!M12</f>
        <v>0.47373010886790506</v>
      </c>
      <c r="K12" s="284"/>
      <c r="L12" s="227">
        <f>'SD_genero (16)'!O12/'SD_genero (16)'!Q12</f>
        <v>0.51728342206172517</v>
      </c>
      <c r="M12" s="228">
        <f>'SD_genero (16)'!P12/'SD_genero (16)'!Q12</f>
        <v>0.48271657793827483</v>
      </c>
    </row>
    <row r="13" spans="1:14" s="77" customFormat="1" ht="14.25" customHeight="1" x14ac:dyDescent="0.2">
      <c r="B13" s="4" t="s">
        <v>102</v>
      </c>
      <c r="C13" s="229">
        <f>'SD_genero (16)'!C13/'SD_genero (16)'!E13</f>
        <v>0.50773247952252909</v>
      </c>
      <c r="D13" s="230">
        <f>'SD_genero (16)'!D13/'SD_genero (16)'!E13</f>
        <v>0.49226752047747091</v>
      </c>
      <c r="E13" s="94"/>
      <c r="F13" s="229">
        <f>'SD_genero (16)'!G13/'SD_genero (16)'!I13</f>
        <v>0.51119297721577805</v>
      </c>
      <c r="G13" s="230">
        <f>'SD_genero (16)'!H13/'SD_genero (16)'!I13</f>
        <v>0.48880702278422195</v>
      </c>
      <c r="H13" s="283"/>
      <c r="I13" s="229">
        <f>'SD_genero (16)'!K13/'SD_genero (16)'!M13</f>
        <v>0.53269184998809971</v>
      </c>
      <c r="J13" s="230">
        <f>'SD_genero (16)'!L13/'SD_genero (16)'!M13</f>
        <v>0.46730815001190029</v>
      </c>
      <c r="K13" s="284"/>
      <c r="L13" s="229">
        <f>'SD_genero (16)'!O13/'SD_genero (16)'!Q13</f>
        <v>0.52715341290755957</v>
      </c>
      <c r="M13" s="230">
        <f>'SD_genero (16)'!P13/'SD_genero (16)'!Q13</f>
        <v>0.47284658709244043</v>
      </c>
    </row>
    <row r="14" spans="1:14" s="77" customFormat="1" ht="14.25" customHeight="1" x14ac:dyDescent="0.2">
      <c r="B14" s="4" t="s">
        <v>20</v>
      </c>
      <c r="C14" s="229">
        <f>'SD_genero (16)'!C14/'SD_genero (16)'!E14</f>
        <v>0.51302220245076235</v>
      </c>
      <c r="D14" s="230">
        <f>'SD_genero (16)'!D14/'SD_genero (16)'!E14</f>
        <v>0.4869777975492377</v>
      </c>
      <c r="E14" s="94"/>
      <c r="F14" s="229">
        <f>'SD_genero (16)'!G14/'SD_genero (16)'!I14</f>
        <v>0.51792373520725998</v>
      </c>
      <c r="G14" s="230">
        <f>'SD_genero (16)'!H14/'SD_genero (16)'!I14</f>
        <v>0.48207626479273996</v>
      </c>
      <c r="H14" s="283"/>
      <c r="I14" s="229">
        <f>'SD_genero (16)'!K14/'SD_genero (16)'!M14</f>
        <v>0.54032630953167315</v>
      </c>
      <c r="J14" s="230">
        <f>'SD_genero (16)'!L14/'SD_genero (16)'!M14</f>
        <v>0.45967369046832685</v>
      </c>
      <c r="K14" s="284"/>
      <c r="L14" s="229">
        <f>'SD_genero (16)'!O14/'SD_genero (16)'!Q14</f>
        <v>0.53163169433134982</v>
      </c>
      <c r="M14" s="230">
        <f>'SD_genero (16)'!P14/'SD_genero (16)'!Q14</f>
        <v>0.46836830566865018</v>
      </c>
    </row>
    <row r="15" spans="1:14" s="77" customFormat="1" ht="14.25" customHeight="1" x14ac:dyDescent="0.2">
      <c r="B15" s="4" t="s">
        <v>1</v>
      </c>
      <c r="C15" s="231">
        <f>'SD_genero (16)'!C15/'SD_genero (16)'!E15</f>
        <v>0.50514114787810804</v>
      </c>
      <c r="D15" s="232">
        <f>'SD_genero (16)'!D15/'SD_genero (16)'!E15</f>
        <v>0.49485885212189196</v>
      </c>
      <c r="E15" s="98"/>
      <c r="F15" s="231">
        <f>'SD_genero (16)'!G15/'SD_genero (16)'!I15</f>
        <v>0.505409429280397</v>
      </c>
      <c r="G15" s="232">
        <f>'SD_genero (16)'!H15/'SD_genero (16)'!I15</f>
        <v>0.494590570719603</v>
      </c>
      <c r="H15" s="285"/>
      <c r="I15" s="231">
        <f>'SD_genero (16)'!K15/'SD_genero (16)'!M15</f>
        <v>0.52194373401534522</v>
      </c>
      <c r="J15" s="232">
        <f>'SD_genero (16)'!L15/'SD_genero (16)'!M15</f>
        <v>0.47805626598465473</v>
      </c>
      <c r="K15" s="286"/>
      <c r="L15" s="231">
        <f>'SD_genero (16)'!O15/'SD_genero (16)'!Q15</f>
        <v>0.51448541329011344</v>
      </c>
      <c r="M15" s="232">
        <f>'SD_genero (16)'!P15/'SD_genero (16)'!Q15</f>
        <v>0.48551458670988656</v>
      </c>
      <c r="N15" s="47"/>
    </row>
    <row r="16" spans="1:14" s="77" customFormat="1" ht="14.25" customHeight="1" x14ac:dyDescent="0.2">
      <c r="B16" s="34" t="s">
        <v>36</v>
      </c>
      <c r="C16" s="227">
        <f>'SD_genero (16)'!C16/'SD_genero (16)'!E16</f>
        <v>0.53873239436619713</v>
      </c>
      <c r="D16" s="228">
        <f>'SD_genero (16)'!D16/'SD_genero (16)'!E16</f>
        <v>0.46126760563380281</v>
      </c>
      <c r="E16" s="95"/>
      <c r="F16" s="227">
        <f>'SD_genero (16)'!G16/'SD_genero (16)'!I16</f>
        <v>0.54779411764705888</v>
      </c>
      <c r="G16" s="228">
        <f>'SD_genero (16)'!H16/'SD_genero (16)'!I16</f>
        <v>0.45220588235294118</v>
      </c>
      <c r="H16" s="287"/>
      <c r="I16" s="227">
        <f>'SD_genero (16)'!K16/'SD_genero (16)'!M16</f>
        <v>0.59437751004016059</v>
      </c>
      <c r="J16" s="228">
        <f>'SD_genero (16)'!L16/'SD_genero (16)'!M16</f>
        <v>0.40562248995983935</v>
      </c>
      <c r="K16" s="288"/>
      <c r="L16" s="227">
        <f>'SD_genero (16)'!O16/'SD_genero (16)'!Q16</f>
        <v>0.58302583025830257</v>
      </c>
      <c r="M16" s="228">
        <f>'SD_genero (16)'!P16/'SD_genero (16)'!Q16</f>
        <v>0.41697416974169743</v>
      </c>
    </row>
    <row r="17" spans="2:13" s="77" customFormat="1" ht="14.25" customHeight="1" x14ac:dyDescent="0.2">
      <c r="B17" s="34" t="s">
        <v>37</v>
      </c>
      <c r="C17" s="229">
        <f>'SD_genero (16)'!C17/'SD_genero (16)'!E17</f>
        <v>0.51155115511551152</v>
      </c>
      <c r="D17" s="230">
        <f>'SD_genero (16)'!D17/'SD_genero (16)'!E17</f>
        <v>0.48844884488448848</v>
      </c>
      <c r="E17" s="95"/>
      <c r="F17" s="229">
        <f>'SD_genero (16)'!G17/'SD_genero (16)'!I17</f>
        <v>0.52413793103448281</v>
      </c>
      <c r="G17" s="230">
        <f>'SD_genero (16)'!H17/'SD_genero (16)'!I17</f>
        <v>0.47586206896551725</v>
      </c>
      <c r="H17" s="287"/>
      <c r="I17" s="229">
        <f>'SD_genero (16)'!K17/'SD_genero (16)'!M17</f>
        <v>0.5092250922509225</v>
      </c>
      <c r="J17" s="230">
        <f>'SD_genero (16)'!L17/'SD_genero (16)'!M17</f>
        <v>0.4907749077490775</v>
      </c>
      <c r="K17" s="288"/>
      <c r="L17" s="229">
        <f>'SD_genero (16)'!O17/'SD_genero (16)'!Q17</f>
        <v>0.49809885931558934</v>
      </c>
      <c r="M17" s="230">
        <f>'SD_genero (16)'!P17/'SD_genero (16)'!Q17</f>
        <v>0.50190114068441061</v>
      </c>
    </row>
    <row r="18" spans="2:13" s="77" customFormat="1" ht="14.25" customHeight="1" x14ac:dyDescent="0.2">
      <c r="B18" s="34" t="s">
        <v>38</v>
      </c>
      <c r="C18" s="229">
        <f>'SD_genero (16)'!C18/'SD_genero (16)'!E18</f>
        <v>0.50266429840142091</v>
      </c>
      <c r="D18" s="230">
        <f>'SD_genero (16)'!D18/'SD_genero (16)'!E18</f>
        <v>0.49733570159857904</v>
      </c>
      <c r="E18" s="95"/>
      <c r="F18" s="229">
        <f>'SD_genero (16)'!G18/'SD_genero (16)'!I18</f>
        <v>0.49420849420849422</v>
      </c>
      <c r="G18" s="230">
        <f>'SD_genero (16)'!H18/'SD_genero (16)'!I18</f>
        <v>0.50579150579150578</v>
      </c>
      <c r="H18" s="287"/>
      <c r="I18" s="229">
        <f>'SD_genero (16)'!K18/'SD_genero (16)'!M18</f>
        <v>0.53294573643410847</v>
      </c>
      <c r="J18" s="230">
        <f>'SD_genero (16)'!L18/'SD_genero (16)'!M18</f>
        <v>0.46705426356589147</v>
      </c>
      <c r="K18" s="288"/>
      <c r="L18" s="229">
        <f>'SD_genero (16)'!O18/'SD_genero (16)'!Q18</f>
        <v>0.53846153846153844</v>
      </c>
      <c r="M18" s="230">
        <f>'SD_genero (16)'!P18/'SD_genero (16)'!Q18</f>
        <v>0.46153846153846156</v>
      </c>
    </row>
    <row r="19" spans="2:13" s="77" customFormat="1" ht="14.25" customHeight="1" x14ac:dyDescent="0.2">
      <c r="B19" s="34" t="s">
        <v>39</v>
      </c>
      <c r="C19" s="229">
        <f>'SD_genero (16)'!C19/'SD_genero (16)'!E19</f>
        <v>0.52533333333333332</v>
      </c>
      <c r="D19" s="230">
        <f>'SD_genero (16)'!D19/'SD_genero (16)'!E19</f>
        <v>0.47466666666666668</v>
      </c>
      <c r="E19" s="95"/>
      <c r="F19" s="229">
        <f>'SD_genero (16)'!G19/'SD_genero (16)'!I19</f>
        <v>0.5494505494505495</v>
      </c>
      <c r="G19" s="230">
        <f>'SD_genero (16)'!H19/'SD_genero (16)'!I19</f>
        <v>0.45054945054945056</v>
      </c>
      <c r="H19" s="287"/>
      <c r="I19" s="229">
        <f>'SD_genero (16)'!K19/'SD_genero (16)'!M19</f>
        <v>0.55325443786982254</v>
      </c>
      <c r="J19" s="230">
        <f>'SD_genero (16)'!L19/'SD_genero (16)'!M19</f>
        <v>0.44674556213017752</v>
      </c>
      <c r="K19" s="288"/>
      <c r="L19" s="229">
        <f>'SD_genero (16)'!O19/'SD_genero (16)'!Q19</f>
        <v>0.54847645429362879</v>
      </c>
      <c r="M19" s="230">
        <f>'SD_genero (16)'!P19/'SD_genero (16)'!Q19</f>
        <v>0.45152354570637121</v>
      </c>
    </row>
    <row r="20" spans="2:13" s="77" customFormat="1" ht="14.25" customHeight="1" x14ac:dyDescent="0.2">
      <c r="B20" s="34" t="s">
        <v>40</v>
      </c>
      <c r="C20" s="229">
        <f>'SD_genero (16)'!C20/'SD_genero (16)'!E20</f>
        <v>0.4853801169590643</v>
      </c>
      <c r="D20" s="230">
        <f>'SD_genero (16)'!D20/'SD_genero (16)'!E20</f>
        <v>0.51461988304093564</v>
      </c>
      <c r="E20" s="95"/>
      <c r="F20" s="229">
        <f>'SD_genero (16)'!G20/'SD_genero (16)'!I20</f>
        <v>0.48730158730158729</v>
      </c>
      <c r="G20" s="230">
        <f>'SD_genero (16)'!H20/'SD_genero (16)'!I20</f>
        <v>0.51269841269841265</v>
      </c>
      <c r="H20" s="287"/>
      <c r="I20" s="229">
        <f>'SD_genero (16)'!K20/'SD_genero (16)'!M20</f>
        <v>0.5295109612141653</v>
      </c>
      <c r="J20" s="230">
        <f>'SD_genero (16)'!L20/'SD_genero (16)'!M20</f>
        <v>0.47048903878583476</v>
      </c>
      <c r="K20" s="288"/>
      <c r="L20" s="229">
        <f>'SD_genero (16)'!O20/'SD_genero (16)'!Q20</f>
        <v>0.48281249999999998</v>
      </c>
      <c r="M20" s="230">
        <f>'SD_genero (16)'!P20/'SD_genero (16)'!Q20</f>
        <v>0.51718750000000002</v>
      </c>
    </row>
    <row r="21" spans="2:13" s="77" customFormat="1" ht="14.25" customHeight="1" x14ac:dyDescent="0.2">
      <c r="B21" s="34" t="s">
        <v>41</v>
      </c>
      <c r="C21" s="229">
        <f>'SD_genero (16)'!C21/'SD_genero (16)'!E21</f>
        <v>0.56267409470752094</v>
      </c>
      <c r="D21" s="230">
        <f>'SD_genero (16)'!D21/'SD_genero (16)'!E21</f>
        <v>0.43732590529247911</v>
      </c>
      <c r="E21" s="95"/>
      <c r="F21" s="229">
        <f>'SD_genero (16)'!G21/'SD_genero (16)'!I21</f>
        <v>0.54154727793696278</v>
      </c>
      <c r="G21" s="230">
        <f>'SD_genero (16)'!H21/'SD_genero (16)'!I21</f>
        <v>0.45845272206303728</v>
      </c>
      <c r="H21" s="287"/>
      <c r="I21" s="229">
        <f>'SD_genero (16)'!K21/'SD_genero (16)'!M21</f>
        <v>0.54</v>
      </c>
      <c r="J21" s="230">
        <f>'SD_genero (16)'!L21/'SD_genero (16)'!M21</f>
        <v>0.46</v>
      </c>
      <c r="K21" s="288"/>
      <c r="L21" s="229">
        <f>'SD_genero (16)'!O21/'SD_genero (16)'!Q21</f>
        <v>0.52032520325203258</v>
      </c>
      <c r="M21" s="230">
        <f>'SD_genero (16)'!P21/'SD_genero (16)'!Q21</f>
        <v>0.47967479674796748</v>
      </c>
    </row>
    <row r="22" spans="2:13" s="77" customFormat="1" ht="14.25" customHeight="1" x14ac:dyDescent="0.2">
      <c r="B22" s="34" t="s">
        <v>42</v>
      </c>
      <c r="C22" s="229">
        <f>'SD_genero (16)'!C22/'SD_genero (16)'!E22</f>
        <v>0.4891304347826087</v>
      </c>
      <c r="D22" s="230">
        <f>'SD_genero (16)'!D22/'SD_genero (16)'!E22</f>
        <v>0.51086956521739135</v>
      </c>
      <c r="E22" s="95"/>
      <c r="F22" s="229">
        <f>'SD_genero (16)'!G22/'SD_genero (16)'!I22</f>
        <v>0.50387596899224807</v>
      </c>
      <c r="G22" s="230">
        <f>'SD_genero (16)'!H22/'SD_genero (16)'!I22</f>
        <v>0.49612403100775193</v>
      </c>
      <c r="H22" s="287"/>
      <c r="I22" s="229">
        <f>'SD_genero (16)'!K22/'SD_genero (16)'!M22</f>
        <v>0.50193050193050193</v>
      </c>
      <c r="J22" s="230">
        <f>'SD_genero (16)'!L22/'SD_genero (16)'!M22</f>
        <v>0.49806949806949807</v>
      </c>
      <c r="K22" s="288"/>
      <c r="L22" s="229">
        <f>'SD_genero (16)'!O22/'SD_genero (16)'!Q22</f>
        <v>0.52500000000000002</v>
      </c>
      <c r="M22" s="230">
        <f>'SD_genero (16)'!P22/'SD_genero (16)'!Q22</f>
        <v>0.47499999999999998</v>
      </c>
    </row>
    <row r="23" spans="2:13" s="77" customFormat="1" ht="14.25" customHeight="1" x14ac:dyDescent="0.2">
      <c r="B23" s="34" t="s">
        <v>43</v>
      </c>
      <c r="C23" s="229">
        <f>'SD_genero (16)'!C23/'SD_genero (16)'!E23</f>
        <v>0.54065040650406504</v>
      </c>
      <c r="D23" s="230">
        <f>'SD_genero (16)'!D23/'SD_genero (16)'!E23</f>
        <v>0.45934959349593496</v>
      </c>
      <c r="E23" s="95"/>
      <c r="F23" s="229">
        <f>'SD_genero (16)'!G23/'SD_genero (16)'!I23</f>
        <v>0.55186721991701249</v>
      </c>
      <c r="G23" s="230">
        <f>'SD_genero (16)'!H23/'SD_genero (16)'!I23</f>
        <v>0.44813278008298757</v>
      </c>
      <c r="H23" s="287"/>
      <c r="I23" s="229">
        <f>'SD_genero (16)'!K23/'SD_genero (16)'!M23</f>
        <v>0.54782608695652169</v>
      </c>
      <c r="J23" s="230">
        <f>'SD_genero (16)'!L23/'SD_genero (16)'!M23</f>
        <v>0.45217391304347826</v>
      </c>
      <c r="K23" s="288"/>
      <c r="L23" s="229">
        <f>'SD_genero (16)'!O23/'SD_genero (16)'!Q23</f>
        <v>0.52155172413793105</v>
      </c>
      <c r="M23" s="230">
        <f>'SD_genero (16)'!P23/'SD_genero (16)'!Q23</f>
        <v>0.47844827586206895</v>
      </c>
    </row>
    <row r="24" spans="2:13" s="77" customFormat="1" ht="14.25" customHeight="1" x14ac:dyDescent="0.2">
      <c r="B24" s="34" t="s">
        <v>44</v>
      </c>
      <c r="C24" s="229">
        <f>'SD_genero (16)'!C24/'SD_genero (16)'!E24</f>
        <v>0.50136986301369868</v>
      </c>
      <c r="D24" s="230">
        <f>'SD_genero (16)'!D24/'SD_genero (16)'!E24</f>
        <v>0.49863013698630138</v>
      </c>
      <c r="E24" s="95"/>
      <c r="F24" s="229">
        <f>'SD_genero (16)'!G24/'SD_genero (16)'!I24</f>
        <v>0.48296296296296298</v>
      </c>
      <c r="G24" s="230">
        <f>'SD_genero (16)'!H24/'SD_genero (16)'!I24</f>
        <v>0.51703703703703707</v>
      </c>
      <c r="H24" s="287"/>
      <c r="I24" s="229">
        <f>'SD_genero (16)'!K24/'SD_genero (16)'!M24</f>
        <v>0.50670640834575265</v>
      </c>
      <c r="J24" s="230">
        <f>'SD_genero (16)'!L24/'SD_genero (16)'!M24</f>
        <v>0.49329359165424741</v>
      </c>
      <c r="K24" s="288"/>
      <c r="L24" s="229">
        <f>'SD_genero (16)'!O24/'SD_genero (16)'!Q24</f>
        <v>0.50923076923076926</v>
      </c>
      <c r="M24" s="230">
        <f>'SD_genero (16)'!P24/'SD_genero (16)'!Q24</f>
        <v>0.49076923076923079</v>
      </c>
    </row>
    <row r="25" spans="2:13" s="77" customFormat="1" ht="14.25" customHeight="1" x14ac:dyDescent="0.2">
      <c r="B25" s="34" t="s">
        <v>45</v>
      </c>
      <c r="C25" s="229">
        <f>'SD_genero (16)'!C25/'SD_genero (16)'!E25</f>
        <v>0.55452436194895594</v>
      </c>
      <c r="D25" s="230">
        <f>'SD_genero (16)'!D25/'SD_genero (16)'!E25</f>
        <v>0.44547563805104406</v>
      </c>
      <c r="E25" s="95"/>
      <c r="F25" s="229">
        <f>'SD_genero (16)'!G25/'SD_genero (16)'!I25</f>
        <v>0.55012224938875309</v>
      </c>
      <c r="G25" s="230">
        <f>'SD_genero (16)'!H25/'SD_genero (16)'!I25</f>
        <v>0.44987775061124696</v>
      </c>
      <c r="H25" s="287"/>
      <c r="I25" s="229">
        <f>'SD_genero (16)'!K25/'SD_genero (16)'!M25</f>
        <v>0.52896725440806047</v>
      </c>
      <c r="J25" s="230">
        <f>'SD_genero (16)'!L25/'SD_genero (16)'!M25</f>
        <v>0.47103274559193953</v>
      </c>
      <c r="K25" s="288"/>
      <c r="L25" s="229">
        <f>'SD_genero (16)'!O25/'SD_genero (16)'!Q25</f>
        <v>0.54911838790931988</v>
      </c>
      <c r="M25" s="230">
        <f>'SD_genero (16)'!P25/'SD_genero (16)'!Q25</f>
        <v>0.45088161209068012</v>
      </c>
    </row>
    <row r="26" spans="2:13" s="77" customFormat="1" ht="14.25" customHeight="1" x14ac:dyDescent="0.2">
      <c r="B26" s="34" t="s">
        <v>46</v>
      </c>
      <c r="C26" s="229">
        <f>'SD_genero (16)'!C26/'SD_genero (16)'!E26</f>
        <v>0.4670846394984326</v>
      </c>
      <c r="D26" s="230">
        <f>'SD_genero (16)'!D26/'SD_genero (16)'!E26</f>
        <v>0.5329153605015674</v>
      </c>
      <c r="E26" s="95"/>
      <c r="F26" s="229">
        <f>'SD_genero (16)'!G26/'SD_genero (16)'!I26</f>
        <v>0.4751552795031056</v>
      </c>
      <c r="G26" s="230">
        <f>'SD_genero (16)'!H26/'SD_genero (16)'!I26</f>
        <v>0.52484472049689446</v>
      </c>
      <c r="H26" s="287"/>
      <c r="I26" s="229">
        <f>'SD_genero (16)'!K26/'SD_genero (16)'!M26</f>
        <v>0.49833887043189368</v>
      </c>
      <c r="J26" s="230">
        <f>'SD_genero (16)'!L26/'SD_genero (16)'!M26</f>
        <v>0.50166112956810627</v>
      </c>
      <c r="K26" s="288"/>
      <c r="L26" s="229">
        <f>'SD_genero (16)'!O26/'SD_genero (16)'!Q26</f>
        <v>0.50314465408805031</v>
      </c>
      <c r="M26" s="230">
        <f>'SD_genero (16)'!P26/'SD_genero (16)'!Q26</f>
        <v>0.49685534591194969</v>
      </c>
    </row>
    <row r="27" spans="2:13" s="77" customFormat="1" ht="14.25" customHeight="1" x14ac:dyDescent="0.2">
      <c r="B27" s="34" t="s">
        <v>47</v>
      </c>
      <c r="C27" s="229">
        <f>'SD_genero (16)'!C27/'SD_genero (16)'!E27</f>
        <v>0.49166666666666664</v>
      </c>
      <c r="D27" s="230">
        <f>'SD_genero (16)'!D27/'SD_genero (16)'!E27</f>
        <v>0.5083333333333333</v>
      </c>
      <c r="E27" s="95"/>
      <c r="F27" s="229">
        <f>'SD_genero (16)'!G27/'SD_genero (16)'!I27</f>
        <v>0.46974063400576371</v>
      </c>
      <c r="G27" s="230">
        <f>'SD_genero (16)'!H27/'SD_genero (16)'!I27</f>
        <v>0.53025936599423629</v>
      </c>
      <c r="H27" s="287"/>
      <c r="I27" s="229">
        <f>'SD_genero (16)'!K27/'SD_genero (16)'!M27</f>
        <v>0.48918918918918919</v>
      </c>
      <c r="J27" s="230">
        <f>'SD_genero (16)'!L27/'SD_genero (16)'!M27</f>
        <v>0.51081081081081081</v>
      </c>
      <c r="K27" s="288"/>
      <c r="L27" s="229">
        <f>'SD_genero (16)'!O27/'SD_genero (16)'!Q27</f>
        <v>0.48725212464589235</v>
      </c>
      <c r="M27" s="230">
        <f>'SD_genero (16)'!P27/'SD_genero (16)'!Q27</f>
        <v>0.5127478753541076</v>
      </c>
    </row>
    <row r="28" spans="2:13" s="77" customFormat="1" ht="14.25" customHeight="1" x14ac:dyDescent="0.2">
      <c r="B28" s="34" t="s">
        <v>48</v>
      </c>
      <c r="C28" s="229">
        <f>'SD_genero (16)'!C28/'SD_genero (16)'!E28</f>
        <v>0.55163043478260865</v>
      </c>
      <c r="D28" s="230">
        <f>'SD_genero (16)'!D28/'SD_genero (16)'!E28</f>
        <v>0.4483695652173913</v>
      </c>
      <c r="E28" s="95"/>
      <c r="F28" s="229">
        <f>'SD_genero (16)'!G28/'SD_genero (16)'!I28</f>
        <v>0.55494505494505497</v>
      </c>
      <c r="G28" s="230">
        <f>'SD_genero (16)'!H28/'SD_genero (16)'!I28</f>
        <v>0.44505494505494503</v>
      </c>
      <c r="H28" s="287"/>
      <c r="I28" s="229">
        <f>'SD_genero (16)'!K28/'SD_genero (16)'!M28</f>
        <v>0.57227138643067843</v>
      </c>
      <c r="J28" s="230">
        <f>'SD_genero (16)'!L28/'SD_genero (16)'!M28</f>
        <v>0.42772861356932151</v>
      </c>
      <c r="K28" s="288"/>
      <c r="L28" s="229">
        <f>'SD_genero (16)'!O28/'SD_genero (16)'!Q28</f>
        <v>0.56686046511627908</v>
      </c>
      <c r="M28" s="230">
        <f>'SD_genero (16)'!P28/'SD_genero (16)'!Q28</f>
        <v>0.43313953488372092</v>
      </c>
    </row>
    <row r="29" spans="2:13" s="77" customFormat="1" ht="14.25" customHeight="1" x14ac:dyDescent="0.2">
      <c r="B29" s="34" t="s">
        <v>49</v>
      </c>
      <c r="C29" s="229">
        <f>'SD_genero (16)'!C29/'SD_genero (16)'!E29</f>
        <v>0.51105331599479842</v>
      </c>
      <c r="D29" s="230">
        <f>'SD_genero (16)'!D29/'SD_genero (16)'!E29</f>
        <v>0.48894668400520158</v>
      </c>
      <c r="E29" s="95"/>
      <c r="F29" s="229">
        <f>'SD_genero (16)'!G29/'SD_genero (16)'!I29</f>
        <v>0.51428571428571423</v>
      </c>
      <c r="G29" s="230">
        <f>'SD_genero (16)'!H29/'SD_genero (16)'!I29</f>
        <v>0.48571428571428571</v>
      </c>
      <c r="H29" s="287"/>
      <c r="I29" s="229">
        <f>'SD_genero (16)'!K29/'SD_genero (16)'!M29</f>
        <v>0.52282157676348551</v>
      </c>
      <c r="J29" s="230">
        <f>'SD_genero (16)'!L29/'SD_genero (16)'!M29</f>
        <v>0.47717842323651455</v>
      </c>
      <c r="K29" s="288"/>
      <c r="L29" s="229">
        <f>'SD_genero (16)'!O29/'SD_genero (16)'!Q29</f>
        <v>0.49433427762039661</v>
      </c>
      <c r="M29" s="230">
        <f>'SD_genero (16)'!P29/'SD_genero (16)'!Q29</f>
        <v>0.50566572237960339</v>
      </c>
    </row>
    <row r="30" spans="2:13" s="77" customFormat="1" ht="14.25" customHeight="1" x14ac:dyDescent="0.2">
      <c r="B30" s="34" t="s">
        <v>50</v>
      </c>
      <c r="C30" s="229">
        <f>'SD_genero (16)'!C30/'SD_genero (16)'!E30</f>
        <v>0.47716346153846156</v>
      </c>
      <c r="D30" s="230">
        <f>'SD_genero (16)'!D30/'SD_genero (16)'!E30</f>
        <v>0.52283653846153844</v>
      </c>
      <c r="E30" s="95"/>
      <c r="F30" s="229">
        <f>'SD_genero (16)'!G30/'SD_genero (16)'!I30</f>
        <v>0.49805447470817121</v>
      </c>
      <c r="G30" s="230">
        <f>'SD_genero (16)'!H30/'SD_genero (16)'!I30</f>
        <v>0.50194552529182879</v>
      </c>
      <c r="H30" s="287"/>
      <c r="I30" s="229">
        <f>'SD_genero (16)'!K30/'SD_genero (16)'!M30</f>
        <v>0.53091397849462363</v>
      </c>
      <c r="J30" s="230">
        <f>'SD_genero (16)'!L30/'SD_genero (16)'!M30</f>
        <v>0.46908602150537637</v>
      </c>
      <c r="K30" s="288"/>
      <c r="L30" s="229">
        <f>'SD_genero (16)'!O30/'SD_genero (16)'!Q30</f>
        <v>0.51128818061088976</v>
      </c>
      <c r="M30" s="230">
        <f>'SD_genero (16)'!P30/'SD_genero (16)'!Q30</f>
        <v>0.48871181938911024</v>
      </c>
    </row>
    <row r="31" spans="2:13" s="77" customFormat="1" ht="14.25" customHeight="1" x14ac:dyDescent="0.2">
      <c r="B31" s="34" t="s">
        <v>51</v>
      </c>
      <c r="C31" s="229">
        <f>'SD_genero (16)'!C31/'SD_genero (16)'!E31</f>
        <v>0.48880597014925375</v>
      </c>
      <c r="D31" s="230">
        <f>'SD_genero (16)'!D31/'SD_genero (16)'!E31</f>
        <v>0.51119402985074625</v>
      </c>
      <c r="E31" s="95"/>
      <c r="F31" s="229">
        <f>'SD_genero (16)'!G31/'SD_genero (16)'!I31</f>
        <v>0.47967479674796748</v>
      </c>
      <c r="G31" s="230">
        <f>'SD_genero (16)'!H31/'SD_genero (16)'!I31</f>
        <v>0.52032520325203258</v>
      </c>
      <c r="H31" s="287"/>
      <c r="I31" s="229">
        <f>'SD_genero (16)'!K31/'SD_genero (16)'!M31</f>
        <v>0.48584905660377359</v>
      </c>
      <c r="J31" s="230">
        <f>'SD_genero (16)'!L31/'SD_genero (16)'!M31</f>
        <v>0.51415094339622647</v>
      </c>
      <c r="K31" s="288"/>
      <c r="L31" s="229">
        <f>'SD_genero (16)'!O31/'SD_genero (16)'!Q31</f>
        <v>0.4681818181818182</v>
      </c>
      <c r="M31" s="230">
        <f>'SD_genero (16)'!P31/'SD_genero (16)'!Q31</f>
        <v>0.53181818181818186</v>
      </c>
    </row>
    <row r="32" spans="2:13" s="77" customFormat="1" ht="14.25" customHeight="1" x14ac:dyDescent="0.2">
      <c r="B32" s="34" t="s">
        <v>52</v>
      </c>
      <c r="C32" s="229">
        <f>'SD_genero (16)'!C32/'SD_genero (16)'!E32</f>
        <v>0.43943661971830988</v>
      </c>
      <c r="D32" s="230">
        <f>'SD_genero (16)'!D32/'SD_genero (16)'!E32</f>
        <v>0.56056338028169017</v>
      </c>
      <c r="E32" s="95"/>
      <c r="F32" s="229">
        <f>'SD_genero (16)'!G32/'SD_genero (16)'!I32</f>
        <v>0.4521604938271605</v>
      </c>
      <c r="G32" s="230">
        <f>'SD_genero (16)'!H32/'SD_genero (16)'!I32</f>
        <v>0.5478395061728395</v>
      </c>
      <c r="H32" s="287"/>
      <c r="I32" s="229">
        <f>'SD_genero (16)'!K32/'SD_genero (16)'!M32</f>
        <v>0.48640483383685801</v>
      </c>
      <c r="J32" s="230">
        <f>'SD_genero (16)'!L32/'SD_genero (16)'!M32</f>
        <v>0.51359516616314205</v>
      </c>
      <c r="K32" s="288"/>
      <c r="L32" s="229">
        <f>'SD_genero (16)'!O32/'SD_genero (16)'!Q32</f>
        <v>0.49770290964777947</v>
      </c>
      <c r="M32" s="230">
        <f>'SD_genero (16)'!P32/'SD_genero (16)'!Q32</f>
        <v>0.50229709035222048</v>
      </c>
    </row>
    <row r="33" spans="2:13" s="77" customFormat="1" ht="14.25" customHeight="1" x14ac:dyDescent="0.2">
      <c r="B33" s="34" t="s">
        <v>31</v>
      </c>
      <c r="C33" s="229">
        <f>'SD_genero (16)'!C33/'SD_genero (16)'!E33</f>
        <v>0.5393258426966292</v>
      </c>
      <c r="D33" s="230">
        <f>'SD_genero (16)'!D33/'SD_genero (16)'!E33</f>
        <v>0.4606741573033708</v>
      </c>
      <c r="E33" s="95"/>
      <c r="F33" s="229">
        <f>'SD_genero (16)'!G33/'SD_genero (16)'!I33</f>
        <v>0.53649635036496346</v>
      </c>
      <c r="G33" s="230">
        <f>'SD_genero (16)'!H33/'SD_genero (16)'!I33</f>
        <v>0.46350364963503649</v>
      </c>
      <c r="H33" s="287"/>
      <c r="I33" s="229">
        <f>'SD_genero (16)'!K33/'SD_genero (16)'!M33</f>
        <v>0.52307692307692311</v>
      </c>
      <c r="J33" s="230">
        <f>'SD_genero (16)'!L33/'SD_genero (16)'!M33</f>
        <v>0.47692307692307695</v>
      </c>
      <c r="K33" s="288"/>
      <c r="L33" s="229">
        <f>'SD_genero (16)'!O33/'SD_genero (16)'!Q33</f>
        <v>0.52363636363636368</v>
      </c>
      <c r="M33" s="230">
        <f>'SD_genero (16)'!P33/'SD_genero (16)'!Q33</f>
        <v>0.47636363636363638</v>
      </c>
    </row>
    <row r="34" spans="2:13" s="77" customFormat="1" ht="14.25" customHeight="1" x14ac:dyDescent="0.2">
      <c r="B34" s="34" t="s">
        <v>53</v>
      </c>
      <c r="C34" s="229">
        <f>'SD_genero (16)'!C34/'SD_genero (16)'!E34</f>
        <v>0.52307692307692311</v>
      </c>
      <c r="D34" s="230">
        <f>'SD_genero (16)'!D34/'SD_genero (16)'!E34</f>
        <v>0.47692307692307695</v>
      </c>
      <c r="E34" s="95"/>
      <c r="F34" s="229">
        <f>'SD_genero (16)'!G34/'SD_genero (16)'!I34</f>
        <v>0.52491694352159468</v>
      </c>
      <c r="G34" s="230">
        <f>'SD_genero (16)'!H34/'SD_genero (16)'!I34</f>
        <v>0.47508305647840532</v>
      </c>
      <c r="H34" s="287"/>
      <c r="I34" s="229">
        <f>'SD_genero (16)'!K34/'SD_genero (16)'!M34</f>
        <v>0.53793103448275859</v>
      </c>
      <c r="J34" s="230">
        <f>'SD_genero (16)'!L34/'SD_genero (16)'!M34</f>
        <v>0.46206896551724136</v>
      </c>
      <c r="K34" s="288"/>
      <c r="L34" s="229">
        <f>'SD_genero (16)'!O34/'SD_genero (16)'!Q34</f>
        <v>0.52941176470588236</v>
      </c>
      <c r="M34" s="230">
        <f>'SD_genero (16)'!P34/'SD_genero (16)'!Q34</f>
        <v>0.47058823529411764</v>
      </c>
    </row>
    <row r="35" spans="2:13" s="77" customFormat="1" ht="14.25" customHeight="1" x14ac:dyDescent="0.2">
      <c r="B35" s="34" t="s">
        <v>54</v>
      </c>
      <c r="C35" s="229">
        <f>'SD_genero (16)'!C35/'SD_genero (16)'!E35</f>
        <v>0.4597457627118644</v>
      </c>
      <c r="D35" s="230">
        <f>'SD_genero (16)'!D35/'SD_genero (16)'!E35</f>
        <v>0.5402542372881356</v>
      </c>
      <c r="E35" s="95"/>
      <c r="F35" s="229">
        <f>'SD_genero (16)'!G35/'SD_genero (16)'!I35</f>
        <v>0.46532438478747201</v>
      </c>
      <c r="G35" s="230">
        <f>'SD_genero (16)'!H35/'SD_genero (16)'!I35</f>
        <v>0.53467561521252793</v>
      </c>
      <c r="H35" s="287"/>
      <c r="I35" s="229">
        <f>'SD_genero (16)'!K35/'SD_genero (16)'!M35</f>
        <v>0.47941888619854722</v>
      </c>
      <c r="J35" s="230">
        <f>'SD_genero (16)'!L35/'SD_genero (16)'!M35</f>
        <v>0.52058111380145278</v>
      </c>
      <c r="K35" s="288"/>
      <c r="L35" s="229">
        <f>'SD_genero (16)'!O35/'SD_genero (16)'!Q35</f>
        <v>0.48113207547169812</v>
      </c>
      <c r="M35" s="230">
        <f>'SD_genero (16)'!P35/'SD_genero (16)'!Q35</f>
        <v>0.51886792452830188</v>
      </c>
    </row>
    <row r="36" spans="2:13" s="77" customFormat="1" ht="14.25" customHeight="1" x14ac:dyDescent="0.2">
      <c r="B36" s="34" t="s">
        <v>55</v>
      </c>
      <c r="C36" s="229">
        <f>'SD_genero (16)'!C36/'SD_genero (16)'!E36</f>
        <v>0.4889705882352941</v>
      </c>
      <c r="D36" s="230">
        <f>'SD_genero (16)'!D36/'SD_genero (16)'!E36</f>
        <v>0.51102941176470584</v>
      </c>
      <c r="E36" s="95"/>
      <c r="F36" s="229">
        <f>'SD_genero (16)'!G36/'SD_genero (16)'!I36</f>
        <v>0.47791164658634538</v>
      </c>
      <c r="G36" s="230">
        <f>'SD_genero (16)'!H36/'SD_genero (16)'!I36</f>
        <v>0.52208835341365467</v>
      </c>
      <c r="H36" s="287"/>
      <c r="I36" s="229">
        <f>'SD_genero (16)'!K36/'SD_genero (16)'!M36</f>
        <v>0.5083333333333333</v>
      </c>
      <c r="J36" s="230">
        <f>'SD_genero (16)'!L36/'SD_genero (16)'!M36</f>
        <v>0.49166666666666664</v>
      </c>
      <c r="K36" s="288"/>
      <c r="L36" s="229">
        <f>'SD_genero (16)'!O36/'SD_genero (16)'!Q36</f>
        <v>0.47560975609756095</v>
      </c>
      <c r="M36" s="230">
        <f>'SD_genero (16)'!P36/'SD_genero (16)'!Q36</f>
        <v>0.52439024390243905</v>
      </c>
    </row>
    <row r="37" spans="2:13" s="77" customFormat="1" ht="14.25" customHeight="1" x14ac:dyDescent="0.2">
      <c r="B37" s="34" t="s">
        <v>56</v>
      </c>
      <c r="C37" s="229">
        <f>'SD_genero (16)'!C37/'SD_genero (16)'!E37</f>
        <v>0.5423728813559322</v>
      </c>
      <c r="D37" s="230">
        <f>'SD_genero (16)'!D37/'SD_genero (16)'!E37</f>
        <v>0.4576271186440678</v>
      </c>
      <c r="E37" s="95"/>
      <c r="F37" s="229">
        <f>'SD_genero (16)'!G37/'SD_genero (16)'!I37</f>
        <v>0.50632911392405067</v>
      </c>
      <c r="G37" s="230">
        <f>'SD_genero (16)'!H37/'SD_genero (16)'!I37</f>
        <v>0.49367088607594939</v>
      </c>
      <c r="H37" s="287"/>
      <c r="I37" s="229">
        <f>'SD_genero (16)'!K37/'SD_genero (16)'!M37</f>
        <v>0.51541850220264318</v>
      </c>
      <c r="J37" s="230">
        <f>'SD_genero (16)'!L37/'SD_genero (16)'!M37</f>
        <v>0.48458149779735682</v>
      </c>
      <c r="K37" s="288"/>
      <c r="L37" s="229">
        <f>'SD_genero (16)'!O37/'SD_genero (16)'!Q37</f>
        <v>0.49771689497716892</v>
      </c>
      <c r="M37" s="230">
        <f>'SD_genero (16)'!P37/'SD_genero (16)'!Q37</f>
        <v>0.50228310502283102</v>
      </c>
    </row>
    <row r="38" spans="2:13" s="77" customFormat="1" ht="14.25" customHeight="1" x14ac:dyDescent="0.2">
      <c r="B38" s="34" t="s">
        <v>57</v>
      </c>
      <c r="C38" s="229">
        <f>'SD_genero (16)'!C38/'SD_genero (16)'!E38</f>
        <v>0.53465346534653468</v>
      </c>
      <c r="D38" s="230">
        <f>'SD_genero (16)'!D38/'SD_genero (16)'!E38</f>
        <v>0.46534653465346537</v>
      </c>
      <c r="E38" s="95"/>
      <c r="F38" s="229">
        <f>'SD_genero (16)'!G38/'SD_genero (16)'!I38</f>
        <v>0.51851851851851849</v>
      </c>
      <c r="G38" s="230">
        <f>'SD_genero (16)'!H38/'SD_genero (16)'!I38</f>
        <v>0.48148148148148145</v>
      </c>
      <c r="H38" s="287"/>
      <c r="I38" s="229">
        <f>'SD_genero (16)'!K38/'SD_genero (16)'!M38</f>
        <v>0.52727272727272723</v>
      </c>
      <c r="J38" s="230">
        <f>'SD_genero (16)'!L38/'SD_genero (16)'!M38</f>
        <v>0.47272727272727272</v>
      </c>
      <c r="K38" s="288"/>
      <c r="L38" s="229">
        <f>'SD_genero (16)'!O38/'SD_genero (16)'!Q38</f>
        <v>0.53024911032028466</v>
      </c>
      <c r="M38" s="230">
        <f>'SD_genero (16)'!P38/'SD_genero (16)'!Q38</f>
        <v>0.46975088967971529</v>
      </c>
    </row>
    <row r="39" spans="2:13" s="77" customFormat="1" ht="14.25" customHeight="1" x14ac:dyDescent="0.2">
      <c r="B39" s="34" t="s">
        <v>58</v>
      </c>
      <c r="C39" s="231">
        <f>'SD_genero (16)'!C39/'SD_genero (16)'!E39</f>
        <v>0.50628930817610063</v>
      </c>
      <c r="D39" s="232">
        <f>'SD_genero (16)'!D39/'SD_genero (16)'!E39</f>
        <v>0.49371069182389937</v>
      </c>
      <c r="E39" s="95"/>
      <c r="F39" s="231">
        <f>'SD_genero (16)'!G39/'SD_genero (16)'!I39</f>
        <v>0.50169491525423726</v>
      </c>
      <c r="G39" s="232">
        <f>'SD_genero (16)'!H39/'SD_genero (16)'!I39</f>
        <v>0.49830508474576274</v>
      </c>
      <c r="H39" s="287"/>
      <c r="I39" s="231">
        <f>'SD_genero (16)'!K39/'SD_genero (16)'!M39</f>
        <v>0.52500000000000002</v>
      </c>
      <c r="J39" s="232">
        <f>'SD_genero (16)'!L39/'SD_genero (16)'!M39</f>
        <v>0.47499999999999998</v>
      </c>
      <c r="K39" s="288"/>
      <c r="L39" s="231">
        <f>'SD_genero (16)'!O39/'SD_genero (16)'!Q39</f>
        <v>0.53284671532846717</v>
      </c>
      <c r="M39" s="232">
        <f>'SD_genero (16)'!P39/'SD_genero (16)'!Q39</f>
        <v>0.46715328467153283</v>
      </c>
    </row>
    <row r="40" spans="2:13" s="1" customFormat="1" ht="15" x14ac:dyDescent="0.25"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88"/>
    </row>
    <row r="41" spans="2:13" x14ac:dyDescent="0.2">
      <c r="B41" s="36"/>
      <c r="C41" s="88"/>
      <c r="D41" s="80"/>
      <c r="F41" s="80"/>
      <c r="G41" s="80"/>
      <c r="H41" s="80"/>
      <c r="I41" s="80"/>
      <c r="J41" s="80"/>
      <c r="K41" s="80"/>
    </row>
    <row r="42" spans="2:13" x14ac:dyDescent="0.2">
      <c r="D42" s="80"/>
      <c r="F42" s="80"/>
      <c r="G42" s="80"/>
      <c r="H42" s="80"/>
      <c r="I42" s="80"/>
      <c r="J42" s="80"/>
      <c r="K42" s="80"/>
    </row>
    <row r="43" spans="2:13" x14ac:dyDescent="0.2">
      <c r="D43" s="80"/>
      <c r="F43" s="80"/>
      <c r="G43" s="80"/>
      <c r="H43" s="80"/>
      <c r="I43" s="80"/>
      <c r="J43" s="80"/>
      <c r="K43" s="80"/>
    </row>
    <row r="44" spans="2:13" x14ac:dyDescent="0.2">
      <c r="D44" s="80"/>
      <c r="F44" s="80"/>
      <c r="G44" s="80"/>
      <c r="H44" s="80"/>
      <c r="I44" s="80"/>
      <c r="J44" s="80"/>
      <c r="K44" s="80"/>
    </row>
    <row r="45" spans="2:13" x14ac:dyDescent="0.2">
      <c r="D45" s="80"/>
      <c r="F45" s="80"/>
      <c r="G45" s="80"/>
      <c r="H45" s="80"/>
      <c r="I45" s="80"/>
      <c r="J45" s="80"/>
      <c r="K45" s="80"/>
    </row>
    <row r="46" spans="2:13" x14ac:dyDescent="0.2">
      <c r="D46" s="80"/>
      <c r="F46" s="80"/>
      <c r="G46" s="80"/>
      <c r="H46" s="80"/>
      <c r="I46" s="80"/>
      <c r="J46" s="80"/>
      <c r="K46" s="80"/>
    </row>
    <row r="47" spans="2:13" x14ac:dyDescent="0.2">
      <c r="D47" s="80"/>
      <c r="F47" s="80"/>
      <c r="G47" s="80"/>
      <c r="H47" s="80"/>
      <c r="I47" s="80"/>
      <c r="J47" s="80"/>
      <c r="K47" s="80"/>
    </row>
    <row r="48" spans="2:13" x14ac:dyDescent="0.2">
      <c r="D48" s="80"/>
      <c r="F48" s="80"/>
      <c r="G48" s="80"/>
      <c r="H48" s="80"/>
      <c r="I48" s="80"/>
      <c r="J48" s="80"/>
      <c r="K48" s="80"/>
    </row>
    <row r="49" spans="4:11" x14ac:dyDescent="0.2">
      <c r="D49" s="80"/>
      <c r="F49" s="80"/>
      <c r="G49" s="80"/>
      <c r="H49" s="80"/>
      <c r="I49" s="80"/>
      <c r="J49" s="80"/>
      <c r="K49" s="80"/>
    </row>
    <row r="50" spans="4:11" x14ac:dyDescent="0.2">
      <c r="D50" s="80"/>
      <c r="F50" s="80"/>
      <c r="G50" s="80"/>
      <c r="H50" s="80"/>
      <c r="I50" s="80"/>
      <c r="J50" s="80"/>
      <c r="K50" s="80"/>
    </row>
    <row r="51" spans="4:11" x14ac:dyDescent="0.2">
      <c r="D51" s="80"/>
      <c r="F51" s="80"/>
      <c r="G51" s="80"/>
      <c r="H51" s="80"/>
      <c r="I51" s="80"/>
      <c r="J51" s="80"/>
      <c r="K51" s="80"/>
    </row>
    <row r="52" spans="4:11" x14ac:dyDescent="0.2">
      <c r="D52" s="80"/>
      <c r="F52" s="80"/>
      <c r="G52" s="80"/>
      <c r="H52" s="80"/>
      <c r="I52" s="80"/>
      <c r="J52" s="80"/>
      <c r="K52" s="80"/>
    </row>
    <row r="53" spans="4:11" x14ac:dyDescent="0.2">
      <c r="D53" s="80"/>
      <c r="F53" s="80"/>
      <c r="G53" s="80"/>
      <c r="H53" s="80"/>
      <c r="I53" s="80"/>
      <c r="J53" s="80"/>
      <c r="K53" s="80"/>
    </row>
    <row r="54" spans="4:11" x14ac:dyDescent="0.2">
      <c r="D54" s="80"/>
      <c r="F54" s="80"/>
      <c r="G54" s="80"/>
      <c r="H54" s="80"/>
      <c r="I54" s="80"/>
      <c r="J54" s="80"/>
      <c r="K54" s="80"/>
    </row>
    <row r="55" spans="4:11" x14ac:dyDescent="0.2">
      <c r="D55" s="80"/>
      <c r="F55" s="80"/>
      <c r="G55" s="80"/>
      <c r="H55" s="80"/>
      <c r="I55" s="80"/>
      <c r="J55" s="80"/>
      <c r="K55" s="80"/>
    </row>
    <row r="56" spans="4:11" x14ac:dyDescent="0.2">
      <c r="D56" s="80"/>
      <c r="F56" s="80"/>
      <c r="G56" s="80"/>
      <c r="H56" s="80"/>
      <c r="I56" s="80"/>
      <c r="J56" s="80"/>
      <c r="K56" s="80"/>
    </row>
    <row r="57" spans="4:11" x14ac:dyDescent="0.2">
      <c r="D57" s="80"/>
      <c r="F57" s="80"/>
      <c r="G57" s="80"/>
      <c r="H57" s="80"/>
      <c r="I57" s="80"/>
      <c r="J57" s="80"/>
      <c r="K57" s="80"/>
    </row>
    <row r="58" spans="4:11" x14ac:dyDescent="0.2">
      <c r="D58" s="80"/>
      <c r="F58" s="80"/>
      <c r="G58" s="80"/>
      <c r="H58" s="80"/>
      <c r="I58" s="80"/>
      <c r="J58" s="80"/>
      <c r="K58" s="80"/>
    </row>
    <row r="59" spans="4:11" x14ac:dyDescent="0.2">
      <c r="D59" s="80"/>
      <c r="F59" s="80"/>
      <c r="G59" s="80"/>
      <c r="H59" s="80"/>
      <c r="I59" s="80"/>
      <c r="J59" s="80"/>
      <c r="K59" s="80"/>
    </row>
    <row r="60" spans="4:11" x14ac:dyDescent="0.2">
      <c r="D60" s="80"/>
      <c r="F60" s="80"/>
      <c r="G60" s="80"/>
      <c r="H60" s="80"/>
      <c r="I60" s="80"/>
      <c r="J60" s="80"/>
      <c r="K60" s="80"/>
    </row>
    <row r="61" spans="4:11" x14ac:dyDescent="0.2">
      <c r="D61" s="80"/>
      <c r="F61" s="80"/>
      <c r="G61" s="80"/>
      <c r="H61" s="80"/>
      <c r="I61" s="80"/>
      <c r="J61" s="80"/>
      <c r="K61" s="80"/>
    </row>
    <row r="62" spans="4:11" x14ac:dyDescent="0.2">
      <c r="D62" s="80"/>
      <c r="F62" s="80"/>
      <c r="G62" s="80"/>
      <c r="H62" s="80"/>
      <c r="I62" s="80"/>
      <c r="J62" s="80"/>
      <c r="K62" s="80"/>
    </row>
    <row r="63" spans="4:11" x14ac:dyDescent="0.2">
      <c r="D63" s="80"/>
      <c r="F63" s="80"/>
      <c r="G63" s="80"/>
      <c r="H63" s="80"/>
      <c r="I63" s="80"/>
      <c r="J63" s="80"/>
      <c r="K63" s="80"/>
    </row>
    <row r="64" spans="4:11" x14ac:dyDescent="0.2">
      <c r="D64" s="80"/>
      <c r="F64" s="80"/>
      <c r="G64" s="80"/>
      <c r="H64" s="80"/>
      <c r="I64" s="80"/>
      <c r="J64" s="80"/>
      <c r="K64" s="80"/>
    </row>
    <row r="65" spans="4:11" x14ac:dyDescent="0.2">
      <c r="D65" s="80"/>
      <c r="F65" s="80"/>
      <c r="G65" s="80"/>
      <c r="H65" s="80"/>
      <c r="I65" s="80"/>
      <c r="J65" s="80"/>
      <c r="K65" s="80"/>
    </row>
    <row r="66" spans="4:11" x14ac:dyDescent="0.2">
      <c r="D66" s="80"/>
      <c r="F66" s="80"/>
      <c r="G66" s="80"/>
      <c r="H66" s="80"/>
      <c r="I66" s="80"/>
      <c r="J66" s="80"/>
      <c r="K66" s="80"/>
    </row>
    <row r="67" spans="4:11" x14ac:dyDescent="0.2">
      <c r="D67" s="80"/>
      <c r="F67" s="80"/>
      <c r="G67" s="80"/>
      <c r="H67" s="80"/>
      <c r="I67" s="80"/>
      <c r="J67" s="80"/>
      <c r="K67" s="80"/>
    </row>
    <row r="68" spans="4:11" x14ac:dyDescent="0.2">
      <c r="D68" s="80"/>
      <c r="F68" s="80"/>
      <c r="G68" s="80"/>
      <c r="H68" s="80"/>
      <c r="I68" s="80"/>
      <c r="J68" s="80"/>
      <c r="K68" s="80"/>
    </row>
    <row r="69" spans="4:11" x14ac:dyDescent="0.2">
      <c r="D69" s="80"/>
      <c r="F69" s="80"/>
      <c r="G69" s="80"/>
      <c r="H69" s="80"/>
      <c r="I69" s="80"/>
      <c r="J69" s="80"/>
      <c r="K69" s="80"/>
    </row>
    <row r="70" spans="4:11" x14ac:dyDescent="0.2">
      <c r="D70" s="80"/>
      <c r="F70" s="80"/>
      <c r="G70" s="80"/>
      <c r="H70" s="80"/>
      <c r="I70" s="80"/>
      <c r="J70" s="80"/>
      <c r="K70" s="80"/>
    </row>
    <row r="71" spans="4:11" x14ac:dyDescent="0.2">
      <c r="D71" s="80"/>
      <c r="F71" s="80"/>
      <c r="G71" s="80"/>
      <c r="H71" s="80"/>
      <c r="I71" s="80"/>
      <c r="J71" s="80"/>
      <c r="K71" s="80"/>
    </row>
    <row r="72" spans="4:11" x14ac:dyDescent="0.2">
      <c r="D72" s="80"/>
      <c r="F72" s="80"/>
      <c r="G72" s="80"/>
      <c r="H72" s="80"/>
      <c r="I72" s="80"/>
      <c r="J72" s="80"/>
      <c r="K72" s="80"/>
    </row>
    <row r="73" spans="4:11" x14ac:dyDescent="0.2">
      <c r="D73" s="80"/>
      <c r="F73" s="80"/>
      <c r="G73" s="80"/>
      <c r="H73" s="80"/>
      <c r="I73" s="80"/>
      <c r="J73" s="80"/>
      <c r="K73" s="80"/>
    </row>
    <row r="74" spans="4:11" x14ac:dyDescent="0.2">
      <c r="D74" s="80"/>
      <c r="F74" s="80"/>
      <c r="G74" s="80"/>
      <c r="H74" s="80"/>
      <c r="I74" s="80"/>
      <c r="J74" s="80"/>
      <c r="K74" s="80"/>
    </row>
    <row r="75" spans="4:11" x14ac:dyDescent="0.2">
      <c r="D75" s="80"/>
      <c r="F75" s="80"/>
      <c r="G75" s="80"/>
      <c r="H75" s="80"/>
      <c r="I75" s="80"/>
      <c r="J75" s="80"/>
      <c r="K75" s="80"/>
    </row>
    <row r="76" spans="4:11" x14ac:dyDescent="0.2">
      <c r="D76" s="80"/>
      <c r="F76" s="80"/>
      <c r="G76" s="80"/>
      <c r="H76" s="80"/>
      <c r="I76" s="80"/>
      <c r="J76" s="80"/>
      <c r="K76" s="80"/>
    </row>
    <row r="77" spans="4:11" x14ac:dyDescent="0.2">
      <c r="D77" s="80"/>
      <c r="F77" s="80"/>
      <c r="G77" s="80"/>
      <c r="H77" s="80"/>
      <c r="I77" s="80"/>
      <c r="J77" s="80"/>
      <c r="K77" s="80"/>
    </row>
    <row r="78" spans="4:11" x14ac:dyDescent="0.2">
      <c r="D78" s="80"/>
      <c r="F78" s="80"/>
      <c r="G78" s="80"/>
      <c r="H78" s="80"/>
      <c r="I78" s="80"/>
      <c r="J78" s="80"/>
      <c r="K78" s="80"/>
    </row>
    <row r="79" spans="4:11" x14ac:dyDescent="0.2">
      <c r="D79" s="80"/>
      <c r="F79" s="80"/>
      <c r="G79" s="80"/>
      <c r="H79" s="80"/>
      <c r="I79" s="80"/>
      <c r="J79" s="80"/>
      <c r="K79" s="80"/>
    </row>
    <row r="80" spans="4:11" x14ac:dyDescent="0.2">
      <c r="D80" s="80"/>
      <c r="F80" s="80"/>
      <c r="G80" s="80"/>
      <c r="H80" s="80"/>
      <c r="I80" s="80"/>
      <c r="J80" s="80"/>
      <c r="K80" s="80"/>
    </row>
    <row r="81" spans="4:11" x14ac:dyDescent="0.2">
      <c r="D81" s="80"/>
      <c r="F81" s="80"/>
      <c r="G81" s="80"/>
      <c r="H81" s="80"/>
      <c r="I81" s="80"/>
      <c r="J81" s="80"/>
      <c r="K81" s="80"/>
    </row>
    <row r="82" spans="4:11" x14ac:dyDescent="0.2">
      <c r="D82" s="80"/>
      <c r="F82" s="80"/>
      <c r="G82" s="80"/>
      <c r="H82" s="80"/>
      <c r="I82" s="80"/>
      <c r="J82" s="80"/>
      <c r="K82" s="80"/>
    </row>
    <row r="83" spans="4:11" x14ac:dyDescent="0.2">
      <c r="D83" s="80"/>
      <c r="F83" s="80"/>
      <c r="G83" s="80"/>
      <c r="H83" s="80"/>
      <c r="I83" s="80"/>
      <c r="J83" s="80"/>
      <c r="K83" s="80"/>
    </row>
    <row r="84" spans="4:11" x14ac:dyDescent="0.2">
      <c r="D84" s="80"/>
      <c r="F84" s="80"/>
      <c r="G84" s="80"/>
      <c r="H84" s="80"/>
      <c r="I84" s="80"/>
      <c r="J84" s="80"/>
      <c r="K84" s="80"/>
    </row>
    <row r="85" spans="4:11" x14ac:dyDescent="0.2">
      <c r="D85" s="80"/>
      <c r="F85" s="80"/>
      <c r="G85" s="80"/>
      <c r="H85" s="80"/>
      <c r="I85" s="80"/>
      <c r="J85" s="80"/>
      <c r="K85" s="80"/>
    </row>
    <row r="86" spans="4:11" x14ac:dyDescent="0.2">
      <c r="D86" s="80"/>
      <c r="F86" s="80"/>
      <c r="G86" s="80"/>
      <c r="H86" s="80"/>
      <c r="I86" s="80"/>
      <c r="J86" s="80"/>
      <c r="K86" s="80"/>
    </row>
    <row r="87" spans="4:11" x14ac:dyDescent="0.2">
      <c r="D87" s="80"/>
      <c r="F87" s="80"/>
      <c r="G87" s="80"/>
      <c r="H87" s="80"/>
      <c r="I87" s="80"/>
      <c r="J87" s="80"/>
      <c r="K87" s="80"/>
    </row>
    <row r="88" spans="4:11" x14ac:dyDescent="0.2">
      <c r="D88" s="80"/>
      <c r="F88" s="80"/>
      <c r="G88" s="80"/>
      <c r="H88" s="80"/>
      <c r="I88" s="80"/>
      <c r="J88" s="80"/>
      <c r="K88" s="80"/>
    </row>
    <row r="89" spans="4:11" x14ac:dyDescent="0.2">
      <c r="D89" s="80"/>
      <c r="F89" s="80"/>
      <c r="G89" s="80"/>
      <c r="H89" s="80"/>
      <c r="I89" s="80"/>
      <c r="J89" s="80"/>
      <c r="K89" s="80"/>
    </row>
    <row r="90" spans="4:11" x14ac:dyDescent="0.2">
      <c r="D90" s="80"/>
      <c r="F90" s="80"/>
      <c r="G90" s="80"/>
      <c r="H90" s="80"/>
      <c r="I90" s="80"/>
      <c r="J90" s="80"/>
      <c r="K90" s="80"/>
    </row>
    <row r="91" spans="4:11" x14ac:dyDescent="0.2">
      <c r="D91" s="80"/>
      <c r="F91" s="80"/>
      <c r="G91" s="80"/>
      <c r="H91" s="80"/>
      <c r="I91" s="80"/>
      <c r="J91" s="80"/>
      <c r="K91" s="80"/>
    </row>
    <row r="92" spans="4:11" x14ac:dyDescent="0.2">
      <c r="D92" s="80"/>
      <c r="F92" s="80"/>
      <c r="G92" s="80"/>
      <c r="H92" s="80"/>
      <c r="I92" s="80"/>
      <c r="J92" s="80"/>
      <c r="K92" s="80"/>
    </row>
    <row r="93" spans="4:11" x14ac:dyDescent="0.2">
      <c r="D93" s="80"/>
      <c r="F93" s="80"/>
      <c r="G93" s="80"/>
      <c r="H93" s="80"/>
      <c r="I93" s="80"/>
      <c r="J93" s="80"/>
      <c r="K93" s="80"/>
    </row>
    <row r="94" spans="4:11" x14ac:dyDescent="0.2">
      <c r="D94" s="80"/>
      <c r="F94" s="80"/>
      <c r="G94" s="80"/>
      <c r="H94" s="80"/>
      <c r="I94" s="80"/>
      <c r="J94" s="80"/>
      <c r="K94" s="80"/>
    </row>
    <row r="95" spans="4:11" x14ac:dyDescent="0.2">
      <c r="D95" s="80"/>
      <c r="F95" s="80"/>
      <c r="G95" s="80"/>
      <c r="H95" s="80"/>
      <c r="I95" s="80"/>
      <c r="J95" s="80"/>
      <c r="K95" s="80"/>
    </row>
    <row r="96" spans="4:11" x14ac:dyDescent="0.2">
      <c r="D96" s="80"/>
      <c r="F96" s="80"/>
      <c r="G96" s="80"/>
      <c r="H96" s="80"/>
      <c r="I96" s="80"/>
      <c r="J96" s="80"/>
      <c r="K96" s="80"/>
    </row>
    <row r="97" spans="4:11" x14ac:dyDescent="0.2">
      <c r="D97" s="80"/>
      <c r="F97" s="80"/>
      <c r="G97" s="80"/>
      <c r="H97" s="80"/>
      <c r="I97" s="80"/>
      <c r="J97" s="80"/>
      <c r="K97" s="80"/>
    </row>
    <row r="98" spans="4:11" x14ac:dyDescent="0.2">
      <c r="D98" s="80"/>
      <c r="F98" s="80"/>
      <c r="G98" s="80"/>
      <c r="H98" s="80"/>
      <c r="I98" s="80"/>
      <c r="J98" s="80"/>
      <c r="K98" s="80"/>
    </row>
    <row r="99" spans="4:11" x14ac:dyDescent="0.2">
      <c r="D99" s="80"/>
      <c r="F99" s="80"/>
      <c r="G99" s="80"/>
      <c r="H99" s="80"/>
      <c r="I99" s="80"/>
      <c r="J99" s="80"/>
      <c r="K99" s="80"/>
    </row>
    <row r="100" spans="4:11" x14ac:dyDescent="0.2">
      <c r="D100" s="80"/>
      <c r="F100" s="80"/>
      <c r="G100" s="80"/>
      <c r="H100" s="80"/>
      <c r="I100" s="80"/>
      <c r="J100" s="80"/>
      <c r="K100" s="80"/>
    </row>
    <row r="101" spans="4:11" x14ac:dyDescent="0.2">
      <c r="D101" s="80"/>
      <c r="F101" s="80"/>
      <c r="G101" s="80"/>
      <c r="H101" s="80"/>
      <c r="I101" s="80"/>
      <c r="J101" s="80"/>
      <c r="K101" s="80"/>
    </row>
    <row r="102" spans="4:11" x14ac:dyDescent="0.2">
      <c r="D102" s="80"/>
      <c r="F102" s="80"/>
      <c r="G102" s="80"/>
      <c r="H102" s="80"/>
      <c r="I102" s="80"/>
      <c r="J102" s="80"/>
      <c r="K102" s="80"/>
    </row>
    <row r="103" spans="4:11" x14ac:dyDescent="0.2">
      <c r="D103" s="80"/>
      <c r="F103" s="80"/>
      <c r="G103" s="80"/>
      <c r="H103" s="80"/>
      <c r="I103" s="80"/>
      <c r="J103" s="80"/>
      <c r="K103" s="80"/>
    </row>
    <row r="104" spans="4:11" x14ac:dyDescent="0.2">
      <c r="D104" s="80"/>
      <c r="F104" s="80"/>
      <c r="G104" s="80"/>
      <c r="H104" s="80"/>
      <c r="I104" s="80"/>
      <c r="J104" s="80"/>
      <c r="K104" s="80"/>
    </row>
    <row r="105" spans="4:11" x14ac:dyDescent="0.2">
      <c r="D105" s="80"/>
      <c r="F105" s="80"/>
      <c r="G105" s="80"/>
      <c r="H105" s="80"/>
      <c r="I105" s="80"/>
      <c r="J105" s="80"/>
      <c r="K105" s="80"/>
    </row>
    <row r="106" spans="4:11" x14ac:dyDescent="0.2">
      <c r="D106" s="80"/>
      <c r="F106" s="80"/>
      <c r="G106" s="80"/>
      <c r="H106" s="80"/>
      <c r="I106" s="80"/>
      <c r="J106" s="80"/>
      <c r="K106" s="80"/>
    </row>
    <row r="107" spans="4:11" x14ac:dyDescent="0.2">
      <c r="D107" s="80"/>
      <c r="F107" s="80"/>
      <c r="G107" s="80"/>
      <c r="H107" s="80"/>
      <c r="I107" s="80"/>
      <c r="J107" s="80"/>
      <c r="K107" s="80"/>
    </row>
    <row r="108" spans="4:11" x14ac:dyDescent="0.2">
      <c r="D108" s="80"/>
      <c r="F108" s="80"/>
      <c r="G108" s="80"/>
      <c r="H108" s="80"/>
      <c r="I108" s="80"/>
      <c r="J108" s="80"/>
      <c r="K108" s="80"/>
    </row>
    <row r="109" spans="4:11" x14ac:dyDescent="0.2">
      <c r="D109" s="80"/>
      <c r="F109" s="80"/>
      <c r="G109" s="80"/>
      <c r="H109" s="80"/>
      <c r="I109" s="80"/>
      <c r="J109" s="80"/>
      <c r="K109" s="80"/>
    </row>
    <row r="110" spans="4:11" x14ac:dyDescent="0.2">
      <c r="D110" s="80"/>
      <c r="F110" s="80"/>
      <c r="G110" s="80"/>
      <c r="H110" s="80"/>
      <c r="I110" s="80"/>
      <c r="J110" s="80"/>
      <c r="K110" s="80"/>
    </row>
    <row r="111" spans="4:11" x14ac:dyDescent="0.2">
      <c r="D111" s="80"/>
      <c r="F111" s="80"/>
      <c r="G111" s="80"/>
      <c r="H111" s="80"/>
      <c r="I111" s="80"/>
      <c r="J111" s="80"/>
      <c r="K111" s="80"/>
    </row>
    <row r="112" spans="4:11" x14ac:dyDescent="0.2">
      <c r="D112" s="80"/>
      <c r="F112" s="80"/>
      <c r="G112" s="80"/>
      <c r="H112" s="80"/>
      <c r="I112" s="80"/>
      <c r="J112" s="80"/>
      <c r="K112" s="80"/>
    </row>
    <row r="113" spans="4:11" x14ac:dyDescent="0.2">
      <c r="D113" s="80"/>
      <c r="F113" s="80"/>
      <c r="G113" s="80"/>
      <c r="H113" s="80"/>
      <c r="I113" s="80"/>
      <c r="J113" s="80"/>
      <c r="K113" s="80"/>
    </row>
    <row r="114" spans="4:11" x14ac:dyDescent="0.2">
      <c r="D114" s="80"/>
      <c r="F114" s="80"/>
      <c r="G114" s="80"/>
      <c r="H114" s="80"/>
      <c r="I114" s="80"/>
      <c r="J114" s="80"/>
      <c r="K114" s="80"/>
    </row>
    <row r="115" spans="4:11" x14ac:dyDescent="0.2">
      <c r="D115" s="80"/>
      <c r="F115" s="80"/>
      <c r="G115" s="80"/>
      <c r="H115" s="80"/>
      <c r="I115" s="80"/>
      <c r="J115" s="80"/>
      <c r="K115" s="80"/>
    </row>
    <row r="116" spans="4:11" x14ac:dyDescent="0.2">
      <c r="D116" s="80"/>
      <c r="F116" s="80"/>
      <c r="G116" s="80"/>
      <c r="H116" s="80"/>
      <c r="I116" s="80"/>
      <c r="J116" s="80"/>
      <c r="K116" s="80"/>
    </row>
    <row r="117" spans="4:11" x14ac:dyDescent="0.2">
      <c r="D117" s="80"/>
      <c r="F117" s="80"/>
      <c r="G117" s="80"/>
      <c r="H117" s="80"/>
      <c r="I117" s="80"/>
      <c r="J117" s="80"/>
      <c r="K117" s="80"/>
    </row>
    <row r="118" spans="4:11" x14ac:dyDescent="0.2">
      <c r="D118" s="80"/>
      <c r="F118" s="80"/>
      <c r="G118" s="80"/>
      <c r="H118" s="80"/>
      <c r="I118" s="80"/>
      <c r="J118" s="80"/>
      <c r="K118" s="80"/>
    </row>
    <row r="119" spans="4:11" x14ac:dyDescent="0.2">
      <c r="D119" s="80"/>
      <c r="F119" s="80"/>
      <c r="G119" s="80"/>
      <c r="H119" s="80"/>
      <c r="I119" s="80"/>
      <c r="J119" s="80"/>
      <c r="K119" s="80"/>
    </row>
    <row r="120" spans="4:11" x14ac:dyDescent="0.2">
      <c r="D120" s="80"/>
      <c r="F120" s="80"/>
      <c r="G120" s="80"/>
      <c r="H120" s="80"/>
      <c r="I120" s="80"/>
      <c r="J120" s="80"/>
      <c r="K120" s="80"/>
    </row>
    <row r="121" spans="4:11" x14ac:dyDescent="0.2">
      <c r="D121" s="80"/>
      <c r="F121" s="80"/>
      <c r="G121" s="80"/>
      <c r="H121" s="80"/>
      <c r="I121" s="80"/>
      <c r="J121" s="80"/>
      <c r="K121" s="80"/>
    </row>
    <row r="122" spans="4:11" x14ac:dyDescent="0.2">
      <c r="D122" s="80"/>
      <c r="F122" s="80"/>
      <c r="G122" s="80"/>
      <c r="H122" s="80"/>
      <c r="I122" s="80"/>
      <c r="J122" s="80"/>
      <c r="K122" s="80"/>
    </row>
    <row r="123" spans="4:11" x14ac:dyDescent="0.2">
      <c r="D123" s="80"/>
      <c r="F123" s="80"/>
      <c r="G123" s="80"/>
      <c r="H123" s="80"/>
      <c r="I123" s="80"/>
      <c r="J123" s="80"/>
      <c r="K123" s="80"/>
    </row>
    <row r="124" spans="4:11" x14ac:dyDescent="0.2">
      <c r="D124" s="80"/>
      <c r="F124" s="80"/>
      <c r="G124" s="80"/>
      <c r="H124" s="80"/>
      <c r="I124" s="80"/>
      <c r="J124" s="80"/>
      <c r="K124" s="80"/>
    </row>
    <row r="125" spans="4:11" x14ac:dyDescent="0.2">
      <c r="D125" s="80"/>
      <c r="F125" s="80"/>
      <c r="G125" s="80"/>
      <c r="H125" s="80"/>
      <c r="I125" s="80"/>
      <c r="J125" s="80"/>
      <c r="K125" s="80"/>
    </row>
    <row r="126" spans="4:11" x14ac:dyDescent="0.2">
      <c r="D126" s="80"/>
      <c r="F126" s="80"/>
      <c r="G126" s="80"/>
      <c r="H126" s="80"/>
      <c r="I126" s="80"/>
      <c r="J126" s="80"/>
      <c r="K126" s="80"/>
    </row>
    <row r="127" spans="4:11" x14ac:dyDescent="0.2">
      <c r="D127" s="80"/>
      <c r="F127" s="80"/>
      <c r="G127" s="80"/>
      <c r="H127" s="80"/>
      <c r="I127" s="80"/>
      <c r="J127" s="80"/>
      <c r="K127" s="80"/>
    </row>
    <row r="128" spans="4:11" x14ac:dyDescent="0.2">
      <c r="D128" s="80"/>
      <c r="F128" s="80"/>
      <c r="G128" s="80"/>
      <c r="H128" s="80"/>
      <c r="I128" s="80"/>
      <c r="J128" s="80"/>
      <c r="K128" s="80"/>
    </row>
    <row r="129" spans="4:11" x14ac:dyDescent="0.2">
      <c r="D129" s="80"/>
      <c r="F129" s="80"/>
      <c r="G129" s="80"/>
      <c r="H129" s="80"/>
      <c r="I129" s="80"/>
      <c r="J129" s="80"/>
      <c r="K129" s="80"/>
    </row>
    <row r="130" spans="4:11" x14ac:dyDescent="0.2">
      <c r="D130" s="80"/>
      <c r="F130" s="80"/>
      <c r="G130" s="80"/>
      <c r="H130" s="80"/>
      <c r="I130" s="80"/>
      <c r="J130" s="80"/>
      <c r="K130" s="80"/>
    </row>
    <row r="131" spans="4:11" x14ac:dyDescent="0.2">
      <c r="D131" s="80"/>
      <c r="F131" s="80"/>
      <c r="G131" s="80"/>
      <c r="H131" s="80"/>
      <c r="I131" s="80"/>
      <c r="J131" s="80"/>
      <c r="K131" s="80"/>
    </row>
    <row r="132" spans="4:11" x14ac:dyDescent="0.2">
      <c r="D132" s="80"/>
      <c r="F132" s="80"/>
      <c r="G132" s="80"/>
      <c r="H132" s="80"/>
      <c r="I132" s="80"/>
      <c r="J132" s="80"/>
      <c r="K132" s="80"/>
    </row>
    <row r="133" spans="4:11" x14ac:dyDescent="0.2">
      <c r="D133" s="80"/>
      <c r="F133" s="80"/>
      <c r="G133" s="80"/>
      <c r="H133" s="80"/>
      <c r="I133" s="80"/>
      <c r="J133" s="80"/>
      <c r="K133" s="80"/>
    </row>
    <row r="134" spans="4:11" x14ac:dyDescent="0.2">
      <c r="D134" s="80"/>
      <c r="F134" s="80"/>
      <c r="G134" s="80"/>
      <c r="H134" s="80"/>
      <c r="I134" s="80"/>
      <c r="J134" s="80"/>
      <c r="K134" s="80"/>
    </row>
    <row r="135" spans="4:11" x14ac:dyDescent="0.2">
      <c r="D135" s="80"/>
      <c r="F135" s="80"/>
      <c r="G135" s="80"/>
      <c r="H135" s="80"/>
      <c r="I135" s="80"/>
      <c r="J135" s="80"/>
      <c r="K135" s="80"/>
    </row>
    <row r="136" spans="4:11" x14ac:dyDescent="0.2">
      <c r="D136" s="80"/>
      <c r="F136" s="80"/>
      <c r="G136" s="80"/>
      <c r="H136" s="80"/>
      <c r="I136" s="80"/>
      <c r="J136" s="80"/>
      <c r="K136" s="80"/>
    </row>
    <row r="137" spans="4:11" x14ac:dyDescent="0.2">
      <c r="D137" s="80"/>
      <c r="F137" s="80"/>
      <c r="G137" s="80"/>
      <c r="H137" s="80"/>
      <c r="I137" s="80"/>
      <c r="J137" s="80"/>
      <c r="K137" s="80"/>
    </row>
    <row r="138" spans="4:11" x14ac:dyDescent="0.2">
      <c r="D138" s="80"/>
      <c r="F138" s="80"/>
      <c r="G138" s="80"/>
      <c r="H138" s="80"/>
      <c r="I138" s="80"/>
      <c r="J138" s="80"/>
      <c r="K138" s="80"/>
    </row>
    <row r="139" spans="4:11" x14ac:dyDescent="0.2">
      <c r="D139" s="80"/>
      <c r="F139" s="80"/>
      <c r="G139" s="80"/>
      <c r="H139" s="80"/>
      <c r="I139" s="80"/>
      <c r="J139" s="80"/>
      <c r="K139" s="80"/>
    </row>
    <row r="140" spans="4:11" x14ac:dyDescent="0.2">
      <c r="D140" s="80"/>
      <c r="F140" s="80"/>
      <c r="G140" s="80"/>
      <c r="H140" s="80"/>
      <c r="I140" s="80"/>
      <c r="J140" s="80"/>
      <c r="K140" s="80"/>
    </row>
    <row r="141" spans="4:11" x14ac:dyDescent="0.2">
      <c r="D141" s="80"/>
      <c r="F141" s="80"/>
      <c r="G141" s="80"/>
      <c r="H141" s="80"/>
      <c r="I141" s="80"/>
      <c r="J141" s="80"/>
      <c r="K141" s="80"/>
    </row>
    <row r="142" spans="4:11" x14ac:dyDescent="0.2">
      <c r="D142" s="80"/>
      <c r="F142" s="80"/>
      <c r="G142" s="80"/>
      <c r="H142" s="80"/>
      <c r="I142" s="80"/>
      <c r="J142" s="80"/>
      <c r="K142" s="80"/>
    </row>
    <row r="143" spans="4:11" x14ac:dyDescent="0.2">
      <c r="D143" s="80"/>
      <c r="F143" s="80"/>
      <c r="G143" s="80"/>
      <c r="H143" s="80"/>
      <c r="I143" s="80"/>
      <c r="J143" s="80"/>
      <c r="K143" s="80"/>
    </row>
    <row r="144" spans="4:11" x14ac:dyDescent="0.2">
      <c r="D144" s="80"/>
      <c r="F144" s="80"/>
      <c r="G144" s="80"/>
      <c r="H144" s="80"/>
      <c r="I144" s="80"/>
      <c r="J144" s="80"/>
      <c r="K144" s="80"/>
    </row>
    <row r="145" spans="4:11" x14ac:dyDescent="0.2">
      <c r="D145" s="80"/>
      <c r="F145" s="80"/>
      <c r="G145" s="80"/>
      <c r="H145" s="80"/>
      <c r="I145" s="80"/>
      <c r="J145" s="80"/>
      <c r="K145" s="80"/>
    </row>
    <row r="146" spans="4:11" x14ac:dyDescent="0.2">
      <c r="D146" s="80"/>
      <c r="F146" s="80"/>
      <c r="G146" s="80"/>
      <c r="H146" s="80"/>
      <c r="I146" s="80"/>
      <c r="J146" s="80"/>
      <c r="K146" s="80"/>
    </row>
    <row r="147" spans="4:11" x14ac:dyDescent="0.2">
      <c r="D147" s="80"/>
      <c r="F147" s="80"/>
      <c r="G147" s="80"/>
      <c r="H147" s="80"/>
      <c r="I147" s="80"/>
      <c r="J147" s="80"/>
      <c r="K147" s="80"/>
    </row>
    <row r="148" spans="4:11" x14ac:dyDescent="0.2">
      <c r="D148" s="80"/>
      <c r="F148" s="80"/>
      <c r="G148" s="80"/>
      <c r="H148" s="80"/>
      <c r="I148" s="80"/>
      <c r="J148" s="80"/>
      <c r="K148" s="80"/>
    </row>
    <row r="149" spans="4:11" x14ac:dyDescent="0.2">
      <c r="D149" s="80"/>
      <c r="F149" s="80"/>
      <c r="G149" s="80"/>
      <c r="H149" s="80"/>
      <c r="I149" s="80"/>
      <c r="J149" s="80"/>
      <c r="K149" s="80"/>
    </row>
    <row r="150" spans="4:11" x14ac:dyDescent="0.2">
      <c r="D150" s="80"/>
      <c r="F150" s="80"/>
      <c r="G150" s="80"/>
      <c r="H150" s="80"/>
      <c r="I150" s="80"/>
      <c r="J150" s="80"/>
      <c r="K150" s="80"/>
    </row>
    <row r="151" spans="4:11" x14ac:dyDescent="0.2">
      <c r="D151" s="80"/>
      <c r="F151" s="80"/>
      <c r="G151" s="80"/>
      <c r="H151" s="80"/>
      <c r="I151" s="80"/>
      <c r="J151" s="80"/>
      <c r="K151" s="80"/>
    </row>
    <row r="152" spans="4:11" x14ac:dyDescent="0.2">
      <c r="D152" s="80"/>
      <c r="F152" s="80"/>
      <c r="G152" s="80"/>
      <c r="H152" s="80"/>
      <c r="I152" s="80"/>
      <c r="J152" s="80"/>
      <c r="K152" s="80"/>
    </row>
    <row r="153" spans="4:11" x14ac:dyDescent="0.2">
      <c r="D153" s="80"/>
      <c r="F153" s="80"/>
      <c r="G153" s="80"/>
      <c r="H153" s="80"/>
      <c r="I153" s="80"/>
      <c r="J153" s="80"/>
      <c r="K153" s="80"/>
    </row>
    <row r="154" spans="4:11" x14ac:dyDescent="0.2">
      <c r="D154" s="80"/>
      <c r="F154" s="80"/>
      <c r="G154" s="80"/>
      <c r="H154" s="80"/>
      <c r="I154" s="80"/>
      <c r="J154" s="80"/>
      <c r="K154" s="80"/>
    </row>
    <row r="155" spans="4:11" x14ac:dyDescent="0.2">
      <c r="D155" s="80"/>
      <c r="F155" s="80"/>
      <c r="G155" s="80"/>
      <c r="H155" s="80"/>
      <c r="I155" s="80"/>
      <c r="J155" s="80"/>
      <c r="K155" s="80"/>
    </row>
    <row r="156" spans="4:11" x14ac:dyDescent="0.2">
      <c r="D156" s="80"/>
      <c r="F156" s="80"/>
      <c r="G156" s="80"/>
      <c r="H156" s="80"/>
      <c r="I156" s="80"/>
      <c r="J156" s="80"/>
      <c r="K156" s="80"/>
    </row>
    <row r="157" spans="4:11" x14ac:dyDescent="0.2">
      <c r="D157" s="80"/>
      <c r="F157" s="80"/>
      <c r="G157" s="80"/>
      <c r="H157" s="80"/>
      <c r="I157" s="80"/>
      <c r="J157" s="80"/>
      <c r="K157" s="80"/>
    </row>
    <row r="158" spans="4:11" x14ac:dyDescent="0.2">
      <c r="D158" s="80"/>
      <c r="F158" s="80"/>
      <c r="G158" s="80"/>
      <c r="H158" s="80"/>
      <c r="I158" s="80"/>
      <c r="J158" s="80"/>
      <c r="K158" s="80"/>
    </row>
    <row r="159" spans="4:11" x14ac:dyDescent="0.2">
      <c r="D159" s="80"/>
      <c r="F159" s="80"/>
      <c r="G159" s="80"/>
      <c r="H159" s="80"/>
      <c r="I159" s="80"/>
      <c r="J159" s="80"/>
      <c r="K159" s="80"/>
    </row>
    <row r="160" spans="4:11" x14ac:dyDescent="0.2">
      <c r="D160" s="80"/>
      <c r="F160" s="80"/>
      <c r="G160" s="80"/>
      <c r="H160" s="80"/>
      <c r="I160" s="80"/>
      <c r="J160" s="80"/>
      <c r="K160" s="80"/>
    </row>
    <row r="161" spans="4:11" x14ac:dyDescent="0.2">
      <c r="D161" s="80"/>
      <c r="F161" s="80"/>
      <c r="G161" s="80"/>
      <c r="H161" s="80"/>
      <c r="I161" s="80"/>
      <c r="J161" s="80"/>
      <c r="K161" s="80"/>
    </row>
    <row r="162" spans="4:11" x14ac:dyDescent="0.2">
      <c r="D162" s="80"/>
      <c r="F162" s="80"/>
      <c r="G162" s="80"/>
      <c r="H162" s="80"/>
      <c r="I162" s="80"/>
      <c r="J162" s="80"/>
      <c r="K162" s="80"/>
    </row>
    <row r="163" spans="4:11" x14ac:dyDescent="0.2">
      <c r="D163" s="80"/>
      <c r="F163" s="80"/>
      <c r="G163" s="80"/>
      <c r="H163" s="80"/>
      <c r="I163" s="80"/>
      <c r="J163" s="80"/>
      <c r="K163" s="80"/>
    </row>
    <row r="164" spans="4:11" x14ac:dyDescent="0.2">
      <c r="D164" s="80"/>
      <c r="F164" s="80"/>
      <c r="G164" s="80"/>
      <c r="H164" s="80"/>
      <c r="I164" s="80"/>
      <c r="J164" s="80"/>
      <c r="K164" s="80"/>
    </row>
    <row r="165" spans="4:11" x14ac:dyDescent="0.2">
      <c r="D165" s="80"/>
      <c r="F165" s="80"/>
      <c r="G165" s="80"/>
      <c r="H165" s="80"/>
      <c r="I165" s="80"/>
      <c r="J165" s="80"/>
      <c r="K165" s="80"/>
    </row>
    <row r="166" spans="4:11" x14ac:dyDescent="0.2">
      <c r="D166" s="80"/>
      <c r="F166" s="80"/>
      <c r="G166" s="80"/>
      <c r="H166" s="80"/>
      <c r="I166" s="80"/>
      <c r="J166" s="80"/>
      <c r="K166" s="80"/>
    </row>
    <row r="167" spans="4:11" x14ac:dyDescent="0.2">
      <c r="D167" s="80"/>
      <c r="F167" s="80"/>
      <c r="G167" s="80"/>
      <c r="H167" s="80"/>
      <c r="I167" s="80"/>
      <c r="J167" s="80"/>
      <c r="K167" s="80"/>
    </row>
    <row r="168" spans="4:11" x14ac:dyDescent="0.2">
      <c r="D168" s="80"/>
      <c r="F168" s="80"/>
      <c r="G168" s="80"/>
      <c r="H168" s="80"/>
      <c r="I168" s="80"/>
      <c r="J168" s="80"/>
      <c r="K168" s="80"/>
    </row>
    <row r="169" spans="4:11" x14ac:dyDescent="0.2">
      <c r="D169" s="80"/>
      <c r="F169" s="80"/>
      <c r="G169" s="80"/>
      <c r="H169" s="80"/>
      <c r="I169" s="80"/>
      <c r="J169" s="80"/>
      <c r="K169" s="80"/>
    </row>
    <row r="170" spans="4:11" x14ac:dyDescent="0.2">
      <c r="D170" s="80"/>
      <c r="F170" s="80"/>
      <c r="G170" s="80"/>
      <c r="H170" s="80"/>
      <c r="I170" s="80"/>
      <c r="J170" s="80"/>
      <c r="K170" s="80"/>
    </row>
    <row r="171" spans="4:11" x14ac:dyDescent="0.2">
      <c r="D171" s="80"/>
      <c r="F171" s="80"/>
      <c r="G171" s="80"/>
      <c r="H171" s="80"/>
      <c r="I171" s="80"/>
      <c r="J171" s="80"/>
      <c r="K171" s="80"/>
    </row>
    <row r="172" spans="4:11" x14ac:dyDescent="0.2">
      <c r="D172" s="80"/>
      <c r="F172" s="80"/>
      <c r="G172" s="80"/>
      <c r="H172" s="80"/>
      <c r="I172" s="80"/>
      <c r="J172" s="80"/>
      <c r="K172" s="80"/>
    </row>
    <row r="173" spans="4:11" x14ac:dyDescent="0.2">
      <c r="D173" s="80"/>
      <c r="F173" s="80"/>
      <c r="G173" s="80"/>
      <c r="H173" s="80"/>
      <c r="I173" s="80"/>
      <c r="J173" s="80"/>
      <c r="K173" s="80"/>
    </row>
    <row r="174" spans="4:11" x14ac:dyDescent="0.2">
      <c r="D174" s="80"/>
      <c r="F174" s="80"/>
      <c r="G174" s="80"/>
      <c r="H174" s="80"/>
      <c r="I174" s="80"/>
      <c r="J174" s="80"/>
      <c r="K174" s="80"/>
    </row>
    <row r="175" spans="4:11" x14ac:dyDescent="0.2">
      <c r="D175" s="80"/>
      <c r="F175" s="80"/>
      <c r="G175" s="80"/>
      <c r="H175" s="80"/>
      <c r="I175" s="80"/>
      <c r="J175" s="80"/>
      <c r="K175" s="80"/>
    </row>
    <row r="176" spans="4:11" x14ac:dyDescent="0.2">
      <c r="D176" s="80"/>
      <c r="F176" s="80"/>
      <c r="G176" s="80"/>
      <c r="H176" s="80"/>
      <c r="I176" s="80"/>
      <c r="J176" s="80"/>
      <c r="K176" s="80"/>
    </row>
    <row r="177" spans="4:11" x14ac:dyDescent="0.2">
      <c r="D177" s="80"/>
      <c r="F177" s="80"/>
      <c r="G177" s="80"/>
      <c r="H177" s="80"/>
      <c r="I177" s="80"/>
      <c r="J177" s="80"/>
      <c r="K177" s="80"/>
    </row>
    <row r="178" spans="4:11" x14ac:dyDescent="0.2">
      <c r="D178" s="80"/>
      <c r="F178" s="80"/>
      <c r="G178" s="80"/>
      <c r="H178" s="80"/>
      <c r="I178" s="80"/>
      <c r="J178" s="80"/>
      <c r="K178" s="80"/>
    </row>
    <row r="179" spans="4:11" x14ac:dyDescent="0.2">
      <c r="D179" s="80"/>
      <c r="F179" s="80"/>
      <c r="G179" s="80"/>
      <c r="H179" s="80"/>
      <c r="I179" s="80"/>
      <c r="J179" s="80"/>
      <c r="K179" s="80"/>
    </row>
    <row r="180" spans="4:11" x14ac:dyDescent="0.2">
      <c r="D180" s="80"/>
      <c r="F180" s="80"/>
      <c r="G180" s="80"/>
      <c r="H180" s="80"/>
      <c r="I180" s="80"/>
      <c r="J180" s="80"/>
      <c r="K180" s="80"/>
    </row>
    <row r="181" spans="4:11" x14ac:dyDescent="0.2">
      <c r="D181" s="80"/>
      <c r="F181" s="80"/>
      <c r="G181" s="80"/>
      <c r="H181" s="80"/>
      <c r="I181" s="80"/>
      <c r="J181" s="80"/>
      <c r="K181" s="80"/>
    </row>
    <row r="182" spans="4:11" x14ac:dyDescent="0.2">
      <c r="D182" s="80"/>
      <c r="F182" s="80"/>
      <c r="G182" s="80"/>
      <c r="H182" s="80"/>
      <c r="I182" s="80"/>
      <c r="J182" s="80"/>
      <c r="K182" s="80"/>
    </row>
    <row r="183" spans="4:11" x14ac:dyDescent="0.2">
      <c r="D183" s="80"/>
      <c r="F183" s="80"/>
      <c r="G183" s="80"/>
      <c r="H183" s="80"/>
      <c r="I183" s="80"/>
      <c r="J183" s="80"/>
      <c r="K183" s="80"/>
    </row>
    <row r="184" spans="4:11" x14ac:dyDescent="0.2">
      <c r="D184" s="80"/>
      <c r="F184" s="80"/>
      <c r="G184" s="80"/>
      <c r="H184" s="80"/>
      <c r="I184" s="80"/>
      <c r="J184" s="80"/>
      <c r="K184" s="80"/>
    </row>
    <row r="185" spans="4:11" x14ac:dyDescent="0.2">
      <c r="D185" s="80"/>
      <c r="F185" s="80"/>
      <c r="G185" s="80"/>
      <c r="H185" s="80"/>
      <c r="I185" s="80"/>
      <c r="J185" s="80"/>
      <c r="K185" s="80"/>
    </row>
    <row r="186" spans="4:11" x14ac:dyDescent="0.2">
      <c r="D186" s="80"/>
      <c r="F186" s="80"/>
      <c r="G186" s="80"/>
      <c r="H186" s="80"/>
      <c r="I186" s="80"/>
      <c r="J186" s="80"/>
      <c r="K186" s="80"/>
    </row>
    <row r="187" spans="4:11" x14ac:dyDescent="0.2">
      <c r="D187" s="80"/>
      <c r="F187" s="80"/>
      <c r="G187" s="80"/>
      <c r="H187" s="80"/>
      <c r="I187" s="80"/>
      <c r="J187" s="80"/>
      <c r="K187" s="80"/>
    </row>
    <row r="188" spans="4:11" x14ac:dyDescent="0.2">
      <c r="D188" s="80"/>
      <c r="F188" s="80"/>
      <c r="G188" s="80"/>
      <c r="H188" s="80"/>
      <c r="I188" s="80"/>
      <c r="J188" s="80"/>
      <c r="K188" s="80"/>
    </row>
    <row r="189" spans="4:11" x14ac:dyDescent="0.2">
      <c r="D189" s="80"/>
      <c r="F189" s="80"/>
      <c r="G189" s="80"/>
      <c r="H189" s="80"/>
      <c r="I189" s="80"/>
      <c r="J189" s="80"/>
      <c r="K189" s="80"/>
    </row>
    <row r="190" spans="4:11" x14ac:dyDescent="0.2">
      <c r="D190" s="80"/>
      <c r="F190" s="80"/>
      <c r="G190" s="80"/>
      <c r="H190" s="80"/>
      <c r="I190" s="80"/>
      <c r="J190" s="80"/>
      <c r="K190" s="80"/>
    </row>
    <row r="191" spans="4:11" x14ac:dyDescent="0.2">
      <c r="D191" s="80"/>
      <c r="F191" s="80"/>
      <c r="G191" s="80"/>
      <c r="H191" s="80"/>
      <c r="I191" s="80"/>
      <c r="J191" s="80"/>
      <c r="K191" s="80"/>
    </row>
    <row r="192" spans="4:11" x14ac:dyDescent="0.2">
      <c r="D192" s="80"/>
      <c r="F192" s="80"/>
      <c r="G192" s="80"/>
      <c r="H192" s="80"/>
      <c r="I192" s="80"/>
      <c r="J192" s="80"/>
      <c r="K192" s="80"/>
    </row>
    <row r="193" spans="4:11" x14ac:dyDescent="0.2">
      <c r="D193" s="80"/>
      <c r="F193" s="80"/>
      <c r="G193" s="80"/>
      <c r="H193" s="80"/>
      <c r="I193" s="80"/>
      <c r="J193" s="80"/>
      <c r="K193" s="80"/>
    </row>
    <row r="194" spans="4:11" x14ac:dyDescent="0.2">
      <c r="D194" s="80"/>
      <c r="F194" s="80"/>
      <c r="G194" s="80"/>
      <c r="H194" s="80"/>
      <c r="I194" s="80"/>
      <c r="J194" s="80"/>
      <c r="K194" s="80"/>
    </row>
    <row r="195" spans="4:11" x14ac:dyDescent="0.2">
      <c r="D195" s="80"/>
      <c r="F195" s="80"/>
      <c r="G195" s="80"/>
      <c r="H195" s="80"/>
      <c r="I195" s="80"/>
      <c r="J195" s="80"/>
      <c r="K195" s="80"/>
    </row>
    <row r="196" spans="4:11" x14ac:dyDescent="0.2">
      <c r="D196" s="80"/>
      <c r="F196" s="80"/>
      <c r="G196" s="80"/>
      <c r="H196" s="80"/>
      <c r="I196" s="80"/>
      <c r="J196" s="80"/>
      <c r="K196" s="80"/>
    </row>
    <row r="197" spans="4:11" x14ac:dyDescent="0.2">
      <c r="D197" s="80"/>
      <c r="F197" s="80"/>
      <c r="G197" s="80"/>
      <c r="H197" s="80"/>
      <c r="I197" s="80"/>
      <c r="J197" s="80"/>
      <c r="K197" s="80"/>
    </row>
    <row r="198" spans="4:11" x14ac:dyDescent="0.2">
      <c r="D198" s="80"/>
      <c r="F198" s="80"/>
      <c r="G198" s="80"/>
      <c r="H198" s="80"/>
      <c r="I198" s="80"/>
      <c r="J198" s="80"/>
      <c r="K198" s="80"/>
    </row>
    <row r="199" spans="4:11" x14ac:dyDescent="0.2">
      <c r="D199" s="80"/>
      <c r="F199" s="80"/>
      <c r="G199" s="80"/>
      <c r="H199" s="80"/>
      <c r="I199" s="80"/>
      <c r="J199" s="80"/>
      <c r="K199" s="80"/>
    </row>
    <row r="200" spans="4:11" x14ac:dyDescent="0.2">
      <c r="D200" s="80"/>
      <c r="F200" s="80"/>
      <c r="G200" s="80"/>
      <c r="H200" s="80"/>
      <c r="I200" s="80"/>
      <c r="J200" s="80"/>
      <c r="K200" s="80"/>
    </row>
    <row r="201" spans="4:11" x14ac:dyDescent="0.2">
      <c r="D201" s="80"/>
      <c r="F201" s="80"/>
      <c r="G201" s="80"/>
      <c r="H201" s="80"/>
      <c r="I201" s="80"/>
      <c r="J201" s="80"/>
      <c r="K201" s="80"/>
    </row>
    <row r="202" spans="4:11" x14ac:dyDescent="0.2">
      <c r="D202" s="80"/>
      <c r="F202" s="80"/>
      <c r="G202" s="80"/>
      <c r="H202" s="80"/>
      <c r="I202" s="80"/>
      <c r="J202" s="80"/>
      <c r="K202" s="80"/>
    </row>
    <row r="203" spans="4:11" x14ac:dyDescent="0.2">
      <c r="D203" s="80"/>
      <c r="F203" s="80"/>
      <c r="G203" s="80"/>
      <c r="H203" s="80"/>
      <c r="I203" s="80"/>
      <c r="J203" s="80"/>
      <c r="K203" s="80"/>
    </row>
    <row r="204" spans="4:11" x14ac:dyDescent="0.2">
      <c r="D204" s="80"/>
      <c r="F204" s="80"/>
      <c r="G204" s="80"/>
      <c r="H204" s="80"/>
      <c r="I204" s="80"/>
      <c r="J204" s="80"/>
      <c r="K204" s="80"/>
    </row>
    <row r="205" spans="4:11" x14ac:dyDescent="0.2">
      <c r="D205" s="80"/>
      <c r="F205" s="80"/>
      <c r="G205" s="80"/>
      <c r="H205" s="80"/>
      <c r="I205" s="80"/>
      <c r="J205" s="80"/>
      <c r="K205" s="80"/>
    </row>
    <row r="206" spans="4:11" x14ac:dyDescent="0.2">
      <c r="D206" s="80"/>
      <c r="F206" s="80"/>
      <c r="G206" s="80"/>
      <c r="H206" s="80"/>
      <c r="I206" s="80"/>
      <c r="J206" s="80"/>
      <c r="K206" s="80"/>
    </row>
    <row r="207" spans="4:11" x14ac:dyDescent="0.2">
      <c r="D207" s="80"/>
      <c r="F207" s="80"/>
      <c r="G207" s="80"/>
      <c r="H207" s="80"/>
      <c r="I207" s="80"/>
      <c r="J207" s="80"/>
      <c r="K207" s="80"/>
    </row>
    <row r="208" spans="4:11" x14ac:dyDescent="0.2">
      <c r="D208" s="80"/>
      <c r="F208" s="80"/>
      <c r="G208" s="80"/>
      <c r="H208" s="80"/>
      <c r="I208" s="80"/>
      <c r="J208" s="80"/>
      <c r="K208" s="80"/>
    </row>
    <row r="209" spans="4:11" x14ac:dyDescent="0.2">
      <c r="D209" s="80"/>
      <c r="F209" s="80"/>
      <c r="G209" s="80"/>
      <c r="H209" s="80"/>
      <c r="I209" s="80"/>
      <c r="J209" s="80"/>
      <c r="K209" s="80"/>
    </row>
    <row r="210" spans="4:11" x14ac:dyDescent="0.2">
      <c r="D210" s="80"/>
      <c r="F210" s="80"/>
      <c r="G210" s="80"/>
      <c r="H210" s="80"/>
      <c r="I210" s="80"/>
      <c r="J210" s="80"/>
      <c r="K210" s="80"/>
    </row>
    <row r="211" spans="4:11" x14ac:dyDescent="0.2">
      <c r="D211" s="80"/>
      <c r="F211" s="80"/>
      <c r="G211" s="80"/>
      <c r="H211" s="80"/>
      <c r="I211" s="80"/>
      <c r="J211" s="80"/>
      <c r="K211" s="80"/>
    </row>
    <row r="212" spans="4:11" x14ac:dyDescent="0.2">
      <c r="D212" s="80"/>
      <c r="F212" s="80"/>
      <c r="G212" s="80"/>
      <c r="H212" s="80"/>
      <c r="I212" s="80"/>
      <c r="J212" s="80"/>
      <c r="K212" s="80"/>
    </row>
    <row r="213" spans="4:11" x14ac:dyDescent="0.2">
      <c r="D213" s="80"/>
      <c r="F213" s="80"/>
      <c r="G213" s="80"/>
      <c r="H213" s="80"/>
      <c r="I213" s="80"/>
      <c r="J213" s="80"/>
      <c r="K213" s="80"/>
    </row>
    <row r="214" spans="4:11" x14ac:dyDescent="0.2">
      <c r="D214" s="80"/>
      <c r="F214" s="80"/>
      <c r="G214" s="80"/>
      <c r="H214" s="80"/>
      <c r="I214" s="80"/>
      <c r="J214" s="80"/>
      <c r="K214" s="80"/>
    </row>
    <row r="215" spans="4:11" x14ac:dyDescent="0.2">
      <c r="D215" s="80"/>
      <c r="F215" s="80"/>
      <c r="G215" s="80"/>
      <c r="H215" s="80"/>
      <c r="I215" s="80"/>
      <c r="J215" s="80"/>
      <c r="K215" s="80"/>
    </row>
    <row r="216" spans="4:11" x14ac:dyDescent="0.2">
      <c r="D216" s="80"/>
      <c r="F216" s="80"/>
      <c r="G216" s="80"/>
      <c r="H216" s="80"/>
      <c r="I216" s="80"/>
      <c r="J216" s="80"/>
      <c r="K216" s="80"/>
    </row>
    <row r="217" spans="4:11" x14ac:dyDescent="0.2">
      <c r="D217" s="80"/>
      <c r="F217" s="80"/>
      <c r="G217" s="80"/>
      <c r="H217" s="80"/>
      <c r="I217" s="80"/>
      <c r="J217" s="80"/>
      <c r="K217" s="80"/>
    </row>
    <row r="218" spans="4:11" x14ac:dyDescent="0.2">
      <c r="D218" s="80"/>
      <c r="F218" s="80"/>
      <c r="G218" s="80"/>
      <c r="H218" s="80"/>
      <c r="I218" s="80"/>
      <c r="J218" s="80"/>
      <c r="K218" s="80"/>
    </row>
    <row r="219" spans="4:11" x14ac:dyDescent="0.2">
      <c r="D219" s="80"/>
      <c r="F219" s="80"/>
      <c r="G219" s="80"/>
      <c r="H219" s="80"/>
      <c r="I219" s="80"/>
      <c r="J219" s="80"/>
      <c r="K219" s="80"/>
    </row>
    <row r="220" spans="4:11" x14ac:dyDescent="0.2">
      <c r="D220" s="80"/>
      <c r="F220" s="80"/>
      <c r="G220" s="80"/>
      <c r="H220" s="80"/>
      <c r="I220" s="80"/>
      <c r="J220" s="80"/>
      <c r="K220" s="80"/>
    </row>
    <row r="221" spans="4:11" x14ac:dyDescent="0.2">
      <c r="D221" s="80"/>
      <c r="F221" s="80"/>
      <c r="G221" s="80"/>
      <c r="H221" s="80"/>
      <c r="I221" s="80"/>
      <c r="J221" s="80"/>
      <c r="K221" s="80"/>
    </row>
    <row r="222" spans="4:11" x14ac:dyDescent="0.2">
      <c r="D222" s="80"/>
      <c r="F222" s="80"/>
      <c r="G222" s="80"/>
      <c r="H222" s="80"/>
      <c r="I222" s="80"/>
      <c r="J222" s="80"/>
      <c r="K222" s="80"/>
    </row>
    <row r="223" spans="4:11" x14ac:dyDescent="0.2">
      <c r="D223" s="80"/>
      <c r="F223" s="80"/>
      <c r="G223" s="80"/>
      <c r="H223" s="80"/>
      <c r="I223" s="80"/>
      <c r="J223" s="80"/>
      <c r="K223" s="80"/>
    </row>
    <row r="224" spans="4:11" x14ac:dyDescent="0.2">
      <c r="D224" s="80"/>
      <c r="F224" s="80"/>
      <c r="G224" s="80"/>
      <c r="H224" s="80"/>
      <c r="I224" s="80"/>
      <c r="J224" s="80"/>
      <c r="K224" s="80"/>
    </row>
    <row r="225" spans="4:11" x14ac:dyDescent="0.2">
      <c r="D225" s="80"/>
      <c r="F225" s="80"/>
      <c r="G225" s="80"/>
      <c r="H225" s="80"/>
      <c r="I225" s="80"/>
      <c r="J225" s="80"/>
      <c r="K225" s="80"/>
    </row>
    <row r="226" spans="4:11" x14ac:dyDescent="0.2">
      <c r="D226" s="80"/>
      <c r="F226" s="80"/>
      <c r="G226" s="80"/>
      <c r="H226" s="80"/>
      <c r="I226" s="80"/>
      <c r="J226" s="80"/>
      <c r="K226" s="80"/>
    </row>
    <row r="227" spans="4:11" x14ac:dyDescent="0.2">
      <c r="D227" s="80"/>
      <c r="F227" s="80"/>
      <c r="G227" s="80"/>
      <c r="H227" s="80"/>
      <c r="I227" s="80"/>
      <c r="J227" s="80"/>
      <c r="K227" s="80"/>
    </row>
    <row r="228" spans="4:11" x14ac:dyDescent="0.2">
      <c r="D228" s="80"/>
      <c r="F228" s="80"/>
      <c r="G228" s="80"/>
      <c r="H228" s="80"/>
      <c r="I228" s="80"/>
      <c r="J228" s="80"/>
      <c r="K228" s="80"/>
    </row>
    <row r="229" spans="4:11" x14ac:dyDescent="0.2">
      <c r="D229" s="80"/>
      <c r="F229" s="80"/>
      <c r="G229" s="80"/>
      <c r="H229" s="80"/>
      <c r="I229" s="80"/>
      <c r="J229" s="80"/>
      <c r="K229" s="80"/>
    </row>
    <row r="230" spans="4:11" x14ac:dyDescent="0.2">
      <c r="D230" s="80"/>
      <c r="F230" s="80"/>
      <c r="G230" s="80"/>
      <c r="H230" s="80"/>
      <c r="I230" s="80"/>
      <c r="J230" s="80"/>
      <c r="K230" s="80"/>
    </row>
    <row r="231" spans="4:11" x14ac:dyDescent="0.2">
      <c r="D231" s="80"/>
      <c r="F231" s="80"/>
      <c r="G231" s="80"/>
      <c r="H231" s="80"/>
      <c r="I231" s="80"/>
      <c r="J231" s="80"/>
      <c r="K231" s="80"/>
    </row>
    <row r="232" spans="4:11" x14ac:dyDescent="0.2">
      <c r="D232" s="80"/>
      <c r="F232" s="80"/>
      <c r="G232" s="80"/>
      <c r="H232" s="80"/>
      <c r="I232" s="80"/>
      <c r="J232" s="80"/>
      <c r="K232" s="80"/>
    </row>
    <row r="233" spans="4:11" x14ac:dyDescent="0.2">
      <c r="D233" s="80"/>
      <c r="F233" s="80"/>
      <c r="G233" s="80"/>
      <c r="H233" s="80"/>
      <c r="I233" s="80"/>
      <c r="J233" s="80"/>
      <c r="K233" s="80"/>
    </row>
    <row r="234" spans="4:11" x14ac:dyDescent="0.2">
      <c r="D234" s="80"/>
      <c r="F234" s="80"/>
      <c r="G234" s="80"/>
      <c r="H234" s="80"/>
      <c r="I234" s="80"/>
      <c r="J234" s="80"/>
      <c r="K234" s="80"/>
    </row>
    <row r="235" spans="4:11" x14ac:dyDescent="0.2">
      <c r="D235" s="80"/>
      <c r="F235" s="80"/>
      <c r="G235" s="80"/>
      <c r="H235" s="80"/>
      <c r="I235" s="80"/>
      <c r="J235" s="80"/>
      <c r="K235" s="80"/>
    </row>
    <row r="236" spans="4:11" x14ac:dyDescent="0.2">
      <c r="D236" s="80"/>
      <c r="F236" s="80"/>
      <c r="G236" s="80"/>
      <c r="H236" s="80"/>
      <c r="I236" s="80"/>
      <c r="J236" s="80"/>
      <c r="K236" s="80"/>
    </row>
    <row r="237" spans="4:11" x14ac:dyDescent="0.2">
      <c r="D237" s="80"/>
      <c r="F237" s="80"/>
      <c r="G237" s="80"/>
      <c r="H237" s="80"/>
      <c r="I237" s="80"/>
      <c r="J237" s="80"/>
      <c r="K237" s="80"/>
    </row>
    <row r="238" spans="4:11" x14ac:dyDescent="0.2">
      <c r="D238" s="80"/>
      <c r="F238" s="80"/>
      <c r="G238" s="80"/>
      <c r="H238" s="80"/>
      <c r="I238" s="80"/>
      <c r="J238" s="80"/>
      <c r="K238" s="80"/>
    </row>
    <row r="239" spans="4:11" x14ac:dyDescent="0.2">
      <c r="D239" s="80"/>
      <c r="F239" s="80"/>
      <c r="G239" s="80"/>
      <c r="H239" s="80"/>
      <c r="I239" s="80"/>
      <c r="J239" s="80"/>
      <c r="K239" s="80"/>
    </row>
    <row r="240" spans="4:11" x14ac:dyDescent="0.2">
      <c r="D240" s="80"/>
      <c r="F240" s="80"/>
      <c r="G240" s="80"/>
      <c r="H240" s="80"/>
      <c r="I240" s="80"/>
      <c r="J240" s="80"/>
      <c r="K240" s="80"/>
    </row>
    <row r="241" spans="4:11" x14ac:dyDescent="0.2">
      <c r="D241" s="80"/>
      <c r="F241" s="80"/>
      <c r="G241" s="80"/>
      <c r="H241" s="80"/>
      <c r="I241" s="80"/>
      <c r="J241" s="80"/>
      <c r="K241" s="80"/>
    </row>
    <row r="242" spans="4:11" x14ac:dyDescent="0.2">
      <c r="D242" s="80"/>
      <c r="F242" s="80"/>
      <c r="G242" s="80"/>
      <c r="H242" s="80"/>
      <c r="I242" s="80"/>
      <c r="J242" s="80"/>
      <c r="K242" s="80"/>
    </row>
    <row r="243" spans="4:11" x14ac:dyDescent="0.2">
      <c r="D243" s="80"/>
      <c r="F243" s="80"/>
      <c r="G243" s="80"/>
      <c r="H243" s="80"/>
      <c r="I243" s="80"/>
      <c r="J243" s="80"/>
      <c r="K243" s="80"/>
    </row>
    <row r="244" spans="4:11" x14ac:dyDescent="0.2">
      <c r="D244" s="80"/>
      <c r="F244" s="80"/>
      <c r="G244" s="80"/>
      <c r="H244" s="80"/>
      <c r="I244" s="80"/>
      <c r="J244" s="80"/>
      <c r="K244" s="80"/>
    </row>
    <row r="245" spans="4:11" x14ac:dyDescent="0.2">
      <c r="D245" s="80"/>
      <c r="F245" s="80"/>
      <c r="G245" s="80"/>
      <c r="H245" s="80"/>
      <c r="I245" s="80"/>
      <c r="J245" s="80"/>
      <c r="K245" s="80"/>
    </row>
    <row r="246" spans="4:11" x14ac:dyDescent="0.2">
      <c r="D246" s="80"/>
      <c r="F246" s="80"/>
      <c r="G246" s="80"/>
      <c r="H246" s="80"/>
      <c r="I246" s="80"/>
      <c r="J246" s="80"/>
      <c r="K246" s="80"/>
    </row>
    <row r="247" spans="4:11" x14ac:dyDescent="0.2">
      <c r="D247" s="80"/>
      <c r="F247" s="80"/>
      <c r="G247" s="80"/>
      <c r="H247" s="80"/>
      <c r="I247" s="80"/>
      <c r="J247" s="80"/>
      <c r="K247" s="80"/>
    </row>
    <row r="248" spans="4:11" x14ac:dyDescent="0.2">
      <c r="D248" s="80"/>
      <c r="F248" s="80"/>
      <c r="G248" s="80"/>
      <c r="H248" s="80"/>
      <c r="I248" s="80"/>
      <c r="J248" s="80"/>
      <c r="K248" s="80"/>
    </row>
    <row r="249" spans="4:11" x14ac:dyDescent="0.2">
      <c r="D249" s="80"/>
      <c r="F249" s="80"/>
      <c r="G249" s="80"/>
      <c r="H249" s="80"/>
      <c r="I249" s="80"/>
      <c r="J249" s="80"/>
      <c r="K249" s="80"/>
    </row>
    <row r="250" spans="4:11" x14ac:dyDescent="0.2">
      <c r="D250" s="80"/>
      <c r="F250" s="80"/>
      <c r="G250" s="80"/>
      <c r="H250" s="80"/>
      <c r="I250" s="80"/>
      <c r="J250" s="80"/>
      <c r="K250" s="80"/>
    </row>
    <row r="251" spans="4:11" x14ac:dyDescent="0.2">
      <c r="D251" s="80"/>
      <c r="F251" s="80"/>
      <c r="G251" s="80"/>
      <c r="H251" s="80"/>
      <c r="I251" s="80"/>
      <c r="J251" s="80"/>
      <c r="K251" s="80"/>
    </row>
    <row r="252" spans="4:11" x14ac:dyDescent="0.2">
      <c r="D252" s="80"/>
      <c r="F252" s="80"/>
      <c r="G252" s="80"/>
      <c r="H252" s="80"/>
      <c r="I252" s="80"/>
      <c r="J252" s="80"/>
      <c r="K252" s="80"/>
    </row>
    <row r="253" spans="4:11" x14ac:dyDescent="0.2">
      <c r="D253" s="80"/>
      <c r="F253" s="80"/>
      <c r="G253" s="80"/>
      <c r="H253" s="80"/>
      <c r="I253" s="80"/>
      <c r="J253" s="80"/>
      <c r="K253" s="80"/>
    </row>
    <row r="254" spans="4:11" x14ac:dyDescent="0.2">
      <c r="D254" s="80"/>
      <c r="F254" s="80"/>
      <c r="G254" s="80"/>
      <c r="H254" s="80"/>
      <c r="I254" s="80"/>
      <c r="J254" s="80"/>
      <c r="K254" s="80"/>
    </row>
    <row r="255" spans="4:11" x14ac:dyDescent="0.2">
      <c r="D255" s="80"/>
      <c r="F255" s="80"/>
      <c r="G255" s="80"/>
      <c r="H255" s="80"/>
      <c r="I255" s="80"/>
      <c r="J255" s="80"/>
      <c r="K255" s="80"/>
    </row>
    <row r="256" spans="4:11" x14ac:dyDescent="0.2">
      <c r="D256" s="80"/>
      <c r="F256" s="80"/>
      <c r="G256" s="80"/>
      <c r="H256" s="80"/>
      <c r="I256" s="80"/>
      <c r="J256" s="80"/>
      <c r="K256" s="80"/>
    </row>
    <row r="257" spans="4:11" x14ac:dyDescent="0.2">
      <c r="D257" s="80"/>
      <c r="F257" s="80"/>
      <c r="G257" s="80"/>
      <c r="H257" s="80"/>
      <c r="I257" s="80"/>
      <c r="J257" s="80"/>
      <c r="K257" s="80"/>
    </row>
    <row r="258" spans="4:11" x14ac:dyDescent="0.2">
      <c r="D258" s="80"/>
      <c r="F258" s="80"/>
      <c r="G258" s="80"/>
      <c r="H258" s="80"/>
      <c r="I258" s="80"/>
      <c r="J258" s="80"/>
      <c r="K258" s="80"/>
    </row>
    <row r="259" spans="4:11" x14ac:dyDescent="0.2">
      <c r="D259" s="80"/>
      <c r="F259" s="80"/>
      <c r="G259" s="80"/>
      <c r="H259" s="80"/>
      <c r="I259" s="80"/>
      <c r="J259" s="80"/>
      <c r="K259" s="80"/>
    </row>
    <row r="260" spans="4:11" x14ac:dyDescent="0.2">
      <c r="D260" s="80"/>
      <c r="F260" s="80"/>
      <c r="G260" s="80"/>
      <c r="H260" s="80"/>
      <c r="I260" s="80"/>
      <c r="J260" s="80"/>
      <c r="K260" s="80"/>
    </row>
    <row r="261" spans="4:11" x14ac:dyDescent="0.2">
      <c r="D261" s="80"/>
      <c r="F261" s="80"/>
      <c r="G261" s="80"/>
      <c r="H261" s="80"/>
      <c r="I261" s="80"/>
      <c r="J261" s="80"/>
      <c r="K261" s="80"/>
    </row>
    <row r="262" spans="4:11" x14ac:dyDescent="0.2">
      <c r="D262" s="80"/>
      <c r="F262" s="80"/>
      <c r="G262" s="80"/>
      <c r="H262" s="80"/>
      <c r="I262" s="80"/>
      <c r="J262" s="80"/>
      <c r="K262" s="80"/>
    </row>
    <row r="263" spans="4:11" x14ac:dyDescent="0.2">
      <c r="D263" s="80"/>
      <c r="F263" s="80"/>
      <c r="G263" s="80"/>
      <c r="H263" s="80"/>
      <c r="I263" s="80"/>
      <c r="J263" s="80"/>
      <c r="K263" s="80"/>
    </row>
    <row r="264" spans="4:11" x14ac:dyDescent="0.2">
      <c r="D264" s="80"/>
      <c r="F264" s="80"/>
      <c r="G264" s="80"/>
      <c r="H264" s="80"/>
      <c r="I264" s="80"/>
      <c r="J264" s="80"/>
      <c r="K264" s="80"/>
    </row>
    <row r="265" spans="4:11" x14ac:dyDescent="0.2">
      <c r="D265" s="80"/>
      <c r="F265" s="80"/>
      <c r="G265" s="80"/>
      <c r="H265" s="80"/>
      <c r="I265" s="80"/>
      <c r="J265" s="80"/>
      <c r="K265" s="80"/>
    </row>
    <row r="266" spans="4:11" x14ac:dyDescent="0.2">
      <c r="D266" s="80"/>
      <c r="F266" s="80"/>
      <c r="G266" s="80"/>
      <c r="H266" s="80"/>
      <c r="I266" s="80"/>
      <c r="J266" s="80"/>
      <c r="K266" s="80"/>
    </row>
    <row r="267" spans="4:11" x14ac:dyDescent="0.2">
      <c r="D267" s="80"/>
      <c r="F267" s="80"/>
      <c r="G267" s="80"/>
      <c r="H267" s="80"/>
      <c r="I267" s="80"/>
      <c r="J267" s="80"/>
      <c r="K267" s="80"/>
    </row>
    <row r="268" spans="4:11" x14ac:dyDescent="0.2">
      <c r="D268" s="80"/>
      <c r="F268" s="80"/>
      <c r="G268" s="80"/>
      <c r="H268" s="80"/>
      <c r="I268" s="80"/>
      <c r="J268" s="80"/>
      <c r="K268" s="80"/>
    </row>
    <row r="269" spans="4:11" x14ac:dyDescent="0.2">
      <c r="D269" s="80"/>
      <c r="F269" s="80"/>
      <c r="G269" s="80"/>
      <c r="H269" s="80"/>
      <c r="I269" s="80"/>
      <c r="J269" s="80"/>
      <c r="K269" s="80"/>
    </row>
    <row r="270" spans="4:11" x14ac:dyDescent="0.2">
      <c r="D270" s="80"/>
      <c r="F270" s="80"/>
      <c r="G270" s="80"/>
      <c r="H270" s="80"/>
      <c r="I270" s="80"/>
      <c r="J270" s="80"/>
      <c r="K270" s="80"/>
    </row>
    <row r="271" spans="4:11" x14ac:dyDescent="0.2">
      <c r="D271" s="80"/>
      <c r="F271" s="80"/>
      <c r="G271" s="80"/>
      <c r="H271" s="80"/>
      <c r="I271" s="80"/>
      <c r="J271" s="80"/>
      <c r="K271" s="80"/>
    </row>
    <row r="272" spans="4:11" x14ac:dyDescent="0.2">
      <c r="D272" s="80"/>
      <c r="F272" s="80"/>
      <c r="G272" s="80"/>
      <c r="H272" s="80"/>
      <c r="I272" s="80"/>
      <c r="J272" s="80"/>
      <c r="K272" s="80"/>
    </row>
    <row r="273" spans="4:11" x14ac:dyDescent="0.2">
      <c r="D273" s="80"/>
      <c r="F273" s="80"/>
      <c r="G273" s="80"/>
      <c r="H273" s="80"/>
      <c r="I273" s="80"/>
      <c r="J273" s="80"/>
      <c r="K273" s="80"/>
    </row>
    <row r="274" spans="4:11" x14ac:dyDescent="0.2">
      <c r="D274" s="80"/>
      <c r="F274" s="80"/>
      <c r="G274" s="80"/>
      <c r="H274" s="80"/>
      <c r="I274" s="80"/>
      <c r="J274" s="80"/>
      <c r="K274" s="80"/>
    </row>
    <row r="275" spans="4:11" x14ac:dyDescent="0.2">
      <c r="D275" s="80"/>
      <c r="F275" s="80"/>
      <c r="G275" s="80"/>
      <c r="H275" s="80"/>
      <c r="I275" s="80"/>
      <c r="J275" s="80"/>
      <c r="K275" s="80"/>
    </row>
    <row r="276" spans="4:11" x14ac:dyDescent="0.2">
      <c r="D276" s="80"/>
      <c r="F276" s="80"/>
      <c r="G276" s="80"/>
      <c r="H276" s="80"/>
      <c r="I276" s="80"/>
      <c r="J276" s="80"/>
      <c r="K276" s="80"/>
    </row>
    <row r="277" spans="4:11" x14ac:dyDescent="0.2">
      <c r="D277" s="80"/>
      <c r="F277" s="80"/>
      <c r="G277" s="80"/>
      <c r="H277" s="80"/>
      <c r="I277" s="80"/>
      <c r="J277" s="80"/>
      <c r="K277" s="80"/>
    </row>
    <row r="278" spans="4:11" x14ac:dyDescent="0.2">
      <c r="D278" s="80"/>
      <c r="F278" s="80"/>
      <c r="G278" s="80"/>
      <c r="H278" s="80"/>
      <c r="I278" s="80"/>
      <c r="J278" s="80"/>
      <c r="K278" s="80"/>
    </row>
    <row r="279" spans="4:11" x14ac:dyDescent="0.2">
      <c r="D279" s="80"/>
      <c r="F279" s="80"/>
      <c r="G279" s="80"/>
      <c r="H279" s="80"/>
      <c r="I279" s="80"/>
      <c r="J279" s="80"/>
      <c r="K279" s="80"/>
    </row>
    <row r="280" spans="4:11" x14ac:dyDescent="0.2">
      <c r="D280" s="80"/>
      <c r="F280" s="80"/>
      <c r="G280" s="80"/>
      <c r="H280" s="80"/>
      <c r="I280" s="80"/>
      <c r="J280" s="80"/>
      <c r="K280" s="80"/>
    </row>
    <row r="281" spans="4:11" x14ac:dyDescent="0.2">
      <c r="D281" s="80"/>
      <c r="F281" s="80"/>
      <c r="G281" s="80"/>
      <c r="H281" s="80"/>
      <c r="I281" s="80"/>
      <c r="J281" s="80"/>
      <c r="K281" s="80"/>
    </row>
    <row r="282" spans="4:11" x14ac:dyDescent="0.2">
      <c r="D282" s="80"/>
      <c r="F282" s="80"/>
      <c r="G282" s="80"/>
      <c r="H282" s="80"/>
      <c r="I282" s="80"/>
      <c r="J282" s="80"/>
      <c r="K282" s="80"/>
    </row>
    <row r="283" spans="4:11" x14ac:dyDescent="0.2">
      <c r="D283" s="80"/>
      <c r="F283" s="80"/>
      <c r="G283" s="80"/>
      <c r="H283" s="80"/>
      <c r="I283" s="80"/>
      <c r="J283" s="80"/>
      <c r="K283" s="80"/>
    </row>
    <row r="284" spans="4:11" x14ac:dyDescent="0.2">
      <c r="D284" s="80"/>
      <c r="F284" s="80"/>
      <c r="G284" s="80"/>
      <c r="H284" s="80"/>
      <c r="I284" s="80"/>
      <c r="J284" s="80"/>
      <c r="K284" s="80"/>
    </row>
    <row r="285" spans="4:11" x14ac:dyDescent="0.2">
      <c r="D285" s="80"/>
      <c r="F285" s="80"/>
      <c r="G285" s="80"/>
      <c r="H285" s="80"/>
      <c r="I285" s="80"/>
      <c r="J285" s="80"/>
      <c r="K285" s="80"/>
    </row>
    <row r="286" spans="4:11" x14ac:dyDescent="0.2">
      <c r="D286" s="80"/>
      <c r="F286" s="80"/>
      <c r="G286" s="80"/>
      <c r="H286" s="80"/>
      <c r="I286" s="80"/>
      <c r="J286" s="80"/>
      <c r="K286" s="80"/>
    </row>
    <row r="287" spans="4:11" x14ac:dyDescent="0.2">
      <c r="D287" s="80"/>
      <c r="F287" s="80"/>
      <c r="G287" s="80"/>
      <c r="H287" s="80"/>
      <c r="I287" s="80"/>
      <c r="J287" s="80"/>
      <c r="K287" s="80"/>
    </row>
    <row r="288" spans="4:11" x14ac:dyDescent="0.2">
      <c r="D288" s="80"/>
      <c r="F288" s="80"/>
      <c r="G288" s="80"/>
      <c r="H288" s="80"/>
      <c r="I288" s="80"/>
      <c r="J288" s="80"/>
      <c r="K288" s="80"/>
    </row>
    <row r="289" spans="4:11" x14ac:dyDescent="0.2">
      <c r="D289" s="80"/>
      <c r="F289" s="80"/>
      <c r="G289" s="80"/>
      <c r="H289" s="80"/>
      <c r="I289" s="80"/>
      <c r="J289" s="80"/>
      <c r="K289" s="80"/>
    </row>
    <row r="290" spans="4:11" x14ac:dyDescent="0.2">
      <c r="D290" s="80"/>
      <c r="F290" s="80"/>
      <c r="G290" s="80"/>
      <c r="H290" s="80"/>
      <c r="I290" s="80"/>
      <c r="J290" s="80"/>
      <c r="K290" s="80"/>
    </row>
    <row r="291" spans="4:11" x14ac:dyDescent="0.2">
      <c r="D291" s="80"/>
      <c r="F291" s="80"/>
      <c r="G291" s="80"/>
      <c r="H291" s="80"/>
      <c r="I291" s="80"/>
      <c r="J291" s="80"/>
      <c r="K291" s="80"/>
    </row>
    <row r="292" spans="4:11" x14ac:dyDescent="0.2">
      <c r="D292" s="80"/>
      <c r="F292" s="80"/>
      <c r="G292" s="80"/>
      <c r="H292" s="80"/>
      <c r="I292" s="80"/>
      <c r="J292" s="80"/>
      <c r="K292" s="80"/>
    </row>
    <row r="293" spans="4:11" x14ac:dyDescent="0.2">
      <c r="D293" s="80"/>
      <c r="F293" s="80"/>
      <c r="G293" s="80"/>
      <c r="H293" s="80"/>
      <c r="I293" s="80"/>
      <c r="J293" s="80"/>
      <c r="K293" s="8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464"/>
  <sheetViews>
    <sheetView showRowColHeaders="0" workbookViewId="0">
      <selection activeCell="B7" sqref="B7"/>
    </sheetView>
  </sheetViews>
  <sheetFormatPr defaultColWidth="12" defaultRowHeight="12.75" x14ac:dyDescent="0.2"/>
  <cols>
    <col min="1" max="1" width="12" style="6"/>
    <col min="2" max="2" width="38" style="6" customWidth="1"/>
    <col min="3" max="5" width="12.7109375" style="6" customWidth="1"/>
    <col min="6" max="16384" width="12" style="6"/>
  </cols>
  <sheetData>
    <row r="1" spans="1:10" s="7" customFormat="1" ht="16.5" customHeight="1" x14ac:dyDescent="0.25"/>
    <row r="2" spans="1:10" s="7" customFormat="1" ht="16.5" customHeight="1" x14ac:dyDescent="0.25"/>
    <row r="3" spans="1:10" s="7" customFormat="1" ht="16.5" customHeight="1" x14ac:dyDescent="0.25"/>
    <row r="4" spans="1:10" s="7" customFormat="1" ht="16.5" customHeight="1" x14ac:dyDescent="0.25"/>
    <row r="5" spans="1:10" s="7" customFormat="1" ht="16.5" customHeight="1" x14ac:dyDescent="0.25">
      <c r="A5" s="116" t="s">
        <v>394</v>
      </c>
      <c r="B5" s="611" t="s">
        <v>377</v>
      </c>
      <c r="C5" s="611"/>
      <c r="D5" s="611"/>
      <c r="E5" s="611"/>
      <c r="F5" s="611"/>
      <c r="G5" s="611"/>
      <c r="H5" s="611"/>
      <c r="I5" s="611"/>
      <c r="J5" s="611"/>
    </row>
    <row r="6" spans="1:10" s="7" customFormat="1" ht="12" customHeight="1" x14ac:dyDescent="0.2">
      <c r="A6" s="116"/>
      <c r="B6" s="111" t="s">
        <v>262</v>
      </c>
      <c r="C6" s="538"/>
      <c r="D6" s="538"/>
      <c r="E6" s="538"/>
      <c r="F6" s="538"/>
      <c r="G6" s="538"/>
      <c r="H6" s="538"/>
      <c r="I6" s="538"/>
      <c r="J6" s="538"/>
    </row>
    <row r="7" spans="1:10" s="7" customFormat="1" ht="15" customHeight="1" x14ac:dyDescent="0.25">
      <c r="D7" s="8"/>
    </row>
    <row r="8" spans="1:10" s="7" customFormat="1" ht="42.75" customHeight="1" x14ac:dyDescent="0.25">
      <c r="B8" s="8"/>
      <c r="C8" s="598" t="s">
        <v>378</v>
      </c>
      <c r="D8" s="598"/>
      <c r="E8" s="598"/>
    </row>
    <row r="9" spans="1:10" s="7" customFormat="1" ht="24.95" customHeight="1" x14ac:dyDescent="0.25">
      <c r="B9" s="8"/>
      <c r="C9" s="599" t="s">
        <v>27</v>
      </c>
      <c r="D9" s="599"/>
      <c r="E9" s="599"/>
    </row>
    <row r="10" spans="1:10" s="7" customFormat="1" ht="14.25" customHeight="1" x14ac:dyDescent="0.2">
      <c r="B10" s="120" t="s">
        <v>11</v>
      </c>
      <c r="C10" s="540" t="s">
        <v>12</v>
      </c>
      <c r="D10" s="540" t="s">
        <v>28</v>
      </c>
      <c r="E10" s="540" t="s">
        <v>29</v>
      </c>
    </row>
    <row r="11" spans="1:10" s="7" customFormat="1" ht="14.25" customHeight="1" x14ac:dyDescent="0.2">
      <c r="B11" s="3" t="s">
        <v>61</v>
      </c>
      <c r="C11" s="128">
        <f>'SD_genero (16)'!O12-'SD_genero (16)'!C12</f>
        <v>-8637</v>
      </c>
      <c r="D11" s="105">
        <f>'SD_genero (16)'!P12-'SD_genero (16)'!D12</f>
        <v>-18577</v>
      </c>
      <c r="E11" s="129">
        <f>'SD_genero (16)'!Q12-'SD_genero (16)'!E12</f>
        <v>-27214</v>
      </c>
    </row>
    <row r="12" spans="1:10" s="7" customFormat="1" ht="14.25" customHeight="1" x14ac:dyDescent="0.2">
      <c r="B12" s="4" t="s">
        <v>102</v>
      </c>
      <c r="C12" s="130">
        <f>'SD_genero (16)'!O13-'SD_genero (16)'!C13</f>
        <v>-2061</v>
      </c>
      <c r="D12" s="106">
        <f>'SD_genero (16)'!P13-'SD_genero (16)'!D13</f>
        <v>-4219</v>
      </c>
      <c r="E12" s="131">
        <f>'SD_genero (16)'!Q13-'SD_genero (16)'!E13</f>
        <v>-6280</v>
      </c>
    </row>
    <row r="13" spans="1:10" s="7" customFormat="1" ht="14.25" customHeight="1" x14ac:dyDescent="0.2">
      <c r="B13" s="4" t="s">
        <v>20</v>
      </c>
      <c r="C13" s="130">
        <f>'SD_genero (16)'!O14-'SD_genero (16)'!C14</f>
        <v>-1606</v>
      </c>
      <c r="D13" s="106">
        <f>'SD_genero (16)'!P14-'SD_genero (16)'!D14</f>
        <v>-3146</v>
      </c>
      <c r="E13" s="131">
        <f>'SD_genero (16)'!Q14-'SD_genero (16)'!E14</f>
        <v>-4752</v>
      </c>
    </row>
    <row r="14" spans="1:10" s="7" customFormat="1" ht="14.25" customHeight="1" x14ac:dyDescent="0.2">
      <c r="B14" s="4" t="s">
        <v>1</v>
      </c>
      <c r="C14" s="382">
        <f>'SD_genero (16)'!O15-'SD_genero (16)'!C15</f>
        <v>-325</v>
      </c>
      <c r="D14" s="383">
        <f>'SD_genero (16)'!P15-'SD_genero (16)'!D15</f>
        <v>-501</v>
      </c>
      <c r="E14" s="384">
        <f>'SD_genero (16)'!Q15-'SD_genero (16)'!E15</f>
        <v>-826</v>
      </c>
    </row>
    <row r="15" spans="1:10" s="7" customFormat="1" ht="14.25" customHeight="1" x14ac:dyDescent="0.2">
      <c r="B15" s="34" t="str">
        <f>'PD_genero % (12)'!B15</f>
        <v xml:space="preserve">Ajuda </v>
      </c>
      <c r="C15" s="128">
        <f>'SD_genero (16)'!O16-'SD_genero (16)'!C16</f>
        <v>5</v>
      </c>
      <c r="D15" s="105">
        <f>'SD_genero (16)'!P16-'SD_genero (16)'!D16</f>
        <v>-18</v>
      </c>
      <c r="E15" s="129">
        <f>'SD_genero (16)'!Q16-'SD_genero (16)'!E16</f>
        <v>-13</v>
      </c>
    </row>
    <row r="16" spans="1:10" s="7" customFormat="1" ht="14.25" customHeight="1" x14ac:dyDescent="0.2">
      <c r="B16" s="34" t="str">
        <f>'PD_genero % (12)'!B16</f>
        <v xml:space="preserve">Alcântara </v>
      </c>
      <c r="C16" s="130">
        <f>'SD_genero (16)'!O17-'SD_genero (16)'!C17</f>
        <v>-24</v>
      </c>
      <c r="D16" s="106">
        <f>'SD_genero (16)'!P17-'SD_genero (16)'!D17</f>
        <v>-16</v>
      </c>
      <c r="E16" s="131">
        <f>'SD_genero (16)'!Q17-'SD_genero (16)'!E17</f>
        <v>-40</v>
      </c>
    </row>
    <row r="17" spans="2:5" s="7" customFormat="1" ht="14.25" customHeight="1" x14ac:dyDescent="0.2">
      <c r="B17" s="34" t="str">
        <f>'PD_genero % (12)'!B17</f>
        <v xml:space="preserve">Alvalade </v>
      </c>
      <c r="C17" s="130">
        <f>'SD_genero (16)'!O18-'SD_genero (16)'!C18</f>
        <v>-10</v>
      </c>
      <c r="D17" s="106">
        <f>'SD_genero (16)'!P18-'SD_genero (16)'!D18</f>
        <v>-46</v>
      </c>
      <c r="E17" s="131">
        <f>'SD_genero (16)'!Q18-'SD_genero (16)'!E18</f>
        <v>-56</v>
      </c>
    </row>
    <row r="18" spans="2:5" s="7" customFormat="1" ht="14.25" customHeight="1" x14ac:dyDescent="0.2">
      <c r="B18" s="34" t="str">
        <f>'PD_genero % (12)'!B18</f>
        <v xml:space="preserve">Areeiro </v>
      </c>
      <c r="C18" s="130">
        <f>'SD_genero (16)'!O19-'SD_genero (16)'!C19</f>
        <v>1</v>
      </c>
      <c r="D18" s="106">
        <f>'SD_genero (16)'!P19-'SD_genero (16)'!D19</f>
        <v>-15</v>
      </c>
      <c r="E18" s="131">
        <f>'SD_genero (16)'!Q19-'SD_genero (16)'!E19</f>
        <v>-14</v>
      </c>
    </row>
    <row r="19" spans="2:5" s="7" customFormat="1" ht="14.25" customHeight="1" x14ac:dyDescent="0.2">
      <c r="B19" s="34" t="str">
        <f>'PD_genero % (12)'!B19</f>
        <v xml:space="preserve">Arroios </v>
      </c>
      <c r="C19" s="130">
        <f>'SD_genero (16)'!O20-'SD_genero (16)'!C20</f>
        <v>-23</v>
      </c>
      <c r="D19" s="106">
        <f>'SD_genero (16)'!P20-'SD_genero (16)'!D20</f>
        <v>-21</v>
      </c>
      <c r="E19" s="131">
        <f>'SD_genero (16)'!Q20-'SD_genero (16)'!E20</f>
        <v>-44</v>
      </c>
    </row>
    <row r="20" spans="2:5" s="7" customFormat="1" ht="14.25" customHeight="1" x14ac:dyDescent="0.2">
      <c r="B20" s="34" t="str">
        <f>'PD_genero % (12)'!B20</f>
        <v xml:space="preserve">Avenidas Novas </v>
      </c>
      <c r="C20" s="130">
        <f>'SD_genero (16)'!O21-'SD_genero (16)'!C21</f>
        <v>-10</v>
      </c>
      <c r="D20" s="106">
        <f>'SD_genero (16)'!P21-'SD_genero (16)'!D21</f>
        <v>20</v>
      </c>
      <c r="E20" s="131">
        <f>'SD_genero (16)'!Q21-'SD_genero (16)'!E21</f>
        <v>10</v>
      </c>
    </row>
    <row r="21" spans="2:5" s="7" customFormat="1" ht="14.25" customHeight="1" x14ac:dyDescent="0.2">
      <c r="B21" s="34" t="str">
        <f>'PD_genero % (12)'!B21</f>
        <v xml:space="preserve">Beato </v>
      </c>
      <c r="C21" s="130">
        <f>'SD_genero (16)'!O22-'SD_genero (16)'!C22</f>
        <v>-9</v>
      </c>
      <c r="D21" s="106">
        <f>'SD_genero (16)'!P22-'SD_genero (16)'!D22</f>
        <v>-27</v>
      </c>
      <c r="E21" s="131">
        <f>'SD_genero (16)'!Q22-'SD_genero (16)'!E22</f>
        <v>-36</v>
      </c>
    </row>
    <row r="22" spans="2:5" s="7" customFormat="1" ht="14.25" customHeight="1" x14ac:dyDescent="0.2">
      <c r="B22" s="34" t="str">
        <f>'PD_genero % (12)'!B22</f>
        <v xml:space="preserve">Belém </v>
      </c>
      <c r="C22" s="130">
        <f>'SD_genero (16)'!O23-'SD_genero (16)'!C23</f>
        <v>-12</v>
      </c>
      <c r="D22" s="106">
        <f>'SD_genero (16)'!P23-'SD_genero (16)'!D23</f>
        <v>-2</v>
      </c>
      <c r="E22" s="131">
        <f>'SD_genero (16)'!Q23-'SD_genero (16)'!E23</f>
        <v>-14</v>
      </c>
    </row>
    <row r="23" spans="2:5" s="7" customFormat="1" ht="14.25" customHeight="1" x14ac:dyDescent="0.2">
      <c r="B23" s="34" t="str">
        <f>'PD_genero % (12)'!B23</f>
        <v xml:space="preserve">Benfica </v>
      </c>
      <c r="C23" s="130">
        <f>'SD_genero (16)'!O24-'SD_genero (16)'!C24</f>
        <v>-35</v>
      </c>
      <c r="D23" s="106">
        <f>'SD_genero (16)'!P24-'SD_genero (16)'!D24</f>
        <v>-45</v>
      </c>
      <c r="E23" s="131">
        <f>'SD_genero (16)'!Q24-'SD_genero (16)'!E24</f>
        <v>-80</v>
      </c>
    </row>
    <row r="24" spans="2:5" s="7" customFormat="1" ht="14.25" customHeight="1" x14ac:dyDescent="0.2">
      <c r="B24" s="34" t="str">
        <f>'PD_genero % (12)'!B24</f>
        <v xml:space="preserve">Campo de Ourique </v>
      </c>
      <c r="C24" s="130">
        <f>'SD_genero (16)'!O25-'SD_genero (16)'!C25</f>
        <v>-21</v>
      </c>
      <c r="D24" s="106">
        <f>'SD_genero (16)'!P25-'SD_genero (16)'!D25</f>
        <v>-13</v>
      </c>
      <c r="E24" s="131">
        <f>'SD_genero (16)'!Q25-'SD_genero (16)'!E25</f>
        <v>-34</v>
      </c>
    </row>
    <row r="25" spans="2:5" s="7" customFormat="1" ht="14.25" customHeight="1" x14ac:dyDescent="0.2">
      <c r="B25" s="34" t="str">
        <f>'PD_genero % (12)'!B25</f>
        <v xml:space="preserve">Campolide </v>
      </c>
      <c r="C25" s="130">
        <f>'SD_genero (16)'!O26-'SD_genero (16)'!C26</f>
        <v>11</v>
      </c>
      <c r="D25" s="106">
        <f>'SD_genero (16)'!P26-'SD_genero (16)'!D26</f>
        <v>-12</v>
      </c>
      <c r="E25" s="131">
        <f>'SD_genero (16)'!Q26-'SD_genero (16)'!E26</f>
        <v>-1</v>
      </c>
    </row>
    <row r="26" spans="2:5" s="7" customFormat="1" ht="14.25" customHeight="1" x14ac:dyDescent="0.2">
      <c r="B26" s="34" t="str">
        <f>'PD_genero % (12)'!B26</f>
        <v xml:space="preserve">Carnide </v>
      </c>
      <c r="C26" s="130">
        <f>'SD_genero (16)'!O27-'SD_genero (16)'!C27</f>
        <v>-5</v>
      </c>
      <c r="D26" s="106">
        <f>'SD_genero (16)'!P27-'SD_genero (16)'!D27</f>
        <v>-2</v>
      </c>
      <c r="E26" s="131">
        <f>'SD_genero (16)'!Q27-'SD_genero (16)'!E27</f>
        <v>-7</v>
      </c>
    </row>
    <row r="27" spans="2:5" s="7" customFormat="1" ht="14.25" customHeight="1" x14ac:dyDescent="0.2">
      <c r="B27" s="34" t="str">
        <f>'PD_genero % (12)'!B27</f>
        <v xml:space="preserve">Estrela </v>
      </c>
      <c r="C27" s="130">
        <f>'SD_genero (16)'!O28-'SD_genero (16)'!C28</f>
        <v>-8</v>
      </c>
      <c r="D27" s="106">
        <f>'SD_genero (16)'!P28-'SD_genero (16)'!D28</f>
        <v>-16</v>
      </c>
      <c r="E27" s="131">
        <f>'SD_genero (16)'!Q28-'SD_genero (16)'!E28</f>
        <v>-24</v>
      </c>
    </row>
    <row r="28" spans="2:5" s="7" customFormat="1" ht="14.25" customHeight="1" x14ac:dyDescent="0.2">
      <c r="B28" s="34" t="str">
        <f>'PD_genero % (12)'!B28</f>
        <v xml:space="preserve">Lumiar </v>
      </c>
      <c r="C28" s="130">
        <f>'SD_genero (16)'!O29-'SD_genero (16)'!C29</f>
        <v>-44</v>
      </c>
      <c r="D28" s="106">
        <f>'SD_genero (16)'!P29-'SD_genero (16)'!D29</f>
        <v>-19</v>
      </c>
      <c r="E28" s="131">
        <f>'SD_genero (16)'!Q29-'SD_genero (16)'!E29</f>
        <v>-63</v>
      </c>
    </row>
    <row r="29" spans="2:5" s="7" customFormat="1" ht="14.25" customHeight="1" x14ac:dyDescent="0.2">
      <c r="B29" s="34" t="str">
        <f>'PD_genero % (12)'!B29</f>
        <v xml:space="preserve">Marvila </v>
      </c>
      <c r="C29" s="130">
        <f>'SD_genero (16)'!O30-'SD_genero (16)'!C30</f>
        <v>-12</v>
      </c>
      <c r="D29" s="106">
        <f>'SD_genero (16)'!P30-'SD_genero (16)'!D30</f>
        <v>-67</v>
      </c>
      <c r="E29" s="131">
        <f>'SD_genero (16)'!Q30-'SD_genero (16)'!E30</f>
        <v>-79</v>
      </c>
    </row>
    <row r="30" spans="2:5" s="7" customFormat="1" ht="14.25" customHeight="1" x14ac:dyDescent="0.2">
      <c r="B30" s="34" t="str">
        <f>'PD_genero % (12)'!B30</f>
        <v xml:space="preserve">Misericórdia </v>
      </c>
      <c r="C30" s="130">
        <f>'SD_genero (16)'!O31-'SD_genero (16)'!C31</f>
        <v>-28</v>
      </c>
      <c r="D30" s="106">
        <f>'SD_genero (16)'!P31-'SD_genero (16)'!D31</f>
        <v>-20</v>
      </c>
      <c r="E30" s="131">
        <f>'SD_genero (16)'!Q31-'SD_genero (16)'!E31</f>
        <v>-48</v>
      </c>
    </row>
    <row r="31" spans="2:5" s="7" customFormat="1" ht="14.25" customHeight="1" x14ac:dyDescent="0.2">
      <c r="B31" s="34" t="str">
        <f>'PD_genero % (12)'!B31</f>
        <v xml:space="preserve">Olivais </v>
      </c>
      <c r="C31" s="130">
        <f>'SD_genero (16)'!O32-'SD_genero (16)'!C32</f>
        <v>13</v>
      </c>
      <c r="D31" s="106">
        <f>'SD_genero (16)'!P32-'SD_genero (16)'!D32</f>
        <v>-70</v>
      </c>
      <c r="E31" s="131">
        <f>'SD_genero (16)'!Q32-'SD_genero (16)'!E32</f>
        <v>-57</v>
      </c>
    </row>
    <row r="32" spans="2:5" s="7" customFormat="1" ht="14.25" customHeight="1" x14ac:dyDescent="0.2">
      <c r="B32" s="34" t="str">
        <f>'PD_genero % (12)'!B32</f>
        <v xml:space="preserve">Parque das Nações </v>
      </c>
      <c r="C32" s="130">
        <f>'SD_genero (16)'!O33-'SD_genero (16)'!C33</f>
        <v>0</v>
      </c>
      <c r="D32" s="106">
        <f>'SD_genero (16)'!P33-'SD_genero (16)'!D33</f>
        <v>8</v>
      </c>
      <c r="E32" s="131">
        <f>'SD_genero (16)'!Q33-'SD_genero (16)'!E33</f>
        <v>8</v>
      </c>
    </row>
    <row r="33" spans="1:83" s="7" customFormat="1" ht="14.25" customHeight="1" x14ac:dyDescent="0.2">
      <c r="B33" s="34" t="str">
        <f>'PD_genero % (12)'!B33</f>
        <v xml:space="preserve">Penha de França </v>
      </c>
      <c r="C33" s="130">
        <f>'SD_genero (16)'!O34-'SD_genero (16)'!C34</f>
        <v>-25</v>
      </c>
      <c r="D33" s="106">
        <f>'SD_genero (16)'!P34-'SD_genero (16)'!D34</f>
        <v>-30</v>
      </c>
      <c r="E33" s="131">
        <f>'SD_genero (16)'!Q34-'SD_genero (16)'!E34</f>
        <v>-55</v>
      </c>
    </row>
    <row r="34" spans="1:83" s="7" customFormat="1" ht="14.25" customHeight="1" x14ac:dyDescent="0.2">
      <c r="B34" s="34" t="str">
        <f>'PD_genero % (12)'!B34</f>
        <v xml:space="preserve">Santa Clara </v>
      </c>
      <c r="C34" s="130">
        <f>'SD_genero (16)'!O35-'SD_genero (16)'!C35</f>
        <v>-13</v>
      </c>
      <c r="D34" s="106">
        <f>'SD_genero (16)'!P35-'SD_genero (16)'!D35</f>
        <v>-35</v>
      </c>
      <c r="E34" s="131">
        <f>'SD_genero (16)'!Q35-'SD_genero (16)'!E35</f>
        <v>-48</v>
      </c>
    </row>
    <row r="35" spans="1:83" s="7" customFormat="1" ht="14.25" customHeight="1" x14ac:dyDescent="0.2">
      <c r="B35" s="34" t="str">
        <f>'PD_genero % (12)'!B35</f>
        <v xml:space="preserve">Santa Maria Maior </v>
      </c>
      <c r="C35" s="130">
        <f>'SD_genero (16)'!O36-'SD_genero (16)'!C36</f>
        <v>-16</v>
      </c>
      <c r="D35" s="106">
        <f>'SD_genero (16)'!P36-'SD_genero (16)'!D36</f>
        <v>-10</v>
      </c>
      <c r="E35" s="131">
        <f>'SD_genero (16)'!Q36-'SD_genero (16)'!E36</f>
        <v>-26</v>
      </c>
    </row>
    <row r="36" spans="1:83" s="7" customFormat="1" ht="14.25" customHeight="1" x14ac:dyDescent="0.2">
      <c r="B36" s="34" t="str">
        <f>'PD_genero % (12)'!B36</f>
        <v xml:space="preserve">Santo António </v>
      </c>
      <c r="C36" s="130">
        <f>'SD_genero (16)'!O37-'SD_genero (16)'!C37</f>
        <v>-19</v>
      </c>
      <c r="D36" s="106">
        <f>'SD_genero (16)'!P37-'SD_genero (16)'!D37</f>
        <v>2</v>
      </c>
      <c r="E36" s="131">
        <f>'SD_genero (16)'!Q37-'SD_genero (16)'!E37</f>
        <v>-17</v>
      </c>
    </row>
    <row r="37" spans="1:83" s="7" customFormat="1" ht="14.25" customHeight="1" x14ac:dyDescent="0.2">
      <c r="B37" s="34" t="str">
        <f>'PD_genero % (12)'!B37</f>
        <v xml:space="preserve">São Domingos de Benfica </v>
      </c>
      <c r="C37" s="130">
        <f>'SD_genero (16)'!O38-'SD_genero (16)'!C38</f>
        <v>-26</v>
      </c>
      <c r="D37" s="106">
        <f>'SD_genero (16)'!P38-'SD_genero (16)'!D38</f>
        <v>-18</v>
      </c>
      <c r="E37" s="131">
        <f>'SD_genero (16)'!Q38-'SD_genero (16)'!E38</f>
        <v>-44</v>
      </c>
    </row>
    <row r="38" spans="1:83" s="7" customFormat="1" ht="14.25" customHeight="1" x14ac:dyDescent="0.2">
      <c r="B38" s="34" t="str">
        <f>'PD_genero % (12)'!B38</f>
        <v xml:space="preserve">São Vicente </v>
      </c>
      <c r="C38" s="132">
        <f>'SD_genero (16)'!O39-'SD_genero (16)'!C39</f>
        <v>-15</v>
      </c>
      <c r="D38" s="107">
        <f>'SD_genero (16)'!P39-'SD_genero (16)'!D39</f>
        <v>-29</v>
      </c>
      <c r="E38" s="133">
        <f>'SD_genero (16)'!Q39-'SD_genero (16)'!E39</f>
        <v>-44</v>
      </c>
    </row>
    <row r="39" spans="1:83" s="1" customFormat="1" ht="15" x14ac:dyDescent="0.25">
      <c r="B39" s="108"/>
      <c r="C39" s="51"/>
      <c r="D39" s="96"/>
    </row>
    <row r="40" spans="1:83" x14ac:dyDescent="0.2">
      <c r="A40" s="541"/>
      <c r="B40" s="36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1"/>
      <c r="BU40" s="541"/>
      <c r="BV40" s="541"/>
      <c r="BW40" s="541"/>
      <c r="BX40" s="541"/>
      <c r="BY40" s="541"/>
      <c r="BZ40" s="541"/>
      <c r="CA40" s="541"/>
      <c r="CB40" s="541"/>
      <c r="CC40" s="541"/>
      <c r="CD40" s="541"/>
      <c r="CE40" s="541"/>
    </row>
    <row r="41" spans="1:83" x14ac:dyDescent="0.2">
      <c r="A41" s="541"/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541"/>
      <c r="BP41" s="541"/>
      <c r="BQ41" s="541"/>
      <c r="BR41" s="541"/>
      <c r="BS41" s="541"/>
      <c r="BT41" s="541"/>
      <c r="BU41" s="541"/>
      <c r="BV41" s="541"/>
      <c r="BW41" s="541"/>
      <c r="BX41" s="541"/>
      <c r="BY41" s="541"/>
      <c r="BZ41" s="541"/>
      <c r="CA41" s="541"/>
      <c r="CB41" s="541"/>
      <c r="CC41" s="541"/>
      <c r="CD41" s="541"/>
      <c r="CE41" s="541"/>
    </row>
    <row r="42" spans="1:83" x14ac:dyDescent="0.2">
      <c r="A42" s="541"/>
      <c r="B42" s="541"/>
      <c r="C42" s="541"/>
      <c r="D42" s="541"/>
      <c r="E42" s="541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541"/>
      <c r="Z42" s="541"/>
      <c r="AA42" s="541"/>
      <c r="AB42" s="541"/>
      <c r="AC42" s="541"/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1"/>
      <c r="AS42" s="541"/>
      <c r="AT42" s="541"/>
      <c r="AU42" s="541"/>
      <c r="AV42" s="541"/>
      <c r="AW42" s="541"/>
      <c r="AX42" s="541"/>
      <c r="AY42" s="541"/>
      <c r="AZ42" s="541"/>
      <c r="BA42" s="541"/>
      <c r="BB42" s="541"/>
      <c r="BC42" s="541"/>
      <c r="BD42" s="541"/>
      <c r="BE42" s="541"/>
      <c r="BF42" s="541"/>
      <c r="BG42" s="541"/>
      <c r="BH42" s="541"/>
      <c r="BI42" s="541"/>
      <c r="BJ42" s="541"/>
      <c r="BK42" s="541"/>
      <c r="BL42" s="541"/>
      <c r="BM42" s="541"/>
      <c r="BN42" s="541"/>
      <c r="BO42" s="541"/>
      <c r="BP42" s="541"/>
      <c r="BQ42" s="541"/>
      <c r="BR42" s="541"/>
      <c r="BS42" s="541"/>
      <c r="BT42" s="541"/>
      <c r="BU42" s="541"/>
      <c r="BV42" s="541"/>
      <c r="BW42" s="541"/>
      <c r="BX42" s="541"/>
      <c r="BY42" s="541"/>
      <c r="BZ42" s="541"/>
      <c r="CA42" s="541"/>
      <c r="CB42" s="541"/>
      <c r="CC42" s="541"/>
      <c r="CD42" s="541"/>
      <c r="CE42" s="541"/>
    </row>
    <row r="43" spans="1:83" x14ac:dyDescent="0.2">
      <c r="A43" s="541"/>
      <c r="B43" s="541"/>
      <c r="C43" s="541"/>
      <c r="D43" s="541"/>
      <c r="E43" s="541"/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1"/>
      <c r="T43" s="541"/>
      <c r="U43" s="541"/>
      <c r="V43" s="541"/>
      <c r="W43" s="541"/>
      <c r="X43" s="541"/>
      <c r="Y43" s="541"/>
      <c r="Z43" s="541"/>
      <c r="AA43" s="541"/>
      <c r="AB43" s="541"/>
      <c r="AC43" s="541"/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1"/>
      <c r="AS43" s="541"/>
      <c r="AT43" s="541"/>
      <c r="AU43" s="541"/>
      <c r="AV43" s="541"/>
      <c r="AW43" s="541"/>
      <c r="AX43" s="541"/>
      <c r="AY43" s="541"/>
      <c r="AZ43" s="541"/>
      <c r="BA43" s="541"/>
      <c r="BB43" s="541"/>
      <c r="BC43" s="541"/>
      <c r="BD43" s="541"/>
      <c r="BE43" s="541"/>
      <c r="BF43" s="541"/>
      <c r="BG43" s="541"/>
      <c r="BH43" s="541"/>
      <c r="BI43" s="541"/>
      <c r="BJ43" s="541"/>
      <c r="BK43" s="541"/>
      <c r="BL43" s="541"/>
      <c r="BM43" s="541"/>
      <c r="BN43" s="541"/>
      <c r="BO43" s="541"/>
      <c r="BP43" s="541"/>
      <c r="BQ43" s="541"/>
      <c r="BR43" s="541"/>
      <c r="BS43" s="541"/>
      <c r="BT43" s="541"/>
      <c r="BU43" s="541"/>
      <c r="BV43" s="541"/>
      <c r="BW43" s="541"/>
      <c r="BX43" s="541"/>
      <c r="BY43" s="541"/>
      <c r="BZ43" s="541"/>
      <c r="CA43" s="541"/>
      <c r="CB43" s="541"/>
      <c r="CC43" s="541"/>
      <c r="CD43" s="541"/>
      <c r="CE43" s="541"/>
    </row>
    <row r="44" spans="1:83" x14ac:dyDescent="0.2">
      <c r="A44" s="541"/>
      <c r="B44" s="541"/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1"/>
      <c r="W44" s="541"/>
      <c r="X44" s="541"/>
      <c r="Y44" s="541"/>
      <c r="Z44" s="541"/>
      <c r="AA44" s="541"/>
      <c r="AB44" s="541"/>
      <c r="AC44" s="541"/>
      <c r="AD44" s="541"/>
      <c r="AE44" s="541"/>
      <c r="AF44" s="541"/>
      <c r="AG44" s="541"/>
      <c r="AH44" s="541"/>
      <c r="AI44" s="541"/>
      <c r="AJ44" s="541"/>
      <c r="AK44" s="541"/>
      <c r="AL44" s="541"/>
      <c r="AM44" s="541"/>
      <c r="AN44" s="541"/>
      <c r="AO44" s="541"/>
      <c r="AP44" s="541"/>
      <c r="AQ44" s="541"/>
      <c r="AR44" s="541"/>
      <c r="AS44" s="541"/>
      <c r="AT44" s="541"/>
      <c r="AU44" s="541"/>
      <c r="AV44" s="541"/>
      <c r="AW44" s="541"/>
      <c r="AX44" s="541"/>
      <c r="AY44" s="541"/>
      <c r="AZ44" s="541"/>
      <c r="BA44" s="541"/>
      <c r="BB44" s="541"/>
      <c r="BC44" s="541"/>
      <c r="BD44" s="541"/>
      <c r="BE44" s="541"/>
      <c r="BF44" s="541"/>
      <c r="BG44" s="541"/>
      <c r="BH44" s="541"/>
      <c r="BI44" s="541"/>
      <c r="BJ44" s="541"/>
      <c r="BK44" s="541"/>
      <c r="BL44" s="541"/>
      <c r="BM44" s="541"/>
      <c r="BN44" s="541"/>
      <c r="BO44" s="541"/>
      <c r="BP44" s="541"/>
      <c r="BQ44" s="541"/>
      <c r="BR44" s="541"/>
      <c r="BS44" s="541"/>
      <c r="BT44" s="541"/>
      <c r="BU44" s="541"/>
      <c r="BV44" s="541"/>
      <c r="BW44" s="541"/>
      <c r="BX44" s="541"/>
      <c r="BY44" s="541"/>
      <c r="BZ44" s="541"/>
      <c r="CA44" s="541"/>
      <c r="CB44" s="541"/>
      <c r="CC44" s="541"/>
      <c r="CD44" s="541"/>
      <c r="CE44" s="541"/>
    </row>
    <row r="45" spans="1:83" x14ac:dyDescent="0.2">
      <c r="A45" s="541"/>
      <c r="B45" s="541"/>
      <c r="C45" s="541"/>
      <c r="D45" s="541"/>
      <c r="E45" s="541"/>
      <c r="F45" s="541"/>
      <c r="G45" s="541"/>
      <c r="H45" s="541"/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1"/>
      <c r="T45" s="541"/>
      <c r="U45" s="541"/>
      <c r="V45" s="541"/>
      <c r="W45" s="541"/>
      <c r="X45" s="541"/>
      <c r="Y45" s="541"/>
      <c r="Z45" s="541"/>
      <c r="AA45" s="541"/>
      <c r="AB45" s="541"/>
      <c r="AC45" s="541"/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1"/>
      <c r="AS45" s="541"/>
      <c r="AT45" s="541"/>
      <c r="AU45" s="541"/>
      <c r="AV45" s="541"/>
      <c r="AW45" s="541"/>
      <c r="AX45" s="541"/>
      <c r="AY45" s="541"/>
      <c r="AZ45" s="541"/>
      <c r="BA45" s="541"/>
      <c r="BB45" s="541"/>
      <c r="BC45" s="541"/>
      <c r="BD45" s="541"/>
      <c r="BE45" s="541"/>
      <c r="BF45" s="541"/>
      <c r="BG45" s="541"/>
      <c r="BH45" s="541"/>
      <c r="BI45" s="541"/>
      <c r="BJ45" s="541"/>
      <c r="BK45" s="541"/>
      <c r="BL45" s="541"/>
      <c r="BM45" s="541"/>
      <c r="BN45" s="541"/>
      <c r="BO45" s="541"/>
      <c r="BP45" s="541"/>
      <c r="BQ45" s="541"/>
      <c r="BR45" s="541"/>
      <c r="BS45" s="541"/>
      <c r="BT45" s="541"/>
      <c r="BU45" s="541"/>
      <c r="BV45" s="541"/>
      <c r="BW45" s="541"/>
      <c r="BX45" s="541"/>
      <c r="BY45" s="541"/>
      <c r="BZ45" s="541"/>
      <c r="CA45" s="541"/>
      <c r="CB45" s="541"/>
      <c r="CC45" s="541"/>
      <c r="CD45" s="541"/>
      <c r="CE45" s="541"/>
    </row>
    <row r="46" spans="1:83" x14ac:dyDescent="0.2">
      <c r="A46" s="541"/>
      <c r="B46" s="541"/>
      <c r="C46" s="541"/>
      <c r="D46" s="541"/>
      <c r="E46" s="541"/>
      <c r="F46" s="541"/>
      <c r="G46" s="541"/>
      <c r="H46" s="541"/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1"/>
      <c r="T46" s="541"/>
      <c r="U46" s="541"/>
      <c r="V46" s="541"/>
      <c r="W46" s="541"/>
      <c r="X46" s="541"/>
      <c r="Y46" s="541"/>
      <c r="Z46" s="541"/>
      <c r="AA46" s="541"/>
      <c r="AB46" s="541"/>
      <c r="AC46" s="541"/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1"/>
      <c r="AS46" s="541"/>
      <c r="AT46" s="541"/>
      <c r="AU46" s="541"/>
      <c r="AV46" s="541"/>
      <c r="AW46" s="541"/>
      <c r="AX46" s="541"/>
      <c r="AY46" s="541"/>
      <c r="AZ46" s="541"/>
      <c r="BA46" s="541"/>
      <c r="BB46" s="541"/>
      <c r="BC46" s="541"/>
      <c r="BD46" s="541"/>
      <c r="BE46" s="541"/>
      <c r="BF46" s="541"/>
      <c r="BG46" s="541"/>
      <c r="BH46" s="541"/>
      <c r="BI46" s="541"/>
      <c r="BJ46" s="541"/>
      <c r="BK46" s="541"/>
      <c r="BL46" s="541"/>
      <c r="BM46" s="541"/>
      <c r="BN46" s="541"/>
      <c r="BO46" s="541"/>
      <c r="BP46" s="541"/>
      <c r="BQ46" s="541"/>
      <c r="BR46" s="541"/>
      <c r="BS46" s="541"/>
      <c r="BT46" s="541"/>
      <c r="BU46" s="541"/>
      <c r="BV46" s="541"/>
      <c r="BW46" s="541"/>
      <c r="BX46" s="541"/>
      <c r="BY46" s="541"/>
      <c r="BZ46" s="541"/>
      <c r="CA46" s="541"/>
      <c r="CB46" s="541"/>
      <c r="CC46" s="541"/>
      <c r="CD46" s="541"/>
      <c r="CE46" s="541"/>
    </row>
    <row r="47" spans="1:83" x14ac:dyDescent="0.2">
      <c r="A47" s="541"/>
      <c r="B47" s="541"/>
      <c r="C47" s="541"/>
      <c r="D47" s="541"/>
      <c r="E47" s="541"/>
      <c r="F47" s="541"/>
      <c r="G47" s="541"/>
      <c r="H47" s="541"/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1"/>
      <c r="T47" s="541"/>
      <c r="U47" s="541"/>
      <c r="V47" s="541"/>
      <c r="W47" s="541"/>
      <c r="X47" s="541"/>
      <c r="Y47" s="541"/>
      <c r="Z47" s="541"/>
      <c r="AA47" s="541"/>
      <c r="AB47" s="541"/>
      <c r="AC47" s="541"/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1"/>
      <c r="AS47" s="541"/>
      <c r="AT47" s="541"/>
      <c r="AU47" s="541"/>
      <c r="AV47" s="541"/>
      <c r="AW47" s="541"/>
      <c r="AX47" s="541"/>
      <c r="AY47" s="541"/>
      <c r="AZ47" s="541"/>
      <c r="BA47" s="541"/>
      <c r="BB47" s="541"/>
      <c r="BC47" s="541"/>
      <c r="BD47" s="541"/>
      <c r="BE47" s="541"/>
      <c r="BF47" s="541"/>
      <c r="BG47" s="541"/>
      <c r="BH47" s="541"/>
      <c r="BI47" s="541"/>
      <c r="BJ47" s="541"/>
      <c r="BK47" s="541"/>
      <c r="BL47" s="541"/>
      <c r="BM47" s="541"/>
      <c r="BN47" s="541"/>
      <c r="BO47" s="541"/>
      <c r="BP47" s="541"/>
      <c r="BQ47" s="541"/>
      <c r="BR47" s="541"/>
      <c r="BS47" s="541"/>
      <c r="BT47" s="541"/>
      <c r="BU47" s="541"/>
      <c r="BV47" s="541"/>
      <c r="BW47" s="541"/>
      <c r="BX47" s="541"/>
      <c r="BY47" s="541"/>
      <c r="BZ47" s="541"/>
      <c r="CA47" s="541"/>
      <c r="CB47" s="541"/>
      <c r="CC47" s="541"/>
      <c r="CD47" s="541"/>
      <c r="CE47" s="541"/>
    </row>
    <row r="48" spans="1:83" x14ac:dyDescent="0.2">
      <c r="A48" s="541"/>
      <c r="B48" s="541"/>
      <c r="C48" s="541"/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  <c r="T48" s="541"/>
      <c r="U48" s="541"/>
      <c r="V48" s="541"/>
      <c r="W48" s="541"/>
      <c r="X48" s="541"/>
      <c r="Y48" s="541"/>
      <c r="Z48" s="541"/>
      <c r="AA48" s="541"/>
      <c r="AB48" s="541"/>
      <c r="AC48" s="541"/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1"/>
      <c r="AS48" s="541"/>
      <c r="AT48" s="541"/>
      <c r="AU48" s="541"/>
      <c r="AV48" s="541"/>
      <c r="AW48" s="541"/>
      <c r="AX48" s="541"/>
      <c r="AY48" s="541"/>
      <c r="AZ48" s="541"/>
      <c r="BA48" s="541"/>
      <c r="BB48" s="541"/>
      <c r="BC48" s="541"/>
      <c r="BD48" s="541"/>
      <c r="BE48" s="541"/>
      <c r="BF48" s="541"/>
      <c r="BG48" s="541"/>
      <c r="BH48" s="541"/>
      <c r="BI48" s="541"/>
      <c r="BJ48" s="541"/>
      <c r="BK48" s="541"/>
      <c r="BL48" s="541"/>
      <c r="BM48" s="541"/>
      <c r="BN48" s="541"/>
      <c r="BO48" s="541"/>
      <c r="BP48" s="541"/>
      <c r="BQ48" s="541"/>
      <c r="BR48" s="541"/>
      <c r="BS48" s="541"/>
      <c r="BT48" s="541"/>
      <c r="BU48" s="541"/>
      <c r="BV48" s="541"/>
      <c r="BW48" s="541"/>
      <c r="BX48" s="541"/>
      <c r="BY48" s="541"/>
      <c r="BZ48" s="541"/>
      <c r="CA48" s="541"/>
      <c r="CB48" s="541"/>
      <c r="CC48" s="541"/>
      <c r="CD48" s="541"/>
      <c r="CE48" s="541"/>
    </row>
    <row r="49" spans="1:83" x14ac:dyDescent="0.2">
      <c r="A49" s="541"/>
      <c r="B49" s="541"/>
      <c r="C49" s="541"/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  <c r="T49" s="541"/>
      <c r="U49" s="541"/>
      <c r="V49" s="541"/>
      <c r="W49" s="541"/>
      <c r="X49" s="541"/>
      <c r="Y49" s="541"/>
      <c r="Z49" s="541"/>
      <c r="AA49" s="541"/>
      <c r="AB49" s="541"/>
      <c r="AC49" s="541"/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41"/>
      <c r="AW49" s="541"/>
      <c r="AX49" s="541"/>
      <c r="AY49" s="541"/>
      <c r="AZ49" s="541"/>
      <c r="BA49" s="541"/>
      <c r="BB49" s="541"/>
      <c r="BC49" s="541"/>
      <c r="BD49" s="541"/>
      <c r="BE49" s="541"/>
      <c r="BF49" s="541"/>
      <c r="BG49" s="541"/>
      <c r="BH49" s="541"/>
      <c r="BI49" s="541"/>
      <c r="BJ49" s="541"/>
      <c r="BK49" s="541"/>
      <c r="BL49" s="541"/>
      <c r="BM49" s="541"/>
      <c r="BN49" s="541"/>
      <c r="BO49" s="541"/>
      <c r="BP49" s="541"/>
      <c r="BQ49" s="541"/>
      <c r="BR49" s="541"/>
      <c r="BS49" s="541"/>
      <c r="BT49" s="541"/>
      <c r="BU49" s="541"/>
      <c r="BV49" s="541"/>
      <c r="BW49" s="541"/>
      <c r="BX49" s="541"/>
      <c r="BY49" s="541"/>
      <c r="BZ49" s="541"/>
      <c r="CA49" s="541"/>
      <c r="CB49" s="541"/>
      <c r="CC49" s="541"/>
      <c r="CD49" s="541"/>
      <c r="CE49" s="541"/>
    </row>
    <row r="50" spans="1:83" x14ac:dyDescent="0.2">
      <c r="A50" s="541"/>
      <c r="B50" s="541"/>
      <c r="C50" s="541"/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  <c r="T50" s="541"/>
      <c r="U50" s="541"/>
      <c r="V50" s="541"/>
      <c r="W50" s="541"/>
      <c r="X50" s="541"/>
      <c r="Y50" s="541"/>
      <c r="Z50" s="541"/>
      <c r="AA50" s="541"/>
      <c r="AB50" s="541"/>
      <c r="AC50" s="541"/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1"/>
      <c r="AS50" s="541"/>
      <c r="AT50" s="541"/>
      <c r="AU50" s="541"/>
      <c r="AV50" s="541"/>
      <c r="AW50" s="541"/>
      <c r="AX50" s="541"/>
      <c r="AY50" s="541"/>
      <c r="AZ50" s="541"/>
      <c r="BA50" s="541"/>
      <c r="BB50" s="541"/>
      <c r="BC50" s="541"/>
      <c r="BD50" s="541"/>
      <c r="BE50" s="541"/>
      <c r="BF50" s="541"/>
      <c r="BG50" s="541"/>
      <c r="BH50" s="541"/>
      <c r="BI50" s="541"/>
      <c r="BJ50" s="541"/>
      <c r="BK50" s="541"/>
      <c r="BL50" s="541"/>
      <c r="BM50" s="541"/>
      <c r="BN50" s="541"/>
      <c r="BO50" s="541"/>
      <c r="BP50" s="541"/>
      <c r="BQ50" s="541"/>
      <c r="BR50" s="541"/>
      <c r="BS50" s="541"/>
      <c r="BT50" s="541"/>
      <c r="BU50" s="541"/>
      <c r="BV50" s="541"/>
      <c r="BW50" s="541"/>
      <c r="BX50" s="541"/>
      <c r="BY50" s="541"/>
      <c r="BZ50" s="541"/>
      <c r="CA50" s="541"/>
      <c r="CB50" s="541"/>
      <c r="CC50" s="541"/>
      <c r="CD50" s="541"/>
      <c r="CE50" s="541"/>
    </row>
    <row r="51" spans="1:83" x14ac:dyDescent="0.2">
      <c r="A51" s="541"/>
      <c r="B51" s="541"/>
      <c r="C51" s="541"/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  <c r="T51" s="541"/>
      <c r="U51" s="541"/>
      <c r="V51" s="541"/>
      <c r="W51" s="541"/>
      <c r="X51" s="541"/>
      <c r="Y51" s="541"/>
      <c r="Z51" s="541"/>
      <c r="AA51" s="541"/>
      <c r="AB51" s="541"/>
      <c r="AC51" s="541"/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1"/>
      <c r="AS51" s="541"/>
      <c r="AT51" s="541"/>
      <c r="AU51" s="541"/>
      <c r="AV51" s="541"/>
      <c r="AW51" s="541"/>
      <c r="AX51" s="541"/>
      <c r="AY51" s="541"/>
      <c r="AZ51" s="541"/>
      <c r="BA51" s="541"/>
      <c r="BB51" s="541"/>
      <c r="BC51" s="541"/>
      <c r="BD51" s="541"/>
      <c r="BE51" s="541"/>
      <c r="BF51" s="541"/>
      <c r="BG51" s="541"/>
      <c r="BH51" s="541"/>
      <c r="BI51" s="541"/>
      <c r="BJ51" s="541"/>
      <c r="BK51" s="541"/>
      <c r="BL51" s="541"/>
      <c r="BM51" s="541"/>
      <c r="BN51" s="541"/>
      <c r="BO51" s="541"/>
      <c r="BP51" s="541"/>
      <c r="BQ51" s="541"/>
      <c r="BR51" s="541"/>
      <c r="BS51" s="541"/>
      <c r="BT51" s="541"/>
      <c r="BU51" s="541"/>
      <c r="BV51" s="541"/>
      <c r="BW51" s="541"/>
      <c r="BX51" s="541"/>
      <c r="BY51" s="541"/>
      <c r="BZ51" s="541"/>
      <c r="CA51" s="541"/>
      <c r="CB51" s="541"/>
      <c r="CC51" s="541"/>
      <c r="CD51" s="541"/>
      <c r="CE51" s="541"/>
    </row>
    <row r="52" spans="1:83" x14ac:dyDescent="0.2">
      <c r="A52" s="541"/>
      <c r="B52" s="541"/>
      <c r="C52" s="541"/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  <c r="T52" s="541"/>
      <c r="U52" s="541"/>
      <c r="V52" s="541"/>
      <c r="W52" s="541"/>
      <c r="X52" s="541"/>
      <c r="Y52" s="541"/>
      <c r="Z52" s="541"/>
      <c r="AA52" s="541"/>
      <c r="AB52" s="541"/>
      <c r="AC52" s="541"/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1"/>
      <c r="AS52" s="541"/>
      <c r="AT52" s="541"/>
      <c r="AU52" s="541"/>
      <c r="AV52" s="541"/>
      <c r="AW52" s="541"/>
      <c r="AX52" s="541"/>
      <c r="AY52" s="541"/>
      <c r="AZ52" s="541"/>
      <c r="BA52" s="541"/>
      <c r="BB52" s="541"/>
      <c r="BC52" s="541"/>
      <c r="BD52" s="541"/>
      <c r="BE52" s="541"/>
      <c r="BF52" s="541"/>
      <c r="BG52" s="541"/>
      <c r="BH52" s="541"/>
      <c r="BI52" s="541"/>
      <c r="BJ52" s="541"/>
      <c r="BK52" s="541"/>
      <c r="BL52" s="541"/>
      <c r="BM52" s="541"/>
      <c r="BN52" s="541"/>
      <c r="BO52" s="541"/>
      <c r="BP52" s="541"/>
      <c r="BQ52" s="541"/>
      <c r="BR52" s="541"/>
      <c r="BS52" s="541"/>
      <c r="BT52" s="541"/>
      <c r="BU52" s="541"/>
      <c r="BV52" s="541"/>
      <c r="BW52" s="541"/>
      <c r="BX52" s="541"/>
      <c r="BY52" s="541"/>
      <c r="BZ52" s="541"/>
      <c r="CA52" s="541"/>
      <c r="CB52" s="541"/>
      <c r="CC52" s="541"/>
      <c r="CD52" s="541"/>
      <c r="CE52" s="541"/>
    </row>
    <row r="53" spans="1:83" x14ac:dyDescent="0.2">
      <c r="A53" s="541"/>
      <c r="B53" s="541"/>
      <c r="C53" s="541"/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  <c r="T53" s="541"/>
      <c r="U53" s="541"/>
      <c r="V53" s="541"/>
      <c r="W53" s="541"/>
      <c r="X53" s="541"/>
      <c r="Y53" s="541"/>
      <c r="Z53" s="541"/>
      <c r="AA53" s="541"/>
      <c r="AB53" s="541"/>
      <c r="AC53" s="541"/>
      <c r="AD53" s="541"/>
      <c r="AE53" s="541"/>
      <c r="AF53" s="541"/>
      <c r="AG53" s="541"/>
      <c r="AH53" s="541"/>
      <c r="AI53" s="541"/>
      <c r="AJ53" s="541"/>
      <c r="AK53" s="541"/>
      <c r="AL53" s="541"/>
      <c r="AM53" s="541"/>
      <c r="AN53" s="541"/>
      <c r="AO53" s="541"/>
      <c r="AP53" s="541"/>
      <c r="AQ53" s="541"/>
      <c r="AR53" s="541"/>
      <c r="AS53" s="541"/>
      <c r="AT53" s="541"/>
      <c r="AU53" s="541"/>
      <c r="AV53" s="541"/>
      <c r="AW53" s="541"/>
      <c r="AX53" s="541"/>
      <c r="AY53" s="541"/>
      <c r="AZ53" s="541"/>
      <c r="BA53" s="541"/>
      <c r="BB53" s="541"/>
      <c r="BC53" s="541"/>
      <c r="BD53" s="541"/>
      <c r="BE53" s="541"/>
      <c r="BF53" s="541"/>
      <c r="BG53" s="541"/>
      <c r="BH53" s="541"/>
      <c r="BI53" s="541"/>
      <c r="BJ53" s="541"/>
      <c r="BK53" s="541"/>
      <c r="BL53" s="541"/>
      <c r="BM53" s="541"/>
      <c r="BN53" s="541"/>
      <c r="BO53" s="541"/>
      <c r="BP53" s="541"/>
      <c r="BQ53" s="541"/>
      <c r="BR53" s="541"/>
      <c r="BS53" s="541"/>
      <c r="BT53" s="541"/>
      <c r="BU53" s="541"/>
      <c r="BV53" s="541"/>
      <c r="BW53" s="541"/>
      <c r="BX53" s="541"/>
      <c r="BY53" s="541"/>
      <c r="BZ53" s="541"/>
      <c r="CA53" s="541"/>
      <c r="CB53" s="541"/>
      <c r="CC53" s="541"/>
      <c r="CD53" s="541"/>
      <c r="CE53" s="541"/>
    </row>
    <row r="54" spans="1:83" x14ac:dyDescent="0.2">
      <c r="A54" s="541"/>
      <c r="B54" s="541"/>
      <c r="C54" s="541"/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  <c r="T54" s="541"/>
      <c r="U54" s="541"/>
      <c r="V54" s="541"/>
      <c r="W54" s="541"/>
      <c r="X54" s="541"/>
      <c r="Y54" s="541"/>
      <c r="Z54" s="541"/>
      <c r="AA54" s="541"/>
      <c r="AB54" s="541"/>
      <c r="AC54" s="541"/>
      <c r="AD54" s="541"/>
      <c r="AE54" s="541"/>
      <c r="AF54" s="541"/>
      <c r="AG54" s="541"/>
      <c r="AH54" s="541"/>
      <c r="AI54" s="541"/>
      <c r="AJ54" s="541"/>
      <c r="AK54" s="541"/>
      <c r="AL54" s="541"/>
      <c r="AM54" s="541"/>
      <c r="AN54" s="541"/>
      <c r="AO54" s="541"/>
      <c r="AP54" s="541"/>
      <c r="AQ54" s="541"/>
      <c r="AR54" s="541"/>
      <c r="AS54" s="541"/>
      <c r="AT54" s="541"/>
      <c r="AU54" s="541"/>
      <c r="AV54" s="541"/>
      <c r="AW54" s="541"/>
      <c r="AX54" s="541"/>
      <c r="AY54" s="541"/>
      <c r="AZ54" s="541"/>
      <c r="BA54" s="541"/>
      <c r="BB54" s="541"/>
      <c r="BC54" s="541"/>
      <c r="BD54" s="541"/>
      <c r="BE54" s="541"/>
      <c r="BF54" s="541"/>
      <c r="BG54" s="541"/>
      <c r="BH54" s="541"/>
      <c r="BI54" s="541"/>
      <c r="BJ54" s="541"/>
      <c r="BK54" s="541"/>
      <c r="BL54" s="541"/>
      <c r="BM54" s="541"/>
      <c r="BN54" s="541"/>
      <c r="BO54" s="541"/>
      <c r="BP54" s="541"/>
      <c r="BQ54" s="541"/>
      <c r="BR54" s="541"/>
      <c r="BS54" s="541"/>
      <c r="BT54" s="541"/>
      <c r="BU54" s="541"/>
      <c r="BV54" s="541"/>
      <c r="BW54" s="541"/>
      <c r="BX54" s="541"/>
      <c r="BY54" s="541"/>
      <c r="BZ54" s="541"/>
      <c r="CA54" s="541"/>
      <c r="CB54" s="541"/>
      <c r="CC54" s="541"/>
      <c r="CD54" s="541"/>
      <c r="CE54" s="541"/>
    </row>
    <row r="55" spans="1:83" x14ac:dyDescent="0.2">
      <c r="A55" s="541"/>
      <c r="B55" s="541"/>
      <c r="C55" s="541"/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  <c r="T55" s="541"/>
      <c r="U55" s="541"/>
      <c r="V55" s="541"/>
      <c r="W55" s="541"/>
      <c r="X55" s="541"/>
      <c r="Y55" s="541"/>
      <c r="Z55" s="541"/>
      <c r="AA55" s="541"/>
      <c r="AB55" s="541"/>
      <c r="AC55" s="541"/>
      <c r="AD55" s="541"/>
      <c r="AE55" s="541"/>
      <c r="AF55" s="541"/>
      <c r="AG55" s="541"/>
      <c r="AH55" s="541"/>
      <c r="AI55" s="541"/>
      <c r="AJ55" s="541"/>
      <c r="AK55" s="541"/>
      <c r="AL55" s="541"/>
      <c r="AM55" s="541"/>
      <c r="AN55" s="541"/>
      <c r="AO55" s="541"/>
      <c r="AP55" s="541"/>
      <c r="AQ55" s="541"/>
      <c r="AR55" s="541"/>
      <c r="AS55" s="541"/>
      <c r="AT55" s="541"/>
      <c r="AU55" s="541"/>
      <c r="AV55" s="541"/>
      <c r="AW55" s="541"/>
      <c r="AX55" s="541"/>
      <c r="AY55" s="541"/>
      <c r="AZ55" s="541"/>
      <c r="BA55" s="541"/>
      <c r="BB55" s="541"/>
      <c r="BC55" s="541"/>
      <c r="BD55" s="541"/>
      <c r="BE55" s="541"/>
      <c r="BF55" s="541"/>
      <c r="BG55" s="541"/>
      <c r="BH55" s="541"/>
      <c r="BI55" s="541"/>
      <c r="BJ55" s="541"/>
      <c r="BK55" s="541"/>
      <c r="BL55" s="541"/>
      <c r="BM55" s="541"/>
      <c r="BN55" s="541"/>
      <c r="BO55" s="541"/>
      <c r="BP55" s="541"/>
      <c r="BQ55" s="541"/>
      <c r="BR55" s="541"/>
      <c r="BS55" s="541"/>
      <c r="BT55" s="541"/>
      <c r="BU55" s="541"/>
      <c r="BV55" s="541"/>
      <c r="BW55" s="541"/>
      <c r="BX55" s="541"/>
      <c r="BY55" s="541"/>
      <c r="BZ55" s="541"/>
      <c r="CA55" s="541"/>
      <c r="CB55" s="541"/>
      <c r="CC55" s="541"/>
      <c r="CD55" s="541"/>
      <c r="CE55" s="541"/>
    </row>
    <row r="56" spans="1:83" x14ac:dyDescent="0.2">
      <c r="A56" s="541"/>
      <c r="B56" s="541"/>
      <c r="C56" s="541"/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/>
      <c r="AE56" s="541"/>
      <c r="AF56" s="541"/>
      <c r="AG56" s="541"/>
      <c r="AH56" s="541"/>
      <c r="AI56" s="541"/>
      <c r="AJ56" s="541"/>
      <c r="AK56" s="541"/>
      <c r="AL56" s="541"/>
      <c r="AM56" s="541"/>
      <c r="AN56" s="541"/>
      <c r="AO56" s="541"/>
      <c r="AP56" s="541"/>
      <c r="AQ56" s="541"/>
      <c r="AR56" s="541"/>
      <c r="AS56" s="541"/>
      <c r="AT56" s="541"/>
      <c r="AU56" s="541"/>
      <c r="AV56" s="541"/>
      <c r="AW56" s="541"/>
      <c r="AX56" s="541"/>
      <c r="AY56" s="541"/>
      <c r="AZ56" s="541"/>
      <c r="BA56" s="541"/>
      <c r="BB56" s="541"/>
      <c r="BC56" s="541"/>
      <c r="BD56" s="541"/>
      <c r="BE56" s="541"/>
      <c r="BF56" s="541"/>
      <c r="BG56" s="541"/>
      <c r="BH56" s="541"/>
      <c r="BI56" s="541"/>
      <c r="BJ56" s="541"/>
      <c r="BK56" s="541"/>
      <c r="BL56" s="541"/>
      <c r="BM56" s="541"/>
      <c r="BN56" s="541"/>
      <c r="BO56" s="541"/>
      <c r="BP56" s="541"/>
      <c r="BQ56" s="541"/>
      <c r="BR56" s="541"/>
      <c r="BS56" s="541"/>
      <c r="BT56" s="541"/>
      <c r="BU56" s="541"/>
      <c r="BV56" s="541"/>
      <c r="BW56" s="541"/>
      <c r="BX56" s="541"/>
      <c r="BY56" s="541"/>
      <c r="BZ56" s="541"/>
      <c r="CA56" s="541"/>
      <c r="CB56" s="541"/>
      <c r="CC56" s="541"/>
      <c r="CD56" s="541"/>
      <c r="CE56" s="541"/>
    </row>
    <row r="57" spans="1:83" x14ac:dyDescent="0.2">
      <c r="A57" s="541"/>
      <c r="B57" s="541"/>
      <c r="C57" s="541"/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  <c r="T57" s="541"/>
      <c r="U57" s="541"/>
      <c r="V57" s="541"/>
      <c r="W57" s="541"/>
      <c r="X57" s="541"/>
      <c r="Y57" s="541"/>
      <c r="Z57" s="541"/>
      <c r="AA57" s="541"/>
      <c r="AB57" s="541"/>
      <c r="AC57" s="541"/>
      <c r="AD57" s="541"/>
      <c r="AE57" s="541"/>
      <c r="AF57" s="541"/>
      <c r="AG57" s="541"/>
      <c r="AH57" s="541"/>
      <c r="AI57" s="541"/>
      <c r="AJ57" s="541"/>
      <c r="AK57" s="541"/>
      <c r="AL57" s="541"/>
      <c r="AM57" s="541"/>
      <c r="AN57" s="541"/>
      <c r="AO57" s="541"/>
      <c r="AP57" s="541"/>
      <c r="AQ57" s="541"/>
      <c r="AR57" s="541"/>
      <c r="AS57" s="541"/>
      <c r="AT57" s="541"/>
      <c r="AU57" s="541"/>
      <c r="AV57" s="541"/>
      <c r="AW57" s="541"/>
      <c r="AX57" s="541"/>
      <c r="AY57" s="541"/>
      <c r="AZ57" s="541"/>
      <c r="BA57" s="541"/>
      <c r="BB57" s="541"/>
      <c r="BC57" s="541"/>
      <c r="BD57" s="541"/>
      <c r="BE57" s="541"/>
      <c r="BF57" s="541"/>
      <c r="BG57" s="541"/>
      <c r="BH57" s="541"/>
      <c r="BI57" s="541"/>
      <c r="BJ57" s="541"/>
      <c r="BK57" s="541"/>
      <c r="BL57" s="541"/>
      <c r="BM57" s="541"/>
      <c r="BN57" s="541"/>
      <c r="BO57" s="541"/>
      <c r="BP57" s="541"/>
      <c r="BQ57" s="541"/>
      <c r="BR57" s="541"/>
      <c r="BS57" s="541"/>
      <c r="BT57" s="541"/>
      <c r="BU57" s="541"/>
      <c r="BV57" s="541"/>
      <c r="BW57" s="541"/>
      <c r="BX57" s="541"/>
      <c r="BY57" s="541"/>
      <c r="BZ57" s="541"/>
      <c r="CA57" s="541"/>
      <c r="CB57" s="541"/>
      <c r="CC57" s="541"/>
      <c r="CD57" s="541"/>
      <c r="CE57" s="541"/>
    </row>
    <row r="58" spans="1:83" x14ac:dyDescent="0.2">
      <c r="A58" s="541"/>
      <c r="B58" s="541"/>
      <c r="C58" s="541"/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  <c r="T58" s="541"/>
      <c r="U58" s="541"/>
      <c r="V58" s="541"/>
      <c r="W58" s="541"/>
      <c r="X58" s="541"/>
      <c r="Y58" s="541"/>
      <c r="Z58" s="541"/>
      <c r="AA58" s="541"/>
      <c r="AB58" s="541"/>
      <c r="AC58" s="541"/>
      <c r="AD58" s="541"/>
      <c r="AE58" s="541"/>
      <c r="AF58" s="541"/>
      <c r="AG58" s="541"/>
      <c r="AH58" s="541"/>
      <c r="AI58" s="541"/>
      <c r="AJ58" s="541"/>
      <c r="AK58" s="541"/>
      <c r="AL58" s="541"/>
      <c r="AM58" s="541"/>
      <c r="AN58" s="541"/>
      <c r="AO58" s="541"/>
      <c r="AP58" s="541"/>
      <c r="AQ58" s="541"/>
      <c r="AR58" s="541"/>
      <c r="AS58" s="541"/>
      <c r="AT58" s="541"/>
      <c r="AU58" s="541"/>
      <c r="AV58" s="541"/>
      <c r="AW58" s="541"/>
      <c r="AX58" s="541"/>
      <c r="AY58" s="541"/>
      <c r="AZ58" s="541"/>
      <c r="BA58" s="541"/>
      <c r="BB58" s="541"/>
      <c r="BC58" s="541"/>
      <c r="BD58" s="541"/>
      <c r="BE58" s="541"/>
      <c r="BF58" s="541"/>
      <c r="BG58" s="541"/>
      <c r="BH58" s="541"/>
      <c r="BI58" s="541"/>
      <c r="BJ58" s="541"/>
      <c r="BK58" s="541"/>
      <c r="BL58" s="541"/>
      <c r="BM58" s="541"/>
      <c r="BN58" s="541"/>
      <c r="BO58" s="541"/>
      <c r="BP58" s="541"/>
      <c r="BQ58" s="541"/>
      <c r="BR58" s="541"/>
      <c r="BS58" s="541"/>
      <c r="BT58" s="541"/>
      <c r="BU58" s="541"/>
      <c r="BV58" s="541"/>
      <c r="BW58" s="541"/>
      <c r="BX58" s="541"/>
      <c r="BY58" s="541"/>
      <c r="BZ58" s="541"/>
      <c r="CA58" s="541"/>
      <c r="CB58" s="541"/>
      <c r="CC58" s="541"/>
      <c r="CD58" s="541"/>
      <c r="CE58" s="541"/>
    </row>
    <row r="59" spans="1:83" x14ac:dyDescent="0.2">
      <c r="A59" s="541"/>
      <c r="B59" s="541"/>
      <c r="C59" s="541"/>
      <c r="D59" s="541"/>
      <c r="E59" s="541"/>
      <c r="F59" s="541"/>
      <c r="G59" s="541"/>
      <c r="H59" s="541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  <c r="U59" s="541"/>
      <c r="V59" s="541"/>
      <c r="W59" s="541"/>
      <c r="X59" s="541"/>
      <c r="Y59" s="541"/>
      <c r="Z59" s="541"/>
      <c r="AA59" s="541"/>
      <c r="AB59" s="541"/>
      <c r="AC59" s="541"/>
      <c r="AD59" s="541"/>
      <c r="AE59" s="541"/>
      <c r="AF59" s="541"/>
      <c r="AG59" s="541"/>
      <c r="AH59" s="541"/>
      <c r="AI59" s="541"/>
      <c r="AJ59" s="541"/>
      <c r="AK59" s="541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41"/>
      <c r="AW59" s="541"/>
      <c r="AX59" s="541"/>
      <c r="AY59" s="541"/>
      <c r="AZ59" s="541"/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541"/>
      <c r="BL59" s="541"/>
      <c r="BM59" s="541"/>
      <c r="BN59" s="541"/>
      <c r="BO59" s="541"/>
      <c r="BP59" s="541"/>
      <c r="BQ59" s="541"/>
      <c r="BR59" s="541"/>
      <c r="BS59" s="541"/>
      <c r="BT59" s="541"/>
      <c r="BU59" s="541"/>
      <c r="BV59" s="541"/>
      <c r="BW59" s="541"/>
      <c r="BX59" s="541"/>
      <c r="BY59" s="541"/>
      <c r="BZ59" s="541"/>
      <c r="CA59" s="541"/>
      <c r="CB59" s="541"/>
      <c r="CC59" s="541"/>
      <c r="CD59" s="541"/>
      <c r="CE59" s="541"/>
    </row>
    <row r="60" spans="1:83" x14ac:dyDescent="0.2">
      <c r="A60" s="541"/>
      <c r="B60" s="541"/>
      <c r="C60" s="541"/>
      <c r="D60" s="541"/>
      <c r="E60" s="541"/>
      <c r="F60" s="541"/>
      <c r="G60" s="541"/>
      <c r="H60" s="541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  <c r="U60" s="541"/>
      <c r="V60" s="541"/>
      <c r="W60" s="541"/>
      <c r="X60" s="541"/>
      <c r="Y60" s="541"/>
      <c r="Z60" s="541"/>
      <c r="AA60" s="541"/>
      <c r="AB60" s="541"/>
      <c r="AC60" s="541"/>
      <c r="AD60" s="541"/>
      <c r="AE60" s="541"/>
      <c r="AF60" s="541"/>
      <c r="AG60" s="541"/>
      <c r="AH60" s="541"/>
      <c r="AI60" s="541"/>
      <c r="AJ60" s="541"/>
      <c r="AK60" s="541"/>
      <c r="AL60" s="541"/>
      <c r="AM60" s="541"/>
      <c r="AN60" s="541"/>
      <c r="AO60" s="541"/>
      <c r="AP60" s="541"/>
      <c r="AQ60" s="541"/>
      <c r="AR60" s="541"/>
      <c r="AS60" s="541"/>
      <c r="AT60" s="541"/>
      <c r="AU60" s="541"/>
      <c r="AV60" s="541"/>
      <c r="AW60" s="541"/>
      <c r="AX60" s="541"/>
      <c r="AY60" s="541"/>
      <c r="AZ60" s="541"/>
      <c r="BA60" s="541"/>
      <c r="BB60" s="541"/>
      <c r="BC60" s="541"/>
      <c r="BD60" s="541"/>
      <c r="BE60" s="541"/>
      <c r="BF60" s="541"/>
      <c r="BG60" s="541"/>
      <c r="BH60" s="541"/>
      <c r="BI60" s="541"/>
      <c r="BJ60" s="541"/>
      <c r="BK60" s="541"/>
      <c r="BL60" s="541"/>
      <c r="BM60" s="541"/>
      <c r="BN60" s="541"/>
      <c r="BO60" s="541"/>
      <c r="BP60" s="541"/>
      <c r="BQ60" s="541"/>
      <c r="BR60" s="541"/>
      <c r="BS60" s="541"/>
      <c r="BT60" s="541"/>
      <c r="BU60" s="541"/>
      <c r="BV60" s="541"/>
      <c r="BW60" s="541"/>
      <c r="BX60" s="541"/>
      <c r="BY60" s="541"/>
      <c r="BZ60" s="541"/>
      <c r="CA60" s="541"/>
      <c r="CB60" s="541"/>
      <c r="CC60" s="541"/>
      <c r="CD60" s="541"/>
      <c r="CE60" s="541"/>
    </row>
    <row r="61" spans="1:83" x14ac:dyDescent="0.2">
      <c r="A61" s="541"/>
      <c r="B61" s="541"/>
      <c r="C61" s="541"/>
      <c r="D61" s="541"/>
      <c r="E61" s="541"/>
      <c r="F61" s="541"/>
      <c r="G61" s="541"/>
      <c r="H61" s="541"/>
      <c r="I61" s="541"/>
      <c r="J61" s="541"/>
      <c r="K61" s="541"/>
      <c r="L61" s="541"/>
      <c r="M61" s="541"/>
      <c r="N61" s="541"/>
      <c r="O61" s="541"/>
      <c r="P61" s="541"/>
      <c r="Q61" s="541"/>
      <c r="R61" s="541"/>
      <c r="S61" s="541"/>
      <c r="T61" s="541"/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41"/>
      <c r="AF61" s="541"/>
      <c r="AG61" s="541"/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1"/>
      <c r="AT61" s="541"/>
      <c r="AU61" s="541"/>
      <c r="AV61" s="541"/>
      <c r="AW61" s="541"/>
      <c r="AX61" s="541"/>
      <c r="AY61" s="541"/>
      <c r="AZ61" s="541"/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41"/>
      <c r="BN61" s="541"/>
      <c r="BO61" s="541"/>
      <c r="BP61" s="541"/>
      <c r="BQ61" s="541"/>
      <c r="BR61" s="541"/>
      <c r="BS61" s="541"/>
      <c r="BT61" s="541"/>
      <c r="BU61" s="541"/>
      <c r="BV61" s="541"/>
      <c r="BW61" s="541"/>
      <c r="BX61" s="541"/>
      <c r="BY61" s="541"/>
      <c r="BZ61" s="541"/>
      <c r="CA61" s="541"/>
      <c r="CB61" s="541"/>
      <c r="CC61" s="541"/>
      <c r="CD61" s="541"/>
      <c r="CE61" s="541"/>
    </row>
    <row r="62" spans="1:83" x14ac:dyDescent="0.2">
      <c r="A62" s="541"/>
      <c r="B62" s="541"/>
      <c r="C62" s="541"/>
      <c r="D62" s="541"/>
      <c r="E62" s="541"/>
      <c r="F62" s="541"/>
      <c r="G62" s="541"/>
      <c r="H62" s="541"/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41"/>
      <c r="T62" s="541"/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41"/>
      <c r="AF62" s="541"/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1"/>
      <c r="AZ62" s="541"/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41"/>
      <c r="BN62" s="541"/>
      <c r="BO62" s="541"/>
      <c r="BP62" s="541"/>
      <c r="BQ62" s="541"/>
      <c r="BR62" s="541"/>
      <c r="BS62" s="541"/>
      <c r="BT62" s="541"/>
      <c r="BU62" s="541"/>
      <c r="BV62" s="541"/>
      <c r="BW62" s="541"/>
      <c r="BX62" s="541"/>
      <c r="BY62" s="541"/>
      <c r="BZ62" s="541"/>
      <c r="CA62" s="541"/>
      <c r="CB62" s="541"/>
      <c r="CC62" s="541"/>
      <c r="CD62" s="541"/>
      <c r="CE62" s="541"/>
    </row>
    <row r="63" spans="1:83" x14ac:dyDescent="0.2">
      <c r="A63" s="541"/>
      <c r="B63" s="541"/>
      <c r="C63" s="541"/>
      <c r="D63" s="541"/>
      <c r="E63" s="541"/>
      <c r="F63" s="541"/>
      <c r="G63" s="541"/>
      <c r="H63" s="541"/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41"/>
      <c r="T63" s="541"/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41"/>
      <c r="AF63" s="541"/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41"/>
      <c r="AZ63" s="541"/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41"/>
      <c r="BN63" s="541"/>
      <c r="BO63" s="541"/>
      <c r="BP63" s="541"/>
      <c r="BQ63" s="541"/>
      <c r="BR63" s="541"/>
      <c r="BS63" s="541"/>
      <c r="BT63" s="541"/>
      <c r="BU63" s="541"/>
      <c r="BV63" s="541"/>
      <c r="BW63" s="541"/>
      <c r="BX63" s="541"/>
      <c r="BY63" s="541"/>
      <c r="BZ63" s="541"/>
      <c r="CA63" s="541"/>
      <c r="CB63" s="541"/>
      <c r="CC63" s="541"/>
      <c r="CD63" s="541"/>
      <c r="CE63" s="541"/>
    </row>
    <row r="64" spans="1:83" x14ac:dyDescent="0.2">
      <c r="A64" s="541"/>
      <c r="B64" s="541"/>
      <c r="C64" s="541"/>
      <c r="D64" s="541"/>
      <c r="E64" s="541"/>
      <c r="F64" s="541"/>
      <c r="G64" s="541"/>
      <c r="H64" s="541"/>
      <c r="I64" s="541"/>
      <c r="J64" s="541"/>
      <c r="K64" s="541"/>
      <c r="L64" s="541"/>
      <c r="M64" s="541"/>
      <c r="N64" s="541"/>
      <c r="O64" s="541"/>
      <c r="P64" s="541"/>
      <c r="Q64" s="541"/>
      <c r="R64" s="541"/>
      <c r="S64" s="541"/>
      <c r="T64" s="541"/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41"/>
      <c r="AF64" s="541"/>
      <c r="AG64" s="541"/>
      <c r="AH64" s="541"/>
      <c r="AI64" s="541"/>
      <c r="AJ64" s="541"/>
      <c r="AK64" s="541"/>
      <c r="AL64" s="541"/>
      <c r="AM64" s="541"/>
      <c r="AN64" s="541"/>
      <c r="AO64" s="541"/>
      <c r="AP64" s="541"/>
      <c r="AQ64" s="541"/>
      <c r="AR64" s="541"/>
      <c r="AS64" s="541"/>
      <c r="AT64" s="541"/>
      <c r="AU64" s="541"/>
      <c r="AV64" s="541"/>
      <c r="AW64" s="541"/>
      <c r="AX64" s="541"/>
      <c r="AY64" s="541"/>
      <c r="AZ64" s="541"/>
      <c r="BA64" s="541"/>
      <c r="BB64" s="541"/>
      <c r="BC64" s="541"/>
      <c r="BD64" s="541"/>
      <c r="BE64" s="541"/>
      <c r="BF64" s="541"/>
      <c r="BG64" s="541"/>
      <c r="BH64" s="541"/>
      <c r="BI64" s="541"/>
      <c r="BJ64" s="541"/>
      <c r="BK64" s="541"/>
      <c r="BL64" s="541"/>
      <c r="BM64" s="541"/>
      <c r="BN64" s="541"/>
      <c r="BO64" s="541"/>
      <c r="BP64" s="541"/>
      <c r="BQ64" s="541"/>
      <c r="BR64" s="541"/>
      <c r="BS64" s="541"/>
      <c r="BT64" s="541"/>
      <c r="BU64" s="541"/>
      <c r="BV64" s="541"/>
      <c r="BW64" s="541"/>
      <c r="BX64" s="541"/>
      <c r="BY64" s="541"/>
      <c r="BZ64" s="541"/>
      <c r="CA64" s="541"/>
      <c r="CB64" s="541"/>
      <c r="CC64" s="541"/>
      <c r="CD64" s="541"/>
      <c r="CE64" s="541"/>
    </row>
    <row r="65" spans="1:83" x14ac:dyDescent="0.2">
      <c r="A65" s="541"/>
      <c r="B65" s="541"/>
      <c r="C65" s="541"/>
      <c r="D65" s="541"/>
      <c r="E65" s="541"/>
      <c r="F65" s="541"/>
      <c r="G65" s="541"/>
      <c r="H65" s="541"/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41"/>
      <c r="T65" s="541"/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1"/>
      <c r="AF65" s="541"/>
      <c r="AG65" s="541"/>
      <c r="AH65" s="541"/>
      <c r="AI65" s="541"/>
      <c r="AJ65" s="541"/>
      <c r="AK65" s="541"/>
      <c r="AL65" s="541"/>
      <c r="AM65" s="541"/>
      <c r="AN65" s="541"/>
      <c r="AO65" s="541"/>
      <c r="AP65" s="541"/>
      <c r="AQ65" s="541"/>
      <c r="AR65" s="541"/>
      <c r="AS65" s="541"/>
      <c r="AT65" s="541"/>
      <c r="AU65" s="541"/>
      <c r="AV65" s="541"/>
      <c r="AW65" s="541"/>
      <c r="AX65" s="541"/>
      <c r="AY65" s="541"/>
      <c r="AZ65" s="541"/>
      <c r="BA65" s="541"/>
      <c r="BB65" s="541"/>
      <c r="BC65" s="541"/>
      <c r="BD65" s="541"/>
      <c r="BE65" s="541"/>
      <c r="BF65" s="541"/>
      <c r="BG65" s="541"/>
      <c r="BH65" s="541"/>
      <c r="BI65" s="541"/>
      <c r="BJ65" s="541"/>
      <c r="BK65" s="541"/>
      <c r="BL65" s="541"/>
      <c r="BM65" s="541"/>
      <c r="BN65" s="541"/>
      <c r="BO65" s="541"/>
      <c r="BP65" s="541"/>
      <c r="BQ65" s="541"/>
      <c r="BR65" s="541"/>
      <c r="BS65" s="541"/>
      <c r="BT65" s="541"/>
      <c r="BU65" s="541"/>
      <c r="BV65" s="541"/>
      <c r="BW65" s="541"/>
      <c r="BX65" s="541"/>
      <c r="BY65" s="541"/>
      <c r="BZ65" s="541"/>
      <c r="CA65" s="541"/>
      <c r="CB65" s="541"/>
      <c r="CC65" s="541"/>
      <c r="CD65" s="541"/>
      <c r="CE65" s="541"/>
    </row>
    <row r="66" spans="1:83" x14ac:dyDescent="0.2">
      <c r="A66" s="541"/>
      <c r="B66" s="541"/>
      <c r="C66" s="541"/>
      <c r="D66" s="541"/>
      <c r="E66" s="541"/>
      <c r="F66" s="541"/>
      <c r="G66" s="541"/>
      <c r="H66" s="541"/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41"/>
      <c r="T66" s="541"/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41"/>
      <c r="AF66" s="541"/>
      <c r="AG66" s="541"/>
      <c r="AH66" s="541"/>
      <c r="AI66" s="541"/>
      <c r="AJ66" s="541"/>
      <c r="AK66" s="541"/>
      <c r="AL66" s="541"/>
      <c r="AM66" s="541"/>
      <c r="AN66" s="541"/>
      <c r="AO66" s="541"/>
      <c r="AP66" s="541"/>
      <c r="AQ66" s="541"/>
      <c r="AR66" s="541"/>
      <c r="AS66" s="541"/>
      <c r="AT66" s="541"/>
      <c r="AU66" s="541"/>
      <c r="AV66" s="541"/>
      <c r="AW66" s="541"/>
      <c r="AX66" s="541"/>
      <c r="AY66" s="541"/>
      <c r="AZ66" s="541"/>
      <c r="BA66" s="541"/>
      <c r="BB66" s="541"/>
      <c r="BC66" s="541"/>
      <c r="BD66" s="541"/>
      <c r="BE66" s="541"/>
      <c r="BF66" s="541"/>
      <c r="BG66" s="541"/>
      <c r="BH66" s="541"/>
      <c r="BI66" s="541"/>
      <c r="BJ66" s="541"/>
      <c r="BK66" s="541"/>
      <c r="BL66" s="541"/>
      <c r="BM66" s="541"/>
      <c r="BN66" s="541"/>
      <c r="BO66" s="541"/>
      <c r="BP66" s="541"/>
      <c r="BQ66" s="541"/>
      <c r="BR66" s="541"/>
      <c r="BS66" s="541"/>
      <c r="BT66" s="541"/>
      <c r="BU66" s="541"/>
      <c r="BV66" s="541"/>
      <c r="BW66" s="541"/>
      <c r="BX66" s="541"/>
      <c r="BY66" s="541"/>
      <c r="BZ66" s="541"/>
      <c r="CA66" s="541"/>
      <c r="CB66" s="541"/>
      <c r="CC66" s="541"/>
      <c r="CD66" s="541"/>
      <c r="CE66" s="541"/>
    </row>
    <row r="67" spans="1:83" x14ac:dyDescent="0.2">
      <c r="A67" s="541"/>
      <c r="B67" s="541"/>
      <c r="C67" s="541"/>
      <c r="D67" s="541"/>
      <c r="E67" s="541"/>
      <c r="F67" s="541"/>
      <c r="G67" s="541"/>
      <c r="H67" s="541"/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41"/>
      <c r="T67" s="541"/>
      <c r="U67" s="541"/>
      <c r="V67" s="541"/>
      <c r="W67" s="541"/>
      <c r="X67" s="541"/>
      <c r="Y67" s="541"/>
      <c r="Z67" s="541"/>
      <c r="AA67" s="541"/>
      <c r="AB67" s="541"/>
      <c r="AC67" s="541"/>
      <c r="AD67" s="541"/>
      <c r="AE67" s="541"/>
      <c r="AF67" s="541"/>
      <c r="AG67" s="541"/>
      <c r="AH67" s="541"/>
      <c r="AI67" s="541"/>
      <c r="AJ67" s="541"/>
      <c r="AK67" s="541"/>
      <c r="AL67" s="541"/>
      <c r="AM67" s="541"/>
      <c r="AN67" s="541"/>
      <c r="AO67" s="541"/>
      <c r="AP67" s="541"/>
      <c r="AQ67" s="541"/>
      <c r="AR67" s="541"/>
      <c r="AS67" s="541"/>
      <c r="AT67" s="541"/>
      <c r="AU67" s="541"/>
      <c r="AV67" s="541"/>
      <c r="AW67" s="541"/>
      <c r="AX67" s="541"/>
      <c r="AY67" s="541"/>
      <c r="AZ67" s="541"/>
      <c r="BA67" s="541"/>
      <c r="BB67" s="541"/>
      <c r="BC67" s="541"/>
      <c r="BD67" s="541"/>
      <c r="BE67" s="541"/>
      <c r="BF67" s="541"/>
      <c r="BG67" s="541"/>
      <c r="BH67" s="541"/>
      <c r="BI67" s="541"/>
      <c r="BJ67" s="541"/>
      <c r="BK67" s="541"/>
      <c r="BL67" s="541"/>
      <c r="BM67" s="541"/>
      <c r="BN67" s="541"/>
      <c r="BO67" s="541"/>
      <c r="BP67" s="541"/>
      <c r="BQ67" s="541"/>
      <c r="BR67" s="541"/>
      <c r="BS67" s="541"/>
      <c r="BT67" s="541"/>
      <c r="BU67" s="541"/>
      <c r="BV67" s="541"/>
      <c r="BW67" s="541"/>
      <c r="BX67" s="541"/>
      <c r="BY67" s="541"/>
      <c r="BZ67" s="541"/>
      <c r="CA67" s="541"/>
      <c r="CB67" s="541"/>
      <c r="CC67" s="541"/>
      <c r="CD67" s="541"/>
      <c r="CE67" s="541"/>
    </row>
    <row r="68" spans="1:83" x14ac:dyDescent="0.2">
      <c r="A68" s="541"/>
      <c r="B68" s="541"/>
      <c r="C68" s="541"/>
      <c r="D68" s="541"/>
      <c r="E68" s="541"/>
      <c r="F68" s="541"/>
      <c r="G68" s="541"/>
      <c r="H68" s="541"/>
      <c r="I68" s="541"/>
      <c r="J68" s="541"/>
      <c r="K68" s="541"/>
      <c r="L68" s="541"/>
      <c r="M68" s="541"/>
      <c r="N68" s="541"/>
      <c r="O68" s="541"/>
      <c r="P68" s="541"/>
      <c r="Q68" s="541"/>
      <c r="R68" s="541"/>
      <c r="S68" s="541"/>
      <c r="T68" s="541"/>
      <c r="U68" s="541"/>
      <c r="V68" s="541"/>
      <c r="W68" s="541"/>
      <c r="X68" s="541"/>
      <c r="Y68" s="541"/>
      <c r="Z68" s="541"/>
      <c r="AA68" s="541"/>
      <c r="AB68" s="541"/>
      <c r="AC68" s="541"/>
      <c r="AD68" s="541"/>
      <c r="AE68" s="541"/>
      <c r="AF68" s="541"/>
      <c r="AG68" s="541"/>
      <c r="AH68" s="541"/>
      <c r="AI68" s="541"/>
      <c r="AJ68" s="541"/>
      <c r="AK68" s="541"/>
      <c r="AL68" s="541"/>
      <c r="AM68" s="541"/>
      <c r="AN68" s="541"/>
      <c r="AO68" s="541"/>
      <c r="AP68" s="541"/>
      <c r="AQ68" s="541"/>
      <c r="AR68" s="541"/>
      <c r="AS68" s="541"/>
      <c r="AT68" s="541"/>
      <c r="AU68" s="541"/>
      <c r="AV68" s="541"/>
      <c r="AW68" s="541"/>
      <c r="AX68" s="541"/>
      <c r="AY68" s="541"/>
      <c r="AZ68" s="541"/>
      <c r="BA68" s="541"/>
      <c r="BB68" s="541"/>
      <c r="BC68" s="541"/>
      <c r="BD68" s="541"/>
      <c r="BE68" s="541"/>
      <c r="BF68" s="541"/>
      <c r="BG68" s="541"/>
      <c r="BH68" s="541"/>
      <c r="BI68" s="541"/>
      <c r="BJ68" s="541"/>
      <c r="BK68" s="541"/>
      <c r="BL68" s="541"/>
      <c r="BM68" s="541"/>
      <c r="BN68" s="541"/>
      <c r="BO68" s="541"/>
      <c r="BP68" s="541"/>
      <c r="BQ68" s="541"/>
      <c r="BR68" s="541"/>
      <c r="BS68" s="541"/>
      <c r="BT68" s="541"/>
      <c r="BU68" s="541"/>
      <c r="BV68" s="541"/>
      <c r="BW68" s="541"/>
      <c r="BX68" s="541"/>
      <c r="BY68" s="541"/>
      <c r="BZ68" s="541"/>
      <c r="CA68" s="541"/>
      <c r="CB68" s="541"/>
      <c r="CC68" s="541"/>
      <c r="CD68" s="541"/>
      <c r="CE68" s="541"/>
    </row>
    <row r="69" spans="1:83" x14ac:dyDescent="0.2">
      <c r="A69" s="541"/>
      <c r="B69" s="541"/>
      <c r="C69" s="541"/>
      <c r="D69" s="541"/>
      <c r="E69" s="541"/>
      <c r="F69" s="541"/>
      <c r="G69" s="541"/>
      <c r="H69" s="541"/>
      <c r="I69" s="541"/>
      <c r="J69" s="541"/>
      <c r="K69" s="541"/>
      <c r="L69" s="541"/>
      <c r="M69" s="541"/>
      <c r="N69" s="541"/>
      <c r="O69" s="541"/>
      <c r="P69" s="541"/>
      <c r="Q69" s="541"/>
      <c r="R69" s="541"/>
      <c r="S69" s="541"/>
      <c r="T69" s="541"/>
      <c r="U69" s="541"/>
      <c r="V69" s="541"/>
      <c r="W69" s="541"/>
      <c r="X69" s="541"/>
      <c r="Y69" s="541"/>
      <c r="Z69" s="541"/>
      <c r="AA69" s="541"/>
      <c r="AB69" s="541"/>
      <c r="AC69" s="541"/>
      <c r="AD69" s="541"/>
      <c r="AE69" s="541"/>
      <c r="AF69" s="541"/>
      <c r="AG69" s="541"/>
      <c r="AH69" s="541"/>
      <c r="AI69" s="541"/>
      <c r="AJ69" s="541"/>
      <c r="AK69" s="541"/>
      <c r="AL69" s="541"/>
      <c r="AM69" s="541"/>
      <c r="AN69" s="541"/>
      <c r="AO69" s="541"/>
      <c r="AP69" s="541"/>
      <c r="AQ69" s="541"/>
      <c r="AR69" s="541"/>
      <c r="AS69" s="541"/>
      <c r="AT69" s="541"/>
      <c r="AU69" s="541"/>
      <c r="AV69" s="541"/>
      <c r="AW69" s="541"/>
      <c r="AX69" s="541"/>
      <c r="AY69" s="541"/>
      <c r="AZ69" s="541"/>
      <c r="BA69" s="541"/>
      <c r="BB69" s="541"/>
      <c r="BC69" s="541"/>
      <c r="BD69" s="541"/>
      <c r="BE69" s="541"/>
      <c r="BF69" s="541"/>
      <c r="BG69" s="541"/>
      <c r="BH69" s="541"/>
      <c r="BI69" s="541"/>
      <c r="BJ69" s="541"/>
      <c r="BK69" s="541"/>
      <c r="BL69" s="541"/>
      <c r="BM69" s="541"/>
      <c r="BN69" s="541"/>
      <c r="BO69" s="541"/>
      <c r="BP69" s="541"/>
      <c r="BQ69" s="541"/>
      <c r="BR69" s="541"/>
      <c r="BS69" s="541"/>
      <c r="BT69" s="541"/>
      <c r="BU69" s="541"/>
      <c r="BV69" s="541"/>
      <c r="BW69" s="541"/>
      <c r="BX69" s="541"/>
      <c r="BY69" s="541"/>
      <c r="BZ69" s="541"/>
      <c r="CA69" s="541"/>
      <c r="CB69" s="541"/>
      <c r="CC69" s="541"/>
      <c r="CD69" s="541"/>
      <c r="CE69" s="541"/>
    </row>
    <row r="70" spans="1:83" x14ac:dyDescent="0.2">
      <c r="A70" s="541"/>
      <c r="B70" s="541"/>
      <c r="C70" s="541"/>
      <c r="D70" s="541"/>
      <c r="E70" s="541"/>
      <c r="F70" s="541"/>
      <c r="G70" s="541"/>
      <c r="H70" s="541"/>
      <c r="I70" s="541"/>
      <c r="J70" s="541"/>
      <c r="K70" s="541"/>
      <c r="L70" s="541"/>
      <c r="M70" s="541"/>
      <c r="N70" s="541"/>
      <c r="O70" s="541"/>
      <c r="P70" s="541"/>
      <c r="Q70" s="541"/>
      <c r="R70" s="541"/>
      <c r="S70" s="541"/>
      <c r="T70" s="541"/>
      <c r="U70" s="541"/>
      <c r="V70" s="541"/>
      <c r="W70" s="541"/>
      <c r="X70" s="541"/>
      <c r="Y70" s="541"/>
      <c r="Z70" s="541"/>
      <c r="AA70" s="541"/>
      <c r="AB70" s="541"/>
      <c r="AC70" s="541"/>
      <c r="AD70" s="541"/>
      <c r="AE70" s="541"/>
      <c r="AF70" s="541"/>
      <c r="AG70" s="541"/>
      <c r="AH70" s="541"/>
      <c r="AI70" s="541"/>
      <c r="AJ70" s="541"/>
      <c r="AK70" s="541"/>
      <c r="AL70" s="541"/>
      <c r="AM70" s="541"/>
      <c r="AN70" s="541"/>
      <c r="AO70" s="541"/>
      <c r="AP70" s="541"/>
      <c r="AQ70" s="541"/>
      <c r="AR70" s="541"/>
      <c r="AS70" s="541"/>
      <c r="AT70" s="541"/>
      <c r="AU70" s="541"/>
      <c r="AV70" s="541"/>
      <c r="AW70" s="541"/>
      <c r="AX70" s="541"/>
      <c r="AY70" s="541"/>
      <c r="AZ70" s="541"/>
      <c r="BA70" s="541"/>
      <c r="BB70" s="541"/>
      <c r="BC70" s="541"/>
      <c r="BD70" s="541"/>
      <c r="BE70" s="541"/>
      <c r="BF70" s="541"/>
      <c r="BG70" s="541"/>
      <c r="BH70" s="541"/>
      <c r="BI70" s="541"/>
      <c r="BJ70" s="541"/>
      <c r="BK70" s="541"/>
      <c r="BL70" s="541"/>
      <c r="BM70" s="541"/>
      <c r="BN70" s="541"/>
      <c r="BO70" s="541"/>
      <c r="BP70" s="541"/>
      <c r="BQ70" s="541"/>
      <c r="BR70" s="541"/>
      <c r="BS70" s="541"/>
      <c r="BT70" s="541"/>
      <c r="BU70" s="541"/>
      <c r="BV70" s="541"/>
      <c r="BW70" s="541"/>
      <c r="BX70" s="541"/>
      <c r="BY70" s="541"/>
      <c r="BZ70" s="541"/>
      <c r="CA70" s="541"/>
      <c r="CB70" s="541"/>
      <c r="CC70" s="541"/>
      <c r="CD70" s="541"/>
      <c r="CE70" s="541"/>
    </row>
    <row r="71" spans="1:83" x14ac:dyDescent="0.2">
      <c r="A71" s="541"/>
      <c r="B71" s="541"/>
      <c r="C71" s="541"/>
      <c r="D71" s="541"/>
      <c r="E71" s="541"/>
      <c r="F71" s="541"/>
      <c r="G71" s="541"/>
      <c r="H71" s="541"/>
      <c r="I71" s="541"/>
      <c r="J71" s="541"/>
      <c r="K71" s="541"/>
      <c r="L71" s="541"/>
      <c r="M71" s="541"/>
      <c r="N71" s="541"/>
      <c r="O71" s="541"/>
      <c r="P71" s="541"/>
      <c r="Q71" s="541"/>
      <c r="R71" s="541"/>
      <c r="S71" s="541"/>
      <c r="T71" s="541"/>
      <c r="U71" s="541"/>
      <c r="V71" s="541"/>
      <c r="W71" s="541"/>
      <c r="X71" s="541"/>
      <c r="Y71" s="541"/>
      <c r="Z71" s="541"/>
      <c r="AA71" s="541"/>
      <c r="AB71" s="541"/>
      <c r="AC71" s="541"/>
      <c r="AD71" s="541"/>
      <c r="AE71" s="541"/>
      <c r="AF71" s="541"/>
      <c r="AG71" s="541"/>
      <c r="AH71" s="541"/>
      <c r="AI71" s="541"/>
      <c r="AJ71" s="541"/>
      <c r="AK71" s="541"/>
      <c r="AL71" s="541"/>
      <c r="AM71" s="541"/>
      <c r="AN71" s="541"/>
      <c r="AO71" s="541"/>
      <c r="AP71" s="541"/>
      <c r="AQ71" s="541"/>
      <c r="AR71" s="541"/>
      <c r="AS71" s="541"/>
      <c r="AT71" s="541"/>
      <c r="AU71" s="541"/>
      <c r="AV71" s="541"/>
      <c r="AW71" s="541"/>
      <c r="AX71" s="541"/>
      <c r="AY71" s="541"/>
      <c r="AZ71" s="541"/>
      <c r="BA71" s="541"/>
      <c r="BB71" s="541"/>
      <c r="BC71" s="541"/>
      <c r="BD71" s="541"/>
      <c r="BE71" s="541"/>
      <c r="BF71" s="541"/>
      <c r="BG71" s="541"/>
      <c r="BH71" s="541"/>
      <c r="BI71" s="541"/>
      <c r="BJ71" s="541"/>
      <c r="BK71" s="541"/>
      <c r="BL71" s="541"/>
      <c r="BM71" s="541"/>
      <c r="BN71" s="541"/>
      <c r="BO71" s="541"/>
      <c r="BP71" s="541"/>
      <c r="BQ71" s="541"/>
      <c r="BR71" s="541"/>
      <c r="BS71" s="541"/>
      <c r="BT71" s="541"/>
      <c r="BU71" s="541"/>
      <c r="BV71" s="541"/>
      <c r="BW71" s="541"/>
      <c r="BX71" s="541"/>
      <c r="BY71" s="541"/>
      <c r="BZ71" s="541"/>
      <c r="CA71" s="541"/>
      <c r="CB71" s="541"/>
      <c r="CC71" s="541"/>
      <c r="CD71" s="541"/>
      <c r="CE71" s="541"/>
    </row>
    <row r="72" spans="1:83" x14ac:dyDescent="0.2">
      <c r="A72" s="541"/>
      <c r="B72" s="541"/>
      <c r="C72" s="541"/>
      <c r="D72" s="541"/>
      <c r="E72" s="541"/>
      <c r="F72" s="541"/>
      <c r="G72" s="541"/>
      <c r="H72" s="541"/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41"/>
      <c r="T72" s="541"/>
      <c r="U72" s="541"/>
      <c r="V72" s="541"/>
      <c r="W72" s="541"/>
      <c r="X72" s="541"/>
      <c r="Y72" s="541"/>
      <c r="Z72" s="541"/>
      <c r="AA72" s="541"/>
      <c r="AB72" s="541"/>
      <c r="AC72" s="541"/>
      <c r="AD72" s="541"/>
      <c r="AE72" s="541"/>
      <c r="AF72" s="541"/>
      <c r="AG72" s="541"/>
      <c r="AH72" s="541"/>
      <c r="AI72" s="541"/>
      <c r="AJ72" s="541"/>
      <c r="AK72" s="541"/>
      <c r="AL72" s="541"/>
      <c r="AM72" s="541"/>
      <c r="AN72" s="541"/>
      <c r="AO72" s="541"/>
      <c r="AP72" s="541"/>
      <c r="AQ72" s="541"/>
      <c r="AR72" s="541"/>
      <c r="AS72" s="541"/>
      <c r="AT72" s="541"/>
      <c r="AU72" s="541"/>
      <c r="AV72" s="541"/>
      <c r="AW72" s="541"/>
      <c r="AX72" s="541"/>
      <c r="AY72" s="541"/>
      <c r="AZ72" s="541"/>
      <c r="BA72" s="541"/>
      <c r="BB72" s="541"/>
      <c r="BC72" s="541"/>
      <c r="BD72" s="541"/>
      <c r="BE72" s="541"/>
      <c r="BF72" s="541"/>
      <c r="BG72" s="541"/>
      <c r="BH72" s="541"/>
      <c r="BI72" s="541"/>
      <c r="BJ72" s="541"/>
      <c r="BK72" s="541"/>
      <c r="BL72" s="541"/>
      <c r="BM72" s="541"/>
      <c r="BN72" s="541"/>
      <c r="BO72" s="541"/>
      <c r="BP72" s="541"/>
      <c r="BQ72" s="541"/>
      <c r="BR72" s="541"/>
      <c r="BS72" s="541"/>
      <c r="BT72" s="541"/>
      <c r="BU72" s="541"/>
      <c r="BV72" s="541"/>
      <c r="BW72" s="541"/>
      <c r="BX72" s="541"/>
      <c r="BY72" s="541"/>
      <c r="BZ72" s="541"/>
      <c r="CA72" s="541"/>
      <c r="CB72" s="541"/>
      <c r="CC72" s="541"/>
      <c r="CD72" s="541"/>
      <c r="CE72" s="541"/>
    </row>
    <row r="73" spans="1:83" x14ac:dyDescent="0.2">
      <c r="A73" s="541"/>
      <c r="B73" s="541"/>
      <c r="C73" s="541"/>
      <c r="D73" s="541"/>
      <c r="E73" s="541"/>
      <c r="F73" s="541"/>
      <c r="G73" s="541"/>
      <c r="H73" s="541"/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41"/>
      <c r="T73" s="541"/>
      <c r="U73" s="541"/>
      <c r="V73" s="541"/>
      <c r="W73" s="541"/>
      <c r="X73" s="541"/>
      <c r="Y73" s="541"/>
      <c r="Z73" s="541"/>
      <c r="AA73" s="541"/>
      <c r="AB73" s="541"/>
      <c r="AC73" s="541"/>
      <c r="AD73" s="541"/>
      <c r="AE73" s="541"/>
      <c r="AF73" s="541"/>
      <c r="AG73" s="541"/>
      <c r="AH73" s="541"/>
      <c r="AI73" s="541"/>
      <c r="AJ73" s="541"/>
      <c r="AK73" s="541"/>
      <c r="AL73" s="541"/>
      <c r="AM73" s="541"/>
      <c r="AN73" s="541"/>
      <c r="AO73" s="541"/>
      <c r="AP73" s="541"/>
      <c r="AQ73" s="541"/>
      <c r="AR73" s="541"/>
      <c r="AS73" s="541"/>
      <c r="AT73" s="541"/>
      <c r="AU73" s="541"/>
      <c r="AV73" s="541"/>
      <c r="AW73" s="541"/>
      <c r="AX73" s="541"/>
      <c r="AY73" s="541"/>
      <c r="AZ73" s="541"/>
      <c r="BA73" s="541"/>
      <c r="BB73" s="541"/>
      <c r="BC73" s="541"/>
      <c r="BD73" s="541"/>
      <c r="BE73" s="541"/>
      <c r="BF73" s="541"/>
      <c r="BG73" s="541"/>
      <c r="BH73" s="541"/>
      <c r="BI73" s="541"/>
      <c r="BJ73" s="541"/>
      <c r="BK73" s="541"/>
      <c r="BL73" s="541"/>
      <c r="BM73" s="541"/>
      <c r="BN73" s="541"/>
      <c r="BO73" s="541"/>
      <c r="BP73" s="541"/>
      <c r="BQ73" s="541"/>
      <c r="BR73" s="541"/>
      <c r="BS73" s="541"/>
      <c r="BT73" s="541"/>
      <c r="BU73" s="541"/>
      <c r="BV73" s="541"/>
      <c r="BW73" s="541"/>
      <c r="BX73" s="541"/>
      <c r="BY73" s="541"/>
      <c r="BZ73" s="541"/>
      <c r="CA73" s="541"/>
      <c r="CB73" s="541"/>
      <c r="CC73" s="541"/>
      <c r="CD73" s="541"/>
      <c r="CE73" s="541"/>
    </row>
    <row r="74" spans="1:83" x14ac:dyDescent="0.2">
      <c r="A74" s="541"/>
      <c r="B74" s="541"/>
      <c r="C74" s="541"/>
      <c r="D74" s="541"/>
      <c r="E74" s="541"/>
      <c r="F74" s="541"/>
      <c r="G74" s="541"/>
      <c r="H74" s="541"/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41"/>
      <c r="T74" s="541"/>
      <c r="U74" s="541"/>
      <c r="V74" s="541"/>
      <c r="W74" s="541"/>
      <c r="X74" s="541"/>
      <c r="Y74" s="541"/>
      <c r="Z74" s="541"/>
      <c r="AA74" s="541"/>
      <c r="AB74" s="541"/>
      <c r="AC74" s="541"/>
      <c r="AD74" s="541"/>
      <c r="AE74" s="541"/>
      <c r="AF74" s="541"/>
      <c r="AG74" s="541"/>
      <c r="AH74" s="541"/>
      <c r="AI74" s="541"/>
      <c r="AJ74" s="541"/>
      <c r="AK74" s="541"/>
      <c r="AL74" s="541"/>
      <c r="AM74" s="541"/>
      <c r="AN74" s="541"/>
      <c r="AO74" s="541"/>
      <c r="AP74" s="541"/>
      <c r="AQ74" s="541"/>
      <c r="AR74" s="541"/>
      <c r="AS74" s="541"/>
      <c r="AT74" s="541"/>
      <c r="AU74" s="541"/>
      <c r="AV74" s="541"/>
      <c r="AW74" s="541"/>
      <c r="AX74" s="541"/>
      <c r="AY74" s="541"/>
      <c r="AZ74" s="541"/>
      <c r="BA74" s="541"/>
      <c r="BB74" s="541"/>
      <c r="BC74" s="541"/>
      <c r="BD74" s="541"/>
      <c r="BE74" s="541"/>
      <c r="BF74" s="541"/>
      <c r="BG74" s="541"/>
      <c r="BH74" s="541"/>
      <c r="BI74" s="541"/>
      <c r="BJ74" s="541"/>
      <c r="BK74" s="541"/>
      <c r="BL74" s="541"/>
      <c r="BM74" s="541"/>
      <c r="BN74" s="541"/>
      <c r="BO74" s="541"/>
      <c r="BP74" s="541"/>
      <c r="BQ74" s="541"/>
      <c r="BR74" s="541"/>
      <c r="BS74" s="541"/>
      <c r="BT74" s="541"/>
      <c r="BU74" s="541"/>
      <c r="BV74" s="541"/>
      <c r="BW74" s="541"/>
      <c r="BX74" s="541"/>
      <c r="BY74" s="541"/>
      <c r="BZ74" s="541"/>
      <c r="CA74" s="541"/>
      <c r="CB74" s="541"/>
      <c r="CC74" s="541"/>
      <c r="CD74" s="541"/>
      <c r="CE74" s="541"/>
    </row>
    <row r="75" spans="1:83" x14ac:dyDescent="0.2">
      <c r="A75" s="541"/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  <c r="Z75" s="541"/>
      <c r="AA75" s="541"/>
      <c r="AB75" s="541"/>
      <c r="AC75" s="541"/>
      <c r="AD75" s="541"/>
      <c r="AE75" s="541"/>
      <c r="AF75" s="541"/>
      <c r="AG75" s="541"/>
      <c r="AH75" s="541"/>
      <c r="AI75" s="541"/>
      <c r="AJ75" s="541"/>
      <c r="AK75" s="541"/>
      <c r="AL75" s="541"/>
      <c r="AM75" s="541"/>
      <c r="AN75" s="541"/>
      <c r="AO75" s="541"/>
      <c r="AP75" s="541"/>
      <c r="AQ75" s="541"/>
      <c r="AR75" s="541"/>
      <c r="AS75" s="541"/>
      <c r="AT75" s="541"/>
      <c r="AU75" s="541"/>
      <c r="AV75" s="541"/>
      <c r="AW75" s="541"/>
      <c r="AX75" s="541"/>
      <c r="AY75" s="541"/>
      <c r="AZ75" s="541"/>
      <c r="BA75" s="541"/>
      <c r="BB75" s="541"/>
      <c r="BC75" s="541"/>
      <c r="BD75" s="541"/>
      <c r="BE75" s="541"/>
      <c r="BF75" s="541"/>
      <c r="BG75" s="541"/>
      <c r="BH75" s="541"/>
      <c r="BI75" s="541"/>
      <c r="BJ75" s="541"/>
      <c r="BK75" s="541"/>
      <c r="BL75" s="541"/>
      <c r="BM75" s="541"/>
      <c r="BN75" s="541"/>
      <c r="BO75" s="541"/>
      <c r="BP75" s="541"/>
      <c r="BQ75" s="541"/>
      <c r="BR75" s="541"/>
      <c r="BS75" s="541"/>
      <c r="BT75" s="541"/>
      <c r="BU75" s="541"/>
      <c r="BV75" s="541"/>
      <c r="BW75" s="541"/>
      <c r="BX75" s="541"/>
      <c r="BY75" s="541"/>
      <c r="BZ75" s="541"/>
      <c r="CA75" s="541"/>
      <c r="CB75" s="541"/>
      <c r="CC75" s="541"/>
      <c r="CD75" s="541"/>
      <c r="CE75" s="541"/>
    </row>
    <row r="76" spans="1:83" x14ac:dyDescent="0.2">
      <c r="A76" s="541"/>
      <c r="B76" s="541"/>
      <c r="C76" s="541"/>
      <c r="D76" s="541"/>
      <c r="E76" s="541"/>
      <c r="F76" s="541"/>
      <c r="G76" s="541"/>
      <c r="H76" s="541"/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41"/>
      <c r="T76" s="541"/>
      <c r="U76" s="541"/>
      <c r="V76" s="541"/>
      <c r="W76" s="541"/>
      <c r="X76" s="541"/>
      <c r="Y76" s="541"/>
      <c r="Z76" s="541"/>
      <c r="AA76" s="541"/>
      <c r="AB76" s="541"/>
      <c r="AC76" s="541"/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41"/>
      <c r="AS76" s="541"/>
      <c r="AT76" s="541"/>
      <c r="AU76" s="541"/>
      <c r="AV76" s="541"/>
      <c r="AW76" s="541"/>
      <c r="AX76" s="541"/>
      <c r="AY76" s="541"/>
      <c r="AZ76" s="541"/>
      <c r="BA76" s="541"/>
      <c r="BB76" s="541"/>
      <c r="BC76" s="541"/>
      <c r="BD76" s="541"/>
      <c r="BE76" s="541"/>
      <c r="BF76" s="541"/>
      <c r="BG76" s="541"/>
      <c r="BH76" s="541"/>
      <c r="BI76" s="541"/>
      <c r="BJ76" s="541"/>
      <c r="BK76" s="541"/>
      <c r="BL76" s="541"/>
      <c r="BM76" s="541"/>
      <c r="BN76" s="541"/>
      <c r="BO76" s="541"/>
      <c r="BP76" s="541"/>
      <c r="BQ76" s="541"/>
      <c r="BR76" s="541"/>
      <c r="BS76" s="541"/>
      <c r="BT76" s="541"/>
      <c r="BU76" s="541"/>
      <c r="BV76" s="541"/>
      <c r="BW76" s="541"/>
      <c r="BX76" s="541"/>
      <c r="BY76" s="541"/>
      <c r="BZ76" s="541"/>
      <c r="CA76" s="541"/>
      <c r="CB76" s="541"/>
      <c r="CC76" s="541"/>
      <c r="CD76" s="541"/>
      <c r="CE76" s="541"/>
    </row>
    <row r="77" spans="1:83" x14ac:dyDescent="0.2">
      <c r="A77" s="541"/>
      <c r="B77" s="541"/>
      <c r="C77" s="541"/>
      <c r="D77" s="541"/>
      <c r="E77" s="541"/>
      <c r="F77" s="541"/>
      <c r="G77" s="541"/>
      <c r="H77" s="541"/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41"/>
      <c r="T77" s="541"/>
      <c r="U77" s="541"/>
      <c r="V77" s="541"/>
      <c r="W77" s="541"/>
      <c r="X77" s="541"/>
      <c r="Y77" s="541"/>
      <c r="Z77" s="541"/>
      <c r="AA77" s="541"/>
      <c r="AB77" s="541"/>
      <c r="AC77" s="541"/>
      <c r="AD77" s="541"/>
      <c r="AE77" s="541"/>
      <c r="AF77" s="541"/>
      <c r="AG77" s="541"/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41"/>
      <c r="AS77" s="541"/>
      <c r="AT77" s="541"/>
      <c r="AU77" s="541"/>
      <c r="AV77" s="541"/>
      <c r="AW77" s="541"/>
      <c r="AX77" s="541"/>
      <c r="AY77" s="541"/>
      <c r="AZ77" s="541"/>
      <c r="BA77" s="541"/>
      <c r="BB77" s="541"/>
      <c r="BC77" s="541"/>
      <c r="BD77" s="541"/>
      <c r="BE77" s="541"/>
      <c r="BF77" s="541"/>
      <c r="BG77" s="541"/>
      <c r="BH77" s="541"/>
      <c r="BI77" s="541"/>
      <c r="BJ77" s="541"/>
      <c r="BK77" s="541"/>
      <c r="BL77" s="541"/>
      <c r="BM77" s="541"/>
      <c r="BN77" s="541"/>
      <c r="BO77" s="541"/>
      <c r="BP77" s="541"/>
      <c r="BQ77" s="541"/>
      <c r="BR77" s="541"/>
      <c r="BS77" s="541"/>
      <c r="BT77" s="541"/>
      <c r="BU77" s="541"/>
      <c r="BV77" s="541"/>
      <c r="BW77" s="541"/>
      <c r="BX77" s="541"/>
      <c r="BY77" s="541"/>
      <c r="BZ77" s="541"/>
      <c r="CA77" s="541"/>
      <c r="CB77" s="541"/>
      <c r="CC77" s="541"/>
      <c r="CD77" s="541"/>
      <c r="CE77" s="541"/>
    </row>
    <row r="78" spans="1:83" x14ac:dyDescent="0.2">
      <c r="A78" s="541"/>
      <c r="B78" s="541"/>
      <c r="C78" s="541"/>
      <c r="D78" s="541"/>
      <c r="E78" s="541"/>
      <c r="F78" s="541"/>
      <c r="G78" s="541"/>
      <c r="H78" s="541"/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1"/>
      <c r="T78" s="541"/>
      <c r="U78" s="541"/>
      <c r="V78" s="541"/>
      <c r="W78" s="541"/>
      <c r="X78" s="541"/>
      <c r="Y78" s="541"/>
      <c r="Z78" s="541"/>
      <c r="AA78" s="541"/>
      <c r="AB78" s="541"/>
      <c r="AC78" s="541"/>
      <c r="AD78" s="541"/>
      <c r="AE78" s="541"/>
      <c r="AF78" s="541"/>
      <c r="AG78" s="541"/>
      <c r="AH78" s="541"/>
      <c r="AI78" s="541"/>
      <c r="AJ78" s="541"/>
      <c r="AK78" s="541"/>
      <c r="AL78" s="541"/>
      <c r="AM78" s="541"/>
      <c r="AN78" s="541"/>
      <c r="AO78" s="541"/>
      <c r="AP78" s="541"/>
      <c r="AQ78" s="541"/>
      <c r="AR78" s="541"/>
      <c r="AS78" s="541"/>
      <c r="AT78" s="541"/>
      <c r="AU78" s="541"/>
      <c r="AV78" s="541"/>
      <c r="AW78" s="541"/>
      <c r="AX78" s="541"/>
      <c r="AY78" s="541"/>
      <c r="AZ78" s="541"/>
      <c r="BA78" s="541"/>
      <c r="BB78" s="541"/>
      <c r="BC78" s="541"/>
      <c r="BD78" s="541"/>
      <c r="BE78" s="541"/>
      <c r="BF78" s="541"/>
      <c r="BG78" s="541"/>
      <c r="BH78" s="541"/>
      <c r="BI78" s="541"/>
      <c r="BJ78" s="541"/>
      <c r="BK78" s="541"/>
      <c r="BL78" s="541"/>
      <c r="BM78" s="541"/>
      <c r="BN78" s="541"/>
      <c r="BO78" s="541"/>
      <c r="BP78" s="541"/>
      <c r="BQ78" s="541"/>
      <c r="BR78" s="541"/>
      <c r="BS78" s="541"/>
      <c r="BT78" s="541"/>
      <c r="BU78" s="541"/>
      <c r="BV78" s="541"/>
      <c r="BW78" s="541"/>
      <c r="BX78" s="541"/>
      <c r="BY78" s="541"/>
      <c r="BZ78" s="541"/>
      <c r="CA78" s="541"/>
      <c r="CB78" s="541"/>
      <c r="CC78" s="541"/>
      <c r="CD78" s="541"/>
      <c r="CE78" s="541"/>
    </row>
    <row r="79" spans="1:83" x14ac:dyDescent="0.2">
      <c r="A79" s="541"/>
      <c r="B79" s="541"/>
      <c r="C79" s="541"/>
      <c r="D79" s="541"/>
      <c r="E79" s="541"/>
      <c r="F79" s="541"/>
      <c r="G79" s="541"/>
      <c r="H79" s="541"/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1"/>
      <c r="T79" s="541"/>
      <c r="U79" s="541"/>
      <c r="V79" s="541"/>
      <c r="W79" s="541"/>
      <c r="X79" s="541"/>
      <c r="Y79" s="541"/>
      <c r="Z79" s="541"/>
      <c r="AA79" s="541"/>
      <c r="AB79" s="541"/>
      <c r="AC79" s="541"/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41"/>
      <c r="AS79" s="541"/>
      <c r="AT79" s="541"/>
      <c r="AU79" s="541"/>
      <c r="AV79" s="541"/>
      <c r="AW79" s="541"/>
      <c r="AX79" s="541"/>
      <c r="AY79" s="541"/>
      <c r="AZ79" s="541"/>
      <c r="BA79" s="541"/>
      <c r="BB79" s="541"/>
      <c r="BC79" s="541"/>
      <c r="BD79" s="541"/>
      <c r="BE79" s="541"/>
      <c r="BF79" s="541"/>
      <c r="BG79" s="541"/>
      <c r="BH79" s="541"/>
      <c r="BI79" s="541"/>
      <c r="BJ79" s="541"/>
      <c r="BK79" s="541"/>
      <c r="BL79" s="541"/>
      <c r="BM79" s="541"/>
      <c r="BN79" s="541"/>
      <c r="BO79" s="541"/>
      <c r="BP79" s="541"/>
      <c r="BQ79" s="541"/>
      <c r="BR79" s="541"/>
      <c r="BS79" s="541"/>
      <c r="BT79" s="541"/>
      <c r="BU79" s="541"/>
      <c r="BV79" s="541"/>
      <c r="BW79" s="541"/>
      <c r="BX79" s="541"/>
      <c r="BY79" s="541"/>
      <c r="BZ79" s="541"/>
      <c r="CA79" s="541"/>
      <c r="CB79" s="541"/>
      <c r="CC79" s="541"/>
      <c r="CD79" s="541"/>
      <c r="CE79" s="541"/>
    </row>
    <row r="80" spans="1:83" x14ac:dyDescent="0.2">
      <c r="A80" s="541"/>
      <c r="B80" s="541"/>
      <c r="C80" s="541"/>
      <c r="D80" s="541"/>
      <c r="E80" s="541"/>
      <c r="F80" s="541"/>
      <c r="G80" s="541"/>
      <c r="H80" s="541"/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41"/>
      <c r="T80" s="541"/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41"/>
      <c r="AS80" s="541"/>
      <c r="AT80" s="541"/>
      <c r="AU80" s="541"/>
      <c r="AV80" s="541"/>
      <c r="AW80" s="541"/>
      <c r="AX80" s="541"/>
      <c r="AY80" s="541"/>
      <c r="AZ80" s="541"/>
      <c r="BA80" s="541"/>
      <c r="BB80" s="541"/>
      <c r="BC80" s="541"/>
      <c r="BD80" s="541"/>
      <c r="BE80" s="541"/>
      <c r="BF80" s="541"/>
      <c r="BG80" s="541"/>
      <c r="BH80" s="541"/>
      <c r="BI80" s="541"/>
      <c r="BJ80" s="541"/>
      <c r="BK80" s="541"/>
      <c r="BL80" s="541"/>
      <c r="BM80" s="541"/>
      <c r="BN80" s="541"/>
      <c r="BO80" s="541"/>
      <c r="BP80" s="541"/>
      <c r="BQ80" s="541"/>
      <c r="BR80" s="541"/>
      <c r="BS80" s="541"/>
      <c r="BT80" s="541"/>
      <c r="BU80" s="541"/>
      <c r="BV80" s="541"/>
      <c r="BW80" s="541"/>
      <c r="BX80" s="541"/>
      <c r="BY80" s="541"/>
      <c r="BZ80" s="541"/>
      <c r="CA80" s="541"/>
      <c r="CB80" s="541"/>
      <c r="CC80" s="541"/>
      <c r="CD80" s="541"/>
      <c r="CE80" s="541"/>
    </row>
    <row r="81" spans="1:83" x14ac:dyDescent="0.2">
      <c r="A81" s="541"/>
      <c r="B81" s="541"/>
      <c r="C81" s="541"/>
      <c r="D81" s="541"/>
      <c r="E81" s="541"/>
      <c r="F81" s="541"/>
      <c r="G81" s="541"/>
      <c r="H81" s="541"/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41"/>
      <c r="T81" s="541"/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41"/>
      <c r="AF81" s="541"/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1"/>
      <c r="AT81" s="541"/>
      <c r="AU81" s="541"/>
      <c r="AV81" s="541"/>
      <c r="AW81" s="541"/>
      <c r="AX81" s="541"/>
      <c r="AY81" s="541"/>
      <c r="AZ81" s="541"/>
      <c r="BA81" s="541"/>
      <c r="BB81" s="541"/>
      <c r="BC81" s="541"/>
      <c r="BD81" s="541"/>
      <c r="BE81" s="541"/>
      <c r="BF81" s="541"/>
      <c r="BG81" s="541"/>
      <c r="BH81" s="541"/>
      <c r="BI81" s="541"/>
      <c r="BJ81" s="541"/>
      <c r="BK81" s="541"/>
      <c r="BL81" s="541"/>
      <c r="BM81" s="541"/>
      <c r="BN81" s="541"/>
      <c r="BO81" s="541"/>
      <c r="BP81" s="541"/>
      <c r="BQ81" s="541"/>
      <c r="BR81" s="541"/>
      <c r="BS81" s="541"/>
      <c r="BT81" s="541"/>
      <c r="BU81" s="541"/>
      <c r="BV81" s="541"/>
      <c r="BW81" s="541"/>
      <c r="BX81" s="541"/>
      <c r="BY81" s="541"/>
      <c r="BZ81" s="541"/>
      <c r="CA81" s="541"/>
      <c r="CB81" s="541"/>
      <c r="CC81" s="541"/>
      <c r="CD81" s="541"/>
      <c r="CE81" s="541"/>
    </row>
    <row r="82" spans="1:83" x14ac:dyDescent="0.2">
      <c r="A82" s="541"/>
      <c r="B82" s="541"/>
      <c r="C82" s="541"/>
      <c r="D82" s="541"/>
      <c r="E82" s="541"/>
      <c r="F82" s="541"/>
      <c r="G82" s="541"/>
      <c r="H82" s="541"/>
      <c r="I82" s="541"/>
      <c r="J82" s="541"/>
      <c r="K82" s="541"/>
      <c r="L82" s="541"/>
      <c r="M82" s="541"/>
      <c r="N82" s="541"/>
      <c r="O82" s="541"/>
      <c r="P82" s="541"/>
      <c r="Q82" s="541"/>
      <c r="R82" s="541"/>
      <c r="S82" s="541"/>
      <c r="T82" s="541"/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1"/>
      <c r="AF82" s="541"/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41"/>
      <c r="AS82" s="541"/>
      <c r="AT82" s="541"/>
      <c r="AU82" s="541"/>
      <c r="AV82" s="541"/>
      <c r="AW82" s="541"/>
      <c r="AX82" s="541"/>
      <c r="AY82" s="541"/>
      <c r="AZ82" s="541"/>
      <c r="BA82" s="541"/>
      <c r="BB82" s="541"/>
      <c r="BC82" s="541"/>
      <c r="BD82" s="541"/>
      <c r="BE82" s="541"/>
      <c r="BF82" s="541"/>
      <c r="BG82" s="541"/>
      <c r="BH82" s="541"/>
      <c r="BI82" s="541"/>
      <c r="BJ82" s="541"/>
      <c r="BK82" s="541"/>
      <c r="BL82" s="541"/>
      <c r="BM82" s="541"/>
      <c r="BN82" s="541"/>
      <c r="BO82" s="541"/>
      <c r="BP82" s="541"/>
      <c r="BQ82" s="541"/>
      <c r="BR82" s="541"/>
      <c r="BS82" s="541"/>
      <c r="BT82" s="541"/>
      <c r="BU82" s="541"/>
      <c r="BV82" s="541"/>
      <c r="BW82" s="541"/>
      <c r="BX82" s="541"/>
      <c r="BY82" s="541"/>
      <c r="BZ82" s="541"/>
      <c r="CA82" s="541"/>
      <c r="CB82" s="541"/>
      <c r="CC82" s="541"/>
      <c r="CD82" s="541"/>
      <c r="CE82" s="541"/>
    </row>
    <row r="83" spans="1:83" x14ac:dyDescent="0.2">
      <c r="A83" s="541"/>
      <c r="B83" s="541"/>
      <c r="C83" s="541"/>
      <c r="D83" s="541"/>
      <c r="E83" s="541"/>
      <c r="F83" s="541"/>
      <c r="G83" s="541"/>
      <c r="H83" s="541"/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1"/>
      <c r="T83" s="541"/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41"/>
      <c r="AF83" s="541"/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41"/>
      <c r="AZ83" s="541"/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41"/>
      <c r="BN83" s="541"/>
      <c r="BO83" s="541"/>
      <c r="BP83" s="541"/>
      <c r="BQ83" s="541"/>
      <c r="BR83" s="541"/>
      <c r="BS83" s="541"/>
      <c r="BT83" s="541"/>
      <c r="BU83" s="541"/>
      <c r="BV83" s="541"/>
      <c r="BW83" s="541"/>
      <c r="BX83" s="541"/>
      <c r="BY83" s="541"/>
      <c r="BZ83" s="541"/>
      <c r="CA83" s="541"/>
      <c r="CB83" s="541"/>
      <c r="CC83" s="541"/>
      <c r="CD83" s="541"/>
      <c r="CE83" s="541"/>
    </row>
    <row r="84" spans="1:83" x14ac:dyDescent="0.2">
      <c r="A84" s="541"/>
      <c r="B84" s="541"/>
      <c r="C84" s="541"/>
      <c r="D84" s="541"/>
      <c r="E84" s="541"/>
      <c r="F84" s="541"/>
      <c r="G84" s="541"/>
      <c r="H84" s="541"/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41"/>
      <c r="T84" s="541"/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41"/>
      <c r="AF84" s="541"/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41"/>
      <c r="AZ84" s="541"/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41"/>
      <c r="BN84" s="541"/>
      <c r="BO84" s="541"/>
      <c r="BP84" s="541"/>
      <c r="BQ84" s="541"/>
      <c r="BR84" s="541"/>
      <c r="BS84" s="541"/>
      <c r="BT84" s="541"/>
      <c r="BU84" s="541"/>
      <c r="BV84" s="541"/>
      <c r="BW84" s="541"/>
      <c r="BX84" s="541"/>
      <c r="BY84" s="541"/>
      <c r="BZ84" s="541"/>
      <c r="CA84" s="541"/>
      <c r="CB84" s="541"/>
      <c r="CC84" s="541"/>
      <c r="CD84" s="541"/>
      <c r="CE84" s="541"/>
    </row>
    <row r="85" spans="1:83" x14ac:dyDescent="0.2">
      <c r="A85" s="541"/>
      <c r="B85" s="541"/>
      <c r="C85" s="541"/>
      <c r="D85" s="541"/>
      <c r="E85" s="541"/>
      <c r="F85" s="541"/>
      <c r="G85" s="541"/>
      <c r="H85" s="541"/>
      <c r="I85" s="541"/>
      <c r="J85" s="541"/>
      <c r="K85" s="541"/>
      <c r="L85" s="541"/>
      <c r="M85" s="541"/>
      <c r="N85" s="541"/>
      <c r="O85" s="541"/>
      <c r="P85" s="541"/>
      <c r="Q85" s="541"/>
      <c r="R85" s="541"/>
      <c r="S85" s="541"/>
      <c r="T85" s="541"/>
      <c r="U85" s="541"/>
      <c r="V85" s="541"/>
      <c r="W85" s="541"/>
      <c r="X85" s="541"/>
      <c r="Y85" s="541"/>
      <c r="Z85" s="541"/>
      <c r="AA85" s="541"/>
      <c r="AB85" s="541"/>
      <c r="AC85" s="541"/>
      <c r="AD85" s="541"/>
      <c r="AE85" s="541"/>
      <c r="AF85" s="541"/>
      <c r="AG85" s="541"/>
      <c r="AH85" s="541"/>
      <c r="AI85" s="541"/>
      <c r="AJ85" s="541"/>
      <c r="AK85" s="541"/>
      <c r="AL85" s="541"/>
      <c r="AM85" s="541"/>
      <c r="AN85" s="541"/>
      <c r="AO85" s="541"/>
      <c r="AP85" s="541"/>
      <c r="AQ85" s="541"/>
      <c r="AR85" s="541"/>
      <c r="AS85" s="541"/>
      <c r="AT85" s="541"/>
      <c r="AU85" s="541"/>
      <c r="AV85" s="541"/>
      <c r="AW85" s="541"/>
      <c r="AX85" s="541"/>
      <c r="AY85" s="541"/>
      <c r="AZ85" s="541"/>
      <c r="BA85" s="541"/>
      <c r="BB85" s="541"/>
      <c r="BC85" s="541"/>
      <c r="BD85" s="541"/>
      <c r="BE85" s="541"/>
      <c r="BF85" s="541"/>
      <c r="BG85" s="541"/>
      <c r="BH85" s="541"/>
      <c r="BI85" s="541"/>
      <c r="BJ85" s="541"/>
      <c r="BK85" s="541"/>
      <c r="BL85" s="541"/>
      <c r="BM85" s="541"/>
      <c r="BN85" s="541"/>
      <c r="BO85" s="541"/>
      <c r="BP85" s="541"/>
      <c r="BQ85" s="541"/>
      <c r="BR85" s="541"/>
      <c r="BS85" s="541"/>
      <c r="BT85" s="541"/>
      <c r="BU85" s="541"/>
      <c r="BV85" s="541"/>
      <c r="BW85" s="541"/>
      <c r="BX85" s="541"/>
      <c r="BY85" s="541"/>
      <c r="BZ85" s="541"/>
      <c r="CA85" s="541"/>
      <c r="CB85" s="541"/>
      <c r="CC85" s="541"/>
      <c r="CD85" s="541"/>
      <c r="CE85" s="541"/>
    </row>
    <row r="86" spans="1:83" x14ac:dyDescent="0.2">
      <c r="A86" s="541"/>
      <c r="B86" s="541"/>
      <c r="C86" s="541"/>
      <c r="D86" s="541"/>
      <c r="E86" s="541"/>
      <c r="F86" s="541"/>
      <c r="G86" s="541"/>
      <c r="H86" s="541"/>
      <c r="I86" s="541"/>
      <c r="J86" s="541"/>
      <c r="K86" s="541"/>
      <c r="L86" s="541"/>
      <c r="M86" s="541"/>
      <c r="N86" s="541"/>
      <c r="O86" s="541"/>
      <c r="P86" s="541"/>
      <c r="Q86" s="541"/>
      <c r="R86" s="541"/>
      <c r="S86" s="541"/>
      <c r="T86" s="541"/>
      <c r="U86" s="541"/>
      <c r="V86" s="541"/>
      <c r="W86" s="541"/>
      <c r="X86" s="541"/>
      <c r="Y86" s="541"/>
      <c r="Z86" s="541"/>
      <c r="AA86" s="541"/>
      <c r="AB86" s="541"/>
      <c r="AC86" s="541"/>
      <c r="AD86" s="541"/>
      <c r="AE86" s="541"/>
      <c r="AF86" s="541"/>
      <c r="AG86" s="541"/>
      <c r="AH86" s="541"/>
      <c r="AI86" s="541"/>
      <c r="AJ86" s="541"/>
      <c r="AK86" s="541"/>
      <c r="AL86" s="541"/>
      <c r="AM86" s="541"/>
      <c r="AN86" s="541"/>
      <c r="AO86" s="541"/>
      <c r="AP86" s="541"/>
      <c r="AQ86" s="541"/>
      <c r="AR86" s="541"/>
      <c r="AS86" s="541"/>
      <c r="AT86" s="541"/>
      <c r="AU86" s="541"/>
      <c r="AV86" s="541"/>
      <c r="AW86" s="541"/>
      <c r="AX86" s="541"/>
      <c r="AY86" s="541"/>
      <c r="AZ86" s="541"/>
      <c r="BA86" s="541"/>
      <c r="BB86" s="541"/>
      <c r="BC86" s="541"/>
      <c r="BD86" s="541"/>
      <c r="BE86" s="541"/>
      <c r="BF86" s="541"/>
      <c r="BG86" s="541"/>
      <c r="BH86" s="541"/>
      <c r="BI86" s="541"/>
      <c r="BJ86" s="541"/>
      <c r="BK86" s="541"/>
      <c r="BL86" s="541"/>
      <c r="BM86" s="541"/>
      <c r="BN86" s="541"/>
      <c r="BO86" s="541"/>
      <c r="BP86" s="541"/>
      <c r="BQ86" s="541"/>
      <c r="BR86" s="541"/>
      <c r="BS86" s="541"/>
      <c r="BT86" s="541"/>
      <c r="BU86" s="541"/>
      <c r="BV86" s="541"/>
      <c r="BW86" s="541"/>
      <c r="BX86" s="541"/>
      <c r="BY86" s="541"/>
      <c r="BZ86" s="541"/>
      <c r="CA86" s="541"/>
      <c r="CB86" s="541"/>
      <c r="CC86" s="541"/>
      <c r="CD86" s="541"/>
      <c r="CE86" s="541"/>
    </row>
    <row r="87" spans="1:83" x14ac:dyDescent="0.2">
      <c r="A87" s="541"/>
      <c r="B87" s="541"/>
      <c r="C87" s="541"/>
      <c r="D87" s="541"/>
      <c r="E87" s="541"/>
      <c r="F87" s="541"/>
      <c r="G87" s="541"/>
      <c r="H87" s="541"/>
      <c r="I87" s="541"/>
      <c r="J87" s="541"/>
      <c r="K87" s="541"/>
      <c r="L87" s="541"/>
      <c r="M87" s="541"/>
      <c r="N87" s="541"/>
      <c r="O87" s="541"/>
      <c r="P87" s="541"/>
      <c r="Q87" s="541"/>
      <c r="R87" s="541"/>
      <c r="S87" s="541"/>
      <c r="T87" s="541"/>
      <c r="U87" s="541"/>
      <c r="V87" s="541"/>
      <c r="W87" s="541"/>
      <c r="X87" s="541"/>
      <c r="Y87" s="541"/>
      <c r="Z87" s="541"/>
      <c r="AA87" s="541"/>
      <c r="AB87" s="541"/>
      <c r="AC87" s="541"/>
      <c r="AD87" s="541"/>
      <c r="AE87" s="541"/>
      <c r="AF87" s="541"/>
      <c r="AG87" s="541"/>
      <c r="AH87" s="541"/>
      <c r="AI87" s="541"/>
      <c r="AJ87" s="541"/>
      <c r="AK87" s="541"/>
      <c r="AL87" s="541"/>
      <c r="AM87" s="541"/>
      <c r="AN87" s="541"/>
      <c r="AO87" s="541"/>
      <c r="AP87" s="541"/>
      <c r="AQ87" s="541"/>
      <c r="AR87" s="541"/>
      <c r="AS87" s="541"/>
      <c r="AT87" s="541"/>
      <c r="AU87" s="541"/>
      <c r="AV87" s="541"/>
      <c r="AW87" s="541"/>
      <c r="AX87" s="541"/>
      <c r="AY87" s="541"/>
      <c r="AZ87" s="541"/>
      <c r="BA87" s="541"/>
      <c r="BB87" s="541"/>
      <c r="BC87" s="541"/>
      <c r="BD87" s="541"/>
      <c r="BE87" s="541"/>
      <c r="BF87" s="541"/>
      <c r="BG87" s="541"/>
      <c r="BH87" s="541"/>
      <c r="BI87" s="541"/>
      <c r="BJ87" s="541"/>
      <c r="BK87" s="541"/>
      <c r="BL87" s="541"/>
      <c r="BM87" s="541"/>
      <c r="BN87" s="541"/>
      <c r="BO87" s="541"/>
      <c r="BP87" s="541"/>
      <c r="BQ87" s="541"/>
      <c r="BR87" s="541"/>
      <c r="BS87" s="541"/>
      <c r="BT87" s="541"/>
      <c r="BU87" s="541"/>
      <c r="BV87" s="541"/>
      <c r="BW87" s="541"/>
      <c r="BX87" s="541"/>
      <c r="BY87" s="541"/>
      <c r="BZ87" s="541"/>
      <c r="CA87" s="541"/>
      <c r="CB87" s="541"/>
      <c r="CC87" s="541"/>
      <c r="CD87" s="541"/>
      <c r="CE87" s="541"/>
    </row>
    <row r="88" spans="1:83" x14ac:dyDescent="0.2">
      <c r="A88" s="541"/>
      <c r="B88" s="541"/>
      <c r="C88" s="541"/>
      <c r="D88" s="541"/>
      <c r="E88" s="541"/>
      <c r="F88" s="541"/>
      <c r="G88" s="541"/>
      <c r="H88" s="541"/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41"/>
      <c r="T88" s="541"/>
      <c r="U88" s="541"/>
      <c r="V88" s="541"/>
      <c r="W88" s="541"/>
      <c r="X88" s="541"/>
      <c r="Y88" s="541"/>
      <c r="Z88" s="541"/>
      <c r="AA88" s="541"/>
      <c r="AB88" s="541"/>
      <c r="AC88" s="541"/>
      <c r="AD88" s="541"/>
      <c r="AE88" s="541"/>
      <c r="AF88" s="541"/>
      <c r="AG88" s="541"/>
      <c r="AH88" s="541"/>
      <c r="AI88" s="541"/>
      <c r="AJ88" s="541"/>
      <c r="AK88" s="541"/>
      <c r="AL88" s="541"/>
      <c r="AM88" s="541"/>
      <c r="AN88" s="541"/>
      <c r="AO88" s="541"/>
      <c r="AP88" s="541"/>
      <c r="AQ88" s="541"/>
      <c r="AR88" s="541"/>
      <c r="AS88" s="541"/>
      <c r="AT88" s="541"/>
      <c r="AU88" s="541"/>
      <c r="AV88" s="541"/>
      <c r="AW88" s="541"/>
      <c r="AX88" s="541"/>
      <c r="AY88" s="541"/>
      <c r="AZ88" s="541"/>
      <c r="BA88" s="541"/>
      <c r="BB88" s="541"/>
      <c r="BC88" s="541"/>
      <c r="BD88" s="541"/>
      <c r="BE88" s="541"/>
      <c r="BF88" s="541"/>
      <c r="BG88" s="541"/>
      <c r="BH88" s="541"/>
      <c r="BI88" s="541"/>
      <c r="BJ88" s="541"/>
      <c r="BK88" s="541"/>
      <c r="BL88" s="541"/>
      <c r="BM88" s="541"/>
      <c r="BN88" s="541"/>
      <c r="BO88" s="541"/>
      <c r="BP88" s="541"/>
      <c r="BQ88" s="541"/>
      <c r="BR88" s="541"/>
      <c r="BS88" s="541"/>
      <c r="BT88" s="541"/>
      <c r="BU88" s="541"/>
      <c r="BV88" s="541"/>
      <c r="BW88" s="541"/>
      <c r="BX88" s="541"/>
      <c r="BY88" s="541"/>
      <c r="BZ88" s="541"/>
      <c r="CA88" s="541"/>
      <c r="CB88" s="541"/>
      <c r="CC88" s="541"/>
      <c r="CD88" s="541"/>
      <c r="CE88" s="541"/>
    </row>
    <row r="89" spans="1:83" x14ac:dyDescent="0.2">
      <c r="A89" s="541"/>
      <c r="B89" s="541"/>
      <c r="C89" s="541"/>
      <c r="D89" s="541"/>
      <c r="E89" s="541"/>
      <c r="F89" s="541"/>
      <c r="G89" s="541"/>
      <c r="H89" s="541"/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1"/>
      <c r="T89" s="541"/>
      <c r="U89" s="541"/>
      <c r="V89" s="541"/>
      <c r="W89" s="541"/>
      <c r="X89" s="541"/>
      <c r="Y89" s="541"/>
      <c r="Z89" s="541"/>
      <c r="AA89" s="541"/>
      <c r="AB89" s="541"/>
      <c r="AC89" s="541"/>
      <c r="AD89" s="541"/>
      <c r="AE89" s="541"/>
      <c r="AF89" s="541"/>
      <c r="AG89" s="541"/>
      <c r="AH89" s="541"/>
      <c r="AI89" s="541"/>
      <c r="AJ89" s="541"/>
      <c r="AK89" s="541"/>
      <c r="AL89" s="541"/>
      <c r="AM89" s="541"/>
      <c r="AN89" s="541"/>
      <c r="AO89" s="541"/>
      <c r="AP89" s="541"/>
      <c r="AQ89" s="541"/>
      <c r="AR89" s="541"/>
      <c r="AS89" s="541"/>
      <c r="AT89" s="541"/>
      <c r="AU89" s="541"/>
      <c r="AV89" s="541"/>
      <c r="AW89" s="541"/>
      <c r="AX89" s="541"/>
      <c r="AY89" s="541"/>
      <c r="AZ89" s="541"/>
      <c r="BA89" s="541"/>
      <c r="BB89" s="541"/>
      <c r="BC89" s="541"/>
      <c r="BD89" s="541"/>
      <c r="BE89" s="541"/>
      <c r="BF89" s="541"/>
      <c r="BG89" s="541"/>
      <c r="BH89" s="541"/>
      <c r="BI89" s="541"/>
      <c r="BJ89" s="541"/>
      <c r="BK89" s="541"/>
      <c r="BL89" s="541"/>
      <c r="BM89" s="541"/>
      <c r="BN89" s="541"/>
      <c r="BO89" s="541"/>
      <c r="BP89" s="541"/>
      <c r="BQ89" s="541"/>
      <c r="BR89" s="541"/>
      <c r="BS89" s="541"/>
      <c r="BT89" s="541"/>
      <c r="BU89" s="541"/>
      <c r="BV89" s="541"/>
      <c r="BW89" s="541"/>
      <c r="BX89" s="541"/>
      <c r="BY89" s="541"/>
      <c r="BZ89" s="541"/>
      <c r="CA89" s="541"/>
      <c r="CB89" s="541"/>
      <c r="CC89" s="541"/>
      <c r="CD89" s="541"/>
      <c r="CE89" s="541"/>
    </row>
    <row r="90" spans="1:83" x14ac:dyDescent="0.2">
      <c r="A90" s="541"/>
      <c r="B90" s="541"/>
      <c r="C90" s="541"/>
      <c r="D90" s="541"/>
      <c r="E90" s="541"/>
      <c r="F90" s="541"/>
      <c r="G90" s="541"/>
      <c r="H90" s="541"/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41"/>
      <c r="T90" s="541"/>
      <c r="U90" s="541"/>
      <c r="V90" s="541"/>
      <c r="W90" s="541"/>
      <c r="X90" s="541"/>
      <c r="Y90" s="541"/>
      <c r="Z90" s="541"/>
      <c r="AA90" s="541"/>
      <c r="AB90" s="541"/>
      <c r="AC90" s="541"/>
      <c r="AD90" s="541"/>
      <c r="AE90" s="541"/>
      <c r="AF90" s="541"/>
      <c r="AG90" s="541"/>
      <c r="AH90" s="541"/>
      <c r="AI90" s="541"/>
      <c r="AJ90" s="541"/>
      <c r="AK90" s="541"/>
      <c r="AL90" s="541"/>
      <c r="AM90" s="541"/>
      <c r="AN90" s="541"/>
      <c r="AO90" s="541"/>
      <c r="AP90" s="541"/>
      <c r="AQ90" s="541"/>
      <c r="AR90" s="541"/>
      <c r="AS90" s="541"/>
      <c r="AT90" s="541"/>
      <c r="AU90" s="541"/>
      <c r="AV90" s="541"/>
      <c r="AW90" s="541"/>
      <c r="AX90" s="541"/>
      <c r="AY90" s="541"/>
      <c r="AZ90" s="541"/>
      <c r="BA90" s="541"/>
      <c r="BB90" s="541"/>
      <c r="BC90" s="541"/>
      <c r="BD90" s="541"/>
      <c r="BE90" s="541"/>
      <c r="BF90" s="541"/>
      <c r="BG90" s="541"/>
      <c r="BH90" s="541"/>
      <c r="BI90" s="541"/>
      <c r="BJ90" s="541"/>
      <c r="BK90" s="541"/>
      <c r="BL90" s="541"/>
      <c r="BM90" s="541"/>
      <c r="BN90" s="541"/>
      <c r="BO90" s="541"/>
      <c r="BP90" s="541"/>
      <c r="BQ90" s="541"/>
      <c r="BR90" s="541"/>
      <c r="BS90" s="541"/>
      <c r="BT90" s="541"/>
      <c r="BU90" s="541"/>
      <c r="BV90" s="541"/>
      <c r="BW90" s="541"/>
      <c r="BX90" s="541"/>
      <c r="BY90" s="541"/>
      <c r="BZ90" s="541"/>
      <c r="CA90" s="541"/>
      <c r="CB90" s="541"/>
      <c r="CC90" s="541"/>
      <c r="CD90" s="541"/>
      <c r="CE90" s="541"/>
    </row>
    <row r="91" spans="1:83" x14ac:dyDescent="0.2">
      <c r="A91" s="541"/>
      <c r="B91" s="541"/>
      <c r="C91" s="541"/>
      <c r="D91" s="541"/>
      <c r="E91" s="541"/>
      <c r="F91" s="541"/>
      <c r="G91" s="541"/>
      <c r="H91" s="541"/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1"/>
      <c r="T91" s="541"/>
      <c r="U91" s="541"/>
      <c r="V91" s="541"/>
      <c r="W91" s="541"/>
      <c r="X91" s="541"/>
      <c r="Y91" s="541"/>
      <c r="Z91" s="541"/>
      <c r="AA91" s="541"/>
      <c r="AB91" s="541"/>
      <c r="AC91" s="541"/>
      <c r="AD91" s="541"/>
      <c r="AE91" s="541"/>
      <c r="AF91" s="541"/>
      <c r="AG91" s="541"/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41"/>
      <c r="AS91" s="541"/>
      <c r="AT91" s="541"/>
      <c r="AU91" s="541"/>
      <c r="AV91" s="541"/>
      <c r="AW91" s="541"/>
      <c r="AX91" s="541"/>
      <c r="AY91" s="541"/>
      <c r="AZ91" s="541"/>
      <c r="BA91" s="541"/>
      <c r="BB91" s="541"/>
      <c r="BC91" s="541"/>
      <c r="BD91" s="541"/>
      <c r="BE91" s="541"/>
      <c r="BF91" s="541"/>
      <c r="BG91" s="541"/>
      <c r="BH91" s="541"/>
      <c r="BI91" s="541"/>
      <c r="BJ91" s="541"/>
      <c r="BK91" s="541"/>
      <c r="BL91" s="541"/>
      <c r="BM91" s="541"/>
      <c r="BN91" s="541"/>
      <c r="BO91" s="541"/>
      <c r="BP91" s="541"/>
      <c r="BQ91" s="541"/>
      <c r="BR91" s="541"/>
      <c r="BS91" s="541"/>
      <c r="BT91" s="541"/>
      <c r="BU91" s="541"/>
      <c r="BV91" s="541"/>
      <c r="BW91" s="541"/>
      <c r="BX91" s="541"/>
      <c r="BY91" s="541"/>
      <c r="BZ91" s="541"/>
      <c r="CA91" s="541"/>
      <c r="CB91" s="541"/>
      <c r="CC91" s="541"/>
      <c r="CD91" s="541"/>
      <c r="CE91" s="541"/>
    </row>
    <row r="92" spans="1:83" x14ac:dyDescent="0.2">
      <c r="A92" s="541"/>
      <c r="B92" s="541"/>
      <c r="C92" s="541"/>
      <c r="D92" s="541"/>
      <c r="E92" s="541"/>
      <c r="F92" s="541"/>
      <c r="G92" s="541"/>
      <c r="H92" s="541"/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1"/>
      <c r="T92" s="541"/>
      <c r="U92" s="541"/>
      <c r="V92" s="541"/>
      <c r="W92" s="541"/>
      <c r="X92" s="541"/>
      <c r="Y92" s="541"/>
      <c r="Z92" s="541"/>
      <c r="AA92" s="541"/>
      <c r="AB92" s="541"/>
      <c r="AC92" s="541"/>
      <c r="AD92" s="541"/>
      <c r="AE92" s="541"/>
      <c r="AF92" s="541"/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41"/>
      <c r="AS92" s="541"/>
      <c r="AT92" s="541"/>
      <c r="AU92" s="541"/>
      <c r="AV92" s="541"/>
      <c r="AW92" s="541"/>
      <c r="AX92" s="541"/>
      <c r="AY92" s="541"/>
      <c r="AZ92" s="541"/>
      <c r="BA92" s="541"/>
      <c r="BB92" s="541"/>
      <c r="BC92" s="541"/>
      <c r="BD92" s="541"/>
      <c r="BE92" s="541"/>
      <c r="BF92" s="541"/>
      <c r="BG92" s="541"/>
      <c r="BH92" s="541"/>
      <c r="BI92" s="541"/>
      <c r="BJ92" s="541"/>
      <c r="BK92" s="541"/>
      <c r="BL92" s="541"/>
      <c r="BM92" s="541"/>
      <c r="BN92" s="541"/>
      <c r="BO92" s="541"/>
      <c r="BP92" s="541"/>
      <c r="BQ92" s="541"/>
      <c r="BR92" s="541"/>
      <c r="BS92" s="541"/>
      <c r="BT92" s="541"/>
      <c r="BU92" s="541"/>
      <c r="BV92" s="541"/>
      <c r="BW92" s="541"/>
      <c r="BX92" s="541"/>
      <c r="BY92" s="541"/>
      <c r="BZ92" s="541"/>
      <c r="CA92" s="541"/>
      <c r="CB92" s="541"/>
      <c r="CC92" s="541"/>
      <c r="CD92" s="541"/>
      <c r="CE92" s="541"/>
    </row>
    <row r="93" spans="1:83" x14ac:dyDescent="0.2">
      <c r="A93" s="541"/>
      <c r="B93" s="541"/>
      <c r="C93" s="541"/>
      <c r="D93" s="541"/>
      <c r="E93" s="541"/>
      <c r="F93" s="541"/>
      <c r="G93" s="541"/>
      <c r="H93" s="541"/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1"/>
      <c r="T93" s="541"/>
      <c r="U93" s="541"/>
      <c r="V93" s="541"/>
      <c r="W93" s="541"/>
      <c r="X93" s="541"/>
      <c r="Y93" s="541"/>
      <c r="Z93" s="541"/>
      <c r="AA93" s="541"/>
      <c r="AB93" s="541"/>
      <c r="AC93" s="541"/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1"/>
      <c r="AS93" s="541"/>
      <c r="AT93" s="541"/>
      <c r="AU93" s="541"/>
      <c r="AV93" s="541"/>
      <c r="AW93" s="541"/>
      <c r="AX93" s="541"/>
      <c r="AY93" s="541"/>
      <c r="AZ93" s="541"/>
      <c r="BA93" s="541"/>
      <c r="BB93" s="541"/>
      <c r="BC93" s="541"/>
      <c r="BD93" s="541"/>
      <c r="BE93" s="541"/>
      <c r="BF93" s="541"/>
      <c r="BG93" s="541"/>
      <c r="BH93" s="541"/>
      <c r="BI93" s="541"/>
      <c r="BJ93" s="541"/>
      <c r="BK93" s="541"/>
      <c r="BL93" s="541"/>
      <c r="BM93" s="541"/>
      <c r="BN93" s="541"/>
      <c r="BO93" s="541"/>
      <c r="BP93" s="541"/>
      <c r="BQ93" s="541"/>
      <c r="BR93" s="541"/>
      <c r="BS93" s="541"/>
      <c r="BT93" s="541"/>
      <c r="BU93" s="541"/>
      <c r="BV93" s="541"/>
      <c r="BW93" s="541"/>
      <c r="BX93" s="541"/>
      <c r="BY93" s="541"/>
      <c r="BZ93" s="541"/>
      <c r="CA93" s="541"/>
      <c r="CB93" s="541"/>
      <c r="CC93" s="541"/>
      <c r="CD93" s="541"/>
      <c r="CE93" s="541"/>
    </row>
    <row r="94" spans="1:83" x14ac:dyDescent="0.2">
      <c r="A94" s="541"/>
      <c r="B94" s="541"/>
      <c r="C94" s="541"/>
      <c r="D94" s="541"/>
      <c r="E94" s="541"/>
      <c r="F94" s="541"/>
      <c r="G94" s="541"/>
      <c r="H94" s="541"/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41"/>
      <c r="T94" s="541"/>
      <c r="U94" s="541"/>
      <c r="V94" s="541"/>
      <c r="W94" s="541"/>
      <c r="X94" s="541"/>
      <c r="Y94" s="541"/>
      <c r="Z94" s="541"/>
      <c r="AA94" s="541"/>
      <c r="AB94" s="541"/>
      <c r="AC94" s="541"/>
      <c r="AD94" s="541"/>
      <c r="AE94" s="541"/>
      <c r="AF94" s="541"/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41"/>
      <c r="AS94" s="541"/>
      <c r="AT94" s="541"/>
      <c r="AU94" s="541"/>
      <c r="AV94" s="541"/>
      <c r="AW94" s="541"/>
      <c r="AX94" s="541"/>
      <c r="AY94" s="541"/>
      <c r="AZ94" s="541"/>
      <c r="BA94" s="541"/>
      <c r="BB94" s="541"/>
      <c r="BC94" s="541"/>
      <c r="BD94" s="541"/>
      <c r="BE94" s="541"/>
      <c r="BF94" s="541"/>
      <c r="BG94" s="541"/>
      <c r="BH94" s="541"/>
      <c r="BI94" s="541"/>
      <c r="BJ94" s="541"/>
      <c r="BK94" s="541"/>
      <c r="BL94" s="541"/>
      <c r="BM94" s="541"/>
      <c r="BN94" s="541"/>
      <c r="BO94" s="541"/>
      <c r="BP94" s="541"/>
      <c r="BQ94" s="541"/>
      <c r="BR94" s="541"/>
      <c r="BS94" s="541"/>
      <c r="BT94" s="541"/>
      <c r="BU94" s="541"/>
      <c r="BV94" s="541"/>
      <c r="BW94" s="541"/>
      <c r="BX94" s="541"/>
      <c r="BY94" s="541"/>
      <c r="BZ94" s="541"/>
      <c r="CA94" s="541"/>
      <c r="CB94" s="541"/>
      <c r="CC94" s="541"/>
      <c r="CD94" s="541"/>
      <c r="CE94" s="541"/>
    </row>
    <row r="95" spans="1:83" x14ac:dyDescent="0.2">
      <c r="A95" s="541"/>
      <c r="B95" s="541"/>
      <c r="C95" s="541"/>
      <c r="D95" s="541"/>
      <c r="E95" s="541"/>
      <c r="F95" s="541"/>
      <c r="G95" s="541"/>
      <c r="H95" s="541"/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41"/>
      <c r="T95" s="541"/>
      <c r="U95" s="541"/>
      <c r="V95" s="541"/>
      <c r="W95" s="541"/>
      <c r="X95" s="541"/>
      <c r="Y95" s="541"/>
      <c r="Z95" s="541"/>
      <c r="AA95" s="541"/>
      <c r="AB95" s="541"/>
      <c r="AC95" s="541"/>
      <c r="AD95" s="541"/>
      <c r="AE95" s="541"/>
      <c r="AF95" s="541"/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41"/>
      <c r="AS95" s="541"/>
      <c r="AT95" s="541"/>
      <c r="AU95" s="541"/>
      <c r="AV95" s="541"/>
      <c r="AW95" s="541"/>
      <c r="AX95" s="541"/>
      <c r="AY95" s="541"/>
      <c r="AZ95" s="541"/>
      <c r="BA95" s="541"/>
      <c r="BB95" s="541"/>
      <c r="BC95" s="541"/>
      <c r="BD95" s="541"/>
      <c r="BE95" s="541"/>
      <c r="BF95" s="541"/>
      <c r="BG95" s="541"/>
      <c r="BH95" s="541"/>
      <c r="BI95" s="541"/>
      <c r="BJ95" s="541"/>
      <c r="BK95" s="541"/>
      <c r="BL95" s="541"/>
      <c r="BM95" s="541"/>
      <c r="BN95" s="541"/>
      <c r="BO95" s="541"/>
      <c r="BP95" s="541"/>
      <c r="BQ95" s="541"/>
      <c r="BR95" s="541"/>
      <c r="BS95" s="541"/>
      <c r="BT95" s="541"/>
      <c r="BU95" s="541"/>
      <c r="BV95" s="541"/>
      <c r="BW95" s="541"/>
      <c r="BX95" s="541"/>
      <c r="BY95" s="541"/>
      <c r="BZ95" s="541"/>
      <c r="CA95" s="541"/>
      <c r="CB95" s="541"/>
      <c r="CC95" s="541"/>
      <c r="CD95" s="541"/>
      <c r="CE95" s="541"/>
    </row>
    <row r="96" spans="1:83" x14ac:dyDescent="0.2">
      <c r="A96" s="541"/>
      <c r="B96" s="541"/>
      <c r="C96" s="541"/>
      <c r="D96" s="541"/>
      <c r="E96" s="541"/>
      <c r="F96" s="541"/>
      <c r="G96" s="541"/>
      <c r="H96" s="541"/>
      <c r="I96" s="541"/>
      <c r="J96" s="541"/>
      <c r="K96" s="541"/>
      <c r="L96" s="541"/>
      <c r="M96" s="541"/>
      <c r="N96" s="541"/>
      <c r="O96" s="541"/>
      <c r="P96" s="541"/>
      <c r="Q96" s="541"/>
      <c r="R96" s="541"/>
      <c r="S96" s="541"/>
      <c r="T96" s="541"/>
      <c r="U96" s="541"/>
      <c r="V96" s="541"/>
      <c r="W96" s="541"/>
      <c r="X96" s="541"/>
      <c r="Y96" s="541"/>
      <c r="Z96" s="541"/>
      <c r="AA96" s="541"/>
      <c r="AB96" s="541"/>
      <c r="AC96" s="541"/>
      <c r="AD96" s="541"/>
      <c r="AE96" s="541"/>
      <c r="AF96" s="541"/>
      <c r="AG96" s="541"/>
      <c r="AH96" s="541"/>
      <c r="AI96" s="541"/>
      <c r="AJ96" s="541"/>
      <c r="AK96" s="541"/>
      <c r="AL96" s="541"/>
      <c r="AM96" s="541"/>
      <c r="AN96" s="541"/>
      <c r="AO96" s="541"/>
      <c r="AP96" s="541"/>
      <c r="AQ96" s="541"/>
      <c r="AR96" s="541"/>
      <c r="AS96" s="541"/>
      <c r="AT96" s="541"/>
      <c r="AU96" s="541"/>
      <c r="AV96" s="541"/>
      <c r="AW96" s="541"/>
      <c r="AX96" s="541"/>
      <c r="AY96" s="541"/>
      <c r="AZ96" s="541"/>
      <c r="BA96" s="541"/>
      <c r="BB96" s="541"/>
      <c r="BC96" s="541"/>
      <c r="BD96" s="541"/>
      <c r="BE96" s="541"/>
      <c r="BF96" s="541"/>
      <c r="BG96" s="541"/>
      <c r="BH96" s="541"/>
      <c r="BI96" s="541"/>
      <c r="BJ96" s="541"/>
      <c r="BK96" s="541"/>
      <c r="BL96" s="541"/>
      <c r="BM96" s="541"/>
      <c r="BN96" s="541"/>
      <c r="BO96" s="541"/>
      <c r="BP96" s="541"/>
      <c r="BQ96" s="541"/>
      <c r="BR96" s="541"/>
      <c r="BS96" s="541"/>
      <c r="BT96" s="541"/>
      <c r="BU96" s="541"/>
      <c r="BV96" s="541"/>
      <c r="BW96" s="541"/>
      <c r="BX96" s="541"/>
      <c r="BY96" s="541"/>
      <c r="BZ96" s="541"/>
      <c r="CA96" s="541"/>
      <c r="CB96" s="541"/>
      <c r="CC96" s="541"/>
      <c r="CD96" s="541"/>
      <c r="CE96" s="541"/>
    </row>
    <row r="97" spans="1:83" x14ac:dyDescent="0.2">
      <c r="A97" s="541"/>
      <c r="B97" s="541"/>
      <c r="C97" s="541"/>
      <c r="D97" s="541"/>
      <c r="E97" s="541"/>
      <c r="F97" s="541"/>
      <c r="G97" s="541"/>
      <c r="H97" s="541"/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1"/>
      <c r="AT97" s="541"/>
      <c r="AU97" s="541"/>
      <c r="AV97" s="541"/>
      <c r="AW97" s="541"/>
      <c r="AX97" s="541"/>
      <c r="AY97" s="541"/>
      <c r="AZ97" s="541"/>
      <c r="BA97" s="541"/>
      <c r="BB97" s="541"/>
      <c r="BC97" s="541"/>
      <c r="BD97" s="541"/>
      <c r="BE97" s="541"/>
      <c r="BF97" s="541"/>
      <c r="BG97" s="541"/>
      <c r="BH97" s="541"/>
      <c r="BI97" s="541"/>
      <c r="BJ97" s="541"/>
      <c r="BK97" s="541"/>
      <c r="BL97" s="541"/>
      <c r="BM97" s="541"/>
      <c r="BN97" s="541"/>
      <c r="BO97" s="541"/>
      <c r="BP97" s="541"/>
      <c r="BQ97" s="541"/>
      <c r="BR97" s="541"/>
      <c r="BS97" s="541"/>
      <c r="BT97" s="541"/>
      <c r="BU97" s="541"/>
      <c r="BV97" s="541"/>
      <c r="BW97" s="541"/>
      <c r="BX97" s="541"/>
      <c r="BY97" s="541"/>
      <c r="BZ97" s="541"/>
      <c r="CA97" s="541"/>
      <c r="CB97" s="541"/>
      <c r="CC97" s="541"/>
      <c r="CD97" s="541"/>
      <c r="CE97" s="541"/>
    </row>
    <row r="98" spans="1:83" x14ac:dyDescent="0.2">
      <c r="A98" s="541"/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41"/>
      <c r="T98" s="541"/>
      <c r="U98" s="541"/>
      <c r="V98" s="541"/>
      <c r="W98" s="541"/>
      <c r="X98" s="541"/>
      <c r="Y98" s="541"/>
      <c r="Z98" s="541"/>
      <c r="AA98" s="541"/>
      <c r="AB98" s="541"/>
      <c r="AC98" s="541"/>
      <c r="AD98" s="541"/>
      <c r="AE98" s="541"/>
      <c r="AF98" s="541"/>
      <c r="AG98" s="541"/>
      <c r="AH98" s="541"/>
      <c r="AI98" s="541"/>
      <c r="AJ98" s="541"/>
      <c r="AK98" s="541"/>
      <c r="AL98" s="541"/>
      <c r="AM98" s="541"/>
      <c r="AN98" s="541"/>
      <c r="AO98" s="541"/>
      <c r="AP98" s="541"/>
      <c r="AQ98" s="541"/>
      <c r="AR98" s="541"/>
      <c r="AS98" s="541"/>
      <c r="AT98" s="541"/>
      <c r="AU98" s="541"/>
      <c r="AV98" s="541"/>
      <c r="AW98" s="541"/>
      <c r="AX98" s="541"/>
      <c r="AY98" s="541"/>
      <c r="AZ98" s="541"/>
      <c r="BA98" s="541"/>
      <c r="BB98" s="541"/>
      <c r="BC98" s="541"/>
      <c r="BD98" s="541"/>
      <c r="BE98" s="541"/>
      <c r="BF98" s="541"/>
      <c r="BG98" s="541"/>
      <c r="BH98" s="541"/>
      <c r="BI98" s="541"/>
      <c r="BJ98" s="541"/>
      <c r="BK98" s="541"/>
      <c r="BL98" s="541"/>
      <c r="BM98" s="541"/>
      <c r="BN98" s="541"/>
      <c r="BO98" s="541"/>
      <c r="BP98" s="541"/>
      <c r="BQ98" s="541"/>
      <c r="BR98" s="541"/>
      <c r="BS98" s="541"/>
      <c r="BT98" s="541"/>
      <c r="BU98" s="541"/>
      <c r="BV98" s="541"/>
      <c r="BW98" s="541"/>
      <c r="BX98" s="541"/>
      <c r="BY98" s="541"/>
      <c r="BZ98" s="541"/>
      <c r="CA98" s="541"/>
      <c r="CB98" s="541"/>
      <c r="CC98" s="541"/>
      <c r="CD98" s="541"/>
      <c r="CE98" s="541"/>
    </row>
    <row r="99" spans="1:83" x14ac:dyDescent="0.2">
      <c r="A99" s="541"/>
      <c r="B99" s="541"/>
      <c r="C99" s="541"/>
      <c r="D99" s="541"/>
      <c r="E99" s="541"/>
      <c r="F99" s="541"/>
      <c r="G99" s="541"/>
      <c r="H99" s="541"/>
      <c r="I99" s="541"/>
      <c r="J99" s="541"/>
      <c r="K99" s="541"/>
      <c r="L99" s="541"/>
      <c r="M99" s="541"/>
      <c r="N99" s="541"/>
      <c r="O99" s="541"/>
      <c r="P99" s="541"/>
      <c r="Q99" s="541"/>
      <c r="R99" s="541"/>
      <c r="S99" s="541"/>
      <c r="T99" s="541"/>
      <c r="U99" s="541"/>
      <c r="V99" s="541"/>
      <c r="W99" s="541"/>
      <c r="X99" s="541"/>
      <c r="Y99" s="541"/>
      <c r="Z99" s="541"/>
      <c r="AA99" s="541"/>
      <c r="AB99" s="541"/>
      <c r="AC99" s="541"/>
      <c r="AD99" s="541"/>
      <c r="AE99" s="541"/>
      <c r="AF99" s="541"/>
      <c r="AG99" s="541"/>
      <c r="AH99" s="541"/>
      <c r="AI99" s="541"/>
      <c r="AJ99" s="541"/>
      <c r="AK99" s="541"/>
      <c r="AL99" s="541"/>
      <c r="AM99" s="541"/>
      <c r="AN99" s="541"/>
      <c r="AO99" s="541"/>
      <c r="AP99" s="541"/>
      <c r="AQ99" s="541"/>
      <c r="AR99" s="541"/>
      <c r="AS99" s="541"/>
      <c r="AT99" s="541"/>
      <c r="AU99" s="541"/>
      <c r="AV99" s="541"/>
      <c r="AW99" s="541"/>
      <c r="AX99" s="541"/>
      <c r="AY99" s="541"/>
      <c r="AZ99" s="541"/>
      <c r="BA99" s="541"/>
      <c r="BB99" s="541"/>
      <c r="BC99" s="541"/>
      <c r="BD99" s="541"/>
      <c r="BE99" s="541"/>
      <c r="BF99" s="541"/>
      <c r="BG99" s="541"/>
      <c r="BH99" s="541"/>
      <c r="BI99" s="541"/>
      <c r="BJ99" s="541"/>
      <c r="BK99" s="541"/>
      <c r="BL99" s="541"/>
      <c r="BM99" s="541"/>
      <c r="BN99" s="541"/>
      <c r="BO99" s="541"/>
      <c r="BP99" s="541"/>
      <c r="BQ99" s="541"/>
      <c r="BR99" s="541"/>
      <c r="BS99" s="541"/>
      <c r="BT99" s="541"/>
      <c r="BU99" s="541"/>
      <c r="BV99" s="541"/>
      <c r="BW99" s="541"/>
      <c r="BX99" s="541"/>
      <c r="BY99" s="541"/>
      <c r="BZ99" s="541"/>
      <c r="CA99" s="541"/>
      <c r="CB99" s="541"/>
      <c r="CC99" s="541"/>
      <c r="CD99" s="541"/>
      <c r="CE99" s="541"/>
    </row>
    <row r="100" spans="1:83" x14ac:dyDescent="0.2">
      <c r="A100" s="541"/>
      <c r="B100" s="541"/>
      <c r="C100" s="541"/>
      <c r="D100" s="541"/>
      <c r="E100" s="541"/>
      <c r="F100" s="541"/>
      <c r="G100" s="541"/>
      <c r="H100" s="541"/>
      <c r="I100" s="541"/>
      <c r="J100" s="541"/>
      <c r="K100" s="541"/>
      <c r="L100" s="541"/>
      <c r="M100" s="541"/>
      <c r="N100" s="541"/>
      <c r="O100" s="541"/>
      <c r="P100" s="541"/>
      <c r="Q100" s="541"/>
      <c r="R100" s="541"/>
      <c r="S100" s="541"/>
      <c r="T100" s="541"/>
      <c r="U100" s="541"/>
      <c r="V100" s="541"/>
      <c r="W100" s="541"/>
      <c r="X100" s="541"/>
      <c r="Y100" s="541"/>
      <c r="Z100" s="541"/>
      <c r="AA100" s="541"/>
      <c r="AB100" s="541"/>
      <c r="AC100" s="541"/>
      <c r="AD100" s="541"/>
      <c r="AE100" s="541"/>
      <c r="AF100" s="541"/>
      <c r="AG100" s="541"/>
      <c r="AH100" s="541"/>
      <c r="AI100" s="541"/>
      <c r="AJ100" s="541"/>
      <c r="AK100" s="541"/>
      <c r="AL100" s="541"/>
      <c r="AM100" s="541"/>
      <c r="AN100" s="541"/>
      <c r="AO100" s="541"/>
      <c r="AP100" s="541"/>
      <c r="AQ100" s="541"/>
      <c r="AR100" s="541"/>
      <c r="AS100" s="541"/>
      <c r="AT100" s="541"/>
      <c r="AU100" s="541"/>
      <c r="AV100" s="541"/>
      <c r="AW100" s="541"/>
      <c r="AX100" s="541"/>
      <c r="AY100" s="541"/>
      <c r="AZ100" s="541"/>
      <c r="BA100" s="541"/>
      <c r="BB100" s="541"/>
      <c r="BC100" s="541"/>
      <c r="BD100" s="541"/>
      <c r="BE100" s="541"/>
      <c r="BF100" s="541"/>
      <c r="BG100" s="541"/>
      <c r="BH100" s="541"/>
      <c r="BI100" s="541"/>
      <c r="BJ100" s="541"/>
      <c r="BK100" s="541"/>
      <c r="BL100" s="541"/>
      <c r="BM100" s="541"/>
      <c r="BN100" s="541"/>
      <c r="BO100" s="541"/>
      <c r="BP100" s="541"/>
      <c r="BQ100" s="541"/>
      <c r="BR100" s="541"/>
      <c r="BS100" s="541"/>
      <c r="BT100" s="541"/>
      <c r="BU100" s="541"/>
      <c r="BV100" s="541"/>
      <c r="BW100" s="541"/>
      <c r="BX100" s="541"/>
      <c r="BY100" s="541"/>
      <c r="BZ100" s="541"/>
      <c r="CA100" s="541"/>
      <c r="CB100" s="541"/>
      <c r="CC100" s="541"/>
      <c r="CD100" s="541"/>
      <c r="CE100" s="541"/>
    </row>
    <row r="101" spans="1:83" x14ac:dyDescent="0.2">
      <c r="A101" s="541"/>
      <c r="B101" s="541"/>
      <c r="C101" s="541"/>
      <c r="D101" s="541"/>
      <c r="E101" s="541"/>
      <c r="F101" s="541"/>
      <c r="G101" s="541"/>
      <c r="H101" s="541"/>
      <c r="I101" s="541"/>
      <c r="J101" s="541"/>
      <c r="K101" s="541"/>
      <c r="L101" s="541"/>
      <c r="M101" s="541"/>
      <c r="N101" s="541"/>
      <c r="O101" s="541"/>
      <c r="P101" s="541"/>
      <c r="Q101" s="541"/>
      <c r="R101" s="541"/>
      <c r="S101" s="541"/>
      <c r="T101" s="541"/>
      <c r="U101" s="541"/>
      <c r="V101" s="541"/>
      <c r="W101" s="541"/>
      <c r="X101" s="541"/>
      <c r="Y101" s="541"/>
      <c r="Z101" s="541"/>
      <c r="AA101" s="541"/>
      <c r="AB101" s="541"/>
      <c r="AC101" s="541"/>
      <c r="AD101" s="541"/>
      <c r="AE101" s="541"/>
      <c r="AF101" s="541"/>
      <c r="AG101" s="541"/>
      <c r="AH101" s="541"/>
      <c r="AI101" s="541"/>
      <c r="AJ101" s="541"/>
      <c r="AK101" s="541"/>
      <c r="AL101" s="541"/>
      <c r="AM101" s="541"/>
      <c r="AN101" s="541"/>
      <c r="AO101" s="541"/>
      <c r="AP101" s="541"/>
      <c r="AQ101" s="541"/>
      <c r="AR101" s="541"/>
      <c r="AS101" s="541"/>
      <c r="AT101" s="541"/>
      <c r="AU101" s="541"/>
      <c r="AV101" s="541"/>
      <c r="AW101" s="541"/>
      <c r="AX101" s="541"/>
      <c r="AY101" s="541"/>
      <c r="AZ101" s="541"/>
      <c r="BA101" s="541"/>
      <c r="BB101" s="541"/>
      <c r="BC101" s="541"/>
      <c r="BD101" s="541"/>
      <c r="BE101" s="541"/>
      <c r="BF101" s="541"/>
      <c r="BG101" s="541"/>
      <c r="BH101" s="541"/>
      <c r="BI101" s="541"/>
      <c r="BJ101" s="541"/>
      <c r="BK101" s="541"/>
      <c r="BL101" s="541"/>
      <c r="BM101" s="541"/>
      <c r="BN101" s="541"/>
      <c r="BO101" s="541"/>
      <c r="BP101" s="541"/>
      <c r="BQ101" s="541"/>
      <c r="BR101" s="541"/>
      <c r="BS101" s="541"/>
      <c r="BT101" s="541"/>
      <c r="BU101" s="541"/>
      <c r="BV101" s="541"/>
      <c r="BW101" s="541"/>
      <c r="BX101" s="541"/>
      <c r="BY101" s="541"/>
      <c r="BZ101" s="541"/>
      <c r="CA101" s="541"/>
      <c r="CB101" s="541"/>
      <c r="CC101" s="541"/>
      <c r="CD101" s="541"/>
      <c r="CE101" s="541"/>
    </row>
    <row r="102" spans="1:83" x14ac:dyDescent="0.2">
      <c r="A102" s="541"/>
      <c r="B102" s="541"/>
      <c r="C102" s="541"/>
      <c r="D102" s="541"/>
      <c r="E102" s="541"/>
      <c r="F102" s="541"/>
      <c r="G102" s="541"/>
      <c r="H102" s="541"/>
      <c r="I102" s="541"/>
      <c r="J102" s="541"/>
      <c r="K102" s="541"/>
      <c r="L102" s="541"/>
      <c r="M102" s="541"/>
      <c r="N102" s="541"/>
      <c r="O102" s="541"/>
      <c r="P102" s="541"/>
      <c r="Q102" s="541"/>
      <c r="R102" s="541"/>
      <c r="S102" s="541"/>
      <c r="T102" s="541"/>
      <c r="U102" s="541"/>
      <c r="V102" s="541"/>
      <c r="W102" s="541"/>
      <c r="X102" s="541"/>
      <c r="Y102" s="541"/>
      <c r="Z102" s="541"/>
      <c r="AA102" s="541"/>
      <c r="AB102" s="541"/>
      <c r="AC102" s="541"/>
      <c r="AD102" s="541"/>
      <c r="AE102" s="541"/>
      <c r="AF102" s="541"/>
      <c r="AG102" s="541"/>
      <c r="AH102" s="541"/>
      <c r="AI102" s="541"/>
      <c r="AJ102" s="541"/>
      <c r="AK102" s="541"/>
      <c r="AL102" s="541"/>
      <c r="AM102" s="541"/>
      <c r="AN102" s="541"/>
      <c r="AO102" s="541"/>
      <c r="AP102" s="541"/>
      <c r="AQ102" s="541"/>
      <c r="AR102" s="541"/>
      <c r="AS102" s="541"/>
      <c r="AT102" s="541"/>
      <c r="AU102" s="541"/>
      <c r="AV102" s="541"/>
      <c r="AW102" s="541"/>
      <c r="AX102" s="541"/>
      <c r="AY102" s="541"/>
      <c r="AZ102" s="541"/>
      <c r="BA102" s="541"/>
      <c r="BB102" s="541"/>
      <c r="BC102" s="541"/>
      <c r="BD102" s="541"/>
      <c r="BE102" s="541"/>
      <c r="BF102" s="541"/>
      <c r="BG102" s="541"/>
      <c r="BH102" s="541"/>
      <c r="BI102" s="541"/>
      <c r="BJ102" s="541"/>
      <c r="BK102" s="541"/>
      <c r="BL102" s="541"/>
      <c r="BM102" s="541"/>
      <c r="BN102" s="541"/>
      <c r="BO102" s="541"/>
      <c r="BP102" s="541"/>
      <c r="BQ102" s="541"/>
      <c r="BR102" s="541"/>
      <c r="BS102" s="541"/>
      <c r="BT102" s="541"/>
      <c r="BU102" s="541"/>
      <c r="BV102" s="541"/>
      <c r="BW102" s="541"/>
      <c r="BX102" s="541"/>
      <c r="BY102" s="541"/>
      <c r="BZ102" s="541"/>
      <c r="CA102" s="541"/>
      <c r="CB102" s="541"/>
      <c r="CC102" s="541"/>
      <c r="CD102" s="541"/>
      <c r="CE102" s="541"/>
    </row>
    <row r="103" spans="1:83" x14ac:dyDescent="0.2">
      <c r="A103" s="541"/>
      <c r="B103" s="541"/>
      <c r="C103" s="541"/>
      <c r="D103" s="541"/>
      <c r="E103" s="541"/>
      <c r="F103" s="541"/>
      <c r="G103" s="541"/>
      <c r="H103" s="541"/>
      <c r="I103" s="541"/>
      <c r="J103" s="541"/>
      <c r="K103" s="541"/>
      <c r="L103" s="541"/>
      <c r="M103" s="541"/>
      <c r="N103" s="541"/>
      <c r="O103" s="541"/>
      <c r="P103" s="541"/>
      <c r="Q103" s="541"/>
      <c r="R103" s="541"/>
      <c r="S103" s="541"/>
      <c r="T103" s="541"/>
      <c r="U103" s="541"/>
      <c r="V103" s="541"/>
      <c r="W103" s="541"/>
      <c r="X103" s="541"/>
      <c r="Y103" s="541"/>
      <c r="Z103" s="541"/>
      <c r="AA103" s="541"/>
      <c r="AB103" s="541"/>
      <c r="AC103" s="541"/>
      <c r="AD103" s="541"/>
      <c r="AE103" s="541"/>
      <c r="AF103" s="541"/>
      <c r="AG103" s="541"/>
      <c r="AH103" s="541"/>
      <c r="AI103" s="541"/>
      <c r="AJ103" s="541"/>
      <c r="AK103" s="541"/>
      <c r="AL103" s="541"/>
      <c r="AM103" s="541"/>
      <c r="AN103" s="541"/>
      <c r="AO103" s="541"/>
      <c r="AP103" s="541"/>
      <c r="AQ103" s="541"/>
      <c r="AR103" s="541"/>
      <c r="AS103" s="541"/>
      <c r="AT103" s="541"/>
      <c r="AU103" s="541"/>
      <c r="AV103" s="541"/>
      <c r="AW103" s="541"/>
      <c r="AX103" s="541"/>
      <c r="AY103" s="541"/>
      <c r="AZ103" s="541"/>
      <c r="BA103" s="541"/>
      <c r="BB103" s="541"/>
      <c r="BC103" s="541"/>
      <c r="BD103" s="541"/>
      <c r="BE103" s="541"/>
      <c r="BF103" s="541"/>
      <c r="BG103" s="541"/>
      <c r="BH103" s="541"/>
      <c r="BI103" s="541"/>
      <c r="BJ103" s="541"/>
      <c r="BK103" s="541"/>
      <c r="BL103" s="541"/>
      <c r="BM103" s="541"/>
      <c r="BN103" s="541"/>
      <c r="BO103" s="541"/>
      <c r="BP103" s="541"/>
      <c r="BQ103" s="541"/>
      <c r="BR103" s="541"/>
      <c r="BS103" s="541"/>
      <c r="BT103" s="541"/>
      <c r="BU103" s="541"/>
      <c r="BV103" s="541"/>
      <c r="BW103" s="541"/>
      <c r="BX103" s="541"/>
      <c r="BY103" s="541"/>
      <c r="BZ103" s="541"/>
      <c r="CA103" s="541"/>
      <c r="CB103" s="541"/>
      <c r="CC103" s="541"/>
      <c r="CD103" s="541"/>
      <c r="CE103" s="541"/>
    </row>
    <row r="104" spans="1:83" x14ac:dyDescent="0.2">
      <c r="A104" s="541"/>
      <c r="B104" s="541"/>
      <c r="C104" s="541"/>
      <c r="D104" s="541"/>
      <c r="E104" s="541"/>
      <c r="F104" s="541"/>
      <c r="G104" s="541"/>
      <c r="H104" s="541"/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1"/>
      <c r="T104" s="541"/>
      <c r="U104" s="541"/>
      <c r="V104" s="541"/>
      <c r="W104" s="541"/>
      <c r="X104" s="541"/>
      <c r="Y104" s="541"/>
      <c r="Z104" s="541"/>
      <c r="AA104" s="541"/>
      <c r="AB104" s="541"/>
      <c r="AC104" s="541"/>
      <c r="AD104" s="541"/>
      <c r="AE104" s="541"/>
      <c r="AF104" s="541"/>
      <c r="AG104" s="541"/>
      <c r="AH104" s="541"/>
      <c r="AI104" s="541"/>
      <c r="AJ104" s="541"/>
      <c r="AK104" s="541"/>
      <c r="AL104" s="541"/>
      <c r="AM104" s="541"/>
      <c r="AN104" s="541"/>
      <c r="AO104" s="541"/>
      <c r="AP104" s="541"/>
      <c r="AQ104" s="541"/>
      <c r="AR104" s="541"/>
      <c r="AS104" s="541"/>
      <c r="AT104" s="541"/>
      <c r="AU104" s="541"/>
      <c r="AV104" s="541"/>
      <c r="AW104" s="541"/>
      <c r="AX104" s="541"/>
      <c r="AY104" s="541"/>
      <c r="AZ104" s="541"/>
      <c r="BA104" s="541"/>
      <c r="BB104" s="541"/>
      <c r="BC104" s="541"/>
      <c r="BD104" s="541"/>
      <c r="BE104" s="541"/>
      <c r="BF104" s="541"/>
      <c r="BG104" s="541"/>
      <c r="BH104" s="541"/>
      <c r="BI104" s="541"/>
      <c r="BJ104" s="541"/>
      <c r="BK104" s="541"/>
      <c r="BL104" s="541"/>
      <c r="BM104" s="541"/>
      <c r="BN104" s="541"/>
      <c r="BO104" s="541"/>
      <c r="BP104" s="541"/>
      <c r="BQ104" s="541"/>
      <c r="BR104" s="541"/>
      <c r="BS104" s="541"/>
      <c r="BT104" s="541"/>
      <c r="BU104" s="541"/>
      <c r="BV104" s="541"/>
      <c r="BW104" s="541"/>
      <c r="BX104" s="541"/>
      <c r="BY104" s="541"/>
      <c r="BZ104" s="541"/>
      <c r="CA104" s="541"/>
      <c r="CB104" s="541"/>
      <c r="CC104" s="541"/>
      <c r="CD104" s="541"/>
      <c r="CE104" s="541"/>
    </row>
    <row r="105" spans="1:83" x14ac:dyDescent="0.2">
      <c r="A105" s="541"/>
      <c r="B105" s="541"/>
      <c r="C105" s="541"/>
      <c r="D105" s="541"/>
      <c r="E105" s="541"/>
      <c r="F105" s="541"/>
      <c r="G105" s="541"/>
      <c r="H105" s="541"/>
      <c r="I105" s="541"/>
      <c r="J105" s="541"/>
      <c r="K105" s="541"/>
      <c r="L105" s="541"/>
      <c r="M105" s="541"/>
      <c r="N105" s="541"/>
      <c r="O105" s="541"/>
      <c r="P105" s="541"/>
      <c r="Q105" s="541"/>
      <c r="R105" s="541"/>
      <c r="S105" s="541"/>
      <c r="T105" s="541"/>
      <c r="U105" s="541"/>
      <c r="V105" s="541"/>
      <c r="W105" s="541"/>
      <c r="X105" s="541"/>
      <c r="Y105" s="541"/>
      <c r="Z105" s="541"/>
      <c r="AA105" s="541"/>
      <c r="AB105" s="541"/>
      <c r="AC105" s="541"/>
      <c r="AD105" s="541"/>
      <c r="AE105" s="541"/>
      <c r="AF105" s="541"/>
      <c r="AG105" s="541"/>
      <c r="AH105" s="541"/>
      <c r="AI105" s="541"/>
      <c r="AJ105" s="541"/>
      <c r="AK105" s="541"/>
      <c r="AL105" s="541"/>
      <c r="AM105" s="541"/>
      <c r="AN105" s="541"/>
      <c r="AO105" s="541"/>
      <c r="AP105" s="541"/>
      <c r="AQ105" s="541"/>
      <c r="AR105" s="541"/>
      <c r="AS105" s="541"/>
      <c r="AT105" s="541"/>
      <c r="AU105" s="541"/>
      <c r="AV105" s="541"/>
      <c r="AW105" s="541"/>
      <c r="AX105" s="541"/>
      <c r="AY105" s="541"/>
      <c r="AZ105" s="541"/>
      <c r="BA105" s="541"/>
      <c r="BB105" s="541"/>
      <c r="BC105" s="541"/>
      <c r="BD105" s="541"/>
      <c r="BE105" s="541"/>
      <c r="BF105" s="541"/>
      <c r="BG105" s="541"/>
      <c r="BH105" s="541"/>
      <c r="BI105" s="541"/>
      <c r="BJ105" s="541"/>
      <c r="BK105" s="541"/>
      <c r="BL105" s="541"/>
      <c r="BM105" s="541"/>
      <c r="BN105" s="541"/>
      <c r="BO105" s="541"/>
      <c r="BP105" s="541"/>
      <c r="BQ105" s="541"/>
      <c r="BR105" s="541"/>
      <c r="BS105" s="541"/>
      <c r="BT105" s="541"/>
      <c r="BU105" s="541"/>
      <c r="BV105" s="541"/>
      <c r="BW105" s="541"/>
      <c r="BX105" s="541"/>
      <c r="BY105" s="541"/>
      <c r="BZ105" s="541"/>
      <c r="CA105" s="541"/>
      <c r="CB105" s="541"/>
      <c r="CC105" s="541"/>
      <c r="CD105" s="541"/>
      <c r="CE105" s="541"/>
    </row>
    <row r="106" spans="1:83" x14ac:dyDescent="0.2">
      <c r="A106" s="541"/>
      <c r="B106" s="541"/>
      <c r="C106" s="541"/>
      <c r="D106" s="541"/>
      <c r="E106" s="541"/>
      <c r="F106" s="541"/>
      <c r="G106" s="541"/>
      <c r="H106" s="541"/>
      <c r="I106" s="541"/>
      <c r="J106" s="541"/>
      <c r="K106" s="541"/>
      <c r="L106" s="541"/>
      <c r="M106" s="541"/>
      <c r="N106" s="541"/>
      <c r="O106" s="541"/>
      <c r="P106" s="541"/>
      <c r="Q106" s="541"/>
      <c r="R106" s="541"/>
      <c r="S106" s="541"/>
      <c r="T106" s="541"/>
      <c r="U106" s="541"/>
      <c r="V106" s="541"/>
      <c r="W106" s="541"/>
      <c r="X106" s="541"/>
      <c r="Y106" s="541"/>
      <c r="Z106" s="541"/>
      <c r="AA106" s="541"/>
      <c r="AB106" s="541"/>
      <c r="AC106" s="541"/>
      <c r="AD106" s="541"/>
      <c r="AE106" s="541"/>
      <c r="AF106" s="541"/>
      <c r="AG106" s="541"/>
      <c r="AH106" s="541"/>
      <c r="AI106" s="541"/>
      <c r="AJ106" s="541"/>
      <c r="AK106" s="541"/>
      <c r="AL106" s="541"/>
      <c r="AM106" s="541"/>
      <c r="AN106" s="541"/>
      <c r="AO106" s="541"/>
      <c r="AP106" s="541"/>
      <c r="AQ106" s="541"/>
      <c r="AR106" s="541"/>
      <c r="AS106" s="541"/>
      <c r="AT106" s="541"/>
      <c r="AU106" s="541"/>
      <c r="AV106" s="541"/>
      <c r="AW106" s="541"/>
      <c r="AX106" s="541"/>
      <c r="AY106" s="541"/>
      <c r="AZ106" s="541"/>
      <c r="BA106" s="541"/>
      <c r="BB106" s="541"/>
      <c r="BC106" s="541"/>
      <c r="BD106" s="541"/>
      <c r="BE106" s="541"/>
      <c r="BF106" s="541"/>
      <c r="BG106" s="541"/>
      <c r="BH106" s="541"/>
      <c r="BI106" s="541"/>
      <c r="BJ106" s="541"/>
      <c r="BK106" s="541"/>
      <c r="BL106" s="541"/>
      <c r="BM106" s="541"/>
      <c r="BN106" s="541"/>
      <c r="BO106" s="541"/>
      <c r="BP106" s="541"/>
      <c r="BQ106" s="541"/>
      <c r="BR106" s="541"/>
      <c r="BS106" s="541"/>
      <c r="BT106" s="541"/>
      <c r="BU106" s="541"/>
      <c r="BV106" s="541"/>
      <c r="BW106" s="541"/>
      <c r="BX106" s="541"/>
      <c r="BY106" s="541"/>
      <c r="BZ106" s="541"/>
      <c r="CA106" s="541"/>
      <c r="CB106" s="541"/>
      <c r="CC106" s="541"/>
      <c r="CD106" s="541"/>
      <c r="CE106" s="541"/>
    </row>
    <row r="107" spans="1:83" x14ac:dyDescent="0.2">
      <c r="A107" s="541"/>
      <c r="B107" s="541"/>
      <c r="C107" s="541"/>
      <c r="D107" s="541"/>
      <c r="E107" s="541"/>
      <c r="F107" s="541"/>
      <c r="G107" s="541"/>
      <c r="H107" s="541"/>
      <c r="I107" s="541"/>
      <c r="J107" s="541"/>
      <c r="K107" s="541"/>
      <c r="L107" s="541"/>
      <c r="M107" s="541"/>
      <c r="N107" s="541"/>
      <c r="O107" s="541"/>
      <c r="P107" s="541"/>
      <c r="Q107" s="541"/>
      <c r="R107" s="541"/>
      <c r="S107" s="541"/>
      <c r="T107" s="541"/>
      <c r="U107" s="541"/>
      <c r="V107" s="541"/>
      <c r="W107" s="541"/>
      <c r="X107" s="541"/>
      <c r="Y107" s="541"/>
      <c r="Z107" s="541"/>
      <c r="AA107" s="541"/>
      <c r="AB107" s="541"/>
      <c r="AC107" s="541"/>
      <c r="AD107" s="541"/>
      <c r="AE107" s="541"/>
      <c r="AF107" s="541"/>
      <c r="AG107" s="541"/>
      <c r="AH107" s="541"/>
      <c r="AI107" s="541"/>
      <c r="AJ107" s="541"/>
      <c r="AK107" s="541"/>
      <c r="AL107" s="541"/>
      <c r="AM107" s="541"/>
      <c r="AN107" s="541"/>
      <c r="AO107" s="541"/>
      <c r="AP107" s="541"/>
      <c r="AQ107" s="541"/>
      <c r="AR107" s="541"/>
      <c r="AS107" s="541"/>
      <c r="AT107" s="541"/>
      <c r="AU107" s="541"/>
      <c r="AV107" s="541"/>
      <c r="AW107" s="541"/>
      <c r="AX107" s="541"/>
      <c r="AY107" s="541"/>
      <c r="AZ107" s="541"/>
      <c r="BA107" s="541"/>
      <c r="BB107" s="541"/>
      <c r="BC107" s="541"/>
      <c r="BD107" s="541"/>
      <c r="BE107" s="541"/>
      <c r="BF107" s="541"/>
      <c r="BG107" s="541"/>
      <c r="BH107" s="541"/>
      <c r="BI107" s="541"/>
      <c r="BJ107" s="541"/>
      <c r="BK107" s="541"/>
      <c r="BL107" s="541"/>
      <c r="BM107" s="541"/>
      <c r="BN107" s="541"/>
      <c r="BO107" s="541"/>
      <c r="BP107" s="541"/>
      <c r="BQ107" s="541"/>
      <c r="BR107" s="541"/>
      <c r="BS107" s="541"/>
      <c r="BT107" s="541"/>
      <c r="BU107" s="541"/>
      <c r="BV107" s="541"/>
      <c r="BW107" s="541"/>
      <c r="BX107" s="541"/>
      <c r="BY107" s="541"/>
      <c r="BZ107" s="541"/>
      <c r="CA107" s="541"/>
      <c r="CB107" s="541"/>
      <c r="CC107" s="541"/>
      <c r="CD107" s="541"/>
      <c r="CE107" s="541"/>
    </row>
    <row r="108" spans="1:83" x14ac:dyDescent="0.2">
      <c r="A108" s="541"/>
      <c r="B108" s="541"/>
      <c r="C108" s="541"/>
      <c r="D108" s="541"/>
      <c r="E108" s="541"/>
      <c r="F108" s="541"/>
      <c r="G108" s="541"/>
      <c r="H108" s="541"/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41"/>
      <c r="T108" s="541"/>
      <c r="U108" s="541"/>
      <c r="V108" s="541"/>
      <c r="W108" s="541"/>
      <c r="X108" s="541"/>
      <c r="Y108" s="541"/>
      <c r="Z108" s="541"/>
      <c r="AA108" s="541"/>
      <c r="AB108" s="541"/>
      <c r="AC108" s="541"/>
      <c r="AD108" s="541"/>
      <c r="AE108" s="541"/>
      <c r="AF108" s="541"/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41"/>
      <c r="AS108" s="541"/>
      <c r="AT108" s="541"/>
      <c r="AU108" s="541"/>
      <c r="AV108" s="541"/>
      <c r="AW108" s="541"/>
      <c r="AX108" s="541"/>
      <c r="AY108" s="541"/>
      <c r="AZ108" s="541"/>
      <c r="BA108" s="541"/>
      <c r="BB108" s="541"/>
      <c r="BC108" s="541"/>
      <c r="BD108" s="541"/>
      <c r="BE108" s="541"/>
      <c r="BF108" s="541"/>
      <c r="BG108" s="541"/>
      <c r="BH108" s="541"/>
      <c r="BI108" s="541"/>
      <c r="BJ108" s="541"/>
      <c r="BK108" s="541"/>
      <c r="BL108" s="541"/>
      <c r="BM108" s="541"/>
      <c r="BN108" s="541"/>
      <c r="BO108" s="541"/>
      <c r="BP108" s="541"/>
      <c r="BQ108" s="541"/>
      <c r="BR108" s="541"/>
      <c r="BS108" s="541"/>
      <c r="BT108" s="541"/>
      <c r="BU108" s="541"/>
      <c r="BV108" s="541"/>
      <c r="BW108" s="541"/>
      <c r="BX108" s="541"/>
      <c r="BY108" s="541"/>
      <c r="BZ108" s="541"/>
      <c r="CA108" s="541"/>
      <c r="CB108" s="541"/>
      <c r="CC108" s="541"/>
      <c r="CD108" s="541"/>
      <c r="CE108" s="541"/>
    </row>
    <row r="109" spans="1:83" x14ac:dyDescent="0.2">
      <c r="A109" s="541"/>
      <c r="B109" s="541"/>
      <c r="C109" s="541"/>
      <c r="D109" s="541"/>
      <c r="E109" s="541"/>
      <c r="F109" s="541"/>
      <c r="G109" s="541"/>
      <c r="H109" s="541"/>
      <c r="I109" s="541"/>
      <c r="J109" s="541"/>
      <c r="K109" s="541"/>
      <c r="L109" s="541"/>
      <c r="M109" s="541"/>
      <c r="N109" s="541"/>
      <c r="O109" s="541"/>
      <c r="P109" s="541"/>
      <c r="Q109" s="541"/>
      <c r="R109" s="541"/>
      <c r="S109" s="541"/>
      <c r="T109" s="541"/>
      <c r="U109" s="541"/>
      <c r="V109" s="541"/>
      <c r="W109" s="541"/>
      <c r="X109" s="541"/>
      <c r="Y109" s="541"/>
      <c r="Z109" s="541"/>
      <c r="AA109" s="541"/>
      <c r="AB109" s="541"/>
      <c r="AC109" s="541"/>
      <c r="AD109" s="541"/>
      <c r="AE109" s="541"/>
      <c r="AF109" s="541"/>
      <c r="AG109" s="541"/>
      <c r="AH109" s="541"/>
      <c r="AI109" s="541"/>
      <c r="AJ109" s="541"/>
      <c r="AK109" s="541"/>
      <c r="AL109" s="541"/>
      <c r="AM109" s="541"/>
      <c r="AN109" s="541"/>
      <c r="AO109" s="541"/>
      <c r="AP109" s="541"/>
      <c r="AQ109" s="541"/>
      <c r="AR109" s="541"/>
      <c r="AS109" s="541"/>
      <c r="AT109" s="541"/>
      <c r="AU109" s="541"/>
      <c r="AV109" s="541"/>
      <c r="AW109" s="541"/>
      <c r="AX109" s="541"/>
      <c r="AY109" s="541"/>
      <c r="AZ109" s="541"/>
      <c r="BA109" s="541"/>
      <c r="BB109" s="541"/>
      <c r="BC109" s="541"/>
      <c r="BD109" s="541"/>
      <c r="BE109" s="541"/>
      <c r="BF109" s="541"/>
      <c r="BG109" s="541"/>
      <c r="BH109" s="541"/>
      <c r="BI109" s="541"/>
      <c r="BJ109" s="541"/>
      <c r="BK109" s="541"/>
      <c r="BL109" s="541"/>
      <c r="BM109" s="541"/>
      <c r="BN109" s="541"/>
      <c r="BO109" s="541"/>
      <c r="BP109" s="541"/>
      <c r="BQ109" s="541"/>
      <c r="BR109" s="541"/>
      <c r="BS109" s="541"/>
      <c r="BT109" s="541"/>
      <c r="BU109" s="541"/>
      <c r="BV109" s="541"/>
      <c r="BW109" s="541"/>
      <c r="BX109" s="541"/>
      <c r="BY109" s="541"/>
      <c r="BZ109" s="541"/>
      <c r="CA109" s="541"/>
      <c r="CB109" s="541"/>
      <c r="CC109" s="541"/>
      <c r="CD109" s="541"/>
      <c r="CE109" s="541"/>
    </row>
    <row r="110" spans="1:83" x14ac:dyDescent="0.2">
      <c r="A110" s="541"/>
      <c r="B110" s="541"/>
      <c r="C110" s="541"/>
      <c r="D110" s="541"/>
      <c r="E110" s="541"/>
      <c r="F110" s="541"/>
      <c r="G110" s="541"/>
      <c r="H110" s="541"/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41"/>
      <c r="T110" s="541"/>
      <c r="U110" s="541"/>
      <c r="V110" s="541"/>
      <c r="W110" s="541"/>
      <c r="X110" s="541"/>
      <c r="Y110" s="541"/>
      <c r="Z110" s="541"/>
      <c r="AA110" s="541"/>
      <c r="AB110" s="541"/>
      <c r="AC110" s="541"/>
      <c r="AD110" s="541"/>
      <c r="AE110" s="541"/>
      <c r="AF110" s="541"/>
      <c r="AG110" s="541"/>
      <c r="AH110" s="541"/>
      <c r="AI110" s="541"/>
      <c r="AJ110" s="541"/>
      <c r="AK110" s="541"/>
      <c r="AL110" s="541"/>
      <c r="AM110" s="541"/>
      <c r="AN110" s="541"/>
      <c r="AO110" s="541"/>
      <c r="AP110" s="541"/>
      <c r="AQ110" s="541"/>
      <c r="AR110" s="541"/>
      <c r="AS110" s="541"/>
      <c r="AT110" s="541"/>
      <c r="AU110" s="541"/>
      <c r="AV110" s="541"/>
      <c r="AW110" s="541"/>
      <c r="AX110" s="541"/>
      <c r="AY110" s="541"/>
      <c r="AZ110" s="541"/>
      <c r="BA110" s="541"/>
      <c r="BB110" s="541"/>
      <c r="BC110" s="541"/>
      <c r="BD110" s="541"/>
      <c r="BE110" s="541"/>
      <c r="BF110" s="541"/>
      <c r="BG110" s="541"/>
      <c r="BH110" s="541"/>
      <c r="BI110" s="541"/>
      <c r="BJ110" s="541"/>
      <c r="BK110" s="541"/>
      <c r="BL110" s="541"/>
      <c r="BM110" s="541"/>
      <c r="BN110" s="541"/>
      <c r="BO110" s="541"/>
      <c r="BP110" s="541"/>
      <c r="BQ110" s="541"/>
      <c r="BR110" s="541"/>
      <c r="BS110" s="541"/>
      <c r="BT110" s="541"/>
      <c r="BU110" s="541"/>
      <c r="BV110" s="541"/>
      <c r="BW110" s="541"/>
      <c r="BX110" s="541"/>
      <c r="BY110" s="541"/>
      <c r="BZ110" s="541"/>
      <c r="CA110" s="541"/>
      <c r="CB110" s="541"/>
      <c r="CC110" s="541"/>
      <c r="CD110" s="541"/>
      <c r="CE110" s="541"/>
    </row>
    <row r="111" spans="1:83" x14ac:dyDescent="0.2">
      <c r="A111" s="541"/>
      <c r="B111" s="541"/>
      <c r="C111" s="541"/>
      <c r="D111" s="541"/>
      <c r="E111" s="541"/>
      <c r="F111" s="541"/>
      <c r="G111" s="541"/>
      <c r="H111" s="541"/>
      <c r="I111" s="541"/>
      <c r="J111" s="541"/>
      <c r="K111" s="541"/>
      <c r="L111" s="541"/>
      <c r="M111" s="541"/>
      <c r="N111" s="541"/>
      <c r="O111" s="541"/>
      <c r="P111" s="541"/>
      <c r="Q111" s="541"/>
      <c r="R111" s="541"/>
      <c r="S111" s="541"/>
      <c r="T111" s="541"/>
      <c r="U111" s="541"/>
      <c r="V111" s="541"/>
      <c r="W111" s="541"/>
      <c r="X111" s="541"/>
      <c r="Y111" s="541"/>
      <c r="Z111" s="541"/>
      <c r="AA111" s="541"/>
      <c r="AB111" s="541"/>
      <c r="AC111" s="541"/>
      <c r="AD111" s="541"/>
      <c r="AE111" s="541"/>
      <c r="AF111" s="541"/>
      <c r="AG111" s="541"/>
      <c r="AH111" s="541"/>
      <c r="AI111" s="541"/>
      <c r="AJ111" s="541"/>
      <c r="AK111" s="541"/>
      <c r="AL111" s="541"/>
      <c r="AM111" s="541"/>
      <c r="AN111" s="541"/>
      <c r="AO111" s="541"/>
      <c r="AP111" s="541"/>
      <c r="AQ111" s="541"/>
      <c r="AR111" s="541"/>
      <c r="AS111" s="541"/>
      <c r="AT111" s="541"/>
      <c r="AU111" s="541"/>
      <c r="AV111" s="541"/>
      <c r="AW111" s="541"/>
      <c r="AX111" s="541"/>
      <c r="AY111" s="541"/>
      <c r="AZ111" s="541"/>
      <c r="BA111" s="541"/>
      <c r="BB111" s="541"/>
      <c r="BC111" s="541"/>
      <c r="BD111" s="541"/>
      <c r="BE111" s="541"/>
      <c r="BF111" s="541"/>
      <c r="BG111" s="541"/>
      <c r="BH111" s="541"/>
      <c r="BI111" s="541"/>
      <c r="BJ111" s="541"/>
      <c r="BK111" s="541"/>
      <c r="BL111" s="541"/>
      <c r="BM111" s="541"/>
      <c r="BN111" s="541"/>
      <c r="BO111" s="541"/>
      <c r="BP111" s="541"/>
      <c r="BQ111" s="541"/>
      <c r="BR111" s="541"/>
      <c r="BS111" s="541"/>
      <c r="BT111" s="541"/>
      <c r="BU111" s="541"/>
      <c r="BV111" s="541"/>
      <c r="BW111" s="541"/>
      <c r="BX111" s="541"/>
      <c r="BY111" s="541"/>
      <c r="BZ111" s="541"/>
      <c r="CA111" s="541"/>
      <c r="CB111" s="541"/>
      <c r="CC111" s="541"/>
      <c r="CD111" s="541"/>
      <c r="CE111" s="541"/>
    </row>
    <row r="112" spans="1:83" x14ac:dyDescent="0.2">
      <c r="A112" s="541"/>
      <c r="B112" s="541"/>
      <c r="C112" s="541"/>
      <c r="D112" s="541"/>
      <c r="E112" s="541"/>
      <c r="F112" s="541"/>
      <c r="G112" s="541"/>
      <c r="H112" s="541"/>
      <c r="I112" s="541"/>
      <c r="J112" s="541"/>
      <c r="K112" s="541"/>
      <c r="L112" s="541"/>
      <c r="M112" s="541"/>
      <c r="N112" s="541"/>
      <c r="O112" s="541"/>
      <c r="P112" s="541"/>
      <c r="Q112" s="541"/>
      <c r="R112" s="541"/>
      <c r="S112" s="541"/>
      <c r="T112" s="541"/>
      <c r="U112" s="541"/>
      <c r="V112" s="541"/>
      <c r="W112" s="541"/>
      <c r="X112" s="541"/>
      <c r="Y112" s="541"/>
      <c r="Z112" s="541"/>
      <c r="AA112" s="541"/>
      <c r="AB112" s="541"/>
      <c r="AC112" s="541"/>
      <c r="AD112" s="541"/>
      <c r="AE112" s="541"/>
      <c r="AF112" s="541"/>
      <c r="AG112" s="541"/>
      <c r="AH112" s="541"/>
      <c r="AI112" s="541"/>
      <c r="AJ112" s="541"/>
      <c r="AK112" s="541"/>
      <c r="AL112" s="541"/>
      <c r="AM112" s="541"/>
      <c r="AN112" s="541"/>
      <c r="AO112" s="541"/>
      <c r="AP112" s="541"/>
      <c r="AQ112" s="541"/>
      <c r="AR112" s="541"/>
      <c r="AS112" s="541"/>
      <c r="AT112" s="541"/>
      <c r="AU112" s="541"/>
      <c r="AV112" s="541"/>
      <c r="AW112" s="541"/>
      <c r="AX112" s="541"/>
      <c r="AY112" s="541"/>
      <c r="AZ112" s="541"/>
      <c r="BA112" s="541"/>
      <c r="BB112" s="541"/>
      <c r="BC112" s="541"/>
      <c r="BD112" s="541"/>
      <c r="BE112" s="541"/>
      <c r="BF112" s="541"/>
      <c r="BG112" s="541"/>
      <c r="BH112" s="541"/>
      <c r="BI112" s="541"/>
      <c r="BJ112" s="541"/>
      <c r="BK112" s="541"/>
      <c r="BL112" s="541"/>
      <c r="BM112" s="541"/>
      <c r="BN112" s="541"/>
      <c r="BO112" s="541"/>
      <c r="BP112" s="541"/>
      <c r="BQ112" s="541"/>
      <c r="BR112" s="541"/>
      <c r="BS112" s="541"/>
      <c r="BT112" s="541"/>
      <c r="BU112" s="541"/>
      <c r="BV112" s="541"/>
      <c r="BW112" s="541"/>
      <c r="BX112" s="541"/>
      <c r="BY112" s="541"/>
      <c r="BZ112" s="541"/>
      <c r="CA112" s="541"/>
      <c r="CB112" s="541"/>
      <c r="CC112" s="541"/>
      <c r="CD112" s="541"/>
      <c r="CE112" s="541"/>
    </row>
    <row r="113" spans="1:83" x14ac:dyDescent="0.2">
      <c r="A113" s="541"/>
      <c r="B113" s="541"/>
      <c r="C113" s="541"/>
      <c r="D113" s="541"/>
      <c r="E113" s="541"/>
      <c r="F113" s="541"/>
      <c r="G113" s="541"/>
      <c r="H113" s="541"/>
      <c r="I113" s="541"/>
      <c r="J113" s="541"/>
      <c r="K113" s="541"/>
      <c r="L113" s="541"/>
      <c r="M113" s="541"/>
      <c r="N113" s="541"/>
      <c r="O113" s="541"/>
      <c r="P113" s="541"/>
      <c r="Q113" s="541"/>
      <c r="R113" s="541"/>
      <c r="S113" s="541"/>
      <c r="T113" s="541"/>
      <c r="U113" s="541"/>
      <c r="V113" s="541"/>
      <c r="W113" s="541"/>
      <c r="X113" s="541"/>
      <c r="Y113" s="541"/>
      <c r="Z113" s="541"/>
      <c r="AA113" s="541"/>
      <c r="AB113" s="541"/>
      <c r="AC113" s="541"/>
      <c r="AD113" s="541"/>
      <c r="AE113" s="541"/>
      <c r="AF113" s="541"/>
      <c r="AG113" s="541"/>
      <c r="AH113" s="541"/>
      <c r="AI113" s="541"/>
      <c r="AJ113" s="541"/>
      <c r="AK113" s="541"/>
      <c r="AL113" s="541"/>
      <c r="AM113" s="541"/>
      <c r="AN113" s="541"/>
      <c r="AO113" s="541"/>
      <c r="AP113" s="541"/>
      <c r="AQ113" s="541"/>
      <c r="AR113" s="541"/>
      <c r="AS113" s="541"/>
      <c r="AT113" s="541"/>
      <c r="AU113" s="541"/>
      <c r="AV113" s="541"/>
      <c r="AW113" s="541"/>
      <c r="AX113" s="541"/>
      <c r="AY113" s="541"/>
      <c r="AZ113" s="541"/>
      <c r="BA113" s="541"/>
      <c r="BB113" s="541"/>
      <c r="BC113" s="541"/>
      <c r="BD113" s="541"/>
      <c r="BE113" s="541"/>
      <c r="BF113" s="541"/>
      <c r="BG113" s="541"/>
      <c r="BH113" s="541"/>
      <c r="BI113" s="541"/>
      <c r="BJ113" s="541"/>
      <c r="BK113" s="541"/>
      <c r="BL113" s="541"/>
      <c r="BM113" s="541"/>
      <c r="BN113" s="541"/>
      <c r="BO113" s="541"/>
      <c r="BP113" s="541"/>
      <c r="BQ113" s="541"/>
      <c r="BR113" s="541"/>
      <c r="BS113" s="541"/>
      <c r="BT113" s="541"/>
      <c r="BU113" s="541"/>
      <c r="BV113" s="541"/>
      <c r="BW113" s="541"/>
      <c r="BX113" s="541"/>
      <c r="BY113" s="541"/>
      <c r="BZ113" s="541"/>
      <c r="CA113" s="541"/>
      <c r="CB113" s="541"/>
      <c r="CC113" s="541"/>
      <c r="CD113" s="541"/>
      <c r="CE113" s="541"/>
    </row>
    <row r="114" spans="1:83" x14ac:dyDescent="0.2">
      <c r="A114" s="541"/>
      <c r="B114" s="541"/>
      <c r="C114" s="541"/>
      <c r="D114" s="541"/>
      <c r="E114" s="541"/>
      <c r="F114" s="541"/>
      <c r="G114" s="541"/>
      <c r="H114" s="541"/>
      <c r="I114" s="541"/>
      <c r="J114" s="541"/>
      <c r="K114" s="541"/>
      <c r="L114" s="541"/>
      <c r="M114" s="541"/>
      <c r="N114" s="541"/>
      <c r="O114" s="541"/>
      <c r="P114" s="541"/>
      <c r="Q114" s="541"/>
      <c r="R114" s="541"/>
      <c r="S114" s="541"/>
      <c r="T114" s="541"/>
      <c r="U114" s="541"/>
      <c r="V114" s="541"/>
      <c r="W114" s="541"/>
      <c r="X114" s="541"/>
      <c r="Y114" s="541"/>
      <c r="Z114" s="541"/>
      <c r="AA114" s="541"/>
      <c r="AB114" s="541"/>
      <c r="AC114" s="541"/>
      <c r="AD114" s="541"/>
      <c r="AE114" s="541"/>
      <c r="AF114" s="541"/>
      <c r="AG114" s="541"/>
      <c r="AH114" s="541"/>
      <c r="AI114" s="541"/>
      <c r="AJ114" s="541"/>
      <c r="AK114" s="541"/>
      <c r="AL114" s="541"/>
      <c r="AM114" s="541"/>
      <c r="AN114" s="541"/>
      <c r="AO114" s="541"/>
      <c r="AP114" s="541"/>
      <c r="AQ114" s="541"/>
      <c r="AR114" s="541"/>
      <c r="AS114" s="541"/>
      <c r="AT114" s="541"/>
      <c r="AU114" s="541"/>
      <c r="AV114" s="541"/>
      <c r="AW114" s="541"/>
      <c r="AX114" s="541"/>
      <c r="AY114" s="541"/>
      <c r="AZ114" s="541"/>
      <c r="BA114" s="541"/>
      <c r="BB114" s="541"/>
      <c r="BC114" s="541"/>
      <c r="BD114" s="541"/>
      <c r="BE114" s="541"/>
      <c r="BF114" s="541"/>
      <c r="BG114" s="541"/>
      <c r="BH114" s="541"/>
      <c r="BI114" s="541"/>
      <c r="BJ114" s="541"/>
      <c r="BK114" s="541"/>
      <c r="BL114" s="541"/>
      <c r="BM114" s="541"/>
      <c r="BN114" s="541"/>
      <c r="BO114" s="541"/>
      <c r="BP114" s="541"/>
      <c r="BQ114" s="541"/>
      <c r="BR114" s="541"/>
      <c r="BS114" s="541"/>
      <c r="BT114" s="541"/>
      <c r="BU114" s="541"/>
      <c r="BV114" s="541"/>
      <c r="BW114" s="541"/>
      <c r="BX114" s="541"/>
      <c r="BY114" s="541"/>
      <c r="BZ114" s="541"/>
      <c r="CA114" s="541"/>
      <c r="CB114" s="541"/>
      <c r="CC114" s="541"/>
      <c r="CD114" s="541"/>
      <c r="CE114" s="541"/>
    </row>
    <row r="115" spans="1:83" x14ac:dyDescent="0.2">
      <c r="A115" s="541"/>
      <c r="B115" s="541"/>
      <c r="C115" s="541"/>
      <c r="D115" s="541"/>
      <c r="E115" s="541"/>
      <c r="F115" s="541"/>
      <c r="G115" s="541"/>
      <c r="H115" s="541"/>
      <c r="I115" s="541"/>
      <c r="J115" s="541"/>
      <c r="K115" s="541"/>
      <c r="L115" s="541"/>
      <c r="M115" s="541"/>
      <c r="N115" s="541"/>
      <c r="O115" s="541"/>
      <c r="P115" s="541"/>
      <c r="Q115" s="541"/>
      <c r="R115" s="541"/>
      <c r="S115" s="541"/>
      <c r="T115" s="541"/>
      <c r="U115" s="541"/>
      <c r="V115" s="541"/>
      <c r="W115" s="541"/>
      <c r="X115" s="541"/>
      <c r="Y115" s="541"/>
      <c r="Z115" s="541"/>
      <c r="AA115" s="541"/>
      <c r="AB115" s="541"/>
      <c r="AC115" s="541"/>
      <c r="AD115" s="541"/>
      <c r="AE115" s="541"/>
      <c r="AF115" s="541"/>
      <c r="AG115" s="541"/>
      <c r="AH115" s="541"/>
      <c r="AI115" s="541"/>
      <c r="AJ115" s="541"/>
      <c r="AK115" s="541"/>
      <c r="AL115" s="541"/>
      <c r="AM115" s="541"/>
      <c r="AN115" s="541"/>
      <c r="AO115" s="541"/>
      <c r="AP115" s="541"/>
      <c r="AQ115" s="541"/>
      <c r="AR115" s="541"/>
      <c r="AS115" s="541"/>
      <c r="AT115" s="541"/>
      <c r="AU115" s="541"/>
      <c r="AV115" s="541"/>
      <c r="AW115" s="541"/>
      <c r="AX115" s="541"/>
      <c r="AY115" s="541"/>
      <c r="AZ115" s="541"/>
      <c r="BA115" s="541"/>
      <c r="BB115" s="541"/>
      <c r="BC115" s="541"/>
      <c r="BD115" s="541"/>
      <c r="BE115" s="541"/>
      <c r="BF115" s="541"/>
      <c r="BG115" s="541"/>
      <c r="BH115" s="541"/>
      <c r="BI115" s="541"/>
      <c r="BJ115" s="541"/>
      <c r="BK115" s="541"/>
      <c r="BL115" s="541"/>
      <c r="BM115" s="541"/>
      <c r="BN115" s="541"/>
      <c r="BO115" s="541"/>
      <c r="BP115" s="541"/>
      <c r="BQ115" s="541"/>
      <c r="BR115" s="541"/>
      <c r="BS115" s="541"/>
      <c r="BT115" s="541"/>
      <c r="BU115" s="541"/>
      <c r="BV115" s="541"/>
      <c r="BW115" s="541"/>
      <c r="BX115" s="541"/>
      <c r="BY115" s="541"/>
      <c r="BZ115" s="541"/>
      <c r="CA115" s="541"/>
      <c r="CB115" s="541"/>
      <c r="CC115" s="541"/>
      <c r="CD115" s="541"/>
      <c r="CE115" s="541"/>
    </row>
    <row r="116" spans="1:83" x14ac:dyDescent="0.2">
      <c r="A116" s="541"/>
      <c r="B116" s="541"/>
      <c r="C116" s="541"/>
      <c r="D116" s="541"/>
      <c r="E116" s="541"/>
      <c r="F116" s="541"/>
      <c r="G116" s="541"/>
      <c r="H116" s="541"/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41"/>
      <c r="T116" s="541"/>
      <c r="U116" s="541"/>
      <c r="V116" s="541"/>
      <c r="W116" s="541"/>
      <c r="X116" s="541"/>
      <c r="Y116" s="541"/>
      <c r="Z116" s="541"/>
      <c r="AA116" s="541"/>
      <c r="AB116" s="541"/>
      <c r="AC116" s="541"/>
      <c r="AD116" s="541"/>
      <c r="AE116" s="541"/>
      <c r="AF116" s="541"/>
      <c r="AG116" s="541"/>
      <c r="AH116" s="541"/>
      <c r="AI116" s="541"/>
      <c r="AJ116" s="541"/>
      <c r="AK116" s="541"/>
      <c r="AL116" s="541"/>
      <c r="AM116" s="541"/>
      <c r="AN116" s="541"/>
      <c r="AO116" s="541"/>
      <c r="AP116" s="541"/>
      <c r="AQ116" s="541"/>
      <c r="AR116" s="541"/>
      <c r="AS116" s="541"/>
      <c r="AT116" s="541"/>
      <c r="AU116" s="541"/>
      <c r="AV116" s="541"/>
      <c r="AW116" s="541"/>
      <c r="AX116" s="541"/>
      <c r="AY116" s="541"/>
      <c r="AZ116" s="541"/>
      <c r="BA116" s="541"/>
      <c r="BB116" s="541"/>
      <c r="BC116" s="541"/>
      <c r="BD116" s="541"/>
      <c r="BE116" s="541"/>
      <c r="BF116" s="541"/>
      <c r="BG116" s="541"/>
      <c r="BH116" s="541"/>
      <c r="BI116" s="541"/>
      <c r="BJ116" s="541"/>
      <c r="BK116" s="541"/>
      <c r="BL116" s="541"/>
      <c r="BM116" s="541"/>
      <c r="BN116" s="541"/>
      <c r="BO116" s="541"/>
      <c r="BP116" s="541"/>
      <c r="BQ116" s="541"/>
      <c r="BR116" s="541"/>
      <c r="BS116" s="541"/>
      <c r="BT116" s="541"/>
      <c r="BU116" s="541"/>
      <c r="BV116" s="541"/>
      <c r="BW116" s="541"/>
      <c r="BX116" s="541"/>
      <c r="BY116" s="541"/>
      <c r="BZ116" s="541"/>
      <c r="CA116" s="541"/>
      <c r="CB116" s="541"/>
      <c r="CC116" s="541"/>
      <c r="CD116" s="541"/>
      <c r="CE116" s="541"/>
    </row>
    <row r="117" spans="1:83" x14ac:dyDescent="0.2">
      <c r="A117" s="541"/>
      <c r="B117" s="541"/>
      <c r="C117" s="541"/>
      <c r="D117" s="541"/>
      <c r="E117" s="541"/>
      <c r="F117" s="541"/>
      <c r="G117" s="541"/>
      <c r="H117" s="541"/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41"/>
      <c r="T117" s="541"/>
      <c r="U117" s="541"/>
      <c r="V117" s="541"/>
      <c r="W117" s="541"/>
      <c r="X117" s="541"/>
      <c r="Y117" s="541"/>
      <c r="Z117" s="541"/>
      <c r="AA117" s="541"/>
      <c r="AB117" s="541"/>
      <c r="AC117" s="541"/>
      <c r="AD117" s="541"/>
      <c r="AE117" s="541"/>
      <c r="AF117" s="541"/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1"/>
      <c r="AS117" s="541"/>
      <c r="AT117" s="541"/>
      <c r="AU117" s="541"/>
      <c r="AV117" s="541"/>
      <c r="AW117" s="541"/>
      <c r="AX117" s="541"/>
      <c r="AY117" s="541"/>
      <c r="AZ117" s="541"/>
      <c r="BA117" s="541"/>
      <c r="BB117" s="541"/>
      <c r="BC117" s="541"/>
      <c r="BD117" s="541"/>
      <c r="BE117" s="541"/>
      <c r="BF117" s="541"/>
      <c r="BG117" s="541"/>
      <c r="BH117" s="541"/>
      <c r="BI117" s="541"/>
      <c r="BJ117" s="541"/>
      <c r="BK117" s="541"/>
      <c r="BL117" s="541"/>
      <c r="BM117" s="541"/>
      <c r="BN117" s="541"/>
      <c r="BO117" s="541"/>
      <c r="BP117" s="541"/>
      <c r="BQ117" s="541"/>
      <c r="BR117" s="541"/>
      <c r="BS117" s="541"/>
      <c r="BT117" s="541"/>
      <c r="BU117" s="541"/>
      <c r="BV117" s="541"/>
      <c r="BW117" s="541"/>
      <c r="BX117" s="541"/>
      <c r="BY117" s="541"/>
      <c r="BZ117" s="541"/>
      <c r="CA117" s="541"/>
      <c r="CB117" s="541"/>
      <c r="CC117" s="541"/>
      <c r="CD117" s="541"/>
      <c r="CE117" s="541"/>
    </row>
    <row r="118" spans="1:83" x14ac:dyDescent="0.2">
      <c r="A118" s="541"/>
      <c r="B118" s="541"/>
      <c r="C118" s="541"/>
      <c r="D118" s="541"/>
      <c r="E118" s="541"/>
      <c r="F118" s="541"/>
      <c r="G118" s="541"/>
      <c r="H118" s="541"/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41"/>
      <c r="T118" s="541"/>
      <c r="U118" s="541"/>
      <c r="V118" s="541"/>
      <c r="W118" s="541"/>
      <c r="X118" s="541"/>
      <c r="Y118" s="541"/>
      <c r="Z118" s="541"/>
      <c r="AA118" s="541"/>
      <c r="AB118" s="541"/>
      <c r="AC118" s="541"/>
      <c r="AD118" s="541"/>
      <c r="AE118" s="541"/>
      <c r="AF118" s="541"/>
      <c r="AG118" s="541"/>
      <c r="AH118" s="541"/>
      <c r="AI118" s="541"/>
      <c r="AJ118" s="541"/>
      <c r="AK118" s="541"/>
      <c r="AL118" s="541"/>
      <c r="AM118" s="541"/>
      <c r="AN118" s="541"/>
      <c r="AO118" s="541"/>
      <c r="AP118" s="541"/>
      <c r="AQ118" s="541"/>
      <c r="AR118" s="541"/>
      <c r="AS118" s="541"/>
      <c r="AT118" s="541"/>
      <c r="AU118" s="541"/>
      <c r="AV118" s="541"/>
      <c r="AW118" s="541"/>
      <c r="AX118" s="541"/>
      <c r="AY118" s="541"/>
      <c r="AZ118" s="541"/>
      <c r="BA118" s="541"/>
      <c r="BB118" s="541"/>
      <c r="BC118" s="541"/>
      <c r="BD118" s="541"/>
      <c r="BE118" s="541"/>
      <c r="BF118" s="541"/>
      <c r="BG118" s="541"/>
      <c r="BH118" s="541"/>
      <c r="BI118" s="541"/>
      <c r="BJ118" s="541"/>
      <c r="BK118" s="541"/>
      <c r="BL118" s="541"/>
      <c r="BM118" s="541"/>
      <c r="BN118" s="541"/>
      <c r="BO118" s="541"/>
      <c r="BP118" s="541"/>
      <c r="BQ118" s="541"/>
      <c r="BR118" s="541"/>
      <c r="BS118" s="541"/>
      <c r="BT118" s="541"/>
      <c r="BU118" s="541"/>
      <c r="BV118" s="541"/>
      <c r="BW118" s="541"/>
      <c r="BX118" s="541"/>
      <c r="BY118" s="541"/>
      <c r="BZ118" s="541"/>
      <c r="CA118" s="541"/>
      <c r="CB118" s="541"/>
      <c r="CC118" s="541"/>
      <c r="CD118" s="541"/>
      <c r="CE118" s="541"/>
    </row>
    <row r="119" spans="1:83" x14ac:dyDescent="0.2">
      <c r="A119" s="541"/>
      <c r="B119" s="541"/>
      <c r="C119" s="541"/>
      <c r="D119" s="541"/>
      <c r="E119" s="541"/>
      <c r="F119" s="541"/>
      <c r="G119" s="541"/>
      <c r="H119" s="541"/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41"/>
      <c r="T119" s="541"/>
      <c r="U119" s="541"/>
      <c r="V119" s="541"/>
      <c r="W119" s="541"/>
      <c r="X119" s="541"/>
      <c r="Y119" s="541"/>
      <c r="Z119" s="541"/>
      <c r="AA119" s="541"/>
      <c r="AB119" s="541"/>
      <c r="AC119" s="541"/>
      <c r="AD119" s="541"/>
      <c r="AE119" s="541"/>
      <c r="AF119" s="541"/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41"/>
      <c r="AS119" s="541"/>
      <c r="AT119" s="541"/>
      <c r="AU119" s="541"/>
      <c r="AV119" s="541"/>
      <c r="AW119" s="541"/>
      <c r="AX119" s="541"/>
      <c r="AY119" s="541"/>
      <c r="AZ119" s="541"/>
      <c r="BA119" s="541"/>
      <c r="BB119" s="541"/>
      <c r="BC119" s="541"/>
      <c r="BD119" s="541"/>
      <c r="BE119" s="541"/>
      <c r="BF119" s="541"/>
      <c r="BG119" s="541"/>
      <c r="BH119" s="541"/>
      <c r="BI119" s="541"/>
      <c r="BJ119" s="541"/>
      <c r="BK119" s="541"/>
      <c r="BL119" s="541"/>
      <c r="BM119" s="541"/>
      <c r="BN119" s="541"/>
      <c r="BO119" s="541"/>
      <c r="BP119" s="541"/>
      <c r="BQ119" s="541"/>
      <c r="BR119" s="541"/>
      <c r="BS119" s="541"/>
      <c r="BT119" s="541"/>
      <c r="BU119" s="541"/>
      <c r="BV119" s="541"/>
      <c r="BW119" s="541"/>
      <c r="BX119" s="541"/>
      <c r="BY119" s="541"/>
      <c r="BZ119" s="541"/>
      <c r="CA119" s="541"/>
      <c r="CB119" s="541"/>
      <c r="CC119" s="541"/>
      <c r="CD119" s="541"/>
      <c r="CE119" s="541"/>
    </row>
    <row r="120" spans="1:83" x14ac:dyDescent="0.2">
      <c r="A120" s="541"/>
      <c r="B120" s="541"/>
      <c r="C120" s="541"/>
      <c r="D120" s="541"/>
      <c r="E120" s="541"/>
      <c r="F120" s="541"/>
      <c r="G120" s="541"/>
      <c r="H120" s="541"/>
      <c r="I120" s="541"/>
      <c r="J120" s="541"/>
      <c r="K120" s="541"/>
      <c r="L120" s="541"/>
      <c r="M120" s="541"/>
      <c r="N120" s="541"/>
      <c r="O120" s="541"/>
      <c r="P120" s="541"/>
      <c r="Q120" s="541"/>
      <c r="R120" s="541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1"/>
      <c r="AE120" s="541"/>
      <c r="AF120" s="541"/>
      <c r="AG120" s="541"/>
      <c r="AH120" s="541"/>
      <c r="AI120" s="541"/>
      <c r="AJ120" s="541"/>
      <c r="AK120" s="541"/>
      <c r="AL120" s="541"/>
      <c r="AM120" s="541"/>
      <c r="AN120" s="541"/>
      <c r="AO120" s="541"/>
      <c r="AP120" s="541"/>
      <c r="AQ120" s="541"/>
      <c r="AR120" s="541"/>
      <c r="AS120" s="541"/>
      <c r="AT120" s="541"/>
      <c r="AU120" s="541"/>
      <c r="AV120" s="541"/>
      <c r="AW120" s="541"/>
      <c r="AX120" s="541"/>
      <c r="AY120" s="541"/>
      <c r="AZ120" s="541"/>
      <c r="BA120" s="541"/>
      <c r="BB120" s="541"/>
      <c r="BC120" s="541"/>
      <c r="BD120" s="541"/>
      <c r="BE120" s="541"/>
      <c r="BF120" s="541"/>
      <c r="BG120" s="541"/>
      <c r="BH120" s="541"/>
      <c r="BI120" s="541"/>
      <c r="BJ120" s="541"/>
      <c r="BK120" s="541"/>
      <c r="BL120" s="541"/>
      <c r="BM120" s="541"/>
      <c r="BN120" s="541"/>
      <c r="BO120" s="541"/>
      <c r="BP120" s="541"/>
      <c r="BQ120" s="541"/>
      <c r="BR120" s="541"/>
      <c r="BS120" s="541"/>
      <c r="BT120" s="541"/>
      <c r="BU120" s="541"/>
      <c r="BV120" s="541"/>
      <c r="BW120" s="541"/>
      <c r="BX120" s="541"/>
      <c r="BY120" s="541"/>
      <c r="BZ120" s="541"/>
      <c r="CA120" s="541"/>
      <c r="CB120" s="541"/>
      <c r="CC120" s="541"/>
      <c r="CD120" s="541"/>
      <c r="CE120" s="541"/>
    </row>
    <row r="121" spans="1:83" x14ac:dyDescent="0.2">
      <c r="A121" s="541"/>
      <c r="B121" s="541"/>
      <c r="C121" s="541"/>
      <c r="D121" s="541"/>
      <c r="E121" s="541"/>
      <c r="F121" s="541"/>
      <c r="G121" s="541"/>
      <c r="H121" s="541"/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1"/>
      <c r="T121" s="541"/>
      <c r="U121" s="541"/>
      <c r="V121" s="541"/>
      <c r="W121" s="541"/>
      <c r="X121" s="541"/>
      <c r="Y121" s="541"/>
      <c r="Z121" s="541"/>
      <c r="AA121" s="541"/>
      <c r="AB121" s="541"/>
      <c r="AC121" s="541"/>
      <c r="AD121" s="541"/>
      <c r="AE121" s="541"/>
      <c r="AF121" s="541"/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1"/>
      <c r="AT121" s="541"/>
      <c r="AU121" s="541"/>
      <c r="AV121" s="541"/>
      <c r="AW121" s="541"/>
      <c r="AX121" s="541"/>
      <c r="AY121" s="541"/>
      <c r="AZ121" s="541"/>
      <c r="BA121" s="541"/>
      <c r="BB121" s="541"/>
      <c r="BC121" s="541"/>
      <c r="BD121" s="541"/>
      <c r="BE121" s="541"/>
      <c r="BF121" s="541"/>
      <c r="BG121" s="541"/>
      <c r="BH121" s="541"/>
      <c r="BI121" s="541"/>
      <c r="BJ121" s="541"/>
      <c r="BK121" s="541"/>
      <c r="BL121" s="541"/>
      <c r="BM121" s="541"/>
      <c r="BN121" s="541"/>
      <c r="BO121" s="541"/>
      <c r="BP121" s="541"/>
      <c r="BQ121" s="541"/>
      <c r="BR121" s="541"/>
      <c r="BS121" s="541"/>
      <c r="BT121" s="541"/>
      <c r="BU121" s="541"/>
      <c r="BV121" s="541"/>
      <c r="BW121" s="541"/>
      <c r="BX121" s="541"/>
      <c r="BY121" s="541"/>
      <c r="BZ121" s="541"/>
      <c r="CA121" s="541"/>
      <c r="CB121" s="541"/>
      <c r="CC121" s="541"/>
      <c r="CD121" s="541"/>
      <c r="CE121" s="541"/>
    </row>
    <row r="122" spans="1:83" x14ac:dyDescent="0.2">
      <c r="A122" s="541"/>
      <c r="B122" s="541"/>
      <c r="C122" s="541"/>
      <c r="D122" s="541"/>
      <c r="E122" s="541"/>
      <c r="F122" s="541"/>
      <c r="G122" s="541"/>
      <c r="H122" s="541"/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1"/>
      <c r="AF122" s="541"/>
      <c r="AG122" s="541"/>
      <c r="AH122" s="541"/>
      <c r="AI122" s="541"/>
      <c r="AJ122" s="541"/>
      <c r="AK122" s="541"/>
      <c r="AL122" s="541"/>
      <c r="AM122" s="541"/>
      <c r="AN122" s="541"/>
      <c r="AO122" s="541"/>
      <c r="AP122" s="541"/>
      <c r="AQ122" s="541"/>
      <c r="AR122" s="541"/>
      <c r="AS122" s="541"/>
      <c r="AT122" s="541"/>
      <c r="AU122" s="541"/>
      <c r="AV122" s="541"/>
      <c r="AW122" s="541"/>
      <c r="AX122" s="541"/>
      <c r="AY122" s="541"/>
      <c r="AZ122" s="541"/>
      <c r="BA122" s="541"/>
      <c r="BB122" s="541"/>
      <c r="BC122" s="541"/>
      <c r="BD122" s="541"/>
      <c r="BE122" s="541"/>
      <c r="BF122" s="541"/>
      <c r="BG122" s="541"/>
      <c r="BH122" s="541"/>
      <c r="BI122" s="541"/>
      <c r="BJ122" s="541"/>
      <c r="BK122" s="541"/>
      <c r="BL122" s="541"/>
      <c r="BM122" s="541"/>
      <c r="BN122" s="541"/>
      <c r="BO122" s="541"/>
      <c r="BP122" s="541"/>
      <c r="BQ122" s="541"/>
      <c r="BR122" s="541"/>
      <c r="BS122" s="541"/>
      <c r="BT122" s="541"/>
      <c r="BU122" s="541"/>
      <c r="BV122" s="541"/>
      <c r="BW122" s="541"/>
      <c r="BX122" s="541"/>
      <c r="BY122" s="541"/>
      <c r="BZ122" s="541"/>
      <c r="CA122" s="541"/>
      <c r="CB122" s="541"/>
      <c r="CC122" s="541"/>
      <c r="CD122" s="541"/>
      <c r="CE122" s="541"/>
    </row>
    <row r="123" spans="1:83" x14ac:dyDescent="0.2">
      <c r="A123" s="541"/>
      <c r="B123" s="541"/>
      <c r="C123" s="541"/>
      <c r="D123" s="541"/>
      <c r="E123" s="541"/>
      <c r="F123" s="541"/>
      <c r="G123" s="541"/>
      <c r="H123" s="541"/>
      <c r="I123" s="541"/>
      <c r="J123" s="541"/>
      <c r="K123" s="541"/>
      <c r="L123" s="541"/>
      <c r="M123" s="541"/>
      <c r="N123" s="541"/>
      <c r="O123" s="541"/>
      <c r="P123" s="541"/>
      <c r="Q123" s="541"/>
      <c r="R123" s="541"/>
      <c r="S123" s="541"/>
      <c r="T123" s="541"/>
      <c r="U123" s="541"/>
      <c r="V123" s="541"/>
      <c r="W123" s="541"/>
      <c r="X123" s="541"/>
      <c r="Y123" s="541"/>
      <c r="Z123" s="541"/>
      <c r="AA123" s="541"/>
      <c r="AB123" s="541"/>
      <c r="AC123" s="541"/>
      <c r="AD123" s="541"/>
      <c r="AE123" s="541"/>
      <c r="AF123" s="541"/>
      <c r="AG123" s="541"/>
      <c r="AH123" s="541"/>
      <c r="AI123" s="541"/>
      <c r="AJ123" s="541"/>
      <c r="AK123" s="541"/>
      <c r="AL123" s="541"/>
      <c r="AM123" s="541"/>
      <c r="AN123" s="541"/>
      <c r="AO123" s="541"/>
      <c r="AP123" s="541"/>
      <c r="AQ123" s="541"/>
      <c r="AR123" s="541"/>
      <c r="AS123" s="541"/>
      <c r="AT123" s="541"/>
      <c r="AU123" s="541"/>
      <c r="AV123" s="541"/>
      <c r="AW123" s="541"/>
      <c r="AX123" s="541"/>
      <c r="AY123" s="541"/>
      <c r="AZ123" s="541"/>
      <c r="BA123" s="541"/>
      <c r="BB123" s="541"/>
      <c r="BC123" s="541"/>
      <c r="BD123" s="541"/>
      <c r="BE123" s="541"/>
      <c r="BF123" s="541"/>
      <c r="BG123" s="541"/>
      <c r="BH123" s="541"/>
      <c r="BI123" s="541"/>
      <c r="BJ123" s="541"/>
      <c r="BK123" s="541"/>
      <c r="BL123" s="541"/>
      <c r="BM123" s="541"/>
      <c r="BN123" s="541"/>
      <c r="BO123" s="541"/>
      <c r="BP123" s="541"/>
      <c r="BQ123" s="541"/>
      <c r="BR123" s="541"/>
      <c r="BS123" s="541"/>
      <c r="BT123" s="541"/>
      <c r="BU123" s="541"/>
      <c r="BV123" s="541"/>
      <c r="BW123" s="541"/>
      <c r="BX123" s="541"/>
      <c r="BY123" s="541"/>
      <c r="BZ123" s="541"/>
      <c r="CA123" s="541"/>
      <c r="CB123" s="541"/>
      <c r="CC123" s="541"/>
      <c r="CD123" s="541"/>
      <c r="CE123" s="541"/>
    </row>
    <row r="124" spans="1:83" x14ac:dyDescent="0.2">
      <c r="A124" s="541"/>
      <c r="B124" s="541"/>
      <c r="C124" s="541"/>
      <c r="D124" s="541"/>
      <c r="E124" s="541"/>
      <c r="F124" s="541"/>
      <c r="G124" s="541"/>
      <c r="H124" s="541"/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41"/>
      <c r="T124" s="541"/>
      <c r="U124" s="541"/>
      <c r="V124" s="541"/>
      <c r="W124" s="541"/>
      <c r="X124" s="541"/>
      <c r="Y124" s="541"/>
      <c r="Z124" s="541"/>
      <c r="AA124" s="541"/>
      <c r="AB124" s="541"/>
      <c r="AC124" s="541"/>
      <c r="AD124" s="541"/>
      <c r="AE124" s="541"/>
      <c r="AF124" s="541"/>
      <c r="AG124" s="541"/>
      <c r="AH124" s="541"/>
      <c r="AI124" s="541"/>
      <c r="AJ124" s="541"/>
      <c r="AK124" s="541"/>
      <c r="AL124" s="541"/>
      <c r="AM124" s="541"/>
      <c r="AN124" s="541"/>
      <c r="AO124" s="541"/>
      <c r="AP124" s="541"/>
      <c r="AQ124" s="541"/>
      <c r="AR124" s="541"/>
      <c r="AS124" s="541"/>
      <c r="AT124" s="541"/>
      <c r="AU124" s="541"/>
      <c r="AV124" s="541"/>
      <c r="AW124" s="541"/>
      <c r="AX124" s="541"/>
      <c r="AY124" s="541"/>
      <c r="AZ124" s="541"/>
      <c r="BA124" s="541"/>
      <c r="BB124" s="541"/>
      <c r="BC124" s="541"/>
      <c r="BD124" s="541"/>
      <c r="BE124" s="541"/>
      <c r="BF124" s="541"/>
      <c r="BG124" s="541"/>
      <c r="BH124" s="541"/>
      <c r="BI124" s="541"/>
      <c r="BJ124" s="541"/>
      <c r="BK124" s="541"/>
      <c r="BL124" s="541"/>
      <c r="BM124" s="541"/>
      <c r="BN124" s="541"/>
      <c r="BO124" s="541"/>
      <c r="BP124" s="541"/>
      <c r="BQ124" s="541"/>
      <c r="BR124" s="541"/>
      <c r="BS124" s="541"/>
      <c r="BT124" s="541"/>
      <c r="BU124" s="541"/>
      <c r="BV124" s="541"/>
      <c r="BW124" s="541"/>
      <c r="BX124" s="541"/>
      <c r="BY124" s="541"/>
      <c r="BZ124" s="541"/>
      <c r="CA124" s="541"/>
      <c r="CB124" s="541"/>
      <c r="CC124" s="541"/>
      <c r="CD124" s="541"/>
      <c r="CE124" s="541"/>
    </row>
    <row r="125" spans="1:83" x14ac:dyDescent="0.2">
      <c r="A125" s="541"/>
      <c r="B125" s="541"/>
      <c r="C125" s="541"/>
      <c r="D125" s="541"/>
      <c r="E125" s="541"/>
      <c r="F125" s="541"/>
      <c r="G125" s="541"/>
      <c r="H125" s="541"/>
      <c r="I125" s="541"/>
      <c r="J125" s="541"/>
      <c r="K125" s="541"/>
      <c r="L125" s="541"/>
      <c r="M125" s="541"/>
      <c r="N125" s="541"/>
      <c r="O125" s="541"/>
      <c r="P125" s="541"/>
      <c r="Q125" s="541"/>
      <c r="R125" s="541"/>
      <c r="S125" s="541"/>
      <c r="T125" s="541"/>
      <c r="U125" s="541"/>
      <c r="V125" s="541"/>
      <c r="W125" s="541"/>
      <c r="X125" s="541"/>
      <c r="Y125" s="541"/>
      <c r="Z125" s="541"/>
      <c r="AA125" s="541"/>
      <c r="AB125" s="541"/>
      <c r="AC125" s="541"/>
      <c r="AD125" s="541"/>
      <c r="AE125" s="541"/>
      <c r="AF125" s="541"/>
      <c r="AG125" s="541"/>
      <c r="AH125" s="541"/>
      <c r="AI125" s="541"/>
      <c r="AJ125" s="541"/>
      <c r="AK125" s="541"/>
      <c r="AL125" s="541"/>
      <c r="AM125" s="541"/>
      <c r="AN125" s="541"/>
      <c r="AO125" s="541"/>
      <c r="AP125" s="541"/>
      <c r="AQ125" s="541"/>
      <c r="AR125" s="541"/>
      <c r="AS125" s="541"/>
      <c r="AT125" s="541"/>
      <c r="AU125" s="541"/>
      <c r="AV125" s="541"/>
      <c r="AW125" s="541"/>
      <c r="AX125" s="541"/>
      <c r="AY125" s="541"/>
      <c r="AZ125" s="541"/>
      <c r="BA125" s="541"/>
      <c r="BB125" s="541"/>
      <c r="BC125" s="541"/>
      <c r="BD125" s="541"/>
      <c r="BE125" s="541"/>
      <c r="BF125" s="541"/>
      <c r="BG125" s="541"/>
      <c r="BH125" s="541"/>
      <c r="BI125" s="541"/>
      <c r="BJ125" s="541"/>
      <c r="BK125" s="541"/>
      <c r="BL125" s="541"/>
      <c r="BM125" s="541"/>
      <c r="BN125" s="541"/>
      <c r="BO125" s="541"/>
      <c r="BP125" s="541"/>
      <c r="BQ125" s="541"/>
      <c r="BR125" s="541"/>
      <c r="BS125" s="541"/>
      <c r="BT125" s="541"/>
      <c r="BU125" s="541"/>
      <c r="BV125" s="541"/>
      <c r="BW125" s="541"/>
      <c r="BX125" s="541"/>
      <c r="BY125" s="541"/>
      <c r="BZ125" s="541"/>
      <c r="CA125" s="541"/>
      <c r="CB125" s="541"/>
      <c r="CC125" s="541"/>
      <c r="CD125" s="541"/>
      <c r="CE125" s="541"/>
    </row>
    <row r="126" spans="1:83" x14ac:dyDescent="0.2">
      <c r="A126" s="541"/>
      <c r="B126" s="541"/>
      <c r="C126" s="541"/>
      <c r="D126" s="541"/>
      <c r="E126" s="541"/>
      <c r="F126" s="541"/>
      <c r="G126" s="541"/>
      <c r="H126" s="541"/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1"/>
      <c r="T126" s="541"/>
      <c r="U126" s="541"/>
      <c r="V126" s="541"/>
      <c r="W126" s="541"/>
      <c r="X126" s="541"/>
      <c r="Y126" s="541"/>
      <c r="Z126" s="541"/>
      <c r="AA126" s="541"/>
      <c r="AB126" s="541"/>
      <c r="AC126" s="541"/>
      <c r="AD126" s="541"/>
      <c r="AE126" s="541"/>
      <c r="AF126" s="541"/>
      <c r="AG126" s="541"/>
      <c r="AH126" s="541"/>
      <c r="AI126" s="541"/>
      <c r="AJ126" s="541"/>
      <c r="AK126" s="541"/>
      <c r="AL126" s="541"/>
      <c r="AM126" s="541"/>
      <c r="AN126" s="541"/>
      <c r="AO126" s="541"/>
      <c r="AP126" s="541"/>
      <c r="AQ126" s="541"/>
      <c r="AR126" s="541"/>
      <c r="AS126" s="541"/>
      <c r="AT126" s="541"/>
      <c r="AU126" s="541"/>
      <c r="AV126" s="541"/>
      <c r="AW126" s="541"/>
      <c r="AX126" s="541"/>
      <c r="AY126" s="541"/>
      <c r="AZ126" s="541"/>
      <c r="BA126" s="541"/>
      <c r="BB126" s="541"/>
      <c r="BC126" s="541"/>
      <c r="BD126" s="541"/>
      <c r="BE126" s="541"/>
      <c r="BF126" s="541"/>
      <c r="BG126" s="541"/>
      <c r="BH126" s="541"/>
      <c r="BI126" s="541"/>
      <c r="BJ126" s="541"/>
      <c r="BK126" s="541"/>
      <c r="BL126" s="541"/>
      <c r="BM126" s="541"/>
      <c r="BN126" s="541"/>
      <c r="BO126" s="541"/>
      <c r="BP126" s="541"/>
      <c r="BQ126" s="541"/>
      <c r="BR126" s="541"/>
      <c r="BS126" s="541"/>
      <c r="BT126" s="541"/>
      <c r="BU126" s="541"/>
      <c r="BV126" s="541"/>
      <c r="BW126" s="541"/>
      <c r="BX126" s="541"/>
      <c r="BY126" s="541"/>
      <c r="BZ126" s="541"/>
      <c r="CA126" s="541"/>
      <c r="CB126" s="541"/>
      <c r="CC126" s="541"/>
      <c r="CD126" s="541"/>
      <c r="CE126" s="541"/>
    </row>
    <row r="127" spans="1:83" x14ac:dyDescent="0.2">
      <c r="A127" s="541"/>
      <c r="B127" s="541"/>
      <c r="C127" s="541"/>
      <c r="D127" s="541"/>
      <c r="E127" s="541"/>
      <c r="F127" s="541"/>
      <c r="G127" s="541"/>
      <c r="H127" s="541"/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1"/>
      <c r="T127" s="541"/>
      <c r="U127" s="541"/>
      <c r="V127" s="541"/>
      <c r="W127" s="541"/>
      <c r="X127" s="541"/>
      <c r="Y127" s="541"/>
      <c r="Z127" s="541"/>
      <c r="AA127" s="541"/>
      <c r="AB127" s="541"/>
      <c r="AC127" s="541"/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41"/>
      <c r="AZ127" s="541"/>
      <c r="BA127" s="541"/>
      <c r="BB127" s="541"/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41"/>
      <c r="BN127" s="541"/>
      <c r="BO127" s="541"/>
      <c r="BP127" s="541"/>
      <c r="BQ127" s="541"/>
      <c r="BR127" s="541"/>
      <c r="BS127" s="541"/>
      <c r="BT127" s="541"/>
      <c r="BU127" s="541"/>
      <c r="BV127" s="541"/>
      <c r="BW127" s="541"/>
      <c r="BX127" s="541"/>
      <c r="BY127" s="541"/>
      <c r="BZ127" s="541"/>
      <c r="CA127" s="541"/>
      <c r="CB127" s="541"/>
      <c r="CC127" s="541"/>
      <c r="CD127" s="541"/>
      <c r="CE127" s="541"/>
    </row>
    <row r="128" spans="1:83" x14ac:dyDescent="0.2">
      <c r="A128" s="541"/>
      <c r="B128" s="541"/>
      <c r="C128" s="541"/>
      <c r="D128" s="541"/>
      <c r="E128" s="541"/>
      <c r="F128" s="541"/>
      <c r="G128" s="541"/>
      <c r="H128" s="541"/>
      <c r="I128" s="541"/>
      <c r="J128" s="541"/>
      <c r="K128" s="541"/>
      <c r="L128" s="541"/>
      <c r="M128" s="541"/>
      <c r="N128" s="541"/>
      <c r="O128" s="541"/>
      <c r="P128" s="541"/>
      <c r="Q128" s="541"/>
      <c r="R128" s="541"/>
      <c r="S128" s="541"/>
      <c r="T128" s="541"/>
      <c r="U128" s="541"/>
      <c r="V128" s="541"/>
      <c r="W128" s="541"/>
      <c r="X128" s="541"/>
      <c r="Y128" s="541"/>
      <c r="Z128" s="541"/>
      <c r="AA128" s="541"/>
      <c r="AB128" s="541"/>
      <c r="AC128" s="541"/>
      <c r="AD128" s="541"/>
      <c r="AE128" s="541"/>
      <c r="AF128" s="541"/>
      <c r="AG128" s="541"/>
      <c r="AH128" s="541"/>
      <c r="AI128" s="541"/>
      <c r="AJ128" s="541"/>
      <c r="AK128" s="541"/>
      <c r="AL128" s="541"/>
      <c r="AM128" s="541"/>
      <c r="AN128" s="541"/>
      <c r="AO128" s="541"/>
      <c r="AP128" s="541"/>
      <c r="AQ128" s="541"/>
      <c r="AR128" s="541"/>
      <c r="AS128" s="541"/>
      <c r="AT128" s="541"/>
      <c r="AU128" s="541"/>
      <c r="AV128" s="541"/>
      <c r="AW128" s="541"/>
      <c r="AX128" s="541"/>
      <c r="AY128" s="541"/>
      <c r="AZ128" s="541"/>
      <c r="BA128" s="541"/>
      <c r="BB128" s="541"/>
      <c r="BC128" s="541"/>
      <c r="BD128" s="541"/>
      <c r="BE128" s="541"/>
      <c r="BF128" s="541"/>
      <c r="BG128" s="541"/>
      <c r="BH128" s="541"/>
      <c r="BI128" s="541"/>
      <c r="BJ128" s="541"/>
      <c r="BK128" s="541"/>
      <c r="BL128" s="541"/>
      <c r="BM128" s="541"/>
      <c r="BN128" s="541"/>
      <c r="BO128" s="541"/>
      <c r="BP128" s="541"/>
      <c r="BQ128" s="541"/>
      <c r="BR128" s="541"/>
      <c r="BS128" s="541"/>
      <c r="BT128" s="541"/>
      <c r="BU128" s="541"/>
      <c r="BV128" s="541"/>
      <c r="BW128" s="541"/>
      <c r="BX128" s="541"/>
      <c r="BY128" s="541"/>
      <c r="BZ128" s="541"/>
      <c r="CA128" s="541"/>
      <c r="CB128" s="541"/>
      <c r="CC128" s="541"/>
      <c r="CD128" s="541"/>
      <c r="CE128" s="541"/>
    </row>
    <row r="129" spans="1:83" x14ac:dyDescent="0.2">
      <c r="A129" s="541"/>
      <c r="B129" s="541"/>
      <c r="C129" s="541"/>
      <c r="D129" s="541"/>
      <c r="E129" s="541"/>
      <c r="F129" s="541"/>
      <c r="G129" s="541"/>
      <c r="H129" s="541"/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41"/>
      <c r="T129" s="541"/>
      <c r="U129" s="541"/>
      <c r="V129" s="541"/>
      <c r="W129" s="541"/>
      <c r="X129" s="541"/>
      <c r="Y129" s="541"/>
      <c r="Z129" s="541"/>
      <c r="AA129" s="541"/>
      <c r="AB129" s="541"/>
      <c r="AC129" s="541"/>
      <c r="AD129" s="541"/>
      <c r="AE129" s="541"/>
      <c r="AF129" s="541"/>
      <c r="AG129" s="541"/>
      <c r="AH129" s="541"/>
      <c r="AI129" s="541"/>
      <c r="AJ129" s="541"/>
      <c r="AK129" s="541"/>
      <c r="AL129" s="541"/>
      <c r="AM129" s="541"/>
      <c r="AN129" s="541"/>
      <c r="AO129" s="541"/>
      <c r="AP129" s="541"/>
      <c r="AQ129" s="541"/>
      <c r="AR129" s="541"/>
      <c r="AS129" s="541"/>
      <c r="AT129" s="541"/>
      <c r="AU129" s="541"/>
      <c r="AV129" s="541"/>
      <c r="AW129" s="541"/>
      <c r="AX129" s="541"/>
      <c r="AY129" s="541"/>
      <c r="AZ129" s="541"/>
      <c r="BA129" s="541"/>
      <c r="BB129" s="541"/>
      <c r="BC129" s="541"/>
      <c r="BD129" s="541"/>
      <c r="BE129" s="541"/>
      <c r="BF129" s="541"/>
      <c r="BG129" s="541"/>
      <c r="BH129" s="541"/>
      <c r="BI129" s="541"/>
      <c r="BJ129" s="541"/>
      <c r="BK129" s="541"/>
      <c r="BL129" s="541"/>
      <c r="BM129" s="541"/>
      <c r="BN129" s="541"/>
      <c r="BO129" s="541"/>
      <c r="BP129" s="541"/>
      <c r="BQ129" s="541"/>
      <c r="BR129" s="541"/>
      <c r="BS129" s="541"/>
      <c r="BT129" s="541"/>
      <c r="BU129" s="541"/>
      <c r="BV129" s="541"/>
      <c r="BW129" s="541"/>
      <c r="BX129" s="541"/>
      <c r="BY129" s="541"/>
      <c r="BZ129" s="541"/>
      <c r="CA129" s="541"/>
      <c r="CB129" s="541"/>
      <c r="CC129" s="541"/>
      <c r="CD129" s="541"/>
      <c r="CE129" s="541"/>
    </row>
    <row r="130" spans="1:83" x14ac:dyDescent="0.2">
      <c r="A130" s="541"/>
      <c r="B130" s="541"/>
      <c r="C130" s="541"/>
      <c r="D130" s="541"/>
      <c r="E130" s="541"/>
      <c r="F130" s="541"/>
      <c r="G130" s="541"/>
      <c r="H130" s="541"/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41"/>
      <c r="T130" s="541"/>
      <c r="U130" s="541"/>
      <c r="V130" s="541"/>
      <c r="W130" s="541"/>
      <c r="X130" s="541"/>
      <c r="Y130" s="541"/>
      <c r="Z130" s="541"/>
      <c r="AA130" s="541"/>
      <c r="AB130" s="541"/>
      <c r="AC130" s="541"/>
      <c r="AD130" s="541"/>
      <c r="AE130" s="541"/>
      <c r="AF130" s="541"/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41"/>
      <c r="AS130" s="541"/>
      <c r="AT130" s="541"/>
      <c r="AU130" s="541"/>
      <c r="AV130" s="541"/>
      <c r="AW130" s="541"/>
      <c r="AX130" s="541"/>
      <c r="AY130" s="541"/>
      <c r="AZ130" s="541"/>
      <c r="BA130" s="541"/>
      <c r="BB130" s="541"/>
      <c r="BC130" s="541"/>
      <c r="BD130" s="541"/>
      <c r="BE130" s="541"/>
      <c r="BF130" s="541"/>
      <c r="BG130" s="541"/>
      <c r="BH130" s="541"/>
      <c r="BI130" s="541"/>
      <c r="BJ130" s="541"/>
      <c r="BK130" s="541"/>
      <c r="BL130" s="541"/>
      <c r="BM130" s="541"/>
      <c r="BN130" s="541"/>
      <c r="BO130" s="541"/>
      <c r="BP130" s="541"/>
      <c r="BQ130" s="541"/>
      <c r="BR130" s="541"/>
      <c r="BS130" s="541"/>
      <c r="BT130" s="541"/>
      <c r="BU130" s="541"/>
      <c r="BV130" s="541"/>
      <c r="BW130" s="541"/>
      <c r="BX130" s="541"/>
      <c r="BY130" s="541"/>
      <c r="BZ130" s="541"/>
      <c r="CA130" s="541"/>
      <c r="CB130" s="541"/>
      <c r="CC130" s="541"/>
      <c r="CD130" s="541"/>
      <c r="CE130" s="541"/>
    </row>
    <row r="131" spans="1:83" x14ac:dyDescent="0.2">
      <c r="A131" s="541"/>
      <c r="B131" s="541"/>
      <c r="C131" s="541"/>
      <c r="D131" s="541"/>
      <c r="E131" s="541"/>
      <c r="F131" s="541"/>
      <c r="G131" s="541"/>
      <c r="H131" s="541"/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41"/>
      <c r="T131" s="541"/>
      <c r="U131" s="541"/>
      <c r="V131" s="541"/>
      <c r="W131" s="541"/>
      <c r="X131" s="541"/>
      <c r="Y131" s="541"/>
      <c r="Z131" s="541"/>
      <c r="AA131" s="541"/>
      <c r="AB131" s="541"/>
      <c r="AC131" s="541"/>
      <c r="AD131" s="541"/>
      <c r="AE131" s="541"/>
      <c r="AF131" s="541"/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41"/>
      <c r="AS131" s="541"/>
      <c r="AT131" s="541"/>
      <c r="AU131" s="541"/>
      <c r="AV131" s="541"/>
      <c r="AW131" s="541"/>
      <c r="AX131" s="541"/>
      <c r="AY131" s="541"/>
      <c r="AZ131" s="541"/>
      <c r="BA131" s="541"/>
      <c r="BB131" s="541"/>
      <c r="BC131" s="541"/>
      <c r="BD131" s="541"/>
      <c r="BE131" s="541"/>
      <c r="BF131" s="541"/>
      <c r="BG131" s="541"/>
      <c r="BH131" s="541"/>
      <c r="BI131" s="541"/>
      <c r="BJ131" s="541"/>
      <c r="BK131" s="541"/>
      <c r="BL131" s="541"/>
      <c r="BM131" s="541"/>
      <c r="BN131" s="541"/>
      <c r="BO131" s="541"/>
      <c r="BP131" s="541"/>
      <c r="BQ131" s="541"/>
      <c r="BR131" s="541"/>
      <c r="BS131" s="541"/>
      <c r="BT131" s="541"/>
      <c r="BU131" s="541"/>
      <c r="BV131" s="541"/>
      <c r="BW131" s="541"/>
      <c r="BX131" s="541"/>
      <c r="BY131" s="541"/>
      <c r="BZ131" s="541"/>
      <c r="CA131" s="541"/>
      <c r="CB131" s="541"/>
      <c r="CC131" s="541"/>
      <c r="CD131" s="541"/>
      <c r="CE131" s="541"/>
    </row>
    <row r="132" spans="1:83" x14ac:dyDescent="0.2">
      <c r="A132" s="541"/>
      <c r="B132" s="541"/>
      <c r="C132" s="541"/>
      <c r="D132" s="541"/>
      <c r="E132" s="541"/>
      <c r="F132" s="541"/>
      <c r="G132" s="541"/>
      <c r="H132" s="541"/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1"/>
      <c r="T132" s="541"/>
      <c r="U132" s="541"/>
      <c r="V132" s="541"/>
      <c r="W132" s="541"/>
      <c r="X132" s="541"/>
      <c r="Y132" s="541"/>
      <c r="Z132" s="541"/>
      <c r="AA132" s="541"/>
      <c r="AB132" s="541"/>
      <c r="AC132" s="541"/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1"/>
      <c r="AS132" s="541"/>
      <c r="AT132" s="541"/>
      <c r="AU132" s="541"/>
      <c r="AV132" s="541"/>
      <c r="AW132" s="541"/>
      <c r="AX132" s="541"/>
      <c r="AY132" s="541"/>
      <c r="AZ132" s="541"/>
      <c r="BA132" s="541"/>
      <c r="BB132" s="541"/>
      <c r="BC132" s="541"/>
      <c r="BD132" s="541"/>
      <c r="BE132" s="541"/>
      <c r="BF132" s="541"/>
      <c r="BG132" s="541"/>
      <c r="BH132" s="541"/>
      <c r="BI132" s="541"/>
      <c r="BJ132" s="541"/>
      <c r="BK132" s="541"/>
      <c r="BL132" s="541"/>
      <c r="BM132" s="541"/>
      <c r="BN132" s="541"/>
      <c r="BO132" s="541"/>
      <c r="BP132" s="541"/>
      <c r="BQ132" s="541"/>
      <c r="BR132" s="541"/>
      <c r="BS132" s="541"/>
      <c r="BT132" s="541"/>
      <c r="BU132" s="541"/>
      <c r="BV132" s="541"/>
      <c r="BW132" s="541"/>
      <c r="BX132" s="541"/>
      <c r="BY132" s="541"/>
      <c r="BZ132" s="541"/>
      <c r="CA132" s="541"/>
      <c r="CB132" s="541"/>
      <c r="CC132" s="541"/>
      <c r="CD132" s="541"/>
      <c r="CE132" s="541"/>
    </row>
    <row r="133" spans="1:83" x14ac:dyDescent="0.2">
      <c r="A133" s="541"/>
      <c r="B133" s="541"/>
      <c r="C133" s="541"/>
      <c r="D133" s="541"/>
      <c r="E133" s="541"/>
      <c r="F133" s="541"/>
      <c r="G133" s="541"/>
      <c r="H133" s="541"/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1"/>
      <c r="T133" s="541"/>
      <c r="U133" s="541"/>
      <c r="V133" s="541"/>
      <c r="W133" s="541"/>
      <c r="X133" s="541"/>
      <c r="Y133" s="541"/>
      <c r="Z133" s="541"/>
      <c r="AA133" s="541"/>
      <c r="AB133" s="541"/>
      <c r="AC133" s="541"/>
      <c r="AD133" s="541"/>
      <c r="AE133" s="541"/>
      <c r="AF133" s="541"/>
      <c r="AG133" s="541"/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1"/>
      <c r="AS133" s="541"/>
      <c r="AT133" s="541"/>
      <c r="AU133" s="541"/>
      <c r="AV133" s="541"/>
      <c r="AW133" s="541"/>
      <c r="AX133" s="541"/>
      <c r="AY133" s="541"/>
      <c r="AZ133" s="541"/>
      <c r="BA133" s="541"/>
      <c r="BB133" s="541"/>
      <c r="BC133" s="541"/>
      <c r="BD133" s="541"/>
      <c r="BE133" s="541"/>
      <c r="BF133" s="541"/>
      <c r="BG133" s="541"/>
      <c r="BH133" s="541"/>
      <c r="BI133" s="541"/>
      <c r="BJ133" s="541"/>
      <c r="BK133" s="541"/>
      <c r="BL133" s="541"/>
      <c r="BM133" s="541"/>
      <c r="BN133" s="541"/>
      <c r="BO133" s="541"/>
      <c r="BP133" s="541"/>
      <c r="BQ133" s="541"/>
      <c r="BR133" s="541"/>
      <c r="BS133" s="541"/>
      <c r="BT133" s="541"/>
      <c r="BU133" s="541"/>
      <c r="BV133" s="541"/>
      <c r="BW133" s="541"/>
      <c r="BX133" s="541"/>
      <c r="BY133" s="541"/>
      <c r="BZ133" s="541"/>
      <c r="CA133" s="541"/>
      <c r="CB133" s="541"/>
      <c r="CC133" s="541"/>
      <c r="CD133" s="541"/>
      <c r="CE133" s="541"/>
    </row>
    <row r="134" spans="1:83" x14ac:dyDescent="0.2">
      <c r="A134" s="541"/>
      <c r="B134" s="541"/>
      <c r="C134" s="541"/>
      <c r="D134" s="541"/>
      <c r="E134" s="541"/>
      <c r="F134" s="541"/>
      <c r="G134" s="541"/>
      <c r="H134" s="541"/>
      <c r="I134" s="541"/>
      <c r="J134" s="541"/>
      <c r="K134" s="541"/>
      <c r="L134" s="541"/>
      <c r="M134" s="541"/>
      <c r="N134" s="541"/>
      <c r="O134" s="541"/>
      <c r="P134" s="541"/>
      <c r="Q134" s="541"/>
      <c r="R134" s="541"/>
      <c r="S134" s="541"/>
      <c r="T134" s="541"/>
      <c r="U134" s="541"/>
      <c r="V134" s="541"/>
      <c r="W134" s="541"/>
      <c r="X134" s="541"/>
      <c r="Y134" s="541"/>
      <c r="Z134" s="541"/>
      <c r="AA134" s="541"/>
      <c r="AB134" s="541"/>
      <c r="AC134" s="541"/>
      <c r="AD134" s="541"/>
      <c r="AE134" s="541"/>
      <c r="AF134" s="541"/>
      <c r="AG134" s="541"/>
      <c r="AH134" s="541"/>
      <c r="AI134" s="541"/>
      <c r="AJ134" s="541"/>
      <c r="AK134" s="541"/>
      <c r="AL134" s="541"/>
      <c r="AM134" s="541"/>
      <c r="AN134" s="541"/>
      <c r="AO134" s="541"/>
      <c r="AP134" s="541"/>
      <c r="AQ134" s="541"/>
      <c r="AR134" s="541"/>
      <c r="AS134" s="541"/>
      <c r="AT134" s="541"/>
      <c r="AU134" s="541"/>
      <c r="AV134" s="541"/>
      <c r="AW134" s="541"/>
      <c r="AX134" s="541"/>
      <c r="AY134" s="541"/>
      <c r="AZ134" s="541"/>
      <c r="BA134" s="541"/>
      <c r="BB134" s="541"/>
      <c r="BC134" s="541"/>
      <c r="BD134" s="541"/>
      <c r="BE134" s="541"/>
      <c r="BF134" s="541"/>
      <c r="BG134" s="541"/>
      <c r="BH134" s="541"/>
      <c r="BI134" s="541"/>
      <c r="BJ134" s="541"/>
      <c r="BK134" s="541"/>
      <c r="BL134" s="541"/>
      <c r="BM134" s="541"/>
      <c r="BN134" s="541"/>
      <c r="BO134" s="541"/>
      <c r="BP134" s="541"/>
      <c r="BQ134" s="541"/>
      <c r="BR134" s="541"/>
      <c r="BS134" s="541"/>
      <c r="BT134" s="541"/>
      <c r="BU134" s="541"/>
      <c r="BV134" s="541"/>
      <c r="BW134" s="541"/>
      <c r="BX134" s="541"/>
      <c r="BY134" s="541"/>
      <c r="BZ134" s="541"/>
      <c r="CA134" s="541"/>
      <c r="CB134" s="541"/>
      <c r="CC134" s="541"/>
      <c r="CD134" s="541"/>
      <c r="CE134" s="541"/>
    </row>
    <row r="135" spans="1:83" x14ac:dyDescent="0.2">
      <c r="A135" s="541"/>
      <c r="B135" s="541"/>
      <c r="C135" s="541"/>
      <c r="D135" s="541"/>
      <c r="E135" s="541"/>
      <c r="F135" s="541"/>
      <c r="G135" s="541"/>
      <c r="H135" s="541"/>
      <c r="I135" s="541"/>
      <c r="J135" s="541"/>
      <c r="K135" s="541"/>
      <c r="L135" s="541"/>
      <c r="M135" s="541"/>
      <c r="N135" s="541"/>
      <c r="O135" s="541"/>
      <c r="P135" s="541"/>
      <c r="Q135" s="541"/>
      <c r="R135" s="541"/>
      <c r="S135" s="541"/>
      <c r="T135" s="541"/>
      <c r="U135" s="541"/>
      <c r="V135" s="541"/>
      <c r="W135" s="541"/>
      <c r="X135" s="541"/>
      <c r="Y135" s="541"/>
      <c r="Z135" s="541"/>
      <c r="AA135" s="541"/>
      <c r="AB135" s="541"/>
      <c r="AC135" s="541"/>
      <c r="AD135" s="541"/>
      <c r="AE135" s="541"/>
      <c r="AF135" s="541"/>
      <c r="AG135" s="541"/>
      <c r="AH135" s="541"/>
      <c r="AI135" s="541"/>
      <c r="AJ135" s="541"/>
      <c r="AK135" s="541"/>
      <c r="AL135" s="541"/>
      <c r="AM135" s="541"/>
      <c r="AN135" s="541"/>
      <c r="AO135" s="541"/>
      <c r="AP135" s="541"/>
      <c r="AQ135" s="541"/>
      <c r="AR135" s="541"/>
      <c r="AS135" s="541"/>
      <c r="AT135" s="541"/>
      <c r="AU135" s="541"/>
      <c r="AV135" s="541"/>
      <c r="AW135" s="541"/>
      <c r="AX135" s="541"/>
      <c r="AY135" s="541"/>
      <c r="AZ135" s="541"/>
      <c r="BA135" s="541"/>
      <c r="BB135" s="541"/>
      <c r="BC135" s="541"/>
      <c r="BD135" s="541"/>
      <c r="BE135" s="541"/>
      <c r="BF135" s="541"/>
      <c r="BG135" s="541"/>
      <c r="BH135" s="541"/>
      <c r="BI135" s="541"/>
      <c r="BJ135" s="541"/>
      <c r="BK135" s="541"/>
      <c r="BL135" s="541"/>
      <c r="BM135" s="541"/>
      <c r="BN135" s="541"/>
      <c r="BO135" s="541"/>
      <c r="BP135" s="541"/>
      <c r="BQ135" s="541"/>
      <c r="BR135" s="541"/>
      <c r="BS135" s="541"/>
      <c r="BT135" s="541"/>
      <c r="BU135" s="541"/>
      <c r="BV135" s="541"/>
      <c r="BW135" s="541"/>
      <c r="BX135" s="541"/>
      <c r="BY135" s="541"/>
      <c r="BZ135" s="541"/>
      <c r="CA135" s="541"/>
      <c r="CB135" s="541"/>
      <c r="CC135" s="541"/>
      <c r="CD135" s="541"/>
      <c r="CE135" s="541"/>
    </row>
    <row r="136" spans="1:83" x14ac:dyDescent="0.2">
      <c r="A136" s="541"/>
      <c r="B136" s="541"/>
      <c r="C136" s="541"/>
      <c r="D136" s="541"/>
      <c r="E136" s="541"/>
      <c r="F136" s="541"/>
      <c r="G136" s="541"/>
      <c r="H136" s="541"/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41"/>
      <c r="T136" s="541"/>
      <c r="U136" s="541"/>
      <c r="V136" s="541"/>
      <c r="W136" s="541"/>
      <c r="X136" s="541"/>
      <c r="Y136" s="541"/>
      <c r="Z136" s="541"/>
      <c r="AA136" s="541"/>
      <c r="AB136" s="541"/>
      <c r="AC136" s="541"/>
      <c r="AD136" s="541"/>
      <c r="AE136" s="541"/>
      <c r="AF136" s="541"/>
      <c r="AG136" s="541"/>
      <c r="AH136" s="541"/>
      <c r="AI136" s="541"/>
      <c r="AJ136" s="541"/>
      <c r="AK136" s="541"/>
      <c r="AL136" s="541"/>
      <c r="AM136" s="541"/>
      <c r="AN136" s="541"/>
      <c r="AO136" s="541"/>
      <c r="AP136" s="541"/>
      <c r="AQ136" s="541"/>
      <c r="AR136" s="541"/>
      <c r="AS136" s="541"/>
      <c r="AT136" s="541"/>
      <c r="AU136" s="541"/>
      <c r="AV136" s="541"/>
      <c r="AW136" s="541"/>
      <c r="AX136" s="541"/>
      <c r="AY136" s="541"/>
      <c r="AZ136" s="541"/>
      <c r="BA136" s="541"/>
      <c r="BB136" s="541"/>
      <c r="BC136" s="541"/>
      <c r="BD136" s="541"/>
      <c r="BE136" s="541"/>
      <c r="BF136" s="541"/>
      <c r="BG136" s="541"/>
      <c r="BH136" s="541"/>
      <c r="BI136" s="541"/>
      <c r="BJ136" s="541"/>
      <c r="BK136" s="541"/>
      <c r="BL136" s="541"/>
      <c r="BM136" s="541"/>
      <c r="BN136" s="541"/>
      <c r="BO136" s="541"/>
      <c r="BP136" s="541"/>
      <c r="BQ136" s="541"/>
      <c r="BR136" s="541"/>
      <c r="BS136" s="541"/>
      <c r="BT136" s="541"/>
      <c r="BU136" s="541"/>
      <c r="BV136" s="541"/>
      <c r="BW136" s="541"/>
      <c r="BX136" s="541"/>
      <c r="BY136" s="541"/>
      <c r="BZ136" s="541"/>
      <c r="CA136" s="541"/>
      <c r="CB136" s="541"/>
      <c r="CC136" s="541"/>
      <c r="CD136" s="541"/>
      <c r="CE136" s="541"/>
    </row>
    <row r="137" spans="1:83" x14ac:dyDescent="0.2">
      <c r="A137" s="541"/>
      <c r="B137" s="541"/>
      <c r="C137" s="541"/>
      <c r="D137" s="541"/>
      <c r="E137" s="541"/>
      <c r="F137" s="541"/>
      <c r="G137" s="541"/>
      <c r="H137" s="541"/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41"/>
      <c r="T137" s="541"/>
      <c r="U137" s="541"/>
      <c r="V137" s="541"/>
      <c r="W137" s="541"/>
      <c r="X137" s="541"/>
      <c r="Y137" s="541"/>
      <c r="Z137" s="541"/>
      <c r="AA137" s="541"/>
      <c r="AB137" s="541"/>
      <c r="AC137" s="541"/>
      <c r="AD137" s="541"/>
      <c r="AE137" s="541"/>
      <c r="AF137" s="541"/>
      <c r="AG137" s="541"/>
      <c r="AH137" s="541"/>
      <c r="AI137" s="541"/>
      <c r="AJ137" s="541"/>
      <c r="AK137" s="541"/>
      <c r="AL137" s="541"/>
      <c r="AM137" s="541"/>
      <c r="AN137" s="541"/>
      <c r="AO137" s="541"/>
      <c r="AP137" s="541"/>
      <c r="AQ137" s="541"/>
      <c r="AR137" s="541"/>
      <c r="AS137" s="541"/>
      <c r="AT137" s="541"/>
      <c r="AU137" s="541"/>
      <c r="AV137" s="541"/>
      <c r="AW137" s="541"/>
      <c r="AX137" s="541"/>
      <c r="AY137" s="541"/>
      <c r="AZ137" s="541"/>
      <c r="BA137" s="541"/>
      <c r="BB137" s="541"/>
      <c r="BC137" s="541"/>
      <c r="BD137" s="541"/>
      <c r="BE137" s="541"/>
      <c r="BF137" s="541"/>
      <c r="BG137" s="541"/>
      <c r="BH137" s="541"/>
      <c r="BI137" s="541"/>
      <c r="BJ137" s="541"/>
      <c r="BK137" s="541"/>
      <c r="BL137" s="541"/>
      <c r="BM137" s="541"/>
      <c r="BN137" s="541"/>
      <c r="BO137" s="541"/>
      <c r="BP137" s="541"/>
      <c r="BQ137" s="541"/>
      <c r="BR137" s="541"/>
      <c r="BS137" s="541"/>
      <c r="BT137" s="541"/>
      <c r="BU137" s="541"/>
      <c r="BV137" s="541"/>
      <c r="BW137" s="541"/>
      <c r="BX137" s="541"/>
      <c r="BY137" s="541"/>
      <c r="BZ137" s="541"/>
      <c r="CA137" s="541"/>
      <c r="CB137" s="541"/>
      <c r="CC137" s="541"/>
      <c r="CD137" s="541"/>
      <c r="CE137" s="541"/>
    </row>
    <row r="138" spans="1:83" x14ac:dyDescent="0.2">
      <c r="A138" s="541"/>
      <c r="B138" s="541"/>
      <c r="C138" s="541"/>
      <c r="D138" s="541"/>
      <c r="E138" s="541"/>
      <c r="F138" s="541"/>
      <c r="G138" s="541"/>
      <c r="H138" s="541"/>
      <c r="I138" s="541"/>
      <c r="J138" s="541"/>
      <c r="K138" s="541"/>
      <c r="L138" s="541"/>
      <c r="M138" s="541"/>
      <c r="N138" s="541"/>
      <c r="O138" s="541"/>
      <c r="P138" s="541"/>
      <c r="Q138" s="541"/>
      <c r="R138" s="541"/>
      <c r="S138" s="541"/>
      <c r="T138" s="541"/>
      <c r="U138" s="541"/>
      <c r="V138" s="541"/>
      <c r="W138" s="541"/>
      <c r="X138" s="541"/>
      <c r="Y138" s="541"/>
      <c r="Z138" s="541"/>
      <c r="AA138" s="541"/>
      <c r="AB138" s="541"/>
      <c r="AC138" s="541"/>
      <c r="AD138" s="541"/>
      <c r="AE138" s="541"/>
      <c r="AF138" s="541"/>
      <c r="AG138" s="541"/>
      <c r="AH138" s="541"/>
      <c r="AI138" s="541"/>
      <c r="AJ138" s="541"/>
      <c r="AK138" s="541"/>
      <c r="AL138" s="541"/>
      <c r="AM138" s="541"/>
      <c r="AN138" s="541"/>
      <c r="AO138" s="541"/>
      <c r="AP138" s="541"/>
      <c r="AQ138" s="541"/>
      <c r="AR138" s="541"/>
      <c r="AS138" s="541"/>
      <c r="AT138" s="541"/>
      <c r="AU138" s="541"/>
      <c r="AV138" s="541"/>
      <c r="AW138" s="541"/>
      <c r="AX138" s="541"/>
      <c r="AY138" s="541"/>
      <c r="AZ138" s="541"/>
      <c r="BA138" s="541"/>
      <c r="BB138" s="541"/>
      <c r="BC138" s="541"/>
      <c r="BD138" s="541"/>
      <c r="BE138" s="541"/>
      <c r="BF138" s="541"/>
      <c r="BG138" s="541"/>
      <c r="BH138" s="541"/>
      <c r="BI138" s="541"/>
      <c r="BJ138" s="541"/>
      <c r="BK138" s="541"/>
      <c r="BL138" s="541"/>
      <c r="BM138" s="541"/>
      <c r="BN138" s="541"/>
      <c r="BO138" s="541"/>
      <c r="BP138" s="541"/>
      <c r="BQ138" s="541"/>
      <c r="BR138" s="541"/>
      <c r="BS138" s="541"/>
      <c r="BT138" s="541"/>
      <c r="BU138" s="541"/>
      <c r="BV138" s="541"/>
      <c r="BW138" s="541"/>
      <c r="BX138" s="541"/>
      <c r="BY138" s="541"/>
      <c r="BZ138" s="541"/>
      <c r="CA138" s="541"/>
      <c r="CB138" s="541"/>
      <c r="CC138" s="541"/>
      <c r="CD138" s="541"/>
      <c r="CE138" s="541"/>
    </row>
    <row r="139" spans="1:83" x14ac:dyDescent="0.2">
      <c r="A139" s="541"/>
      <c r="B139" s="541"/>
      <c r="C139" s="541"/>
      <c r="D139" s="541"/>
      <c r="E139" s="541"/>
      <c r="F139" s="541"/>
      <c r="G139" s="541"/>
      <c r="H139" s="541"/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41"/>
      <c r="T139" s="541"/>
      <c r="U139" s="541"/>
      <c r="V139" s="541"/>
      <c r="W139" s="541"/>
      <c r="X139" s="541"/>
      <c r="Y139" s="541"/>
      <c r="Z139" s="541"/>
      <c r="AA139" s="541"/>
      <c r="AB139" s="541"/>
      <c r="AC139" s="541"/>
      <c r="AD139" s="541"/>
      <c r="AE139" s="541"/>
      <c r="AF139" s="541"/>
      <c r="AG139" s="541"/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41"/>
      <c r="AS139" s="541"/>
      <c r="AT139" s="541"/>
      <c r="AU139" s="541"/>
      <c r="AV139" s="541"/>
      <c r="AW139" s="541"/>
      <c r="AX139" s="541"/>
      <c r="AY139" s="541"/>
      <c r="AZ139" s="541"/>
      <c r="BA139" s="541"/>
      <c r="BB139" s="541"/>
      <c r="BC139" s="541"/>
      <c r="BD139" s="541"/>
      <c r="BE139" s="541"/>
      <c r="BF139" s="541"/>
      <c r="BG139" s="541"/>
      <c r="BH139" s="541"/>
      <c r="BI139" s="541"/>
      <c r="BJ139" s="541"/>
      <c r="BK139" s="541"/>
      <c r="BL139" s="541"/>
      <c r="BM139" s="541"/>
      <c r="BN139" s="541"/>
      <c r="BO139" s="541"/>
      <c r="BP139" s="541"/>
      <c r="BQ139" s="541"/>
      <c r="BR139" s="541"/>
      <c r="BS139" s="541"/>
      <c r="BT139" s="541"/>
      <c r="BU139" s="541"/>
      <c r="BV139" s="541"/>
      <c r="BW139" s="541"/>
      <c r="BX139" s="541"/>
      <c r="BY139" s="541"/>
      <c r="BZ139" s="541"/>
      <c r="CA139" s="541"/>
      <c r="CB139" s="541"/>
      <c r="CC139" s="541"/>
      <c r="CD139" s="541"/>
      <c r="CE139" s="541"/>
    </row>
    <row r="140" spans="1:83" x14ac:dyDescent="0.2">
      <c r="A140" s="541"/>
      <c r="B140" s="541"/>
      <c r="C140" s="541"/>
      <c r="D140" s="541"/>
      <c r="E140" s="541"/>
      <c r="F140" s="541"/>
      <c r="G140" s="541"/>
      <c r="H140" s="541"/>
      <c r="I140" s="541"/>
      <c r="J140" s="541"/>
      <c r="K140" s="541"/>
      <c r="L140" s="541"/>
      <c r="M140" s="541"/>
      <c r="N140" s="541"/>
      <c r="O140" s="541"/>
      <c r="P140" s="541"/>
      <c r="Q140" s="541"/>
      <c r="R140" s="541"/>
      <c r="S140" s="541"/>
      <c r="T140" s="541"/>
      <c r="U140" s="541"/>
      <c r="V140" s="541"/>
      <c r="W140" s="541"/>
      <c r="X140" s="541"/>
      <c r="Y140" s="541"/>
      <c r="Z140" s="541"/>
      <c r="AA140" s="541"/>
      <c r="AB140" s="541"/>
      <c r="AC140" s="541"/>
      <c r="AD140" s="541"/>
      <c r="AE140" s="541"/>
      <c r="AF140" s="541"/>
      <c r="AG140" s="541"/>
      <c r="AH140" s="541"/>
      <c r="AI140" s="541"/>
      <c r="AJ140" s="541"/>
      <c r="AK140" s="541"/>
      <c r="AL140" s="541"/>
      <c r="AM140" s="541"/>
      <c r="AN140" s="541"/>
      <c r="AO140" s="541"/>
      <c r="AP140" s="541"/>
      <c r="AQ140" s="541"/>
      <c r="AR140" s="541"/>
      <c r="AS140" s="541"/>
      <c r="AT140" s="541"/>
      <c r="AU140" s="541"/>
      <c r="AV140" s="541"/>
      <c r="AW140" s="541"/>
      <c r="AX140" s="541"/>
      <c r="AY140" s="541"/>
      <c r="AZ140" s="541"/>
      <c r="BA140" s="541"/>
      <c r="BB140" s="541"/>
      <c r="BC140" s="541"/>
      <c r="BD140" s="541"/>
      <c r="BE140" s="541"/>
      <c r="BF140" s="541"/>
      <c r="BG140" s="541"/>
      <c r="BH140" s="541"/>
      <c r="BI140" s="541"/>
      <c r="BJ140" s="541"/>
      <c r="BK140" s="541"/>
      <c r="BL140" s="541"/>
      <c r="BM140" s="541"/>
      <c r="BN140" s="541"/>
      <c r="BO140" s="541"/>
      <c r="BP140" s="541"/>
      <c r="BQ140" s="541"/>
      <c r="BR140" s="541"/>
      <c r="BS140" s="541"/>
      <c r="BT140" s="541"/>
      <c r="BU140" s="541"/>
      <c r="BV140" s="541"/>
      <c r="BW140" s="541"/>
      <c r="BX140" s="541"/>
      <c r="BY140" s="541"/>
      <c r="BZ140" s="541"/>
      <c r="CA140" s="541"/>
      <c r="CB140" s="541"/>
      <c r="CC140" s="541"/>
      <c r="CD140" s="541"/>
      <c r="CE140" s="541"/>
    </row>
    <row r="141" spans="1:83" x14ac:dyDescent="0.2">
      <c r="A141" s="541"/>
      <c r="B141" s="541"/>
      <c r="C141" s="541"/>
      <c r="D141" s="541"/>
      <c r="E141" s="541"/>
      <c r="F141" s="541"/>
      <c r="G141" s="541"/>
      <c r="H141" s="541"/>
      <c r="I141" s="541"/>
      <c r="J141" s="541"/>
      <c r="K141" s="541"/>
      <c r="L141" s="541"/>
      <c r="M141" s="541"/>
      <c r="N141" s="541"/>
      <c r="O141" s="541"/>
      <c r="P141" s="541"/>
      <c r="Q141" s="541"/>
      <c r="R141" s="541"/>
      <c r="S141" s="541"/>
      <c r="T141" s="541"/>
      <c r="U141" s="541"/>
      <c r="V141" s="541"/>
      <c r="W141" s="541"/>
      <c r="X141" s="541"/>
      <c r="Y141" s="541"/>
      <c r="Z141" s="541"/>
      <c r="AA141" s="541"/>
      <c r="AB141" s="541"/>
      <c r="AC141" s="541"/>
      <c r="AD141" s="541"/>
      <c r="AE141" s="541"/>
      <c r="AF141" s="541"/>
      <c r="AG141" s="541"/>
      <c r="AH141" s="541"/>
      <c r="AI141" s="541"/>
      <c r="AJ141" s="541"/>
      <c r="AK141" s="541"/>
      <c r="AL141" s="541"/>
      <c r="AM141" s="541"/>
      <c r="AN141" s="541"/>
      <c r="AO141" s="541"/>
      <c r="AP141" s="541"/>
      <c r="AQ141" s="541"/>
      <c r="AR141" s="541"/>
      <c r="AS141" s="541"/>
      <c r="AT141" s="541"/>
      <c r="AU141" s="541"/>
      <c r="AV141" s="541"/>
      <c r="AW141" s="541"/>
      <c r="AX141" s="541"/>
      <c r="AY141" s="541"/>
      <c r="AZ141" s="541"/>
      <c r="BA141" s="541"/>
      <c r="BB141" s="541"/>
      <c r="BC141" s="541"/>
      <c r="BD141" s="541"/>
      <c r="BE141" s="541"/>
      <c r="BF141" s="541"/>
      <c r="BG141" s="541"/>
      <c r="BH141" s="541"/>
      <c r="BI141" s="541"/>
      <c r="BJ141" s="541"/>
      <c r="BK141" s="541"/>
      <c r="BL141" s="541"/>
      <c r="BM141" s="541"/>
      <c r="BN141" s="541"/>
      <c r="BO141" s="541"/>
      <c r="BP141" s="541"/>
      <c r="BQ141" s="541"/>
      <c r="BR141" s="541"/>
      <c r="BS141" s="541"/>
      <c r="BT141" s="541"/>
      <c r="BU141" s="541"/>
      <c r="BV141" s="541"/>
      <c r="BW141" s="541"/>
      <c r="BX141" s="541"/>
      <c r="BY141" s="541"/>
      <c r="BZ141" s="541"/>
      <c r="CA141" s="541"/>
      <c r="CB141" s="541"/>
      <c r="CC141" s="541"/>
      <c r="CD141" s="541"/>
      <c r="CE141" s="541"/>
    </row>
    <row r="142" spans="1:83" x14ac:dyDescent="0.2">
      <c r="A142" s="541"/>
      <c r="B142" s="541"/>
      <c r="C142" s="541"/>
      <c r="D142" s="541"/>
      <c r="E142" s="541"/>
      <c r="F142" s="541"/>
      <c r="G142" s="541"/>
      <c r="H142" s="541"/>
      <c r="I142" s="541"/>
      <c r="J142" s="541"/>
      <c r="K142" s="541"/>
      <c r="L142" s="541"/>
      <c r="M142" s="541"/>
      <c r="N142" s="541"/>
      <c r="O142" s="541"/>
      <c r="P142" s="541"/>
      <c r="Q142" s="541"/>
      <c r="R142" s="541"/>
      <c r="S142" s="541"/>
      <c r="T142" s="541"/>
      <c r="U142" s="541"/>
      <c r="V142" s="541"/>
      <c r="W142" s="541"/>
      <c r="X142" s="541"/>
      <c r="Y142" s="541"/>
      <c r="Z142" s="541"/>
      <c r="AA142" s="541"/>
      <c r="AB142" s="541"/>
      <c r="AC142" s="541"/>
      <c r="AD142" s="541"/>
      <c r="AE142" s="541"/>
      <c r="AF142" s="541"/>
      <c r="AG142" s="541"/>
      <c r="AH142" s="541"/>
      <c r="AI142" s="541"/>
      <c r="AJ142" s="541"/>
      <c r="AK142" s="541"/>
      <c r="AL142" s="541"/>
      <c r="AM142" s="541"/>
      <c r="AN142" s="541"/>
      <c r="AO142" s="541"/>
      <c r="AP142" s="541"/>
      <c r="AQ142" s="541"/>
      <c r="AR142" s="541"/>
      <c r="AS142" s="541"/>
      <c r="AT142" s="541"/>
      <c r="AU142" s="541"/>
      <c r="AV142" s="541"/>
      <c r="AW142" s="541"/>
      <c r="AX142" s="541"/>
      <c r="AY142" s="541"/>
      <c r="AZ142" s="541"/>
      <c r="BA142" s="541"/>
      <c r="BB142" s="541"/>
      <c r="BC142" s="541"/>
      <c r="BD142" s="541"/>
      <c r="BE142" s="541"/>
      <c r="BF142" s="541"/>
      <c r="BG142" s="541"/>
      <c r="BH142" s="541"/>
      <c r="BI142" s="541"/>
      <c r="BJ142" s="541"/>
      <c r="BK142" s="541"/>
      <c r="BL142" s="541"/>
      <c r="BM142" s="541"/>
      <c r="BN142" s="541"/>
      <c r="BO142" s="541"/>
      <c r="BP142" s="541"/>
      <c r="BQ142" s="541"/>
      <c r="BR142" s="541"/>
      <c r="BS142" s="541"/>
      <c r="BT142" s="541"/>
      <c r="BU142" s="541"/>
      <c r="BV142" s="541"/>
      <c r="BW142" s="541"/>
      <c r="BX142" s="541"/>
      <c r="BY142" s="541"/>
      <c r="BZ142" s="541"/>
      <c r="CA142" s="541"/>
      <c r="CB142" s="541"/>
      <c r="CC142" s="541"/>
      <c r="CD142" s="541"/>
      <c r="CE142" s="541"/>
    </row>
    <row r="143" spans="1:83" x14ac:dyDescent="0.2">
      <c r="A143" s="541"/>
      <c r="B143" s="541"/>
      <c r="C143" s="541"/>
      <c r="D143" s="541"/>
      <c r="E143" s="541"/>
      <c r="F143" s="541"/>
      <c r="G143" s="541"/>
      <c r="H143" s="541"/>
      <c r="I143" s="541"/>
      <c r="J143" s="541"/>
      <c r="K143" s="541"/>
      <c r="L143" s="541"/>
      <c r="M143" s="541"/>
      <c r="N143" s="541"/>
      <c r="O143" s="541"/>
      <c r="P143" s="541"/>
      <c r="Q143" s="541"/>
      <c r="R143" s="541"/>
      <c r="S143" s="541"/>
      <c r="T143" s="541"/>
      <c r="U143" s="541"/>
      <c r="V143" s="541"/>
      <c r="W143" s="541"/>
      <c r="X143" s="541"/>
      <c r="Y143" s="541"/>
      <c r="Z143" s="541"/>
      <c r="AA143" s="541"/>
      <c r="AB143" s="541"/>
      <c r="AC143" s="541"/>
      <c r="AD143" s="541"/>
      <c r="AE143" s="541"/>
      <c r="AF143" s="541"/>
      <c r="AG143" s="541"/>
      <c r="AH143" s="541"/>
      <c r="AI143" s="541"/>
      <c r="AJ143" s="541"/>
      <c r="AK143" s="541"/>
      <c r="AL143" s="541"/>
      <c r="AM143" s="541"/>
      <c r="AN143" s="541"/>
      <c r="AO143" s="541"/>
      <c r="AP143" s="541"/>
      <c r="AQ143" s="541"/>
      <c r="AR143" s="541"/>
      <c r="AS143" s="541"/>
      <c r="AT143" s="541"/>
      <c r="AU143" s="541"/>
      <c r="AV143" s="541"/>
      <c r="AW143" s="541"/>
      <c r="AX143" s="541"/>
      <c r="AY143" s="541"/>
      <c r="AZ143" s="541"/>
      <c r="BA143" s="541"/>
      <c r="BB143" s="541"/>
      <c r="BC143" s="541"/>
      <c r="BD143" s="541"/>
      <c r="BE143" s="541"/>
      <c r="BF143" s="541"/>
      <c r="BG143" s="541"/>
      <c r="BH143" s="541"/>
      <c r="BI143" s="541"/>
      <c r="BJ143" s="541"/>
      <c r="BK143" s="541"/>
      <c r="BL143" s="541"/>
      <c r="BM143" s="541"/>
      <c r="BN143" s="541"/>
      <c r="BO143" s="541"/>
      <c r="BP143" s="541"/>
      <c r="BQ143" s="541"/>
      <c r="BR143" s="541"/>
      <c r="BS143" s="541"/>
      <c r="BT143" s="541"/>
      <c r="BU143" s="541"/>
      <c r="BV143" s="541"/>
      <c r="BW143" s="541"/>
      <c r="BX143" s="541"/>
      <c r="BY143" s="541"/>
      <c r="BZ143" s="541"/>
      <c r="CA143" s="541"/>
      <c r="CB143" s="541"/>
      <c r="CC143" s="541"/>
      <c r="CD143" s="541"/>
      <c r="CE143" s="541"/>
    </row>
    <row r="144" spans="1:83" x14ac:dyDescent="0.2">
      <c r="A144" s="541"/>
      <c r="B144" s="541"/>
      <c r="C144" s="541"/>
      <c r="D144" s="541"/>
      <c r="E144" s="541"/>
      <c r="F144" s="541"/>
      <c r="G144" s="541"/>
      <c r="H144" s="541"/>
      <c r="I144" s="541"/>
      <c r="J144" s="541"/>
      <c r="K144" s="541"/>
      <c r="L144" s="541"/>
      <c r="M144" s="541"/>
      <c r="N144" s="541"/>
      <c r="O144" s="541"/>
      <c r="P144" s="541"/>
      <c r="Q144" s="541"/>
      <c r="R144" s="541"/>
      <c r="S144" s="541"/>
      <c r="T144" s="541"/>
      <c r="U144" s="541"/>
      <c r="V144" s="541"/>
      <c r="W144" s="541"/>
      <c r="X144" s="541"/>
      <c r="Y144" s="541"/>
      <c r="Z144" s="541"/>
      <c r="AA144" s="541"/>
      <c r="AB144" s="541"/>
      <c r="AC144" s="541"/>
      <c r="AD144" s="541"/>
      <c r="AE144" s="541"/>
      <c r="AF144" s="541"/>
      <c r="AG144" s="541"/>
      <c r="AH144" s="541"/>
      <c r="AI144" s="541"/>
      <c r="AJ144" s="541"/>
      <c r="AK144" s="541"/>
      <c r="AL144" s="541"/>
      <c r="AM144" s="541"/>
      <c r="AN144" s="541"/>
      <c r="AO144" s="541"/>
      <c r="AP144" s="541"/>
      <c r="AQ144" s="541"/>
      <c r="AR144" s="541"/>
      <c r="AS144" s="541"/>
      <c r="AT144" s="541"/>
      <c r="AU144" s="541"/>
      <c r="AV144" s="541"/>
      <c r="AW144" s="541"/>
      <c r="AX144" s="541"/>
      <c r="AY144" s="541"/>
      <c r="AZ144" s="541"/>
      <c r="BA144" s="541"/>
      <c r="BB144" s="541"/>
      <c r="BC144" s="541"/>
      <c r="BD144" s="541"/>
      <c r="BE144" s="541"/>
      <c r="BF144" s="541"/>
      <c r="BG144" s="541"/>
      <c r="BH144" s="541"/>
      <c r="BI144" s="541"/>
      <c r="BJ144" s="541"/>
      <c r="BK144" s="541"/>
      <c r="BL144" s="541"/>
      <c r="BM144" s="541"/>
      <c r="BN144" s="541"/>
      <c r="BO144" s="541"/>
      <c r="BP144" s="541"/>
      <c r="BQ144" s="541"/>
      <c r="BR144" s="541"/>
      <c r="BS144" s="541"/>
      <c r="BT144" s="541"/>
      <c r="BU144" s="541"/>
      <c r="BV144" s="541"/>
      <c r="BW144" s="541"/>
      <c r="BX144" s="541"/>
      <c r="BY144" s="541"/>
      <c r="BZ144" s="541"/>
      <c r="CA144" s="541"/>
      <c r="CB144" s="541"/>
      <c r="CC144" s="541"/>
      <c r="CD144" s="541"/>
      <c r="CE144" s="541"/>
    </row>
    <row r="145" spans="1:83" x14ac:dyDescent="0.2">
      <c r="A145" s="541"/>
      <c r="B145" s="541"/>
      <c r="C145" s="541"/>
      <c r="D145" s="541"/>
      <c r="E145" s="541"/>
      <c r="F145" s="541"/>
      <c r="G145" s="541"/>
      <c r="H145" s="541"/>
      <c r="I145" s="541"/>
      <c r="J145" s="541"/>
      <c r="K145" s="541"/>
      <c r="L145" s="541"/>
      <c r="M145" s="541"/>
      <c r="N145" s="541"/>
      <c r="O145" s="541"/>
      <c r="P145" s="541"/>
      <c r="Q145" s="541"/>
      <c r="R145" s="541"/>
      <c r="S145" s="541"/>
      <c r="T145" s="541"/>
      <c r="U145" s="541"/>
      <c r="V145" s="541"/>
      <c r="W145" s="541"/>
      <c r="X145" s="541"/>
      <c r="Y145" s="541"/>
      <c r="Z145" s="541"/>
      <c r="AA145" s="541"/>
      <c r="AB145" s="541"/>
      <c r="AC145" s="541"/>
      <c r="AD145" s="541"/>
      <c r="AE145" s="541"/>
      <c r="AF145" s="541"/>
      <c r="AG145" s="541"/>
      <c r="AH145" s="541"/>
      <c r="AI145" s="541"/>
      <c r="AJ145" s="541"/>
      <c r="AK145" s="541"/>
      <c r="AL145" s="541"/>
      <c r="AM145" s="541"/>
      <c r="AN145" s="541"/>
      <c r="AO145" s="541"/>
      <c r="AP145" s="541"/>
      <c r="AQ145" s="541"/>
      <c r="AR145" s="541"/>
      <c r="AS145" s="541"/>
      <c r="AT145" s="541"/>
      <c r="AU145" s="541"/>
      <c r="AV145" s="541"/>
      <c r="AW145" s="541"/>
      <c r="AX145" s="541"/>
      <c r="AY145" s="541"/>
      <c r="AZ145" s="541"/>
      <c r="BA145" s="541"/>
      <c r="BB145" s="541"/>
      <c r="BC145" s="541"/>
      <c r="BD145" s="541"/>
      <c r="BE145" s="541"/>
      <c r="BF145" s="541"/>
      <c r="BG145" s="541"/>
      <c r="BH145" s="541"/>
      <c r="BI145" s="541"/>
      <c r="BJ145" s="541"/>
      <c r="BK145" s="541"/>
      <c r="BL145" s="541"/>
      <c r="BM145" s="541"/>
      <c r="BN145" s="541"/>
      <c r="BO145" s="541"/>
      <c r="BP145" s="541"/>
      <c r="BQ145" s="541"/>
      <c r="BR145" s="541"/>
      <c r="BS145" s="541"/>
      <c r="BT145" s="541"/>
      <c r="BU145" s="541"/>
      <c r="BV145" s="541"/>
      <c r="BW145" s="541"/>
      <c r="BX145" s="541"/>
      <c r="BY145" s="541"/>
      <c r="BZ145" s="541"/>
      <c r="CA145" s="541"/>
      <c r="CB145" s="541"/>
      <c r="CC145" s="541"/>
      <c r="CD145" s="541"/>
      <c r="CE145" s="541"/>
    </row>
    <row r="146" spans="1:83" x14ac:dyDescent="0.2">
      <c r="A146" s="541"/>
      <c r="B146" s="541"/>
      <c r="C146" s="541"/>
      <c r="D146" s="541"/>
      <c r="E146" s="541"/>
      <c r="F146" s="541"/>
      <c r="G146" s="541"/>
      <c r="H146" s="541"/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41"/>
      <c r="T146" s="541"/>
      <c r="U146" s="541"/>
      <c r="V146" s="541"/>
      <c r="W146" s="541"/>
      <c r="X146" s="541"/>
      <c r="Y146" s="541"/>
      <c r="Z146" s="541"/>
      <c r="AA146" s="541"/>
      <c r="AB146" s="541"/>
      <c r="AC146" s="541"/>
      <c r="AD146" s="541"/>
      <c r="AE146" s="541"/>
      <c r="AF146" s="541"/>
      <c r="AG146" s="541"/>
      <c r="AH146" s="541"/>
      <c r="AI146" s="541"/>
      <c r="AJ146" s="541"/>
      <c r="AK146" s="541"/>
      <c r="AL146" s="541"/>
      <c r="AM146" s="541"/>
      <c r="AN146" s="541"/>
      <c r="AO146" s="541"/>
      <c r="AP146" s="541"/>
      <c r="AQ146" s="541"/>
      <c r="AR146" s="541"/>
      <c r="AS146" s="541"/>
      <c r="AT146" s="541"/>
      <c r="AU146" s="541"/>
      <c r="AV146" s="541"/>
      <c r="AW146" s="541"/>
      <c r="AX146" s="541"/>
      <c r="AY146" s="541"/>
      <c r="AZ146" s="541"/>
      <c r="BA146" s="541"/>
      <c r="BB146" s="541"/>
      <c r="BC146" s="541"/>
      <c r="BD146" s="541"/>
      <c r="BE146" s="541"/>
      <c r="BF146" s="541"/>
      <c r="BG146" s="541"/>
      <c r="BH146" s="541"/>
      <c r="BI146" s="541"/>
      <c r="BJ146" s="541"/>
      <c r="BK146" s="541"/>
      <c r="BL146" s="541"/>
      <c r="BM146" s="541"/>
      <c r="BN146" s="541"/>
      <c r="BO146" s="541"/>
      <c r="BP146" s="541"/>
      <c r="BQ146" s="541"/>
      <c r="BR146" s="541"/>
      <c r="BS146" s="541"/>
      <c r="BT146" s="541"/>
      <c r="BU146" s="541"/>
      <c r="BV146" s="541"/>
      <c r="BW146" s="541"/>
      <c r="BX146" s="541"/>
      <c r="BY146" s="541"/>
      <c r="BZ146" s="541"/>
      <c r="CA146" s="541"/>
      <c r="CB146" s="541"/>
      <c r="CC146" s="541"/>
      <c r="CD146" s="541"/>
      <c r="CE146" s="541"/>
    </row>
    <row r="147" spans="1:83" x14ac:dyDescent="0.2">
      <c r="A147" s="541"/>
      <c r="B147" s="541"/>
      <c r="C147" s="541"/>
      <c r="D147" s="541"/>
      <c r="E147" s="541"/>
      <c r="F147" s="541"/>
      <c r="G147" s="541"/>
      <c r="H147" s="541"/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41"/>
      <c r="T147" s="541"/>
      <c r="U147" s="541"/>
      <c r="V147" s="541"/>
      <c r="W147" s="541"/>
      <c r="X147" s="541"/>
      <c r="Y147" s="541"/>
      <c r="Z147" s="541"/>
      <c r="AA147" s="541"/>
      <c r="AB147" s="541"/>
      <c r="AC147" s="541"/>
      <c r="AD147" s="541"/>
      <c r="AE147" s="541"/>
      <c r="AF147" s="541"/>
      <c r="AG147" s="541"/>
      <c r="AH147" s="541"/>
      <c r="AI147" s="541"/>
      <c r="AJ147" s="541"/>
      <c r="AK147" s="541"/>
      <c r="AL147" s="541"/>
      <c r="AM147" s="541"/>
      <c r="AN147" s="541"/>
      <c r="AO147" s="541"/>
      <c r="AP147" s="541"/>
      <c r="AQ147" s="541"/>
      <c r="AR147" s="541"/>
      <c r="AS147" s="541"/>
      <c r="AT147" s="541"/>
      <c r="AU147" s="541"/>
      <c r="AV147" s="541"/>
      <c r="AW147" s="541"/>
      <c r="AX147" s="541"/>
      <c r="AY147" s="541"/>
      <c r="AZ147" s="541"/>
      <c r="BA147" s="541"/>
      <c r="BB147" s="541"/>
      <c r="BC147" s="541"/>
      <c r="BD147" s="541"/>
      <c r="BE147" s="541"/>
      <c r="BF147" s="541"/>
      <c r="BG147" s="541"/>
      <c r="BH147" s="541"/>
      <c r="BI147" s="541"/>
      <c r="BJ147" s="541"/>
      <c r="BK147" s="541"/>
      <c r="BL147" s="541"/>
      <c r="BM147" s="541"/>
      <c r="BN147" s="541"/>
      <c r="BO147" s="541"/>
      <c r="BP147" s="541"/>
      <c r="BQ147" s="541"/>
      <c r="BR147" s="541"/>
      <c r="BS147" s="541"/>
      <c r="BT147" s="541"/>
      <c r="BU147" s="541"/>
      <c r="BV147" s="541"/>
      <c r="BW147" s="541"/>
      <c r="BX147" s="541"/>
      <c r="BY147" s="541"/>
      <c r="BZ147" s="541"/>
      <c r="CA147" s="541"/>
      <c r="CB147" s="541"/>
      <c r="CC147" s="541"/>
      <c r="CD147" s="541"/>
      <c r="CE147" s="541"/>
    </row>
    <row r="148" spans="1:83" x14ac:dyDescent="0.2">
      <c r="A148" s="541"/>
      <c r="B148" s="541"/>
      <c r="C148" s="541"/>
      <c r="D148" s="541"/>
      <c r="E148" s="541"/>
      <c r="F148" s="541"/>
      <c r="G148" s="541"/>
      <c r="H148" s="541"/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41"/>
      <c r="T148" s="541"/>
      <c r="U148" s="541"/>
      <c r="V148" s="541"/>
      <c r="W148" s="541"/>
      <c r="X148" s="541"/>
      <c r="Y148" s="541"/>
      <c r="Z148" s="541"/>
      <c r="AA148" s="541"/>
      <c r="AB148" s="541"/>
      <c r="AC148" s="541"/>
      <c r="AD148" s="541"/>
      <c r="AE148" s="541"/>
      <c r="AF148" s="541"/>
      <c r="AG148" s="541"/>
      <c r="AH148" s="541"/>
      <c r="AI148" s="541"/>
      <c r="AJ148" s="541"/>
      <c r="AK148" s="541"/>
      <c r="AL148" s="541"/>
      <c r="AM148" s="541"/>
      <c r="AN148" s="541"/>
      <c r="AO148" s="541"/>
      <c r="AP148" s="541"/>
      <c r="AQ148" s="541"/>
      <c r="AR148" s="541"/>
      <c r="AS148" s="541"/>
      <c r="AT148" s="541"/>
      <c r="AU148" s="541"/>
      <c r="AV148" s="541"/>
      <c r="AW148" s="541"/>
      <c r="AX148" s="541"/>
      <c r="AY148" s="541"/>
      <c r="AZ148" s="541"/>
      <c r="BA148" s="541"/>
      <c r="BB148" s="541"/>
      <c r="BC148" s="541"/>
      <c r="BD148" s="541"/>
      <c r="BE148" s="541"/>
      <c r="BF148" s="541"/>
      <c r="BG148" s="541"/>
      <c r="BH148" s="541"/>
      <c r="BI148" s="541"/>
      <c r="BJ148" s="541"/>
      <c r="BK148" s="541"/>
      <c r="BL148" s="541"/>
      <c r="BM148" s="541"/>
      <c r="BN148" s="541"/>
      <c r="BO148" s="541"/>
      <c r="BP148" s="541"/>
      <c r="BQ148" s="541"/>
      <c r="BR148" s="541"/>
      <c r="BS148" s="541"/>
      <c r="BT148" s="541"/>
      <c r="BU148" s="541"/>
      <c r="BV148" s="541"/>
      <c r="BW148" s="541"/>
      <c r="BX148" s="541"/>
      <c r="BY148" s="541"/>
      <c r="BZ148" s="541"/>
      <c r="CA148" s="541"/>
      <c r="CB148" s="541"/>
      <c r="CC148" s="541"/>
      <c r="CD148" s="541"/>
      <c r="CE148" s="541"/>
    </row>
    <row r="149" spans="1:83" x14ac:dyDescent="0.2">
      <c r="A149" s="541"/>
      <c r="B149" s="541"/>
      <c r="C149" s="541"/>
      <c r="D149" s="541"/>
      <c r="E149" s="541"/>
      <c r="F149" s="541"/>
      <c r="G149" s="541"/>
      <c r="H149" s="541"/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41"/>
      <c r="T149" s="541"/>
      <c r="U149" s="541"/>
      <c r="V149" s="541"/>
      <c r="W149" s="541"/>
      <c r="X149" s="541"/>
      <c r="Y149" s="541"/>
      <c r="Z149" s="541"/>
      <c r="AA149" s="541"/>
      <c r="AB149" s="541"/>
      <c r="AC149" s="541"/>
      <c r="AD149" s="541"/>
      <c r="AE149" s="541"/>
      <c r="AF149" s="541"/>
      <c r="AG149" s="541"/>
      <c r="AH149" s="541"/>
      <c r="AI149" s="541"/>
      <c r="AJ149" s="541"/>
      <c r="AK149" s="541"/>
      <c r="AL149" s="541"/>
      <c r="AM149" s="541"/>
      <c r="AN149" s="541"/>
      <c r="AO149" s="541"/>
      <c r="AP149" s="541"/>
      <c r="AQ149" s="541"/>
      <c r="AR149" s="541"/>
      <c r="AS149" s="541"/>
      <c r="AT149" s="541"/>
      <c r="AU149" s="541"/>
      <c r="AV149" s="541"/>
      <c r="AW149" s="541"/>
      <c r="AX149" s="541"/>
      <c r="AY149" s="541"/>
      <c r="AZ149" s="541"/>
      <c r="BA149" s="541"/>
      <c r="BB149" s="541"/>
      <c r="BC149" s="541"/>
      <c r="BD149" s="541"/>
      <c r="BE149" s="541"/>
      <c r="BF149" s="541"/>
      <c r="BG149" s="541"/>
      <c r="BH149" s="541"/>
      <c r="BI149" s="541"/>
      <c r="BJ149" s="541"/>
      <c r="BK149" s="541"/>
      <c r="BL149" s="541"/>
      <c r="BM149" s="541"/>
      <c r="BN149" s="541"/>
      <c r="BO149" s="541"/>
      <c r="BP149" s="541"/>
      <c r="BQ149" s="541"/>
      <c r="BR149" s="541"/>
      <c r="BS149" s="541"/>
      <c r="BT149" s="541"/>
      <c r="BU149" s="541"/>
      <c r="BV149" s="541"/>
      <c r="BW149" s="541"/>
      <c r="BX149" s="541"/>
      <c r="BY149" s="541"/>
      <c r="BZ149" s="541"/>
      <c r="CA149" s="541"/>
      <c r="CB149" s="541"/>
      <c r="CC149" s="541"/>
      <c r="CD149" s="541"/>
      <c r="CE149" s="541"/>
    </row>
    <row r="150" spans="1:83" x14ac:dyDescent="0.2">
      <c r="A150" s="541"/>
      <c r="B150" s="541"/>
      <c r="C150" s="541"/>
      <c r="D150" s="541"/>
      <c r="E150" s="541"/>
      <c r="F150" s="541"/>
      <c r="G150" s="541"/>
      <c r="H150" s="541"/>
      <c r="I150" s="541"/>
      <c r="J150" s="541"/>
      <c r="K150" s="541"/>
      <c r="L150" s="541"/>
      <c r="M150" s="541"/>
      <c r="N150" s="541"/>
      <c r="O150" s="541"/>
      <c r="P150" s="541"/>
      <c r="Q150" s="541"/>
      <c r="R150" s="541"/>
      <c r="S150" s="541"/>
      <c r="T150" s="541"/>
      <c r="U150" s="541"/>
      <c r="V150" s="541"/>
      <c r="W150" s="541"/>
      <c r="X150" s="541"/>
      <c r="Y150" s="541"/>
      <c r="Z150" s="541"/>
      <c r="AA150" s="541"/>
      <c r="AB150" s="541"/>
      <c r="AC150" s="541"/>
      <c r="AD150" s="541"/>
      <c r="AE150" s="541"/>
      <c r="AF150" s="541"/>
      <c r="AG150" s="541"/>
      <c r="AH150" s="541"/>
      <c r="AI150" s="541"/>
      <c r="AJ150" s="541"/>
      <c r="AK150" s="541"/>
      <c r="AL150" s="541"/>
      <c r="AM150" s="541"/>
      <c r="AN150" s="541"/>
      <c r="AO150" s="541"/>
      <c r="AP150" s="541"/>
      <c r="AQ150" s="541"/>
      <c r="AR150" s="541"/>
      <c r="AS150" s="541"/>
      <c r="AT150" s="541"/>
      <c r="AU150" s="541"/>
      <c r="AV150" s="541"/>
      <c r="AW150" s="541"/>
      <c r="AX150" s="541"/>
      <c r="AY150" s="541"/>
      <c r="AZ150" s="541"/>
      <c r="BA150" s="541"/>
      <c r="BB150" s="541"/>
      <c r="BC150" s="541"/>
      <c r="BD150" s="541"/>
      <c r="BE150" s="541"/>
      <c r="BF150" s="541"/>
      <c r="BG150" s="541"/>
      <c r="BH150" s="541"/>
      <c r="BI150" s="541"/>
      <c r="BJ150" s="541"/>
      <c r="BK150" s="541"/>
      <c r="BL150" s="541"/>
      <c r="BM150" s="541"/>
      <c r="BN150" s="541"/>
      <c r="BO150" s="541"/>
      <c r="BP150" s="541"/>
      <c r="BQ150" s="541"/>
      <c r="BR150" s="541"/>
      <c r="BS150" s="541"/>
      <c r="BT150" s="541"/>
      <c r="BU150" s="541"/>
      <c r="BV150" s="541"/>
      <c r="BW150" s="541"/>
      <c r="BX150" s="541"/>
      <c r="BY150" s="541"/>
      <c r="BZ150" s="541"/>
      <c r="CA150" s="541"/>
      <c r="CB150" s="541"/>
      <c r="CC150" s="541"/>
      <c r="CD150" s="541"/>
      <c r="CE150" s="541"/>
    </row>
    <row r="151" spans="1:83" x14ac:dyDescent="0.2">
      <c r="A151" s="541"/>
      <c r="B151" s="541"/>
      <c r="C151" s="541"/>
      <c r="D151" s="541"/>
      <c r="E151" s="541"/>
      <c r="F151" s="541"/>
      <c r="G151" s="541"/>
      <c r="H151" s="541"/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41"/>
      <c r="T151" s="541"/>
      <c r="U151" s="541"/>
      <c r="V151" s="541"/>
      <c r="W151" s="541"/>
      <c r="X151" s="541"/>
      <c r="Y151" s="541"/>
      <c r="Z151" s="541"/>
      <c r="AA151" s="541"/>
      <c r="AB151" s="541"/>
      <c r="AC151" s="541"/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1"/>
      <c r="AR151" s="541"/>
      <c r="AS151" s="541"/>
      <c r="AT151" s="541"/>
      <c r="AU151" s="541"/>
      <c r="AV151" s="541"/>
      <c r="AW151" s="541"/>
      <c r="AX151" s="541"/>
      <c r="AY151" s="541"/>
      <c r="AZ151" s="541"/>
      <c r="BA151" s="541"/>
      <c r="BB151" s="541"/>
      <c r="BC151" s="541"/>
      <c r="BD151" s="541"/>
      <c r="BE151" s="541"/>
      <c r="BF151" s="541"/>
      <c r="BG151" s="541"/>
      <c r="BH151" s="541"/>
      <c r="BI151" s="541"/>
      <c r="BJ151" s="541"/>
      <c r="BK151" s="541"/>
      <c r="BL151" s="541"/>
      <c r="BM151" s="541"/>
      <c r="BN151" s="541"/>
      <c r="BO151" s="541"/>
      <c r="BP151" s="541"/>
      <c r="BQ151" s="541"/>
      <c r="BR151" s="541"/>
      <c r="BS151" s="541"/>
      <c r="BT151" s="541"/>
      <c r="BU151" s="541"/>
      <c r="BV151" s="541"/>
      <c r="BW151" s="541"/>
      <c r="BX151" s="541"/>
      <c r="BY151" s="541"/>
      <c r="BZ151" s="541"/>
      <c r="CA151" s="541"/>
      <c r="CB151" s="541"/>
      <c r="CC151" s="541"/>
      <c r="CD151" s="541"/>
      <c r="CE151" s="541"/>
    </row>
    <row r="152" spans="1:83" x14ac:dyDescent="0.2">
      <c r="A152" s="541"/>
      <c r="B152" s="541"/>
      <c r="C152" s="541"/>
      <c r="D152" s="541"/>
      <c r="E152" s="541"/>
      <c r="F152" s="541"/>
      <c r="G152" s="541"/>
      <c r="H152" s="541"/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41"/>
      <c r="T152" s="541"/>
      <c r="U152" s="541"/>
      <c r="V152" s="541"/>
      <c r="W152" s="541"/>
      <c r="X152" s="541"/>
      <c r="Y152" s="541"/>
      <c r="Z152" s="541"/>
      <c r="AA152" s="541"/>
      <c r="AB152" s="541"/>
      <c r="AC152" s="541"/>
      <c r="AD152" s="541"/>
      <c r="AE152" s="541"/>
      <c r="AF152" s="541"/>
      <c r="AG152" s="541"/>
      <c r="AH152" s="541"/>
      <c r="AI152" s="541"/>
      <c r="AJ152" s="541"/>
      <c r="AK152" s="541"/>
      <c r="AL152" s="541"/>
      <c r="AM152" s="541"/>
      <c r="AN152" s="541"/>
      <c r="AO152" s="541"/>
      <c r="AP152" s="541"/>
      <c r="AQ152" s="541"/>
      <c r="AR152" s="541"/>
      <c r="AS152" s="541"/>
      <c r="AT152" s="541"/>
      <c r="AU152" s="541"/>
      <c r="AV152" s="541"/>
      <c r="AW152" s="541"/>
      <c r="AX152" s="541"/>
      <c r="AY152" s="541"/>
      <c r="AZ152" s="541"/>
      <c r="BA152" s="541"/>
      <c r="BB152" s="541"/>
      <c r="BC152" s="541"/>
      <c r="BD152" s="541"/>
      <c r="BE152" s="541"/>
      <c r="BF152" s="541"/>
      <c r="BG152" s="541"/>
      <c r="BH152" s="541"/>
      <c r="BI152" s="541"/>
      <c r="BJ152" s="541"/>
      <c r="BK152" s="541"/>
      <c r="BL152" s="541"/>
      <c r="BM152" s="541"/>
      <c r="BN152" s="541"/>
      <c r="BO152" s="541"/>
      <c r="BP152" s="541"/>
      <c r="BQ152" s="541"/>
      <c r="BR152" s="541"/>
      <c r="BS152" s="541"/>
      <c r="BT152" s="541"/>
      <c r="BU152" s="541"/>
      <c r="BV152" s="541"/>
      <c r="BW152" s="541"/>
      <c r="BX152" s="541"/>
      <c r="BY152" s="541"/>
      <c r="BZ152" s="541"/>
      <c r="CA152" s="541"/>
      <c r="CB152" s="541"/>
      <c r="CC152" s="541"/>
      <c r="CD152" s="541"/>
      <c r="CE152" s="541"/>
    </row>
    <row r="153" spans="1:83" x14ac:dyDescent="0.2">
      <c r="A153" s="541"/>
      <c r="B153" s="541"/>
      <c r="C153" s="541"/>
      <c r="D153" s="541"/>
      <c r="E153" s="541"/>
      <c r="F153" s="541"/>
      <c r="G153" s="541"/>
      <c r="H153" s="541"/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41"/>
      <c r="T153" s="541"/>
      <c r="U153" s="541"/>
      <c r="V153" s="541"/>
      <c r="W153" s="541"/>
      <c r="X153" s="541"/>
      <c r="Y153" s="541"/>
      <c r="Z153" s="541"/>
      <c r="AA153" s="541"/>
      <c r="AB153" s="541"/>
      <c r="AC153" s="541"/>
      <c r="AD153" s="541"/>
      <c r="AE153" s="541"/>
      <c r="AF153" s="541"/>
      <c r="AG153" s="541"/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41"/>
      <c r="AS153" s="541"/>
      <c r="AT153" s="541"/>
      <c r="AU153" s="541"/>
      <c r="AV153" s="541"/>
      <c r="AW153" s="541"/>
      <c r="AX153" s="541"/>
      <c r="AY153" s="541"/>
      <c r="AZ153" s="541"/>
      <c r="BA153" s="541"/>
      <c r="BB153" s="541"/>
      <c r="BC153" s="541"/>
      <c r="BD153" s="541"/>
      <c r="BE153" s="541"/>
      <c r="BF153" s="541"/>
      <c r="BG153" s="541"/>
      <c r="BH153" s="541"/>
      <c r="BI153" s="541"/>
      <c r="BJ153" s="541"/>
      <c r="BK153" s="541"/>
      <c r="BL153" s="541"/>
      <c r="BM153" s="541"/>
      <c r="BN153" s="541"/>
      <c r="BO153" s="541"/>
      <c r="BP153" s="541"/>
      <c r="BQ153" s="541"/>
      <c r="BR153" s="541"/>
      <c r="BS153" s="541"/>
      <c r="BT153" s="541"/>
      <c r="BU153" s="541"/>
      <c r="BV153" s="541"/>
      <c r="BW153" s="541"/>
      <c r="BX153" s="541"/>
      <c r="BY153" s="541"/>
      <c r="BZ153" s="541"/>
      <c r="CA153" s="541"/>
      <c r="CB153" s="541"/>
      <c r="CC153" s="541"/>
      <c r="CD153" s="541"/>
      <c r="CE153" s="541"/>
    </row>
    <row r="154" spans="1:83" x14ac:dyDescent="0.2">
      <c r="A154" s="541"/>
      <c r="B154" s="541"/>
      <c r="C154" s="541"/>
      <c r="D154" s="541"/>
      <c r="E154" s="541"/>
      <c r="F154" s="541"/>
      <c r="G154" s="541"/>
      <c r="H154" s="541"/>
      <c r="I154" s="541"/>
      <c r="J154" s="541"/>
      <c r="K154" s="541"/>
      <c r="L154" s="541"/>
      <c r="M154" s="541"/>
      <c r="N154" s="541"/>
      <c r="O154" s="541"/>
      <c r="P154" s="541"/>
      <c r="Q154" s="541"/>
      <c r="R154" s="541"/>
      <c r="S154" s="541"/>
      <c r="T154" s="541"/>
      <c r="U154" s="541"/>
      <c r="V154" s="541"/>
      <c r="W154" s="541"/>
      <c r="X154" s="541"/>
      <c r="Y154" s="541"/>
      <c r="Z154" s="541"/>
      <c r="AA154" s="541"/>
      <c r="AB154" s="541"/>
      <c r="AC154" s="541"/>
      <c r="AD154" s="541"/>
      <c r="AE154" s="541"/>
      <c r="AF154" s="541"/>
      <c r="AG154" s="541"/>
      <c r="AH154" s="541"/>
      <c r="AI154" s="541"/>
      <c r="AJ154" s="541"/>
      <c r="AK154" s="541"/>
      <c r="AL154" s="541"/>
      <c r="AM154" s="541"/>
      <c r="AN154" s="541"/>
      <c r="AO154" s="541"/>
      <c r="AP154" s="541"/>
      <c r="AQ154" s="541"/>
      <c r="AR154" s="541"/>
      <c r="AS154" s="541"/>
      <c r="AT154" s="541"/>
      <c r="AU154" s="541"/>
      <c r="AV154" s="541"/>
      <c r="AW154" s="541"/>
      <c r="AX154" s="541"/>
      <c r="AY154" s="541"/>
      <c r="AZ154" s="541"/>
      <c r="BA154" s="541"/>
      <c r="BB154" s="541"/>
      <c r="BC154" s="541"/>
      <c r="BD154" s="541"/>
      <c r="BE154" s="541"/>
      <c r="BF154" s="541"/>
      <c r="BG154" s="541"/>
      <c r="BH154" s="541"/>
      <c r="BI154" s="541"/>
      <c r="BJ154" s="541"/>
      <c r="BK154" s="541"/>
      <c r="BL154" s="541"/>
      <c r="BM154" s="541"/>
      <c r="BN154" s="541"/>
      <c r="BO154" s="541"/>
      <c r="BP154" s="541"/>
      <c r="BQ154" s="541"/>
      <c r="BR154" s="541"/>
      <c r="BS154" s="541"/>
      <c r="BT154" s="541"/>
      <c r="BU154" s="541"/>
      <c r="BV154" s="541"/>
      <c r="BW154" s="541"/>
      <c r="BX154" s="541"/>
      <c r="BY154" s="541"/>
      <c r="BZ154" s="541"/>
      <c r="CA154" s="541"/>
      <c r="CB154" s="541"/>
      <c r="CC154" s="541"/>
      <c r="CD154" s="541"/>
      <c r="CE154" s="541"/>
    </row>
    <row r="155" spans="1:83" x14ac:dyDescent="0.2">
      <c r="A155" s="541"/>
      <c r="B155" s="541"/>
      <c r="C155" s="541"/>
      <c r="D155" s="541"/>
      <c r="E155" s="541"/>
      <c r="F155" s="541"/>
      <c r="G155" s="541"/>
      <c r="H155" s="541"/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41"/>
      <c r="T155" s="541"/>
      <c r="U155" s="541"/>
      <c r="V155" s="541"/>
      <c r="W155" s="541"/>
      <c r="X155" s="541"/>
      <c r="Y155" s="541"/>
      <c r="Z155" s="541"/>
      <c r="AA155" s="541"/>
      <c r="AB155" s="541"/>
      <c r="AC155" s="541"/>
      <c r="AD155" s="541"/>
      <c r="AE155" s="541"/>
      <c r="AF155" s="541"/>
      <c r="AG155" s="541"/>
      <c r="AH155" s="541"/>
      <c r="AI155" s="541"/>
      <c r="AJ155" s="541"/>
      <c r="AK155" s="541"/>
      <c r="AL155" s="541"/>
      <c r="AM155" s="541"/>
      <c r="AN155" s="541"/>
      <c r="AO155" s="541"/>
      <c r="AP155" s="541"/>
      <c r="AQ155" s="541"/>
      <c r="AR155" s="541"/>
      <c r="AS155" s="541"/>
      <c r="AT155" s="541"/>
      <c r="AU155" s="541"/>
      <c r="AV155" s="541"/>
      <c r="AW155" s="541"/>
      <c r="AX155" s="541"/>
      <c r="AY155" s="541"/>
      <c r="AZ155" s="541"/>
      <c r="BA155" s="541"/>
      <c r="BB155" s="541"/>
      <c r="BC155" s="541"/>
      <c r="BD155" s="541"/>
      <c r="BE155" s="541"/>
      <c r="BF155" s="541"/>
      <c r="BG155" s="541"/>
      <c r="BH155" s="541"/>
      <c r="BI155" s="541"/>
      <c r="BJ155" s="541"/>
      <c r="BK155" s="541"/>
      <c r="BL155" s="541"/>
      <c r="BM155" s="541"/>
      <c r="BN155" s="541"/>
      <c r="BO155" s="541"/>
      <c r="BP155" s="541"/>
      <c r="BQ155" s="541"/>
      <c r="BR155" s="541"/>
      <c r="BS155" s="541"/>
      <c r="BT155" s="541"/>
      <c r="BU155" s="541"/>
      <c r="BV155" s="541"/>
      <c r="BW155" s="541"/>
      <c r="BX155" s="541"/>
      <c r="BY155" s="541"/>
      <c r="BZ155" s="541"/>
      <c r="CA155" s="541"/>
      <c r="CB155" s="541"/>
      <c r="CC155" s="541"/>
      <c r="CD155" s="541"/>
      <c r="CE155" s="541"/>
    </row>
    <row r="156" spans="1:83" x14ac:dyDescent="0.2">
      <c r="A156" s="541"/>
      <c r="B156" s="541"/>
      <c r="C156" s="541"/>
      <c r="D156" s="541"/>
      <c r="E156" s="541"/>
      <c r="F156" s="541"/>
      <c r="G156" s="541"/>
      <c r="H156" s="541"/>
      <c r="I156" s="541"/>
      <c r="J156" s="541"/>
      <c r="K156" s="541"/>
      <c r="L156" s="541"/>
      <c r="M156" s="541"/>
      <c r="N156" s="541"/>
      <c r="O156" s="541"/>
      <c r="P156" s="541"/>
      <c r="Q156" s="541"/>
      <c r="R156" s="541"/>
      <c r="S156" s="541"/>
      <c r="T156" s="541"/>
      <c r="U156" s="541"/>
      <c r="V156" s="541"/>
      <c r="W156" s="541"/>
      <c r="X156" s="541"/>
      <c r="Y156" s="541"/>
      <c r="Z156" s="541"/>
      <c r="AA156" s="541"/>
      <c r="AB156" s="541"/>
      <c r="AC156" s="541"/>
      <c r="AD156" s="541"/>
      <c r="AE156" s="541"/>
      <c r="AF156" s="541"/>
      <c r="AG156" s="541"/>
      <c r="AH156" s="541"/>
      <c r="AI156" s="541"/>
      <c r="AJ156" s="541"/>
      <c r="AK156" s="541"/>
      <c r="AL156" s="541"/>
      <c r="AM156" s="541"/>
      <c r="AN156" s="541"/>
      <c r="AO156" s="541"/>
      <c r="AP156" s="541"/>
      <c r="AQ156" s="541"/>
      <c r="AR156" s="541"/>
      <c r="AS156" s="541"/>
      <c r="AT156" s="541"/>
      <c r="AU156" s="541"/>
      <c r="AV156" s="541"/>
      <c r="AW156" s="541"/>
      <c r="AX156" s="541"/>
      <c r="AY156" s="541"/>
      <c r="AZ156" s="541"/>
      <c r="BA156" s="541"/>
      <c r="BB156" s="541"/>
      <c r="BC156" s="541"/>
      <c r="BD156" s="541"/>
      <c r="BE156" s="541"/>
      <c r="BF156" s="541"/>
      <c r="BG156" s="541"/>
      <c r="BH156" s="541"/>
      <c r="BI156" s="541"/>
      <c r="BJ156" s="541"/>
      <c r="BK156" s="541"/>
      <c r="BL156" s="541"/>
      <c r="BM156" s="541"/>
      <c r="BN156" s="541"/>
      <c r="BO156" s="541"/>
      <c r="BP156" s="541"/>
      <c r="BQ156" s="541"/>
      <c r="BR156" s="541"/>
      <c r="BS156" s="541"/>
      <c r="BT156" s="541"/>
      <c r="BU156" s="541"/>
      <c r="BV156" s="541"/>
      <c r="BW156" s="541"/>
      <c r="BX156" s="541"/>
      <c r="BY156" s="541"/>
      <c r="BZ156" s="541"/>
      <c r="CA156" s="541"/>
      <c r="CB156" s="541"/>
      <c r="CC156" s="541"/>
      <c r="CD156" s="541"/>
      <c r="CE156" s="541"/>
    </row>
    <row r="157" spans="1:83" x14ac:dyDescent="0.2">
      <c r="A157" s="541"/>
      <c r="B157" s="541"/>
      <c r="C157" s="541"/>
      <c r="D157" s="541"/>
      <c r="E157" s="541"/>
      <c r="F157" s="541"/>
      <c r="G157" s="541"/>
      <c r="H157" s="541"/>
      <c r="I157" s="541"/>
      <c r="J157" s="541"/>
      <c r="K157" s="541"/>
      <c r="L157" s="541"/>
      <c r="M157" s="541"/>
      <c r="N157" s="541"/>
      <c r="O157" s="541"/>
      <c r="P157" s="541"/>
      <c r="Q157" s="541"/>
      <c r="R157" s="541"/>
      <c r="S157" s="541"/>
      <c r="T157" s="541"/>
      <c r="U157" s="541"/>
      <c r="V157" s="541"/>
      <c r="W157" s="541"/>
      <c r="X157" s="541"/>
      <c r="Y157" s="541"/>
      <c r="Z157" s="541"/>
      <c r="AA157" s="541"/>
      <c r="AB157" s="541"/>
      <c r="AC157" s="541"/>
      <c r="AD157" s="541"/>
      <c r="AE157" s="541"/>
      <c r="AF157" s="541"/>
      <c r="AG157" s="541"/>
      <c r="AH157" s="541"/>
      <c r="AI157" s="541"/>
      <c r="AJ157" s="541"/>
      <c r="AK157" s="541"/>
      <c r="AL157" s="541"/>
      <c r="AM157" s="541"/>
      <c r="AN157" s="541"/>
      <c r="AO157" s="541"/>
      <c r="AP157" s="541"/>
      <c r="AQ157" s="541"/>
      <c r="AR157" s="541"/>
      <c r="AS157" s="541"/>
      <c r="AT157" s="541"/>
      <c r="AU157" s="541"/>
      <c r="AV157" s="541"/>
      <c r="AW157" s="541"/>
      <c r="AX157" s="541"/>
      <c r="AY157" s="541"/>
      <c r="AZ157" s="541"/>
      <c r="BA157" s="541"/>
      <c r="BB157" s="541"/>
      <c r="BC157" s="541"/>
      <c r="BD157" s="541"/>
      <c r="BE157" s="541"/>
      <c r="BF157" s="541"/>
      <c r="BG157" s="541"/>
      <c r="BH157" s="541"/>
      <c r="BI157" s="541"/>
      <c r="BJ157" s="541"/>
      <c r="BK157" s="541"/>
      <c r="BL157" s="541"/>
      <c r="BM157" s="541"/>
      <c r="BN157" s="541"/>
      <c r="BO157" s="541"/>
      <c r="BP157" s="541"/>
      <c r="BQ157" s="541"/>
      <c r="BR157" s="541"/>
      <c r="BS157" s="541"/>
      <c r="BT157" s="541"/>
      <c r="BU157" s="541"/>
      <c r="BV157" s="541"/>
      <c r="BW157" s="541"/>
      <c r="BX157" s="541"/>
      <c r="BY157" s="541"/>
      <c r="BZ157" s="541"/>
      <c r="CA157" s="541"/>
      <c r="CB157" s="541"/>
      <c r="CC157" s="541"/>
      <c r="CD157" s="541"/>
      <c r="CE157" s="541"/>
    </row>
    <row r="158" spans="1:83" x14ac:dyDescent="0.2">
      <c r="A158" s="541"/>
      <c r="B158" s="541"/>
      <c r="C158" s="541"/>
      <c r="D158" s="541"/>
      <c r="E158" s="541"/>
      <c r="F158" s="541"/>
      <c r="G158" s="541"/>
      <c r="H158" s="541"/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41"/>
      <c r="T158" s="541"/>
      <c r="U158" s="541"/>
      <c r="V158" s="541"/>
      <c r="W158" s="541"/>
      <c r="X158" s="541"/>
      <c r="Y158" s="541"/>
      <c r="Z158" s="541"/>
      <c r="AA158" s="541"/>
      <c r="AB158" s="541"/>
      <c r="AC158" s="541"/>
      <c r="AD158" s="541"/>
      <c r="AE158" s="541"/>
      <c r="AF158" s="541"/>
      <c r="AG158" s="541"/>
      <c r="AH158" s="541"/>
      <c r="AI158" s="541"/>
      <c r="AJ158" s="541"/>
      <c r="AK158" s="541"/>
      <c r="AL158" s="541"/>
      <c r="AM158" s="541"/>
      <c r="AN158" s="541"/>
      <c r="AO158" s="541"/>
      <c r="AP158" s="541"/>
      <c r="AQ158" s="541"/>
      <c r="AR158" s="541"/>
      <c r="AS158" s="541"/>
      <c r="AT158" s="541"/>
      <c r="AU158" s="541"/>
      <c r="AV158" s="541"/>
      <c r="AW158" s="541"/>
      <c r="AX158" s="541"/>
      <c r="AY158" s="541"/>
      <c r="AZ158" s="541"/>
      <c r="BA158" s="541"/>
      <c r="BB158" s="541"/>
      <c r="BC158" s="541"/>
      <c r="BD158" s="541"/>
      <c r="BE158" s="541"/>
      <c r="BF158" s="541"/>
      <c r="BG158" s="541"/>
      <c r="BH158" s="541"/>
      <c r="BI158" s="541"/>
      <c r="BJ158" s="541"/>
      <c r="BK158" s="541"/>
      <c r="BL158" s="541"/>
      <c r="BM158" s="541"/>
      <c r="BN158" s="541"/>
      <c r="BO158" s="541"/>
      <c r="BP158" s="541"/>
      <c r="BQ158" s="541"/>
      <c r="BR158" s="541"/>
      <c r="BS158" s="541"/>
      <c r="BT158" s="541"/>
      <c r="BU158" s="541"/>
      <c r="BV158" s="541"/>
      <c r="BW158" s="541"/>
      <c r="BX158" s="541"/>
      <c r="BY158" s="541"/>
      <c r="BZ158" s="541"/>
      <c r="CA158" s="541"/>
      <c r="CB158" s="541"/>
      <c r="CC158" s="541"/>
      <c r="CD158" s="541"/>
      <c r="CE158" s="541"/>
    </row>
    <row r="159" spans="1:83" x14ac:dyDescent="0.2">
      <c r="A159" s="541"/>
      <c r="B159" s="541"/>
      <c r="C159" s="541"/>
      <c r="D159" s="541"/>
      <c r="E159" s="541"/>
      <c r="F159" s="541"/>
      <c r="G159" s="541"/>
      <c r="H159" s="541"/>
      <c r="I159" s="541"/>
      <c r="J159" s="541"/>
      <c r="K159" s="541"/>
      <c r="L159" s="541"/>
      <c r="M159" s="541"/>
      <c r="N159" s="541"/>
      <c r="O159" s="541"/>
      <c r="P159" s="541"/>
      <c r="Q159" s="541"/>
      <c r="R159" s="541"/>
      <c r="S159" s="541"/>
      <c r="T159" s="541"/>
      <c r="U159" s="541"/>
      <c r="V159" s="541"/>
      <c r="W159" s="541"/>
      <c r="X159" s="541"/>
      <c r="Y159" s="541"/>
      <c r="Z159" s="541"/>
      <c r="AA159" s="541"/>
      <c r="AB159" s="541"/>
      <c r="AC159" s="541"/>
      <c r="AD159" s="541"/>
      <c r="AE159" s="541"/>
      <c r="AF159" s="541"/>
      <c r="AG159" s="541"/>
      <c r="AH159" s="541"/>
      <c r="AI159" s="541"/>
      <c r="AJ159" s="541"/>
      <c r="AK159" s="541"/>
      <c r="AL159" s="541"/>
      <c r="AM159" s="541"/>
      <c r="AN159" s="541"/>
      <c r="AO159" s="541"/>
      <c r="AP159" s="541"/>
      <c r="AQ159" s="541"/>
      <c r="AR159" s="541"/>
      <c r="AS159" s="541"/>
      <c r="AT159" s="541"/>
      <c r="AU159" s="541"/>
      <c r="AV159" s="541"/>
      <c r="AW159" s="541"/>
      <c r="AX159" s="541"/>
      <c r="AY159" s="541"/>
      <c r="AZ159" s="541"/>
      <c r="BA159" s="541"/>
      <c r="BB159" s="541"/>
      <c r="BC159" s="541"/>
      <c r="BD159" s="541"/>
      <c r="BE159" s="541"/>
      <c r="BF159" s="541"/>
      <c r="BG159" s="541"/>
      <c r="BH159" s="541"/>
      <c r="BI159" s="541"/>
      <c r="BJ159" s="541"/>
      <c r="BK159" s="541"/>
      <c r="BL159" s="541"/>
      <c r="BM159" s="541"/>
      <c r="BN159" s="541"/>
      <c r="BO159" s="541"/>
      <c r="BP159" s="541"/>
      <c r="BQ159" s="541"/>
      <c r="BR159" s="541"/>
      <c r="BS159" s="541"/>
      <c r="BT159" s="541"/>
      <c r="BU159" s="541"/>
      <c r="BV159" s="541"/>
      <c r="BW159" s="541"/>
      <c r="BX159" s="541"/>
      <c r="BY159" s="541"/>
      <c r="BZ159" s="541"/>
      <c r="CA159" s="541"/>
      <c r="CB159" s="541"/>
      <c r="CC159" s="541"/>
      <c r="CD159" s="541"/>
      <c r="CE159" s="541"/>
    </row>
    <row r="160" spans="1:83" x14ac:dyDescent="0.2">
      <c r="A160" s="541"/>
      <c r="B160" s="541"/>
      <c r="C160" s="541"/>
      <c r="D160" s="541"/>
      <c r="E160" s="541"/>
      <c r="F160" s="541"/>
      <c r="G160" s="541"/>
      <c r="H160" s="541"/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41"/>
      <c r="T160" s="541"/>
      <c r="U160" s="541"/>
      <c r="V160" s="541"/>
      <c r="W160" s="541"/>
      <c r="X160" s="541"/>
      <c r="Y160" s="541"/>
      <c r="Z160" s="541"/>
      <c r="AA160" s="541"/>
      <c r="AB160" s="541"/>
      <c r="AC160" s="541"/>
      <c r="AD160" s="541"/>
      <c r="AE160" s="541"/>
      <c r="AF160" s="541"/>
      <c r="AG160" s="541"/>
      <c r="AH160" s="541"/>
      <c r="AI160" s="541"/>
      <c r="AJ160" s="541"/>
      <c r="AK160" s="541"/>
      <c r="AL160" s="541"/>
      <c r="AM160" s="541"/>
      <c r="AN160" s="541"/>
      <c r="AO160" s="541"/>
      <c r="AP160" s="541"/>
      <c r="AQ160" s="541"/>
      <c r="AR160" s="541"/>
      <c r="AS160" s="541"/>
      <c r="AT160" s="541"/>
      <c r="AU160" s="541"/>
      <c r="AV160" s="541"/>
      <c r="AW160" s="541"/>
      <c r="AX160" s="541"/>
      <c r="AY160" s="541"/>
      <c r="AZ160" s="541"/>
      <c r="BA160" s="541"/>
      <c r="BB160" s="541"/>
      <c r="BC160" s="541"/>
      <c r="BD160" s="541"/>
      <c r="BE160" s="541"/>
      <c r="BF160" s="541"/>
      <c r="BG160" s="541"/>
      <c r="BH160" s="541"/>
      <c r="BI160" s="541"/>
      <c r="BJ160" s="541"/>
      <c r="BK160" s="541"/>
      <c r="BL160" s="541"/>
      <c r="BM160" s="541"/>
      <c r="BN160" s="541"/>
      <c r="BO160" s="541"/>
      <c r="BP160" s="541"/>
      <c r="BQ160" s="541"/>
      <c r="BR160" s="541"/>
      <c r="BS160" s="541"/>
      <c r="BT160" s="541"/>
      <c r="BU160" s="541"/>
      <c r="BV160" s="541"/>
      <c r="BW160" s="541"/>
      <c r="BX160" s="541"/>
      <c r="BY160" s="541"/>
      <c r="BZ160" s="541"/>
      <c r="CA160" s="541"/>
      <c r="CB160" s="541"/>
      <c r="CC160" s="541"/>
      <c r="CD160" s="541"/>
      <c r="CE160" s="541"/>
    </row>
    <row r="161" spans="1:83" x14ac:dyDescent="0.2">
      <c r="A161" s="541"/>
      <c r="B161" s="541"/>
      <c r="C161" s="541"/>
      <c r="D161" s="541"/>
      <c r="E161" s="541"/>
      <c r="F161" s="541"/>
      <c r="G161" s="541"/>
      <c r="H161" s="541"/>
      <c r="I161" s="541"/>
      <c r="J161" s="541"/>
      <c r="K161" s="541"/>
      <c r="L161" s="541"/>
      <c r="M161" s="541"/>
      <c r="N161" s="541"/>
      <c r="O161" s="541"/>
      <c r="P161" s="541"/>
      <c r="Q161" s="541"/>
      <c r="R161" s="541"/>
      <c r="S161" s="541"/>
      <c r="T161" s="541"/>
      <c r="U161" s="541"/>
      <c r="V161" s="541"/>
      <c r="W161" s="541"/>
      <c r="X161" s="541"/>
      <c r="Y161" s="541"/>
      <c r="Z161" s="541"/>
      <c r="AA161" s="541"/>
      <c r="AB161" s="541"/>
      <c r="AC161" s="541"/>
      <c r="AD161" s="541"/>
      <c r="AE161" s="541"/>
      <c r="AF161" s="541"/>
      <c r="AG161" s="541"/>
      <c r="AH161" s="541"/>
      <c r="AI161" s="541"/>
      <c r="AJ161" s="541"/>
      <c r="AK161" s="541"/>
      <c r="AL161" s="541"/>
      <c r="AM161" s="541"/>
      <c r="AN161" s="541"/>
      <c r="AO161" s="541"/>
      <c r="AP161" s="541"/>
      <c r="AQ161" s="541"/>
      <c r="AR161" s="541"/>
      <c r="AS161" s="541"/>
      <c r="AT161" s="541"/>
      <c r="AU161" s="541"/>
      <c r="AV161" s="541"/>
      <c r="AW161" s="541"/>
      <c r="AX161" s="541"/>
      <c r="AY161" s="541"/>
      <c r="AZ161" s="541"/>
      <c r="BA161" s="541"/>
      <c r="BB161" s="541"/>
      <c r="BC161" s="541"/>
      <c r="BD161" s="541"/>
      <c r="BE161" s="541"/>
      <c r="BF161" s="541"/>
      <c r="BG161" s="541"/>
      <c r="BH161" s="541"/>
      <c r="BI161" s="541"/>
      <c r="BJ161" s="541"/>
      <c r="BK161" s="541"/>
      <c r="BL161" s="541"/>
      <c r="BM161" s="541"/>
      <c r="BN161" s="541"/>
      <c r="BO161" s="541"/>
      <c r="BP161" s="541"/>
      <c r="BQ161" s="541"/>
      <c r="BR161" s="541"/>
      <c r="BS161" s="541"/>
      <c r="BT161" s="541"/>
      <c r="BU161" s="541"/>
      <c r="BV161" s="541"/>
      <c r="BW161" s="541"/>
      <c r="BX161" s="541"/>
      <c r="BY161" s="541"/>
      <c r="BZ161" s="541"/>
      <c r="CA161" s="541"/>
      <c r="CB161" s="541"/>
      <c r="CC161" s="541"/>
      <c r="CD161" s="541"/>
      <c r="CE161" s="541"/>
    </row>
    <row r="162" spans="1:83" x14ac:dyDescent="0.2">
      <c r="A162" s="541"/>
      <c r="B162" s="541"/>
      <c r="C162" s="541"/>
      <c r="D162" s="541"/>
      <c r="E162" s="541"/>
      <c r="F162" s="541"/>
      <c r="G162" s="541"/>
      <c r="H162" s="541"/>
      <c r="I162" s="541"/>
      <c r="J162" s="541"/>
      <c r="K162" s="541"/>
      <c r="L162" s="541"/>
      <c r="M162" s="541"/>
      <c r="N162" s="541"/>
      <c r="O162" s="541"/>
      <c r="P162" s="541"/>
      <c r="Q162" s="541"/>
      <c r="R162" s="541"/>
      <c r="S162" s="541"/>
      <c r="T162" s="541"/>
      <c r="U162" s="541"/>
      <c r="V162" s="541"/>
      <c r="W162" s="541"/>
      <c r="X162" s="541"/>
      <c r="Y162" s="541"/>
      <c r="Z162" s="541"/>
      <c r="AA162" s="541"/>
      <c r="AB162" s="541"/>
      <c r="AC162" s="541"/>
      <c r="AD162" s="541"/>
      <c r="AE162" s="541"/>
      <c r="AF162" s="541"/>
      <c r="AG162" s="541"/>
      <c r="AH162" s="541"/>
      <c r="AI162" s="541"/>
      <c r="AJ162" s="541"/>
      <c r="AK162" s="541"/>
      <c r="AL162" s="541"/>
      <c r="AM162" s="541"/>
      <c r="AN162" s="541"/>
      <c r="AO162" s="541"/>
      <c r="AP162" s="541"/>
      <c r="AQ162" s="541"/>
      <c r="AR162" s="541"/>
      <c r="AS162" s="541"/>
      <c r="AT162" s="541"/>
      <c r="AU162" s="541"/>
      <c r="AV162" s="541"/>
      <c r="AW162" s="541"/>
      <c r="AX162" s="541"/>
      <c r="AY162" s="541"/>
      <c r="AZ162" s="541"/>
      <c r="BA162" s="541"/>
      <c r="BB162" s="541"/>
      <c r="BC162" s="541"/>
      <c r="BD162" s="541"/>
      <c r="BE162" s="541"/>
      <c r="BF162" s="541"/>
      <c r="BG162" s="541"/>
      <c r="BH162" s="541"/>
      <c r="BI162" s="541"/>
      <c r="BJ162" s="541"/>
      <c r="BK162" s="541"/>
      <c r="BL162" s="541"/>
      <c r="BM162" s="541"/>
      <c r="BN162" s="541"/>
      <c r="BO162" s="541"/>
      <c r="BP162" s="541"/>
      <c r="BQ162" s="541"/>
      <c r="BR162" s="541"/>
      <c r="BS162" s="541"/>
      <c r="BT162" s="541"/>
      <c r="BU162" s="541"/>
      <c r="BV162" s="541"/>
      <c r="BW162" s="541"/>
      <c r="BX162" s="541"/>
      <c r="BY162" s="541"/>
      <c r="BZ162" s="541"/>
      <c r="CA162" s="541"/>
      <c r="CB162" s="541"/>
      <c r="CC162" s="541"/>
      <c r="CD162" s="541"/>
      <c r="CE162" s="541"/>
    </row>
    <row r="163" spans="1:83" x14ac:dyDescent="0.2">
      <c r="A163" s="541"/>
      <c r="B163" s="541"/>
      <c r="C163" s="541"/>
      <c r="D163" s="541"/>
      <c r="E163" s="541"/>
      <c r="F163" s="541"/>
      <c r="G163" s="541"/>
      <c r="H163" s="541"/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41"/>
      <c r="T163" s="541"/>
      <c r="U163" s="541"/>
      <c r="V163" s="541"/>
      <c r="W163" s="541"/>
      <c r="X163" s="541"/>
      <c r="Y163" s="541"/>
      <c r="Z163" s="541"/>
      <c r="AA163" s="541"/>
      <c r="AB163" s="541"/>
      <c r="AC163" s="541"/>
      <c r="AD163" s="541"/>
      <c r="AE163" s="541"/>
      <c r="AF163" s="541"/>
      <c r="AG163" s="541"/>
      <c r="AH163" s="541"/>
      <c r="AI163" s="541"/>
      <c r="AJ163" s="541"/>
      <c r="AK163" s="541"/>
      <c r="AL163" s="541"/>
      <c r="AM163" s="541"/>
      <c r="AN163" s="541"/>
      <c r="AO163" s="541"/>
      <c r="AP163" s="541"/>
      <c r="AQ163" s="541"/>
      <c r="AR163" s="541"/>
      <c r="AS163" s="541"/>
      <c r="AT163" s="541"/>
      <c r="AU163" s="541"/>
      <c r="AV163" s="541"/>
      <c r="AW163" s="541"/>
      <c r="AX163" s="541"/>
      <c r="AY163" s="541"/>
      <c r="AZ163" s="541"/>
      <c r="BA163" s="541"/>
      <c r="BB163" s="541"/>
      <c r="BC163" s="541"/>
      <c r="BD163" s="541"/>
      <c r="BE163" s="541"/>
      <c r="BF163" s="541"/>
      <c r="BG163" s="541"/>
      <c r="BH163" s="541"/>
      <c r="BI163" s="541"/>
      <c r="BJ163" s="541"/>
      <c r="BK163" s="541"/>
      <c r="BL163" s="541"/>
      <c r="BM163" s="541"/>
      <c r="BN163" s="541"/>
      <c r="BO163" s="541"/>
      <c r="BP163" s="541"/>
      <c r="BQ163" s="541"/>
      <c r="BR163" s="541"/>
      <c r="BS163" s="541"/>
      <c r="BT163" s="541"/>
      <c r="BU163" s="541"/>
      <c r="BV163" s="541"/>
      <c r="BW163" s="541"/>
      <c r="BX163" s="541"/>
      <c r="BY163" s="541"/>
      <c r="BZ163" s="541"/>
      <c r="CA163" s="541"/>
      <c r="CB163" s="541"/>
      <c r="CC163" s="541"/>
      <c r="CD163" s="541"/>
      <c r="CE163" s="541"/>
    </row>
    <row r="164" spans="1:83" x14ac:dyDescent="0.2">
      <c r="A164" s="541"/>
      <c r="B164" s="541"/>
      <c r="C164" s="541"/>
      <c r="D164" s="541"/>
      <c r="E164" s="541"/>
      <c r="F164" s="541"/>
      <c r="G164" s="541"/>
      <c r="H164" s="541"/>
      <c r="I164" s="541"/>
      <c r="J164" s="541"/>
      <c r="K164" s="541"/>
      <c r="L164" s="541"/>
      <c r="M164" s="541"/>
      <c r="N164" s="541"/>
      <c r="O164" s="541"/>
      <c r="P164" s="541"/>
      <c r="Q164" s="541"/>
      <c r="R164" s="541"/>
      <c r="S164" s="541"/>
      <c r="T164" s="541"/>
      <c r="U164" s="541"/>
      <c r="V164" s="541"/>
      <c r="W164" s="541"/>
      <c r="X164" s="541"/>
      <c r="Y164" s="541"/>
      <c r="Z164" s="541"/>
      <c r="AA164" s="541"/>
      <c r="AB164" s="541"/>
      <c r="AC164" s="541"/>
      <c r="AD164" s="541"/>
      <c r="AE164" s="541"/>
      <c r="AF164" s="541"/>
      <c r="AG164" s="541"/>
      <c r="AH164" s="541"/>
      <c r="AI164" s="541"/>
      <c r="AJ164" s="541"/>
      <c r="AK164" s="541"/>
      <c r="AL164" s="541"/>
      <c r="AM164" s="541"/>
      <c r="AN164" s="541"/>
      <c r="AO164" s="541"/>
      <c r="AP164" s="541"/>
      <c r="AQ164" s="541"/>
      <c r="AR164" s="541"/>
      <c r="AS164" s="541"/>
      <c r="AT164" s="541"/>
      <c r="AU164" s="541"/>
      <c r="AV164" s="541"/>
      <c r="AW164" s="541"/>
      <c r="AX164" s="541"/>
      <c r="AY164" s="541"/>
      <c r="AZ164" s="541"/>
      <c r="BA164" s="541"/>
      <c r="BB164" s="541"/>
      <c r="BC164" s="541"/>
      <c r="BD164" s="541"/>
      <c r="BE164" s="541"/>
      <c r="BF164" s="541"/>
      <c r="BG164" s="541"/>
      <c r="BH164" s="541"/>
      <c r="BI164" s="541"/>
      <c r="BJ164" s="541"/>
      <c r="BK164" s="541"/>
      <c r="BL164" s="541"/>
      <c r="BM164" s="541"/>
      <c r="BN164" s="541"/>
      <c r="BO164" s="541"/>
      <c r="BP164" s="541"/>
      <c r="BQ164" s="541"/>
      <c r="BR164" s="541"/>
      <c r="BS164" s="541"/>
      <c r="BT164" s="541"/>
      <c r="BU164" s="541"/>
      <c r="BV164" s="541"/>
      <c r="BW164" s="541"/>
      <c r="BX164" s="541"/>
      <c r="BY164" s="541"/>
      <c r="BZ164" s="541"/>
      <c r="CA164" s="541"/>
      <c r="CB164" s="541"/>
      <c r="CC164" s="541"/>
      <c r="CD164" s="541"/>
      <c r="CE164" s="541"/>
    </row>
    <row r="165" spans="1:83" x14ac:dyDescent="0.2">
      <c r="A165" s="541"/>
      <c r="B165" s="541"/>
      <c r="C165" s="541"/>
      <c r="D165" s="541"/>
      <c r="E165" s="541"/>
      <c r="F165" s="541"/>
      <c r="G165" s="541"/>
      <c r="H165" s="541"/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41"/>
      <c r="T165" s="541"/>
      <c r="U165" s="541"/>
      <c r="V165" s="541"/>
      <c r="W165" s="541"/>
      <c r="X165" s="541"/>
      <c r="Y165" s="541"/>
      <c r="Z165" s="541"/>
      <c r="AA165" s="541"/>
      <c r="AB165" s="541"/>
      <c r="AC165" s="541"/>
      <c r="AD165" s="541"/>
      <c r="AE165" s="541"/>
      <c r="AF165" s="541"/>
      <c r="AG165" s="541"/>
      <c r="AH165" s="541"/>
      <c r="AI165" s="541"/>
      <c r="AJ165" s="541"/>
      <c r="AK165" s="541"/>
      <c r="AL165" s="541"/>
      <c r="AM165" s="541"/>
      <c r="AN165" s="541"/>
      <c r="AO165" s="541"/>
      <c r="AP165" s="541"/>
      <c r="AQ165" s="541"/>
      <c r="AR165" s="541"/>
      <c r="AS165" s="541"/>
      <c r="AT165" s="541"/>
      <c r="AU165" s="541"/>
      <c r="AV165" s="541"/>
      <c r="AW165" s="541"/>
      <c r="AX165" s="541"/>
      <c r="AY165" s="541"/>
      <c r="AZ165" s="541"/>
      <c r="BA165" s="541"/>
      <c r="BB165" s="541"/>
      <c r="BC165" s="541"/>
      <c r="BD165" s="541"/>
      <c r="BE165" s="541"/>
      <c r="BF165" s="541"/>
      <c r="BG165" s="541"/>
      <c r="BH165" s="541"/>
      <c r="BI165" s="541"/>
      <c r="BJ165" s="541"/>
      <c r="BK165" s="541"/>
      <c r="BL165" s="541"/>
      <c r="BM165" s="541"/>
      <c r="BN165" s="541"/>
      <c r="BO165" s="541"/>
      <c r="BP165" s="541"/>
      <c r="BQ165" s="541"/>
      <c r="BR165" s="541"/>
      <c r="BS165" s="541"/>
      <c r="BT165" s="541"/>
      <c r="BU165" s="541"/>
      <c r="BV165" s="541"/>
      <c r="BW165" s="541"/>
      <c r="BX165" s="541"/>
      <c r="BY165" s="541"/>
      <c r="BZ165" s="541"/>
      <c r="CA165" s="541"/>
      <c r="CB165" s="541"/>
      <c r="CC165" s="541"/>
      <c r="CD165" s="541"/>
      <c r="CE165" s="541"/>
    </row>
    <row r="166" spans="1:83" x14ac:dyDescent="0.2">
      <c r="A166" s="541"/>
      <c r="B166" s="541"/>
      <c r="C166" s="541"/>
      <c r="D166" s="541"/>
      <c r="E166" s="541"/>
      <c r="F166" s="541"/>
      <c r="G166" s="541"/>
      <c r="H166" s="541"/>
      <c r="I166" s="541"/>
      <c r="J166" s="541"/>
      <c r="K166" s="541"/>
      <c r="L166" s="541"/>
      <c r="M166" s="541"/>
      <c r="N166" s="541"/>
      <c r="O166" s="541"/>
      <c r="P166" s="541"/>
      <c r="Q166" s="541"/>
      <c r="R166" s="541"/>
      <c r="S166" s="541"/>
      <c r="T166" s="541"/>
      <c r="U166" s="541"/>
      <c r="V166" s="541"/>
      <c r="W166" s="541"/>
      <c r="X166" s="541"/>
      <c r="Y166" s="541"/>
      <c r="Z166" s="541"/>
      <c r="AA166" s="541"/>
      <c r="AB166" s="541"/>
      <c r="AC166" s="541"/>
      <c r="AD166" s="541"/>
      <c r="AE166" s="541"/>
      <c r="AF166" s="541"/>
      <c r="AG166" s="541"/>
      <c r="AH166" s="541"/>
      <c r="AI166" s="541"/>
      <c r="AJ166" s="541"/>
      <c r="AK166" s="541"/>
      <c r="AL166" s="541"/>
      <c r="AM166" s="541"/>
      <c r="AN166" s="541"/>
      <c r="AO166" s="541"/>
      <c r="AP166" s="541"/>
      <c r="AQ166" s="541"/>
      <c r="AR166" s="541"/>
      <c r="AS166" s="541"/>
      <c r="AT166" s="541"/>
      <c r="AU166" s="541"/>
      <c r="AV166" s="541"/>
      <c r="AW166" s="541"/>
      <c r="AX166" s="541"/>
      <c r="AY166" s="541"/>
      <c r="AZ166" s="541"/>
      <c r="BA166" s="541"/>
      <c r="BB166" s="541"/>
      <c r="BC166" s="541"/>
      <c r="BD166" s="541"/>
      <c r="BE166" s="541"/>
      <c r="BF166" s="541"/>
      <c r="BG166" s="541"/>
      <c r="BH166" s="541"/>
      <c r="BI166" s="541"/>
      <c r="BJ166" s="541"/>
      <c r="BK166" s="541"/>
      <c r="BL166" s="541"/>
      <c r="BM166" s="541"/>
      <c r="BN166" s="541"/>
      <c r="BO166" s="541"/>
      <c r="BP166" s="541"/>
      <c r="BQ166" s="541"/>
      <c r="BR166" s="541"/>
      <c r="BS166" s="541"/>
      <c r="BT166" s="541"/>
      <c r="BU166" s="541"/>
      <c r="BV166" s="541"/>
      <c r="BW166" s="541"/>
      <c r="BX166" s="541"/>
      <c r="BY166" s="541"/>
      <c r="BZ166" s="541"/>
      <c r="CA166" s="541"/>
      <c r="CB166" s="541"/>
      <c r="CC166" s="541"/>
      <c r="CD166" s="541"/>
      <c r="CE166" s="541"/>
    </row>
    <row r="167" spans="1:83" x14ac:dyDescent="0.2">
      <c r="A167" s="541"/>
      <c r="B167" s="541"/>
      <c r="C167" s="541"/>
      <c r="D167" s="541"/>
      <c r="E167" s="541"/>
      <c r="F167" s="541"/>
      <c r="G167" s="541"/>
      <c r="H167" s="541"/>
      <c r="I167" s="541"/>
      <c r="J167" s="541"/>
      <c r="K167" s="541"/>
      <c r="L167" s="541"/>
      <c r="M167" s="541"/>
      <c r="N167" s="541"/>
      <c r="O167" s="541"/>
      <c r="P167" s="541"/>
      <c r="Q167" s="541"/>
      <c r="R167" s="541"/>
      <c r="S167" s="541"/>
      <c r="T167" s="541"/>
      <c r="U167" s="541"/>
      <c r="V167" s="541"/>
      <c r="W167" s="541"/>
      <c r="X167" s="541"/>
      <c r="Y167" s="541"/>
      <c r="Z167" s="541"/>
      <c r="AA167" s="541"/>
      <c r="AB167" s="541"/>
      <c r="AC167" s="541"/>
      <c r="AD167" s="541"/>
      <c r="AE167" s="541"/>
      <c r="AF167" s="541"/>
      <c r="AG167" s="541"/>
      <c r="AH167" s="541"/>
      <c r="AI167" s="541"/>
      <c r="AJ167" s="541"/>
      <c r="AK167" s="541"/>
      <c r="AL167" s="541"/>
      <c r="AM167" s="541"/>
      <c r="AN167" s="541"/>
      <c r="AO167" s="541"/>
      <c r="AP167" s="541"/>
      <c r="AQ167" s="541"/>
      <c r="AR167" s="541"/>
      <c r="AS167" s="541"/>
      <c r="AT167" s="541"/>
      <c r="AU167" s="541"/>
      <c r="AV167" s="541"/>
      <c r="AW167" s="541"/>
      <c r="AX167" s="541"/>
      <c r="AY167" s="541"/>
      <c r="AZ167" s="541"/>
      <c r="BA167" s="541"/>
      <c r="BB167" s="541"/>
      <c r="BC167" s="541"/>
      <c r="BD167" s="541"/>
      <c r="BE167" s="541"/>
      <c r="BF167" s="541"/>
      <c r="BG167" s="541"/>
      <c r="BH167" s="541"/>
      <c r="BI167" s="541"/>
      <c r="BJ167" s="541"/>
      <c r="BK167" s="541"/>
      <c r="BL167" s="541"/>
      <c r="BM167" s="541"/>
      <c r="BN167" s="541"/>
      <c r="BO167" s="541"/>
      <c r="BP167" s="541"/>
      <c r="BQ167" s="541"/>
      <c r="BR167" s="541"/>
      <c r="BS167" s="541"/>
      <c r="BT167" s="541"/>
      <c r="BU167" s="541"/>
      <c r="BV167" s="541"/>
      <c r="BW167" s="541"/>
      <c r="BX167" s="541"/>
      <c r="BY167" s="541"/>
      <c r="BZ167" s="541"/>
      <c r="CA167" s="541"/>
      <c r="CB167" s="541"/>
      <c r="CC167" s="541"/>
      <c r="CD167" s="541"/>
      <c r="CE167" s="541"/>
    </row>
    <row r="168" spans="1:83" x14ac:dyDescent="0.2">
      <c r="A168" s="541"/>
      <c r="B168" s="541"/>
      <c r="C168" s="541"/>
      <c r="D168" s="541"/>
      <c r="E168" s="541"/>
      <c r="F168" s="541"/>
      <c r="G168" s="541"/>
      <c r="H168" s="541"/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41"/>
      <c r="T168" s="541"/>
      <c r="U168" s="541"/>
      <c r="V168" s="541"/>
      <c r="W168" s="541"/>
      <c r="X168" s="541"/>
      <c r="Y168" s="541"/>
      <c r="Z168" s="541"/>
      <c r="AA168" s="541"/>
      <c r="AB168" s="541"/>
      <c r="AC168" s="541"/>
      <c r="AD168" s="541"/>
      <c r="AE168" s="541"/>
      <c r="AF168" s="541"/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1"/>
      <c r="AS168" s="541"/>
      <c r="AT168" s="541"/>
      <c r="AU168" s="541"/>
      <c r="AV168" s="541"/>
      <c r="AW168" s="541"/>
      <c r="AX168" s="541"/>
      <c r="AY168" s="541"/>
      <c r="AZ168" s="541"/>
      <c r="BA168" s="541"/>
      <c r="BB168" s="541"/>
      <c r="BC168" s="541"/>
      <c r="BD168" s="541"/>
      <c r="BE168" s="541"/>
      <c r="BF168" s="541"/>
      <c r="BG168" s="541"/>
      <c r="BH168" s="541"/>
      <c r="BI168" s="541"/>
      <c r="BJ168" s="541"/>
      <c r="BK168" s="541"/>
      <c r="BL168" s="541"/>
      <c r="BM168" s="541"/>
      <c r="BN168" s="541"/>
      <c r="BO168" s="541"/>
      <c r="BP168" s="541"/>
      <c r="BQ168" s="541"/>
      <c r="BR168" s="541"/>
      <c r="BS168" s="541"/>
      <c r="BT168" s="541"/>
      <c r="BU168" s="541"/>
      <c r="BV168" s="541"/>
      <c r="BW168" s="541"/>
      <c r="BX168" s="541"/>
      <c r="BY168" s="541"/>
      <c r="BZ168" s="541"/>
      <c r="CA168" s="541"/>
      <c r="CB168" s="541"/>
      <c r="CC168" s="541"/>
      <c r="CD168" s="541"/>
      <c r="CE168" s="541"/>
    </row>
    <row r="169" spans="1:83" x14ac:dyDescent="0.2">
      <c r="A169" s="541"/>
      <c r="B169" s="541"/>
      <c r="C169" s="541"/>
      <c r="D169" s="541"/>
      <c r="E169" s="541"/>
      <c r="F169" s="541"/>
      <c r="G169" s="541"/>
      <c r="H169" s="541"/>
      <c r="I169" s="541"/>
      <c r="J169" s="541"/>
      <c r="K169" s="541"/>
      <c r="L169" s="541"/>
      <c r="M169" s="541"/>
      <c r="N169" s="541"/>
      <c r="O169" s="541"/>
      <c r="P169" s="541"/>
      <c r="Q169" s="541"/>
      <c r="R169" s="541"/>
      <c r="S169" s="541"/>
      <c r="T169" s="541"/>
      <c r="U169" s="541"/>
      <c r="V169" s="541"/>
      <c r="W169" s="541"/>
      <c r="X169" s="541"/>
      <c r="Y169" s="541"/>
      <c r="Z169" s="541"/>
      <c r="AA169" s="541"/>
      <c r="AB169" s="541"/>
      <c r="AC169" s="541"/>
      <c r="AD169" s="541"/>
      <c r="AE169" s="541"/>
      <c r="AF169" s="541"/>
      <c r="AG169" s="541"/>
      <c r="AH169" s="541"/>
      <c r="AI169" s="541"/>
      <c r="AJ169" s="541"/>
      <c r="AK169" s="541"/>
      <c r="AL169" s="541"/>
      <c r="AM169" s="541"/>
      <c r="AN169" s="541"/>
      <c r="AO169" s="541"/>
      <c r="AP169" s="541"/>
      <c r="AQ169" s="541"/>
      <c r="AR169" s="541"/>
      <c r="AS169" s="541"/>
      <c r="AT169" s="541"/>
      <c r="AU169" s="541"/>
      <c r="AV169" s="541"/>
      <c r="AW169" s="541"/>
      <c r="AX169" s="541"/>
      <c r="AY169" s="541"/>
      <c r="AZ169" s="541"/>
      <c r="BA169" s="541"/>
      <c r="BB169" s="541"/>
      <c r="BC169" s="541"/>
      <c r="BD169" s="541"/>
      <c r="BE169" s="541"/>
      <c r="BF169" s="541"/>
      <c r="BG169" s="541"/>
      <c r="BH169" s="541"/>
      <c r="BI169" s="541"/>
      <c r="BJ169" s="541"/>
      <c r="BK169" s="541"/>
      <c r="BL169" s="541"/>
      <c r="BM169" s="541"/>
      <c r="BN169" s="541"/>
      <c r="BO169" s="541"/>
      <c r="BP169" s="541"/>
      <c r="BQ169" s="541"/>
      <c r="BR169" s="541"/>
      <c r="BS169" s="541"/>
      <c r="BT169" s="541"/>
      <c r="BU169" s="541"/>
      <c r="BV169" s="541"/>
      <c r="BW169" s="541"/>
      <c r="BX169" s="541"/>
      <c r="BY169" s="541"/>
      <c r="BZ169" s="541"/>
      <c r="CA169" s="541"/>
      <c r="CB169" s="541"/>
      <c r="CC169" s="541"/>
      <c r="CD169" s="541"/>
      <c r="CE169" s="541"/>
    </row>
    <row r="170" spans="1:83" x14ac:dyDescent="0.2">
      <c r="A170" s="541"/>
      <c r="B170" s="541"/>
      <c r="C170" s="541"/>
      <c r="D170" s="541"/>
      <c r="E170" s="541"/>
      <c r="F170" s="541"/>
      <c r="G170" s="541"/>
      <c r="H170" s="541"/>
      <c r="I170" s="541"/>
      <c r="J170" s="541"/>
      <c r="K170" s="541"/>
      <c r="L170" s="541"/>
      <c r="M170" s="541"/>
      <c r="N170" s="541"/>
      <c r="O170" s="541"/>
      <c r="P170" s="541"/>
      <c r="Q170" s="541"/>
      <c r="R170" s="541"/>
      <c r="S170" s="541"/>
      <c r="T170" s="541"/>
      <c r="U170" s="541"/>
      <c r="V170" s="541"/>
      <c r="W170" s="541"/>
      <c r="X170" s="541"/>
      <c r="Y170" s="541"/>
      <c r="Z170" s="541"/>
      <c r="AA170" s="541"/>
      <c r="AB170" s="541"/>
      <c r="AC170" s="541"/>
      <c r="AD170" s="541"/>
      <c r="AE170" s="541"/>
      <c r="AF170" s="541"/>
      <c r="AG170" s="541"/>
      <c r="AH170" s="541"/>
      <c r="AI170" s="541"/>
      <c r="AJ170" s="541"/>
      <c r="AK170" s="541"/>
      <c r="AL170" s="541"/>
      <c r="AM170" s="541"/>
      <c r="AN170" s="541"/>
      <c r="AO170" s="541"/>
      <c r="AP170" s="541"/>
      <c r="AQ170" s="541"/>
      <c r="AR170" s="541"/>
      <c r="AS170" s="541"/>
      <c r="AT170" s="541"/>
      <c r="AU170" s="541"/>
      <c r="AV170" s="541"/>
      <c r="AW170" s="541"/>
      <c r="AX170" s="541"/>
      <c r="AY170" s="541"/>
      <c r="AZ170" s="541"/>
      <c r="BA170" s="541"/>
      <c r="BB170" s="541"/>
      <c r="BC170" s="541"/>
      <c r="BD170" s="541"/>
      <c r="BE170" s="541"/>
      <c r="BF170" s="541"/>
      <c r="BG170" s="541"/>
      <c r="BH170" s="541"/>
      <c r="BI170" s="541"/>
      <c r="BJ170" s="541"/>
      <c r="BK170" s="541"/>
      <c r="BL170" s="541"/>
      <c r="BM170" s="541"/>
      <c r="BN170" s="541"/>
      <c r="BO170" s="541"/>
      <c r="BP170" s="541"/>
      <c r="BQ170" s="541"/>
      <c r="BR170" s="541"/>
      <c r="BS170" s="541"/>
      <c r="BT170" s="541"/>
      <c r="BU170" s="541"/>
      <c r="BV170" s="541"/>
      <c r="BW170" s="541"/>
      <c r="BX170" s="541"/>
      <c r="BY170" s="541"/>
      <c r="BZ170" s="541"/>
      <c r="CA170" s="541"/>
      <c r="CB170" s="541"/>
      <c r="CC170" s="541"/>
      <c r="CD170" s="541"/>
      <c r="CE170" s="541"/>
    </row>
    <row r="171" spans="1:83" x14ac:dyDescent="0.2">
      <c r="A171" s="541"/>
      <c r="B171" s="541"/>
      <c r="C171" s="541"/>
      <c r="D171" s="541"/>
      <c r="E171" s="541"/>
      <c r="F171" s="541"/>
      <c r="G171" s="541"/>
      <c r="H171" s="541"/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41"/>
      <c r="T171" s="541"/>
      <c r="U171" s="541"/>
      <c r="V171" s="541"/>
      <c r="W171" s="541"/>
      <c r="X171" s="541"/>
      <c r="Y171" s="541"/>
      <c r="Z171" s="541"/>
      <c r="AA171" s="541"/>
      <c r="AB171" s="541"/>
      <c r="AC171" s="541"/>
      <c r="AD171" s="541"/>
      <c r="AE171" s="541"/>
      <c r="AF171" s="541"/>
      <c r="AG171" s="541"/>
      <c r="AH171" s="541"/>
      <c r="AI171" s="541"/>
      <c r="AJ171" s="541"/>
      <c r="AK171" s="541"/>
      <c r="AL171" s="541"/>
      <c r="AM171" s="541"/>
      <c r="AN171" s="541"/>
      <c r="AO171" s="541"/>
      <c r="AP171" s="541"/>
      <c r="AQ171" s="541"/>
      <c r="AR171" s="541"/>
      <c r="AS171" s="541"/>
      <c r="AT171" s="541"/>
      <c r="AU171" s="541"/>
      <c r="AV171" s="541"/>
      <c r="AW171" s="541"/>
      <c r="AX171" s="541"/>
      <c r="AY171" s="541"/>
      <c r="AZ171" s="541"/>
      <c r="BA171" s="541"/>
      <c r="BB171" s="541"/>
      <c r="BC171" s="541"/>
      <c r="BD171" s="541"/>
      <c r="BE171" s="541"/>
      <c r="BF171" s="541"/>
      <c r="BG171" s="541"/>
      <c r="BH171" s="541"/>
      <c r="BI171" s="541"/>
      <c r="BJ171" s="541"/>
      <c r="BK171" s="541"/>
      <c r="BL171" s="541"/>
      <c r="BM171" s="541"/>
      <c r="BN171" s="541"/>
      <c r="BO171" s="541"/>
      <c r="BP171" s="541"/>
      <c r="BQ171" s="541"/>
      <c r="BR171" s="541"/>
      <c r="BS171" s="541"/>
      <c r="BT171" s="541"/>
      <c r="BU171" s="541"/>
      <c r="BV171" s="541"/>
      <c r="BW171" s="541"/>
      <c r="BX171" s="541"/>
      <c r="BY171" s="541"/>
      <c r="BZ171" s="541"/>
      <c r="CA171" s="541"/>
      <c r="CB171" s="541"/>
      <c r="CC171" s="541"/>
      <c r="CD171" s="541"/>
      <c r="CE171" s="541"/>
    </row>
    <row r="172" spans="1:83" x14ac:dyDescent="0.2">
      <c r="A172" s="541"/>
      <c r="B172" s="541"/>
      <c r="C172" s="541"/>
      <c r="D172" s="541"/>
      <c r="E172" s="541"/>
      <c r="F172" s="541"/>
      <c r="G172" s="541"/>
      <c r="H172" s="541"/>
      <c r="I172" s="541"/>
      <c r="J172" s="541"/>
      <c r="K172" s="541"/>
      <c r="L172" s="541"/>
      <c r="M172" s="541"/>
      <c r="N172" s="541"/>
      <c r="O172" s="541"/>
      <c r="P172" s="541"/>
      <c r="Q172" s="541"/>
      <c r="R172" s="541"/>
      <c r="S172" s="541"/>
      <c r="T172" s="541"/>
      <c r="U172" s="541"/>
      <c r="V172" s="541"/>
      <c r="W172" s="541"/>
      <c r="X172" s="541"/>
      <c r="Y172" s="541"/>
      <c r="Z172" s="541"/>
      <c r="AA172" s="541"/>
      <c r="AB172" s="541"/>
      <c r="AC172" s="541"/>
      <c r="AD172" s="541"/>
      <c r="AE172" s="541"/>
      <c r="AF172" s="541"/>
      <c r="AG172" s="541"/>
      <c r="AH172" s="541"/>
      <c r="AI172" s="541"/>
      <c r="AJ172" s="541"/>
      <c r="AK172" s="541"/>
      <c r="AL172" s="541"/>
      <c r="AM172" s="541"/>
      <c r="AN172" s="541"/>
      <c r="AO172" s="541"/>
      <c r="AP172" s="541"/>
      <c r="AQ172" s="541"/>
      <c r="AR172" s="541"/>
      <c r="AS172" s="541"/>
      <c r="AT172" s="541"/>
      <c r="AU172" s="541"/>
      <c r="AV172" s="541"/>
      <c r="AW172" s="541"/>
      <c r="AX172" s="541"/>
      <c r="AY172" s="541"/>
      <c r="AZ172" s="541"/>
      <c r="BA172" s="541"/>
      <c r="BB172" s="541"/>
      <c r="BC172" s="541"/>
      <c r="BD172" s="541"/>
      <c r="BE172" s="541"/>
      <c r="BF172" s="541"/>
      <c r="BG172" s="541"/>
      <c r="BH172" s="541"/>
      <c r="BI172" s="541"/>
      <c r="BJ172" s="541"/>
      <c r="BK172" s="541"/>
      <c r="BL172" s="541"/>
      <c r="BM172" s="541"/>
      <c r="BN172" s="541"/>
      <c r="BO172" s="541"/>
      <c r="BP172" s="541"/>
      <c r="BQ172" s="541"/>
      <c r="BR172" s="541"/>
      <c r="BS172" s="541"/>
      <c r="BT172" s="541"/>
      <c r="BU172" s="541"/>
      <c r="BV172" s="541"/>
      <c r="BW172" s="541"/>
      <c r="BX172" s="541"/>
      <c r="BY172" s="541"/>
      <c r="BZ172" s="541"/>
      <c r="CA172" s="541"/>
      <c r="CB172" s="541"/>
      <c r="CC172" s="541"/>
      <c r="CD172" s="541"/>
      <c r="CE172" s="541"/>
    </row>
    <row r="173" spans="1:83" x14ac:dyDescent="0.2">
      <c r="A173" s="541"/>
      <c r="B173" s="541"/>
      <c r="C173" s="541"/>
      <c r="D173" s="541"/>
      <c r="E173" s="541"/>
      <c r="F173" s="541"/>
      <c r="G173" s="541"/>
      <c r="H173" s="541"/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41"/>
      <c r="T173" s="541"/>
      <c r="U173" s="541"/>
      <c r="V173" s="541"/>
      <c r="W173" s="541"/>
      <c r="X173" s="541"/>
      <c r="Y173" s="541"/>
      <c r="Z173" s="541"/>
      <c r="AA173" s="541"/>
      <c r="AB173" s="541"/>
      <c r="AC173" s="541"/>
      <c r="AD173" s="541"/>
      <c r="AE173" s="541"/>
      <c r="AF173" s="541"/>
      <c r="AG173" s="541"/>
      <c r="AH173" s="541"/>
      <c r="AI173" s="541"/>
      <c r="AJ173" s="541"/>
      <c r="AK173" s="541"/>
      <c r="AL173" s="541"/>
      <c r="AM173" s="541"/>
      <c r="AN173" s="541"/>
      <c r="AO173" s="541"/>
      <c r="AP173" s="541"/>
      <c r="AQ173" s="541"/>
      <c r="AR173" s="541"/>
      <c r="AS173" s="541"/>
      <c r="AT173" s="541"/>
      <c r="AU173" s="541"/>
      <c r="AV173" s="541"/>
      <c r="AW173" s="541"/>
      <c r="AX173" s="541"/>
      <c r="AY173" s="541"/>
      <c r="AZ173" s="541"/>
      <c r="BA173" s="541"/>
      <c r="BB173" s="541"/>
      <c r="BC173" s="541"/>
      <c r="BD173" s="541"/>
      <c r="BE173" s="541"/>
      <c r="BF173" s="541"/>
      <c r="BG173" s="541"/>
      <c r="BH173" s="541"/>
      <c r="BI173" s="541"/>
      <c r="BJ173" s="541"/>
      <c r="BK173" s="541"/>
      <c r="BL173" s="541"/>
      <c r="BM173" s="541"/>
      <c r="BN173" s="541"/>
      <c r="BO173" s="541"/>
      <c r="BP173" s="541"/>
      <c r="BQ173" s="541"/>
      <c r="BR173" s="541"/>
      <c r="BS173" s="541"/>
      <c r="BT173" s="541"/>
      <c r="BU173" s="541"/>
      <c r="BV173" s="541"/>
      <c r="BW173" s="541"/>
      <c r="BX173" s="541"/>
      <c r="BY173" s="541"/>
      <c r="BZ173" s="541"/>
      <c r="CA173" s="541"/>
      <c r="CB173" s="541"/>
      <c r="CC173" s="541"/>
      <c r="CD173" s="541"/>
      <c r="CE173" s="541"/>
    </row>
    <row r="174" spans="1:83" x14ac:dyDescent="0.2">
      <c r="A174" s="541"/>
      <c r="B174" s="541"/>
      <c r="C174" s="541"/>
      <c r="D174" s="541"/>
      <c r="E174" s="541"/>
      <c r="F174" s="541"/>
      <c r="G174" s="541"/>
      <c r="H174" s="541"/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1"/>
      <c r="T174" s="541"/>
      <c r="U174" s="541"/>
      <c r="V174" s="541"/>
      <c r="W174" s="541"/>
      <c r="X174" s="541"/>
      <c r="Y174" s="541"/>
      <c r="Z174" s="541"/>
      <c r="AA174" s="541"/>
      <c r="AB174" s="541"/>
      <c r="AC174" s="541"/>
      <c r="AD174" s="541"/>
      <c r="AE174" s="541"/>
      <c r="AF174" s="541"/>
      <c r="AG174" s="541"/>
      <c r="AH174" s="541"/>
      <c r="AI174" s="541"/>
      <c r="AJ174" s="541"/>
      <c r="AK174" s="541"/>
      <c r="AL174" s="541"/>
      <c r="AM174" s="541"/>
      <c r="AN174" s="541"/>
      <c r="AO174" s="541"/>
      <c r="AP174" s="541"/>
      <c r="AQ174" s="541"/>
      <c r="AR174" s="541"/>
      <c r="AS174" s="541"/>
      <c r="AT174" s="541"/>
      <c r="AU174" s="541"/>
      <c r="AV174" s="541"/>
      <c r="AW174" s="541"/>
      <c r="AX174" s="541"/>
      <c r="AY174" s="541"/>
      <c r="AZ174" s="541"/>
      <c r="BA174" s="541"/>
      <c r="BB174" s="541"/>
      <c r="BC174" s="541"/>
      <c r="BD174" s="541"/>
      <c r="BE174" s="541"/>
      <c r="BF174" s="541"/>
      <c r="BG174" s="541"/>
      <c r="BH174" s="541"/>
      <c r="BI174" s="541"/>
      <c r="BJ174" s="541"/>
      <c r="BK174" s="541"/>
      <c r="BL174" s="541"/>
      <c r="BM174" s="541"/>
      <c r="BN174" s="541"/>
      <c r="BO174" s="541"/>
      <c r="BP174" s="541"/>
      <c r="BQ174" s="541"/>
      <c r="BR174" s="541"/>
      <c r="BS174" s="541"/>
      <c r="BT174" s="541"/>
      <c r="BU174" s="541"/>
      <c r="BV174" s="541"/>
      <c r="BW174" s="541"/>
      <c r="BX174" s="541"/>
      <c r="BY174" s="541"/>
      <c r="BZ174" s="541"/>
      <c r="CA174" s="541"/>
      <c r="CB174" s="541"/>
      <c r="CC174" s="541"/>
      <c r="CD174" s="541"/>
      <c r="CE174" s="541"/>
    </row>
    <row r="175" spans="1:83" x14ac:dyDescent="0.2">
      <c r="A175" s="541"/>
      <c r="B175" s="541"/>
      <c r="C175" s="541"/>
      <c r="D175" s="541"/>
      <c r="E175" s="541"/>
      <c r="F175" s="541"/>
      <c r="G175" s="541"/>
      <c r="H175" s="541"/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1"/>
      <c r="T175" s="541"/>
      <c r="U175" s="541"/>
      <c r="V175" s="541"/>
      <c r="W175" s="541"/>
      <c r="X175" s="541"/>
      <c r="Y175" s="541"/>
      <c r="Z175" s="541"/>
      <c r="AA175" s="541"/>
      <c r="AB175" s="541"/>
      <c r="AC175" s="541"/>
      <c r="AD175" s="541"/>
      <c r="AE175" s="541"/>
      <c r="AF175" s="541"/>
      <c r="AG175" s="541"/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41"/>
      <c r="AS175" s="541"/>
      <c r="AT175" s="541"/>
      <c r="AU175" s="541"/>
      <c r="AV175" s="541"/>
      <c r="AW175" s="541"/>
      <c r="AX175" s="541"/>
      <c r="AY175" s="541"/>
      <c r="AZ175" s="541"/>
      <c r="BA175" s="541"/>
      <c r="BB175" s="541"/>
      <c r="BC175" s="541"/>
      <c r="BD175" s="541"/>
      <c r="BE175" s="541"/>
      <c r="BF175" s="541"/>
      <c r="BG175" s="541"/>
      <c r="BH175" s="541"/>
      <c r="BI175" s="541"/>
      <c r="BJ175" s="541"/>
      <c r="BK175" s="541"/>
      <c r="BL175" s="541"/>
      <c r="BM175" s="541"/>
      <c r="BN175" s="541"/>
      <c r="BO175" s="541"/>
      <c r="BP175" s="541"/>
      <c r="BQ175" s="541"/>
      <c r="BR175" s="541"/>
      <c r="BS175" s="541"/>
      <c r="BT175" s="541"/>
      <c r="BU175" s="541"/>
      <c r="BV175" s="541"/>
      <c r="BW175" s="541"/>
      <c r="BX175" s="541"/>
      <c r="BY175" s="541"/>
      <c r="BZ175" s="541"/>
      <c r="CA175" s="541"/>
      <c r="CB175" s="541"/>
      <c r="CC175" s="541"/>
      <c r="CD175" s="541"/>
      <c r="CE175" s="541"/>
    </row>
    <row r="176" spans="1:83" x14ac:dyDescent="0.2">
      <c r="A176" s="541"/>
      <c r="B176" s="541"/>
      <c r="C176" s="541"/>
      <c r="D176" s="541"/>
      <c r="E176" s="541"/>
      <c r="F176" s="541"/>
      <c r="G176" s="541"/>
      <c r="H176" s="541"/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1"/>
      <c r="T176" s="541"/>
      <c r="U176" s="541"/>
      <c r="V176" s="541"/>
      <c r="W176" s="541"/>
      <c r="X176" s="541"/>
      <c r="Y176" s="541"/>
      <c r="Z176" s="541"/>
      <c r="AA176" s="541"/>
      <c r="AB176" s="541"/>
      <c r="AC176" s="541"/>
      <c r="AD176" s="541"/>
      <c r="AE176" s="541"/>
      <c r="AF176" s="541"/>
      <c r="AG176" s="541"/>
      <c r="AH176" s="541"/>
      <c r="AI176" s="541"/>
      <c r="AJ176" s="541"/>
      <c r="AK176" s="541"/>
      <c r="AL176" s="541"/>
      <c r="AM176" s="541"/>
      <c r="AN176" s="541"/>
      <c r="AO176" s="541"/>
      <c r="AP176" s="541"/>
      <c r="AQ176" s="541"/>
      <c r="AR176" s="541"/>
      <c r="AS176" s="541"/>
      <c r="AT176" s="541"/>
      <c r="AU176" s="541"/>
      <c r="AV176" s="541"/>
      <c r="AW176" s="541"/>
      <c r="AX176" s="541"/>
      <c r="AY176" s="541"/>
      <c r="AZ176" s="541"/>
      <c r="BA176" s="541"/>
      <c r="BB176" s="541"/>
      <c r="BC176" s="541"/>
      <c r="BD176" s="541"/>
      <c r="BE176" s="541"/>
      <c r="BF176" s="541"/>
      <c r="BG176" s="541"/>
      <c r="BH176" s="541"/>
      <c r="BI176" s="541"/>
      <c r="BJ176" s="541"/>
      <c r="BK176" s="541"/>
      <c r="BL176" s="541"/>
      <c r="BM176" s="541"/>
      <c r="BN176" s="541"/>
      <c r="BO176" s="541"/>
      <c r="BP176" s="541"/>
      <c r="BQ176" s="541"/>
      <c r="BR176" s="541"/>
      <c r="BS176" s="541"/>
      <c r="BT176" s="541"/>
      <c r="BU176" s="541"/>
      <c r="BV176" s="541"/>
      <c r="BW176" s="541"/>
      <c r="BX176" s="541"/>
      <c r="BY176" s="541"/>
      <c r="BZ176" s="541"/>
      <c r="CA176" s="541"/>
      <c r="CB176" s="541"/>
      <c r="CC176" s="541"/>
      <c r="CD176" s="541"/>
      <c r="CE176" s="541"/>
    </row>
    <row r="177" spans="1:83" x14ac:dyDescent="0.2">
      <c r="A177" s="541"/>
      <c r="B177" s="541"/>
      <c r="C177" s="541"/>
      <c r="D177" s="541"/>
      <c r="E177" s="541"/>
      <c r="F177" s="541"/>
      <c r="G177" s="541"/>
      <c r="H177" s="541"/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41"/>
      <c r="T177" s="541"/>
      <c r="U177" s="541"/>
      <c r="V177" s="541"/>
      <c r="W177" s="541"/>
      <c r="X177" s="541"/>
      <c r="Y177" s="541"/>
      <c r="Z177" s="541"/>
      <c r="AA177" s="541"/>
      <c r="AB177" s="541"/>
      <c r="AC177" s="541"/>
      <c r="AD177" s="541"/>
      <c r="AE177" s="541"/>
      <c r="AF177" s="541"/>
      <c r="AG177" s="541"/>
      <c r="AH177" s="541"/>
      <c r="AI177" s="541"/>
      <c r="AJ177" s="541"/>
      <c r="AK177" s="541"/>
      <c r="AL177" s="541"/>
      <c r="AM177" s="541"/>
      <c r="AN177" s="541"/>
      <c r="AO177" s="541"/>
      <c r="AP177" s="541"/>
      <c r="AQ177" s="541"/>
      <c r="AR177" s="541"/>
      <c r="AS177" s="541"/>
      <c r="AT177" s="541"/>
      <c r="AU177" s="541"/>
      <c r="AV177" s="541"/>
      <c r="AW177" s="541"/>
      <c r="AX177" s="541"/>
      <c r="AY177" s="541"/>
      <c r="AZ177" s="541"/>
      <c r="BA177" s="541"/>
      <c r="BB177" s="541"/>
      <c r="BC177" s="541"/>
      <c r="BD177" s="541"/>
      <c r="BE177" s="541"/>
      <c r="BF177" s="541"/>
      <c r="BG177" s="541"/>
      <c r="BH177" s="541"/>
      <c r="BI177" s="541"/>
      <c r="BJ177" s="541"/>
      <c r="BK177" s="541"/>
      <c r="BL177" s="541"/>
      <c r="BM177" s="541"/>
      <c r="BN177" s="541"/>
      <c r="BO177" s="541"/>
      <c r="BP177" s="541"/>
      <c r="BQ177" s="541"/>
      <c r="BR177" s="541"/>
      <c r="BS177" s="541"/>
      <c r="BT177" s="541"/>
      <c r="BU177" s="541"/>
      <c r="BV177" s="541"/>
      <c r="BW177" s="541"/>
      <c r="BX177" s="541"/>
      <c r="BY177" s="541"/>
      <c r="BZ177" s="541"/>
      <c r="CA177" s="541"/>
      <c r="CB177" s="541"/>
      <c r="CC177" s="541"/>
      <c r="CD177" s="541"/>
      <c r="CE177" s="541"/>
    </row>
    <row r="178" spans="1:83" x14ac:dyDescent="0.2">
      <c r="A178" s="541"/>
      <c r="B178" s="541"/>
      <c r="C178" s="541"/>
      <c r="D178" s="541"/>
      <c r="E178" s="541"/>
      <c r="F178" s="541"/>
      <c r="G178" s="541"/>
      <c r="H178" s="541"/>
      <c r="I178" s="541"/>
      <c r="J178" s="541"/>
      <c r="K178" s="541"/>
      <c r="L178" s="541"/>
      <c r="M178" s="541"/>
      <c r="N178" s="541"/>
      <c r="O178" s="541"/>
      <c r="P178" s="541"/>
      <c r="Q178" s="541"/>
      <c r="R178" s="541"/>
      <c r="S178" s="541"/>
      <c r="T178" s="541"/>
      <c r="U178" s="541"/>
      <c r="V178" s="541"/>
      <c r="W178" s="541"/>
      <c r="X178" s="541"/>
      <c r="Y178" s="541"/>
      <c r="Z178" s="541"/>
      <c r="AA178" s="541"/>
      <c r="AB178" s="541"/>
      <c r="AC178" s="541"/>
      <c r="AD178" s="541"/>
      <c r="AE178" s="541"/>
      <c r="AF178" s="541"/>
      <c r="AG178" s="541"/>
      <c r="AH178" s="541"/>
      <c r="AI178" s="541"/>
      <c r="AJ178" s="541"/>
      <c r="AK178" s="541"/>
      <c r="AL178" s="541"/>
      <c r="AM178" s="541"/>
      <c r="AN178" s="541"/>
      <c r="AO178" s="541"/>
      <c r="AP178" s="541"/>
      <c r="AQ178" s="541"/>
      <c r="AR178" s="541"/>
      <c r="AS178" s="541"/>
      <c r="AT178" s="541"/>
      <c r="AU178" s="541"/>
      <c r="AV178" s="541"/>
      <c r="AW178" s="541"/>
      <c r="AX178" s="541"/>
      <c r="AY178" s="541"/>
      <c r="AZ178" s="541"/>
      <c r="BA178" s="541"/>
      <c r="BB178" s="541"/>
      <c r="BC178" s="541"/>
      <c r="BD178" s="541"/>
      <c r="BE178" s="541"/>
      <c r="BF178" s="541"/>
      <c r="BG178" s="541"/>
      <c r="BH178" s="541"/>
      <c r="BI178" s="541"/>
      <c r="BJ178" s="541"/>
      <c r="BK178" s="541"/>
      <c r="BL178" s="541"/>
      <c r="BM178" s="541"/>
      <c r="BN178" s="541"/>
      <c r="BO178" s="541"/>
      <c r="BP178" s="541"/>
      <c r="BQ178" s="541"/>
      <c r="BR178" s="541"/>
      <c r="BS178" s="541"/>
      <c r="BT178" s="541"/>
      <c r="BU178" s="541"/>
      <c r="BV178" s="541"/>
      <c r="BW178" s="541"/>
      <c r="BX178" s="541"/>
      <c r="BY178" s="541"/>
      <c r="BZ178" s="541"/>
      <c r="CA178" s="541"/>
      <c r="CB178" s="541"/>
      <c r="CC178" s="541"/>
      <c r="CD178" s="541"/>
      <c r="CE178" s="541"/>
    </row>
    <row r="179" spans="1:83" x14ac:dyDescent="0.2">
      <c r="A179" s="541"/>
      <c r="B179" s="541"/>
      <c r="C179" s="541"/>
      <c r="D179" s="541"/>
      <c r="E179" s="541"/>
      <c r="F179" s="541"/>
      <c r="G179" s="541"/>
      <c r="H179" s="541"/>
      <c r="I179" s="541"/>
      <c r="J179" s="541"/>
      <c r="K179" s="541"/>
      <c r="L179" s="541"/>
      <c r="M179" s="541"/>
      <c r="N179" s="541"/>
      <c r="O179" s="541"/>
      <c r="P179" s="541"/>
      <c r="Q179" s="541"/>
      <c r="R179" s="541"/>
      <c r="S179" s="541"/>
      <c r="T179" s="541"/>
      <c r="U179" s="541"/>
      <c r="V179" s="541"/>
      <c r="W179" s="541"/>
      <c r="X179" s="541"/>
      <c r="Y179" s="541"/>
      <c r="Z179" s="541"/>
      <c r="AA179" s="541"/>
      <c r="AB179" s="541"/>
      <c r="AC179" s="541"/>
      <c r="AD179" s="541"/>
      <c r="AE179" s="541"/>
      <c r="AF179" s="541"/>
      <c r="AG179" s="541"/>
      <c r="AH179" s="541"/>
      <c r="AI179" s="541"/>
      <c r="AJ179" s="541"/>
      <c r="AK179" s="541"/>
      <c r="AL179" s="541"/>
      <c r="AM179" s="541"/>
      <c r="AN179" s="541"/>
      <c r="AO179" s="541"/>
      <c r="AP179" s="541"/>
      <c r="AQ179" s="541"/>
      <c r="AR179" s="541"/>
      <c r="AS179" s="541"/>
      <c r="AT179" s="541"/>
      <c r="AU179" s="541"/>
      <c r="AV179" s="541"/>
      <c r="AW179" s="541"/>
      <c r="AX179" s="541"/>
      <c r="AY179" s="541"/>
      <c r="AZ179" s="541"/>
      <c r="BA179" s="541"/>
      <c r="BB179" s="541"/>
      <c r="BC179" s="541"/>
      <c r="BD179" s="541"/>
      <c r="BE179" s="541"/>
      <c r="BF179" s="541"/>
      <c r="BG179" s="541"/>
      <c r="BH179" s="541"/>
      <c r="BI179" s="541"/>
      <c r="BJ179" s="541"/>
      <c r="BK179" s="541"/>
      <c r="BL179" s="541"/>
      <c r="BM179" s="541"/>
      <c r="BN179" s="541"/>
      <c r="BO179" s="541"/>
      <c r="BP179" s="541"/>
      <c r="BQ179" s="541"/>
      <c r="BR179" s="541"/>
      <c r="BS179" s="541"/>
      <c r="BT179" s="541"/>
      <c r="BU179" s="541"/>
      <c r="BV179" s="541"/>
      <c r="BW179" s="541"/>
      <c r="BX179" s="541"/>
      <c r="BY179" s="541"/>
      <c r="BZ179" s="541"/>
      <c r="CA179" s="541"/>
      <c r="CB179" s="541"/>
      <c r="CC179" s="541"/>
      <c r="CD179" s="541"/>
      <c r="CE179" s="541"/>
    </row>
    <row r="180" spans="1:83" x14ac:dyDescent="0.2">
      <c r="A180" s="541"/>
      <c r="B180" s="541"/>
      <c r="C180" s="541"/>
      <c r="D180" s="541"/>
      <c r="E180" s="541"/>
      <c r="F180" s="541"/>
      <c r="G180" s="541"/>
      <c r="H180" s="541"/>
      <c r="I180" s="541"/>
      <c r="J180" s="541"/>
      <c r="K180" s="541"/>
      <c r="L180" s="541"/>
      <c r="M180" s="541"/>
      <c r="N180" s="541"/>
      <c r="O180" s="541"/>
      <c r="P180" s="541"/>
      <c r="Q180" s="541"/>
      <c r="R180" s="541"/>
      <c r="S180" s="541"/>
      <c r="T180" s="541"/>
      <c r="U180" s="541"/>
      <c r="V180" s="541"/>
      <c r="W180" s="541"/>
      <c r="X180" s="541"/>
      <c r="Y180" s="541"/>
      <c r="Z180" s="541"/>
      <c r="AA180" s="541"/>
      <c r="AB180" s="541"/>
      <c r="AC180" s="541"/>
      <c r="AD180" s="541"/>
      <c r="AE180" s="541"/>
      <c r="AF180" s="541"/>
      <c r="AG180" s="541"/>
      <c r="AH180" s="541"/>
      <c r="AI180" s="541"/>
      <c r="AJ180" s="541"/>
      <c r="AK180" s="541"/>
      <c r="AL180" s="541"/>
      <c r="AM180" s="541"/>
      <c r="AN180" s="541"/>
      <c r="AO180" s="541"/>
      <c r="AP180" s="541"/>
      <c r="AQ180" s="541"/>
      <c r="AR180" s="541"/>
      <c r="AS180" s="541"/>
      <c r="AT180" s="541"/>
      <c r="AU180" s="541"/>
      <c r="AV180" s="541"/>
      <c r="AW180" s="541"/>
      <c r="AX180" s="541"/>
      <c r="AY180" s="541"/>
      <c r="AZ180" s="541"/>
      <c r="BA180" s="541"/>
      <c r="BB180" s="541"/>
      <c r="BC180" s="541"/>
      <c r="BD180" s="541"/>
      <c r="BE180" s="541"/>
      <c r="BF180" s="541"/>
      <c r="BG180" s="541"/>
      <c r="BH180" s="541"/>
      <c r="BI180" s="541"/>
      <c r="BJ180" s="541"/>
      <c r="BK180" s="541"/>
      <c r="BL180" s="541"/>
      <c r="BM180" s="541"/>
      <c r="BN180" s="541"/>
      <c r="BO180" s="541"/>
      <c r="BP180" s="541"/>
      <c r="BQ180" s="541"/>
      <c r="BR180" s="541"/>
      <c r="BS180" s="541"/>
      <c r="BT180" s="541"/>
      <c r="BU180" s="541"/>
      <c r="BV180" s="541"/>
      <c r="BW180" s="541"/>
      <c r="BX180" s="541"/>
      <c r="BY180" s="541"/>
      <c r="BZ180" s="541"/>
      <c r="CA180" s="541"/>
      <c r="CB180" s="541"/>
      <c r="CC180" s="541"/>
      <c r="CD180" s="541"/>
      <c r="CE180" s="541"/>
    </row>
    <row r="181" spans="1:83" x14ac:dyDescent="0.2">
      <c r="A181" s="541"/>
      <c r="B181" s="541"/>
      <c r="C181" s="541"/>
      <c r="D181" s="541"/>
      <c r="E181" s="541"/>
      <c r="F181" s="541"/>
      <c r="G181" s="541"/>
      <c r="H181" s="541"/>
      <c r="I181" s="541"/>
      <c r="J181" s="541"/>
      <c r="K181" s="541"/>
      <c r="L181" s="541"/>
      <c r="M181" s="541"/>
      <c r="N181" s="541"/>
      <c r="O181" s="541"/>
      <c r="P181" s="541"/>
      <c r="Q181" s="541"/>
      <c r="R181" s="541"/>
      <c r="S181" s="541"/>
      <c r="T181" s="541"/>
      <c r="U181" s="541"/>
      <c r="V181" s="541"/>
      <c r="W181" s="541"/>
      <c r="X181" s="541"/>
      <c r="Y181" s="541"/>
      <c r="Z181" s="541"/>
      <c r="AA181" s="541"/>
      <c r="AB181" s="541"/>
      <c r="AC181" s="541"/>
      <c r="AD181" s="541"/>
      <c r="AE181" s="541"/>
      <c r="AF181" s="541"/>
      <c r="AG181" s="541"/>
      <c r="AH181" s="541"/>
      <c r="AI181" s="541"/>
      <c r="AJ181" s="541"/>
      <c r="AK181" s="541"/>
      <c r="AL181" s="541"/>
      <c r="AM181" s="541"/>
      <c r="AN181" s="541"/>
      <c r="AO181" s="541"/>
      <c r="AP181" s="541"/>
      <c r="AQ181" s="541"/>
      <c r="AR181" s="541"/>
      <c r="AS181" s="541"/>
      <c r="AT181" s="541"/>
      <c r="AU181" s="541"/>
      <c r="AV181" s="541"/>
      <c r="AW181" s="541"/>
      <c r="AX181" s="541"/>
      <c r="AY181" s="541"/>
      <c r="AZ181" s="541"/>
      <c r="BA181" s="541"/>
      <c r="BB181" s="541"/>
      <c r="BC181" s="541"/>
      <c r="BD181" s="541"/>
      <c r="BE181" s="541"/>
      <c r="BF181" s="541"/>
      <c r="BG181" s="541"/>
      <c r="BH181" s="541"/>
      <c r="BI181" s="541"/>
      <c r="BJ181" s="541"/>
      <c r="BK181" s="541"/>
      <c r="BL181" s="541"/>
      <c r="BM181" s="541"/>
      <c r="BN181" s="541"/>
      <c r="BO181" s="541"/>
      <c r="BP181" s="541"/>
      <c r="BQ181" s="541"/>
      <c r="BR181" s="541"/>
      <c r="BS181" s="541"/>
      <c r="BT181" s="541"/>
      <c r="BU181" s="541"/>
      <c r="BV181" s="541"/>
      <c r="BW181" s="541"/>
      <c r="BX181" s="541"/>
      <c r="BY181" s="541"/>
      <c r="BZ181" s="541"/>
      <c r="CA181" s="541"/>
      <c r="CB181" s="541"/>
      <c r="CC181" s="541"/>
      <c r="CD181" s="541"/>
      <c r="CE181" s="541"/>
    </row>
    <row r="182" spans="1:83" x14ac:dyDescent="0.2">
      <c r="A182" s="541"/>
      <c r="B182" s="541"/>
      <c r="C182" s="541"/>
      <c r="D182" s="541"/>
      <c r="E182" s="541"/>
      <c r="F182" s="541"/>
      <c r="G182" s="541"/>
      <c r="H182" s="541"/>
      <c r="I182" s="541"/>
      <c r="J182" s="541"/>
      <c r="K182" s="541"/>
      <c r="L182" s="541"/>
      <c r="M182" s="541"/>
      <c r="N182" s="541"/>
      <c r="O182" s="541"/>
      <c r="P182" s="541"/>
      <c r="Q182" s="541"/>
      <c r="R182" s="541"/>
      <c r="S182" s="541"/>
      <c r="T182" s="541"/>
      <c r="U182" s="541"/>
      <c r="V182" s="541"/>
      <c r="W182" s="541"/>
      <c r="X182" s="541"/>
      <c r="Y182" s="541"/>
      <c r="Z182" s="541"/>
      <c r="AA182" s="541"/>
      <c r="AB182" s="541"/>
      <c r="AC182" s="541"/>
      <c r="AD182" s="541"/>
      <c r="AE182" s="541"/>
      <c r="AF182" s="541"/>
      <c r="AG182" s="541"/>
      <c r="AH182" s="541"/>
      <c r="AI182" s="541"/>
      <c r="AJ182" s="541"/>
      <c r="AK182" s="541"/>
      <c r="AL182" s="541"/>
      <c r="AM182" s="541"/>
      <c r="AN182" s="541"/>
      <c r="AO182" s="541"/>
      <c r="AP182" s="541"/>
      <c r="AQ182" s="541"/>
      <c r="AR182" s="541"/>
      <c r="AS182" s="541"/>
      <c r="AT182" s="541"/>
      <c r="AU182" s="541"/>
      <c r="AV182" s="541"/>
      <c r="AW182" s="541"/>
      <c r="AX182" s="541"/>
      <c r="AY182" s="541"/>
      <c r="AZ182" s="541"/>
      <c r="BA182" s="541"/>
      <c r="BB182" s="541"/>
      <c r="BC182" s="541"/>
      <c r="BD182" s="541"/>
      <c r="BE182" s="541"/>
      <c r="BF182" s="541"/>
      <c r="BG182" s="541"/>
      <c r="BH182" s="541"/>
      <c r="BI182" s="541"/>
      <c r="BJ182" s="541"/>
      <c r="BK182" s="541"/>
      <c r="BL182" s="541"/>
      <c r="BM182" s="541"/>
      <c r="BN182" s="541"/>
      <c r="BO182" s="541"/>
      <c r="BP182" s="541"/>
      <c r="BQ182" s="541"/>
      <c r="BR182" s="541"/>
      <c r="BS182" s="541"/>
      <c r="BT182" s="541"/>
      <c r="BU182" s="541"/>
      <c r="BV182" s="541"/>
      <c r="BW182" s="541"/>
      <c r="BX182" s="541"/>
      <c r="BY182" s="541"/>
      <c r="BZ182" s="541"/>
      <c r="CA182" s="541"/>
      <c r="CB182" s="541"/>
      <c r="CC182" s="541"/>
      <c r="CD182" s="541"/>
      <c r="CE182" s="541"/>
    </row>
    <row r="183" spans="1:83" x14ac:dyDescent="0.2">
      <c r="A183" s="541"/>
      <c r="B183" s="541"/>
      <c r="C183" s="541"/>
      <c r="D183" s="541"/>
      <c r="E183" s="541"/>
      <c r="F183" s="541"/>
      <c r="G183" s="541"/>
      <c r="H183" s="541"/>
      <c r="I183" s="541"/>
      <c r="J183" s="541"/>
      <c r="K183" s="541"/>
      <c r="L183" s="541"/>
      <c r="M183" s="541"/>
      <c r="N183" s="541"/>
      <c r="O183" s="541"/>
      <c r="P183" s="541"/>
      <c r="Q183" s="541"/>
      <c r="R183" s="541"/>
      <c r="S183" s="541"/>
      <c r="T183" s="541"/>
      <c r="U183" s="541"/>
      <c r="V183" s="541"/>
      <c r="W183" s="541"/>
      <c r="X183" s="541"/>
      <c r="Y183" s="541"/>
      <c r="Z183" s="541"/>
      <c r="AA183" s="541"/>
      <c r="AB183" s="541"/>
      <c r="AC183" s="541"/>
      <c r="AD183" s="541"/>
      <c r="AE183" s="541"/>
      <c r="AF183" s="541"/>
      <c r="AG183" s="541"/>
      <c r="AH183" s="541"/>
      <c r="AI183" s="541"/>
      <c r="AJ183" s="541"/>
      <c r="AK183" s="541"/>
      <c r="AL183" s="541"/>
      <c r="AM183" s="541"/>
      <c r="AN183" s="541"/>
      <c r="AO183" s="541"/>
      <c r="AP183" s="541"/>
      <c r="AQ183" s="541"/>
      <c r="AR183" s="541"/>
      <c r="AS183" s="541"/>
      <c r="AT183" s="541"/>
      <c r="AU183" s="541"/>
      <c r="AV183" s="541"/>
      <c r="AW183" s="541"/>
      <c r="AX183" s="541"/>
      <c r="AY183" s="541"/>
      <c r="AZ183" s="541"/>
      <c r="BA183" s="541"/>
      <c r="BB183" s="541"/>
      <c r="BC183" s="541"/>
      <c r="BD183" s="541"/>
      <c r="BE183" s="541"/>
      <c r="BF183" s="541"/>
      <c r="BG183" s="541"/>
      <c r="BH183" s="541"/>
      <c r="BI183" s="541"/>
      <c r="BJ183" s="541"/>
      <c r="BK183" s="541"/>
      <c r="BL183" s="541"/>
      <c r="BM183" s="541"/>
      <c r="BN183" s="541"/>
      <c r="BO183" s="541"/>
      <c r="BP183" s="541"/>
      <c r="BQ183" s="541"/>
      <c r="BR183" s="541"/>
      <c r="BS183" s="541"/>
      <c r="BT183" s="541"/>
      <c r="BU183" s="541"/>
      <c r="BV183" s="541"/>
      <c r="BW183" s="541"/>
      <c r="BX183" s="541"/>
      <c r="BY183" s="541"/>
      <c r="BZ183" s="541"/>
      <c r="CA183" s="541"/>
      <c r="CB183" s="541"/>
      <c r="CC183" s="541"/>
      <c r="CD183" s="541"/>
      <c r="CE183" s="541"/>
    </row>
    <row r="184" spans="1:83" x14ac:dyDescent="0.2">
      <c r="A184" s="541"/>
      <c r="B184" s="541"/>
      <c r="C184" s="541"/>
      <c r="D184" s="541"/>
      <c r="E184" s="541"/>
      <c r="F184" s="541"/>
      <c r="G184" s="541"/>
      <c r="H184" s="541"/>
      <c r="I184" s="541"/>
      <c r="J184" s="541"/>
      <c r="K184" s="541"/>
      <c r="L184" s="541"/>
      <c r="M184" s="541"/>
      <c r="N184" s="541"/>
      <c r="O184" s="541"/>
      <c r="P184" s="541"/>
      <c r="Q184" s="541"/>
      <c r="R184" s="541"/>
      <c r="S184" s="541"/>
      <c r="T184" s="541"/>
      <c r="U184" s="541"/>
      <c r="V184" s="541"/>
      <c r="W184" s="541"/>
      <c r="X184" s="541"/>
      <c r="Y184" s="541"/>
      <c r="Z184" s="541"/>
      <c r="AA184" s="541"/>
      <c r="AB184" s="541"/>
      <c r="AC184" s="541"/>
      <c r="AD184" s="541"/>
      <c r="AE184" s="541"/>
      <c r="AF184" s="541"/>
      <c r="AG184" s="541"/>
      <c r="AH184" s="541"/>
      <c r="AI184" s="541"/>
      <c r="AJ184" s="541"/>
      <c r="AK184" s="541"/>
      <c r="AL184" s="541"/>
      <c r="AM184" s="541"/>
      <c r="AN184" s="541"/>
      <c r="AO184" s="541"/>
      <c r="AP184" s="541"/>
      <c r="AQ184" s="541"/>
      <c r="AR184" s="541"/>
      <c r="AS184" s="541"/>
      <c r="AT184" s="541"/>
      <c r="AU184" s="541"/>
      <c r="AV184" s="541"/>
      <c r="AW184" s="541"/>
      <c r="AX184" s="541"/>
      <c r="AY184" s="541"/>
      <c r="AZ184" s="541"/>
      <c r="BA184" s="541"/>
      <c r="BB184" s="541"/>
      <c r="BC184" s="541"/>
      <c r="BD184" s="541"/>
      <c r="BE184" s="541"/>
      <c r="BF184" s="541"/>
      <c r="BG184" s="541"/>
      <c r="BH184" s="541"/>
      <c r="BI184" s="541"/>
      <c r="BJ184" s="541"/>
      <c r="BK184" s="541"/>
      <c r="BL184" s="541"/>
      <c r="BM184" s="541"/>
      <c r="BN184" s="541"/>
      <c r="BO184" s="541"/>
      <c r="BP184" s="541"/>
      <c r="BQ184" s="541"/>
      <c r="BR184" s="541"/>
      <c r="BS184" s="541"/>
      <c r="BT184" s="541"/>
      <c r="BU184" s="541"/>
      <c r="BV184" s="541"/>
      <c r="BW184" s="541"/>
      <c r="BX184" s="541"/>
      <c r="BY184" s="541"/>
      <c r="BZ184" s="541"/>
      <c r="CA184" s="541"/>
      <c r="CB184" s="541"/>
      <c r="CC184" s="541"/>
      <c r="CD184" s="541"/>
      <c r="CE184" s="541"/>
    </row>
    <row r="185" spans="1:83" x14ac:dyDescent="0.2">
      <c r="A185" s="541"/>
      <c r="B185" s="541"/>
      <c r="C185" s="541"/>
      <c r="D185" s="541"/>
      <c r="E185" s="541"/>
      <c r="F185" s="541"/>
      <c r="G185" s="541"/>
      <c r="H185" s="541"/>
      <c r="I185" s="541"/>
      <c r="J185" s="541"/>
      <c r="K185" s="541"/>
      <c r="L185" s="541"/>
      <c r="M185" s="541"/>
      <c r="N185" s="541"/>
      <c r="O185" s="541"/>
      <c r="P185" s="541"/>
      <c r="Q185" s="541"/>
      <c r="R185" s="541"/>
      <c r="S185" s="541"/>
      <c r="T185" s="541"/>
      <c r="U185" s="541"/>
      <c r="V185" s="541"/>
      <c r="W185" s="541"/>
      <c r="X185" s="541"/>
      <c r="Y185" s="541"/>
      <c r="Z185" s="541"/>
      <c r="AA185" s="541"/>
      <c r="AB185" s="541"/>
      <c r="AC185" s="541"/>
      <c r="AD185" s="541"/>
      <c r="AE185" s="541"/>
      <c r="AF185" s="541"/>
      <c r="AG185" s="541"/>
      <c r="AH185" s="541"/>
      <c r="AI185" s="541"/>
      <c r="AJ185" s="541"/>
      <c r="AK185" s="541"/>
      <c r="AL185" s="541"/>
      <c r="AM185" s="541"/>
      <c r="AN185" s="541"/>
      <c r="AO185" s="541"/>
      <c r="AP185" s="541"/>
      <c r="AQ185" s="541"/>
      <c r="AR185" s="541"/>
      <c r="AS185" s="541"/>
      <c r="AT185" s="541"/>
      <c r="AU185" s="541"/>
      <c r="AV185" s="541"/>
      <c r="AW185" s="541"/>
      <c r="AX185" s="541"/>
      <c r="AY185" s="541"/>
      <c r="AZ185" s="541"/>
      <c r="BA185" s="541"/>
      <c r="BB185" s="541"/>
      <c r="BC185" s="541"/>
      <c r="BD185" s="541"/>
      <c r="BE185" s="541"/>
      <c r="BF185" s="541"/>
      <c r="BG185" s="541"/>
      <c r="BH185" s="541"/>
      <c r="BI185" s="541"/>
      <c r="BJ185" s="541"/>
      <c r="BK185" s="541"/>
      <c r="BL185" s="541"/>
      <c r="BM185" s="541"/>
      <c r="BN185" s="541"/>
      <c r="BO185" s="541"/>
      <c r="BP185" s="541"/>
      <c r="BQ185" s="541"/>
      <c r="BR185" s="541"/>
      <c r="BS185" s="541"/>
      <c r="BT185" s="541"/>
      <c r="BU185" s="541"/>
      <c r="BV185" s="541"/>
      <c r="BW185" s="541"/>
      <c r="BX185" s="541"/>
      <c r="BY185" s="541"/>
      <c r="BZ185" s="541"/>
      <c r="CA185" s="541"/>
      <c r="CB185" s="541"/>
      <c r="CC185" s="541"/>
      <c r="CD185" s="541"/>
      <c r="CE185" s="541"/>
    </row>
    <row r="186" spans="1:83" x14ac:dyDescent="0.2">
      <c r="A186" s="541"/>
      <c r="B186" s="541"/>
      <c r="C186" s="541"/>
      <c r="D186" s="541"/>
      <c r="E186" s="541"/>
      <c r="F186" s="541"/>
      <c r="G186" s="541"/>
      <c r="H186" s="541"/>
      <c r="I186" s="541"/>
      <c r="J186" s="541"/>
      <c r="K186" s="541"/>
      <c r="L186" s="541"/>
      <c r="M186" s="541"/>
      <c r="N186" s="541"/>
      <c r="O186" s="541"/>
      <c r="P186" s="541"/>
      <c r="Q186" s="541"/>
      <c r="R186" s="541"/>
      <c r="S186" s="541"/>
      <c r="T186" s="541"/>
      <c r="U186" s="541"/>
      <c r="V186" s="541"/>
      <c r="W186" s="541"/>
      <c r="X186" s="541"/>
      <c r="Y186" s="541"/>
      <c r="Z186" s="541"/>
      <c r="AA186" s="541"/>
      <c r="AB186" s="541"/>
      <c r="AC186" s="541"/>
      <c r="AD186" s="541"/>
      <c r="AE186" s="541"/>
      <c r="AF186" s="541"/>
      <c r="AG186" s="541"/>
      <c r="AH186" s="541"/>
      <c r="AI186" s="541"/>
      <c r="AJ186" s="541"/>
      <c r="AK186" s="541"/>
      <c r="AL186" s="541"/>
      <c r="AM186" s="541"/>
      <c r="AN186" s="541"/>
      <c r="AO186" s="541"/>
      <c r="AP186" s="541"/>
      <c r="AQ186" s="541"/>
      <c r="AR186" s="541"/>
      <c r="AS186" s="541"/>
      <c r="AT186" s="541"/>
      <c r="AU186" s="541"/>
      <c r="AV186" s="541"/>
      <c r="AW186" s="541"/>
      <c r="AX186" s="541"/>
      <c r="AY186" s="541"/>
      <c r="AZ186" s="541"/>
      <c r="BA186" s="541"/>
      <c r="BB186" s="541"/>
      <c r="BC186" s="541"/>
      <c r="BD186" s="541"/>
      <c r="BE186" s="541"/>
      <c r="BF186" s="541"/>
      <c r="BG186" s="541"/>
      <c r="BH186" s="541"/>
      <c r="BI186" s="541"/>
      <c r="BJ186" s="541"/>
      <c r="BK186" s="541"/>
      <c r="BL186" s="541"/>
      <c r="BM186" s="541"/>
      <c r="BN186" s="541"/>
      <c r="BO186" s="541"/>
      <c r="BP186" s="541"/>
      <c r="BQ186" s="541"/>
      <c r="BR186" s="541"/>
      <c r="BS186" s="541"/>
      <c r="BT186" s="541"/>
      <c r="BU186" s="541"/>
      <c r="BV186" s="541"/>
      <c r="BW186" s="541"/>
      <c r="BX186" s="541"/>
      <c r="BY186" s="541"/>
      <c r="BZ186" s="541"/>
      <c r="CA186" s="541"/>
      <c r="CB186" s="541"/>
      <c r="CC186" s="541"/>
      <c r="CD186" s="541"/>
      <c r="CE186" s="541"/>
    </row>
    <row r="187" spans="1:83" x14ac:dyDescent="0.2">
      <c r="A187" s="541"/>
      <c r="B187" s="541"/>
      <c r="C187" s="541"/>
      <c r="D187" s="541"/>
      <c r="E187" s="541"/>
      <c r="F187" s="541"/>
      <c r="G187" s="541"/>
      <c r="H187" s="541"/>
      <c r="I187" s="541"/>
      <c r="J187" s="541"/>
      <c r="K187" s="541"/>
      <c r="L187" s="541"/>
      <c r="M187" s="541"/>
      <c r="N187" s="541"/>
      <c r="O187" s="541"/>
      <c r="P187" s="541"/>
      <c r="Q187" s="541"/>
      <c r="R187" s="541"/>
      <c r="S187" s="541"/>
      <c r="T187" s="541"/>
      <c r="U187" s="541"/>
      <c r="V187" s="541"/>
      <c r="W187" s="541"/>
      <c r="X187" s="541"/>
      <c r="Y187" s="541"/>
      <c r="Z187" s="541"/>
      <c r="AA187" s="541"/>
      <c r="AB187" s="541"/>
      <c r="AC187" s="541"/>
      <c r="AD187" s="541"/>
      <c r="AE187" s="541"/>
      <c r="AF187" s="541"/>
      <c r="AG187" s="541"/>
      <c r="AH187" s="541"/>
      <c r="AI187" s="541"/>
      <c r="AJ187" s="541"/>
      <c r="AK187" s="541"/>
      <c r="AL187" s="541"/>
      <c r="AM187" s="541"/>
      <c r="AN187" s="541"/>
      <c r="AO187" s="541"/>
      <c r="AP187" s="541"/>
      <c r="AQ187" s="541"/>
      <c r="AR187" s="541"/>
      <c r="AS187" s="541"/>
      <c r="AT187" s="541"/>
      <c r="AU187" s="541"/>
      <c r="AV187" s="541"/>
      <c r="AW187" s="541"/>
      <c r="AX187" s="541"/>
      <c r="AY187" s="541"/>
      <c r="AZ187" s="541"/>
      <c r="BA187" s="541"/>
      <c r="BB187" s="541"/>
      <c r="BC187" s="541"/>
      <c r="BD187" s="541"/>
      <c r="BE187" s="541"/>
      <c r="BF187" s="541"/>
      <c r="BG187" s="541"/>
      <c r="BH187" s="541"/>
      <c r="BI187" s="541"/>
      <c r="BJ187" s="541"/>
      <c r="BK187" s="541"/>
      <c r="BL187" s="541"/>
      <c r="BM187" s="541"/>
      <c r="BN187" s="541"/>
      <c r="BO187" s="541"/>
      <c r="BP187" s="541"/>
      <c r="BQ187" s="541"/>
      <c r="BR187" s="541"/>
      <c r="BS187" s="541"/>
      <c r="BT187" s="541"/>
      <c r="BU187" s="541"/>
      <c r="BV187" s="541"/>
      <c r="BW187" s="541"/>
      <c r="BX187" s="541"/>
      <c r="BY187" s="541"/>
      <c r="BZ187" s="541"/>
      <c r="CA187" s="541"/>
      <c r="CB187" s="541"/>
      <c r="CC187" s="541"/>
      <c r="CD187" s="541"/>
      <c r="CE187" s="541"/>
    </row>
    <row r="188" spans="1:83" x14ac:dyDescent="0.2">
      <c r="A188" s="541"/>
      <c r="B188" s="541"/>
      <c r="C188" s="541"/>
      <c r="D188" s="541"/>
      <c r="E188" s="541"/>
      <c r="F188" s="541"/>
      <c r="G188" s="541"/>
      <c r="H188" s="541"/>
      <c r="I188" s="541"/>
      <c r="J188" s="541"/>
      <c r="K188" s="541"/>
      <c r="L188" s="541"/>
      <c r="M188" s="541"/>
      <c r="N188" s="541"/>
      <c r="O188" s="541"/>
      <c r="P188" s="541"/>
      <c r="Q188" s="541"/>
      <c r="R188" s="541"/>
      <c r="S188" s="541"/>
      <c r="T188" s="541"/>
      <c r="U188" s="541"/>
      <c r="V188" s="541"/>
      <c r="W188" s="541"/>
      <c r="X188" s="541"/>
      <c r="Y188" s="541"/>
      <c r="Z188" s="541"/>
      <c r="AA188" s="541"/>
      <c r="AB188" s="541"/>
      <c r="AC188" s="541"/>
      <c r="AD188" s="541"/>
      <c r="AE188" s="541"/>
      <c r="AF188" s="541"/>
      <c r="AG188" s="541"/>
      <c r="AH188" s="541"/>
      <c r="AI188" s="541"/>
      <c r="AJ188" s="541"/>
      <c r="AK188" s="541"/>
      <c r="AL188" s="541"/>
      <c r="AM188" s="541"/>
      <c r="AN188" s="541"/>
      <c r="AO188" s="541"/>
      <c r="AP188" s="541"/>
      <c r="AQ188" s="541"/>
      <c r="AR188" s="541"/>
      <c r="AS188" s="541"/>
      <c r="AT188" s="541"/>
      <c r="AU188" s="541"/>
      <c r="AV188" s="541"/>
      <c r="AW188" s="541"/>
      <c r="AX188" s="541"/>
      <c r="AY188" s="541"/>
      <c r="AZ188" s="541"/>
      <c r="BA188" s="541"/>
      <c r="BB188" s="541"/>
      <c r="BC188" s="541"/>
      <c r="BD188" s="541"/>
      <c r="BE188" s="541"/>
      <c r="BF188" s="541"/>
      <c r="BG188" s="541"/>
      <c r="BH188" s="541"/>
      <c r="BI188" s="541"/>
      <c r="BJ188" s="541"/>
      <c r="BK188" s="541"/>
      <c r="BL188" s="541"/>
      <c r="BM188" s="541"/>
      <c r="BN188" s="541"/>
      <c r="BO188" s="541"/>
      <c r="BP188" s="541"/>
      <c r="BQ188" s="541"/>
      <c r="BR188" s="541"/>
      <c r="BS188" s="541"/>
      <c r="BT188" s="541"/>
      <c r="BU188" s="541"/>
      <c r="BV188" s="541"/>
      <c r="BW188" s="541"/>
      <c r="BX188" s="541"/>
      <c r="BY188" s="541"/>
      <c r="BZ188" s="541"/>
      <c r="CA188" s="541"/>
      <c r="CB188" s="541"/>
      <c r="CC188" s="541"/>
      <c r="CD188" s="541"/>
      <c r="CE188" s="541"/>
    </row>
    <row r="189" spans="1:83" x14ac:dyDescent="0.2">
      <c r="A189" s="541"/>
      <c r="B189" s="541"/>
      <c r="C189" s="541"/>
      <c r="D189" s="541"/>
      <c r="E189" s="541"/>
      <c r="F189" s="541"/>
      <c r="G189" s="541"/>
      <c r="H189" s="541"/>
      <c r="I189" s="541"/>
      <c r="J189" s="541"/>
      <c r="K189" s="541"/>
      <c r="L189" s="541"/>
      <c r="M189" s="541"/>
      <c r="N189" s="541"/>
      <c r="O189" s="541"/>
      <c r="P189" s="541"/>
      <c r="Q189" s="541"/>
      <c r="R189" s="541"/>
      <c r="S189" s="541"/>
      <c r="T189" s="541"/>
      <c r="U189" s="541"/>
      <c r="V189" s="541"/>
      <c r="W189" s="541"/>
      <c r="X189" s="541"/>
      <c r="Y189" s="541"/>
      <c r="Z189" s="541"/>
      <c r="AA189" s="541"/>
      <c r="AB189" s="541"/>
      <c r="AC189" s="541"/>
      <c r="AD189" s="541"/>
      <c r="AE189" s="541"/>
      <c r="AF189" s="541"/>
      <c r="AG189" s="541"/>
      <c r="AH189" s="541"/>
      <c r="AI189" s="541"/>
      <c r="AJ189" s="541"/>
      <c r="AK189" s="541"/>
      <c r="AL189" s="541"/>
      <c r="AM189" s="541"/>
      <c r="AN189" s="541"/>
      <c r="AO189" s="541"/>
      <c r="AP189" s="541"/>
      <c r="AQ189" s="541"/>
      <c r="AR189" s="541"/>
      <c r="AS189" s="541"/>
      <c r="AT189" s="541"/>
      <c r="AU189" s="541"/>
      <c r="AV189" s="541"/>
      <c r="AW189" s="541"/>
      <c r="AX189" s="541"/>
      <c r="AY189" s="541"/>
      <c r="AZ189" s="541"/>
      <c r="BA189" s="541"/>
      <c r="BB189" s="541"/>
      <c r="BC189" s="541"/>
      <c r="BD189" s="541"/>
      <c r="BE189" s="541"/>
      <c r="BF189" s="541"/>
      <c r="BG189" s="541"/>
      <c r="BH189" s="541"/>
      <c r="BI189" s="541"/>
      <c r="BJ189" s="541"/>
      <c r="BK189" s="541"/>
      <c r="BL189" s="541"/>
      <c r="BM189" s="541"/>
      <c r="BN189" s="541"/>
      <c r="BO189" s="541"/>
      <c r="BP189" s="541"/>
      <c r="BQ189" s="541"/>
      <c r="BR189" s="541"/>
      <c r="BS189" s="541"/>
      <c r="BT189" s="541"/>
      <c r="BU189" s="541"/>
      <c r="BV189" s="541"/>
      <c r="BW189" s="541"/>
      <c r="BX189" s="541"/>
      <c r="BY189" s="541"/>
      <c r="BZ189" s="541"/>
      <c r="CA189" s="541"/>
      <c r="CB189" s="541"/>
      <c r="CC189" s="541"/>
      <c r="CD189" s="541"/>
      <c r="CE189" s="541"/>
    </row>
    <row r="190" spans="1:83" x14ac:dyDescent="0.2">
      <c r="A190" s="541"/>
      <c r="B190" s="541"/>
      <c r="C190" s="541"/>
      <c r="D190" s="541"/>
      <c r="E190" s="541"/>
      <c r="F190" s="541"/>
      <c r="G190" s="541"/>
      <c r="H190" s="541"/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41"/>
      <c r="T190" s="541"/>
      <c r="U190" s="541"/>
      <c r="V190" s="541"/>
      <c r="W190" s="541"/>
      <c r="X190" s="541"/>
      <c r="Y190" s="541"/>
      <c r="Z190" s="541"/>
      <c r="AA190" s="541"/>
      <c r="AB190" s="541"/>
      <c r="AC190" s="541"/>
      <c r="AD190" s="541"/>
      <c r="AE190" s="541"/>
      <c r="AF190" s="541"/>
      <c r="AG190" s="541"/>
      <c r="AH190" s="541"/>
      <c r="AI190" s="541"/>
      <c r="AJ190" s="541"/>
      <c r="AK190" s="541"/>
      <c r="AL190" s="541"/>
      <c r="AM190" s="541"/>
      <c r="AN190" s="541"/>
      <c r="AO190" s="541"/>
      <c r="AP190" s="541"/>
      <c r="AQ190" s="541"/>
      <c r="AR190" s="541"/>
      <c r="AS190" s="541"/>
      <c r="AT190" s="541"/>
      <c r="AU190" s="541"/>
      <c r="AV190" s="541"/>
      <c r="AW190" s="541"/>
      <c r="AX190" s="541"/>
      <c r="AY190" s="541"/>
      <c r="AZ190" s="541"/>
      <c r="BA190" s="541"/>
      <c r="BB190" s="541"/>
      <c r="BC190" s="541"/>
      <c r="BD190" s="541"/>
      <c r="BE190" s="541"/>
      <c r="BF190" s="541"/>
      <c r="BG190" s="541"/>
      <c r="BH190" s="541"/>
      <c r="BI190" s="541"/>
      <c r="BJ190" s="541"/>
      <c r="BK190" s="541"/>
      <c r="BL190" s="541"/>
      <c r="BM190" s="541"/>
      <c r="BN190" s="541"/>
      <c r="BO190" s="541"/>
      <c r="BP190" s="541"/>
      <c r="BQ190" s="541"/>
      <c r="BR190" s="541"/>
      <c r="BS190" s="541"/>
      <c r="BT190" s="541"/>
      <c r="BU190" s="541"/>
      <c r="BV190" s="541"/>
      <c r="BW190" s="541"/>
      <c r="BX190" s="541"/>
      <c r="BY190" s="541"/>
      <c r="BZ190" s="541"/>
      <c r="CA190" s="541"/>
      <c r="CB190" s="541"/>
      <c r="CC190" s="541"/>
      <c r="CD190" s="541"/>
      <c r="CE190" s="541"/>
    </row>
    <row r="191" spans="1:83" x14ac:dyDescent="0.2">
      <c r="A191" s="541"/>
      <c r="B191" s="541"/>
      <c r="C191" s="541"/>
      <c r="D191" s="541"/>
      <c r="E191" s="541"/>
      <c r="F191" s="541"/>
      <c r="G191" s="541"/>
      <c r="H191" s="541"/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41"/>
      <c r="T191" s="541"/>
      <c r="U191" s="541"/>
      <c r="V191" s="541"/>
      <c r="W191" s="541"/>
      <c r="X191" s="541"/>
      <c r="Y191" s="541"/>
      <c r="Z191" s="541"/>
      <c r="AA191" s="541"/>
      <c r="AB191" s="541"/>
      <c r="AC191" s="541"/>
      <c r="AD191" s="541"/>
      <c r="AE191" s="541"/>
      <c r="AF191" s="541"/>
      <c r="AG191" s="541"/>
      <c r="AH191" s="541"/>
      <c r="AI191" s="541"/>
      <c r="AJ191" s="541"/>
      <c r="AK191" s="541"/>
      <c r="AL191" s="541"/>
      <c r="AM191" s="541"/>
      <c r="AN191" s="541"/>
      <c r="AO191" s="541"/>
      <c r="AP191" s="541"/>
      <c r="AQ191" s="541"/>
      <c r="AR191" s="541"/>
      <c r="AS191" s="541"/>
      <c r="AT191" s="541"/>
      <c r="AU191" s="541"/>
      <c r="AV191" s="541"/>
      <c r="AW191" s="541"/>
      <c r="AX191" s="541"/>
      <c r="AY191" s="541"/>
      <c r="AZ191" s="541"/>
      <c r="BA191" s="541"/>
      <c r="BB191" s="541"/>
      <c r="BC191" s="541"/>
      <c r="BD191" s="541"/>
      <c r="BE191" s="541"/>
      <c r="BF191" s="541"/>
      <c r="BG191" s="541"/>
      <c r="BH191" s="541"/>
      <c r="BI191" s="541"/>
      <c r="BJ191" s="541"/>
      <c r="BK191" s="541"/>
      <c r="BL191" s="541"/>
      <c r="BM191" s="541"/>
      <c r="BN191" s="541"/>
      <c r="BO191" s="541"/>
      <c r="BP191" s="541"/>
      <c r="BQ191" s="541"/>
      <c r="BR191" s="541"/>
      <c r="BS191" s="541"/>
      <c r="BT191" s="541"/>
      <c r="BU191" s="541"/>
      <c r="BV191" s="541"/>
      <c r="BW191" s="541"/>
      <c r="BX191" s="541"/>
      <c r="BY191" s="541"/>
      <c r="BZ191" s="541"/>
      <c r="CA191" s="541"/>
      <c r="CB191" s="541"/>
      <c r="CC191" s="541"/>
      <c r="CD191" s="541"/>
      <c r="CE191" s="541"/>
    </row>
    <row r="192" spans="1:83" x14ac:dyDescent="0.2">
      <c r="A192" s="541"/>
      <c r="B192" s="541"/>
      <c r="C192" s="541"/>
      <c r="D192" s="541"/>
      <c r="E192" s="541"/>
      <c r="F192" s="541"/>
      <c r="G192" s="541"/>
      <c r="H192" s="541"/>
      <c r="I192" s="541"/>
      <c r="J192" s="541"/>
      <c r="K192" s="541"/>
      <c r="L192" s="541"/>
      <c r="M192" s="541"/>
      <c r="N192" s="541"/>
      <c r="O192" s="541"/>
      <c r="P192" s="541"/>
      <c r="Q192" s="541"/>
      <c r="R192" s="541"/>
      <c r="S192" s="541"/>
      <c r="T192" s="541"/>
      <c r="U192" s="541"/>
      <c r="V192" s="541"/>
      <c r="W192" s="541"/>
      <c r="X192" s="541"/>
      <c r="Y192" s="541"/>
      <c r="Z192" s="541"/>
      <c r="AA192" s="541"/>
      <c r="AB192" s="541"/>
      <c r="AC192" s="541"/>
      <c r="AD192" s="541"/>
      <c r="AE192" s="541"/>
      <c r="AF192" s="541"/>
      <c r="AG192" s="541"/>
      <c r="AH192" s="541"/>
      <c r="AI192" s="541"/>
      <c r="AJ192" s="541"/>
      <c r="AK192" s="541"/>
      <c r="AL192" s="541"/>
      <c r="AM192" s="541"/>
      <c r="AN192" s="541"/>
      <c r="AO192" s="541"/>
      <c r="AP192" s="541"/>
      <c r="AQ192" s="541"/>
      <c r="AR192" s="541"/>
      <c r="AS192" s="541"/>
      <c r="AT192" s="541"/>
      <c r="AU192" s="541"/>
      <c r="AV192" s="541"/>
      <c r="AW192" s="541"/>
      <c r="AX192" s="541"/>
      <c r="AY192" s="541"/>
      <c r="AZ192" s="541"/>
      <c r="BA192" s="541"/>
      <c r="BB192" s="541"/>
      <c r="BC192" s="541"/>
      <c r="BD192" s="541"/>
      <c r="BE192" s="541"/>
      <c r="BF192" s="541"/>
      <c r="BG192" s="541"/>
      <c r="BH192" s="541"/>
      <c r="BI192" s="541"/>
      <c r="BJ192" s="541"/>
      <c r="BK192" s="541"/>
      <c r="BL192" s="541"/>
      <c r="BM192" s="541"/>
      <c r="BN192" s="541"/>
      <c r="BO192" s="541"/>
      <c r="BP192" s="541"/>
      <c r="BQ192" s="541"/>
      <c r="BR192" s="541"/>
      <c r="BS192" s="541"/>
      <c r="BT192" s="541"/>
      <c r="BU192" s="541"/>
      <c r="BV192" s="541"/>
      <c r="BW192" s="541"/>
      <c r="BX192" s="541"/>
      <c r="BY192" s="541"/>
      <c r="BZ192" s="541"/>
      <c r="CA192" s="541"/>
      <c r="CB192" s="541"/>
      <c r="CC192" s="541"/>
      <c r="CD192" s="541"/>
      <c r="CE192" s="541"/>
    </row>
    <row r="193" spans="1:83" x14ac:dyDescent="0.2">
      <c r="A193" s="541"/>
      <c r="B193" s="541"/>
      <c r="C193" s="541"/>
      <c r="D193" s="541"/>
      <c r="E193" s="541"/>
      <c r="F193" s="541"/>
      <c r="G193" s="541"/>
      <c r="H193" s="541"/>
      <c r="I193" s="541"/>
      <c r="J193" s="541"/>
      <c r="K193" s="541"/>
      <c r="L193" s="541"/>
      <c r="M193" s="541"/>
      <c r="N193" s="541"/>
      <c r="O193" s="541"/>
      <c r="P193" s="541"/>
      <c r="Q193" s="541"/>
      <c r="R193" s="541"/>
      <c r="S193" s="541"/>
      <c r="T193" s="541"/>
      <c r="U193" s="541"/>
      <c r="V193" s="541"/>
      <c r="W193" s="541"/>
      <c r="X193" s="541"/>
      <c r="Y193" s="541"/>
      <c r="Z193" s="541"/>
      <c r="AA193" s="541"/>
      <c r="AB193" s="541"/>
      <c r="AC193" s="541"/>
      <c r="AD193" s="541"/>
      <c r="AE193" s="541"/>
      <c r="AF193" s="541"/>
      <c r="AG193" s="541"/>
      <c r="AH193" s="541"/>
      <c r="AI193" s="541"/>
      <c r="AJ193" s="541"/>
      <c r="AK193" s="541"/>
      <c r="AL193" s="541"/>
      <c r="AM193" s="541"/>
      <c r="AN193" s="541"/>
      <c r="AO193" s="541"/>
      <c r="AP193" s="541"/>
      <c r="AQ193" s="541"/>
      <c r="AR193" s="541"/>
      <c r="AS193" s="541"/>
      <c r="AT193" s="541"/>
      <c r="AU193" s="541"/>
      <c r="AV193" s="541"/>
      <c r="AW193" s="541"/>
      <c r="AX193" s="541"/>
      <c r="AY193" s="541"/>
      <c r="AZ193" s="541"/>
      <c r="BA193" s="541"/>
      <c r="BB193" s="541"/>
      <c r="BC193" s="541"/>
      <c r="BD193" s="541"/>
      <c r="BE193" s="541"/>
      <c r="BF193" s="541"/>
      <c r="BG193" s="541"/>
      <c r="BH193" s="541"/>
      <c r="BI193" s="541"/>
      <c r="BJ193" s="541"/>
      <c r="BK193" s="541"/>
      <c r="BL193" s="541"/>
      <c r="BM193" s="541"/>
      <c r="BN193" s="541"/>
      <c r="BO193" s="541"/>
      <c r="BP193" s="541"/>
      <c r="BQ193" s="541"/>
      <c r="BR193" s="541"/>
      <c r="BS193" s="541"/>
      <c r="BT193" s="541"/>
      <c r="BU193" s="541"/>
      <c r="BV193" s="541"/>
      <c r="BW193" s="541"/>
      <c r="BX193" s="541"/>
      <c r="BY193" s="541"/>
      <c r="BZ193" s="541"/>
      <c r="CA193" s="541"/>
      <c r="CB193" s="541"/>
      <c r="CC193" s="541"/>
      <c r="CD193" s="541"/>
      <c r="CE193" s="541"/>
    </row>
    <row r="194" spans="1:83" x14ac:dyDescent="0.2">
      <c r="A194" s="541"/>
      <c r="B194" s="541"/>
      <c r="C194" s="541"/>
      <c r="D194" s="541"/>
      <c r="E194" s="541"/>
      <c r="F194" s="541"/>
      <c r="G194" s="541"/>
      <c r="H194" s="541"/>
      <c r="I194" s="541"/>
      <c r="J194" s="541"/>
      <c r="K194" s="541"/>
      <c r="L194" s="541"/>
      <c r="M194" s="541"/>
      <c r="N194" s="541"/>
      <c r="O194" s="541"/>
      <c r="P194" s="541"/>
      <c r="Q194" s="541"/>
      <c r="R194" s="541"/>
      <c r="S194" s="541"/>
      <c r="T194" s="541"/>
      <c r="U194" s="541"/>
      <c r="V194" s="541"/>
      <c r="W194" s="541"/>
      <c r="X194" s="541"/>
      <c r="Y194" s="541"/>
      <c r="Z194" s="541"/>
      <c r="AA194" s="541"/>
      <c r="AB194" s="541"/>
      <c r="AC194" s="541"/>
      <c r="AD194" s="541"/>
      <c r="AE194" s="541"/>
      <c r="AF194" s="541"/>
      <c r="AG194" s="541"/>
      <c r="AH194" s="541"/>
      <c r="AI194" s="541"/>
      <c r="AJ194" s="541"/>
      <c r="AK194" s="541"/>
      <c r="AL194" s="541"/>
      <c r="AM194" s="541"/>
      <c r="AN194" s="541"/>
      <c r="AO194" s="541"/>
      <c r="AP194" s="541"/>
      <c r="AQ194" s="541"/>
      <c r="AR194" s="541"/>
      <c r="AS194" s="541"/>
      <c r="AT194" s="541"/>
      <c r="AU194" s="541"/>
      <c r="AV194" s="541"/>
      <c r="AW194" s="541"/>
      <c r="AX194" s="541"/>
      <c r="AY194" s="541"/>
      <c r="AZ194" s="541"/>
      <c r="BA194" s="541"/>
      <c r="BB194" s="541"/>
      <c r="BC194" s="541"/>
      <c r="BD194" s="541"/>
      <c r="BE194" s="541"/>
      <c r="BF194" s="541"/>
      <c r="BG194" s="541"/>
      <c r="BH194" s="541"/>
      <c r="BI194" s="541"/>
      <c r="BJ194" s="541"/>
      <c r="BK194" s="541"/>
      <c r="BL194" s="541"/>
      <c r="BM194" s="541"/>
      <c r="BN194" s="541"/>
      <c r="BO194" s="541"/>
      <c r="BP194" s="541"/>
      <c r="BQ194" s="541"/>
      <c r="BR194" s="541"/>
      <c r="BS194" s="541"/>
      <c r="BT194" s="541"/>
      <c r="BU194" s="541"/>
      <c r="BV194" s="541"/>
      <c r="BW194" s="541"/>
      <c r="BX194" s="541"/>
      <c r="BY194" s="541"/>
      <c r="BZ194" s="541"/>
      <c r="CA194" s="541"/>
      <c r="CB194" s="541"/>
      <c r="CC194" s="541"/>
      <c r="CD194" s="541"/>
      <c r="CE194" s="541"/>
    </row>
    <row r="195" spans="1:83" x14ac:dyDescent="0.2">
      <c r="A195" s="541"/>
      <c r="B195" s="541"/>
      <c r="C195" s="541"/>
      <c r="D195" s="541"/>
      <c r="E195" s="541"/>
      <c r="F195" s="541"/>
      <c r="G195" s="541"/>
      <c r="H195" s="541"/>
      <c r="I195" s="541"/>
      <c r="J195" s="541"/>
      <c r="K195" s="541"/>
      <c r="L195" s="541"/>
      <c r="M195" s="541"/>
      <c r="N195" s="541"/>
      <c r="O195" s="541"/>
      <c r="P195" s="541"/>
      <c r="Q195" s="541"/>
      <c r="R195" s="541"/>
      <c r="S195" s="541"/>
      <c r="T195" s="541"/>
      <c r="U195" s="541"/>
      <c r="V195" s="541"/>
      <c r="W195" s="541"/>
      <c r="X195" s="541"/>
      <c r="Y195" s="541"/>
      <c r="Z195" s="541"/>
      <c r="AA195" s="541"/>
      <c r="AB195" s="541"/>
      <c r="AC195" s="541"/>
      <c r="AD195" s="541"/>
      <c r="AE195" s="541"/>
      <c r="AF195" s="541"/>
      <c r="AG195" s="541"/>
      <c r="AH195" s="541"/>
      <c r="AI195" s="541"/>
      <c r="AJ195" s="541"/>
      <c r="AK195" s="541"/>
      <c r="AL195" s="541"/>
      <c r="AM195" s="541"/>
      <c r="AN195" s="541"/>
      <c r="AO195" s="541"/>
      <c r="AP195" s="541"/>
      <c r="AQ195" s="541"/>
      <c r="AR195" s="541"/>
      <c r="AS195" s="541"/>
      <c r="AT195" s="541"/>
      <c r="AU195" s="541"/>
      <c r="AV195" s="541"/>
      <c r="AW195" s="541"/>
      <c r="AX195" s="541"/>
      <c r="AY195" s="541"/>
      <c r="AZ195" s="541"/>
      <c r="BA195" s="541"/>
      <c r="BB195" s="541"/>
      <c r="BC195" s="541"/>
      <c r="BD195" s="541"/>
      <c r="BE195" s="541"/>
      <c r="BF195" s="541"/>
      <c r="BG195" s="541"/>
      <c r="BH195" s="541"/>
      <c r="BI195" s="541"/>
      <c r="BJ195" s="541"/>
      <c r="BK195" s="541"/>
      <c r="BL195" s="541"/>
      <c r="BM195" s="541"/>
      <c r="BN195" s="541"/>
      <c r="BO195" s="541"/>
      <c r="BP195" s="541"/>
      <c r="BQ195" s="541"/>
      <c r="BR195" s="541"/>
      <c r="BS195" s="541"/>
      <c r="BT195" s="541"/>
      <c r="BU195" s="541"/>
      <c r="BV195" s="541"/>
      <c r="BW195" s="541"/>
      <c r="BX195" s="541"/>
      <c r="BY195" s="541"/>
      <c r="BZ195" s="541"/>
      <c r="CA195" s="541"/>
      <c r="CB195" s="541"/>
      <c r="CC195" s="541"/>
      <c r="CD195" s="541"/>
      <c r="CE195" s="541"/>
    </row>
    <row r="196" spans="1:83" x14ac:dyDescent="0.2">
      <c r="A196" s="541"/>
      <c r="B196" s="541"/>
      <c r="C196" s="541"/>
      <c r="D196" s="541"/>
      <c r="E196" s="541"/>
      <c r="F196" s="541"/>
      <c r="G196" s="541"/>
      <c r="H196" s="541"/>
      <c r="I196" s="541"/>
      <c r="J196" s="541"/>
      <c r="K196" s="541"/>
      <c r="L196" s="541"/>
      <c r="M196" s="541"/>
      <c r="N196" s="541"/>
      <c r="O196" s="541"/>
      <c r="P196" s="541"/>
      <c r="Q196" s="541"/>
      <c r="R196" s="541"/>
      <c r="S196" s="541"/>
      <c r="T196" s="541"/>
      <c r="U196" s="541"/>
      <c r="V196" s="541"/>
      <c r="W196" s="541"/>
      <c r="X196" s="541"/>
      <c r="Y196" s="541"/>
      <c r="Z196" s="541"/>
      <c r="AA196" s="541"/>
      <c r="AB196" s="541"/>
      <c r="AC196" s="541"/>
      <c r="AD196" s="541"/>
      <c r="AE196" s="541"/>
      <c r="AF196" s="541"/>
      <c r="AG196" s="541"/>
      <c r="AH196" s="541"/>
      <c r="AI196" s="541"/>
      <c r="AJ196" s="541"/>
      <c r="AK196" s="541"/>
      <c r="AL196" s="541"/>
      <c r="AM196" s="541"/>
      <c r="AN196" s="541"/>
      <c r="AO196" s="541"/>
      <c r="AP196" s="541"/>
      <c r="AQ196" s="541"/>
      <c r="AR196" s="541"/>
      <c r="AS196" s="541"/>
      <c r="AT196" s="541"/>
      <c r="AU196" s="541"/>
      <c r="AV196" s="541"/>
      <c r="AW196" s="541"/>
      <c r="AX196" s="541"/>
      <c r="AY196" s="541"/>
      <c r="AZ196" s="541"/>
      <c r="BA196" s="541"/>
      <c r="BB196" s="541"/>
      <c r="BC196" s="541"/>
      <c r="BD196" s="541"/>
      <c r="BE196" s="541"/>
      <c r="BF196" s="541"/>
      <c r="BG196" s="541"/>
      <c r="BH196" s="541"/>
      <c r="BI196" s="541"/>
      <c r="BJ196" s="541"/>
      <c r="BK196" s="541"/>
      <c r="BL196" s="541"/>
      <c r="BM196" s="541"/>
      <c r="BN196" s="541"/>
      <c r="BO196" s="541"/>
      <c r="BP196" s="541"/>
      <c r="BQ196" s="541"/>
      <c r="BR196" s="541"/>
      <c r="BS196" s="541"/>
      <c r="BT196" s="541"/>
      <c r="BU196" s="541"/>
      <c r="BV196" s="541"/>
      <c r="BW196" s="541"/>
      <c r="BX196" s="541"/>
      <c r="BY196" s="541"/>
      <c r="BZ196" s="541"/>
      <c r="CA196" s="541"/>
      <c r="CB196" s="541"/>
      <c r="CC196" s="541"/>
      <c r="CD196" s="541"/>
      <c r="CE196" s="541"/>
    </row>
    <row r="197" spans="1:83" x14ac:dyDescent="0.2">
      <c r="A197" s="541"/>
      <c r="B197" s="541"/>
      <c r="C197" s="541"/>
      <c r="D197" s="541"/>
      <c r="E197" s="541"/>
      <c r="F197" s="541"/>
      <c r="G197" s="541"/>
      <c r="H197" s="541"/>
      <c r="I197" s="541"/>
      <c r="J197" s="541"/>
      <c r="K197" s="541"/>
      <c r="L197" s="541"/>
      <c r="M197" s="541"/>
      <c r="N197" s="541"/>
      <c r="O197" s="541"/>
      <c r="P197" s="541"/>
      <c r="Q197" s="541"/>
      <c r="R197" s="541"/>
      <c r="S197" s="541"/>
      <c r="T197" s="541"/>
      <c r="U197" s="541"/>
      <c r="V197" s="541"/>
      <c r="W197" s="541"/>
      <c r="X197" s="541"/>
      <c r="Y197" s="541"/>
      <c r="Z197" s="541"/>
      <c r="AA197" s="541"/>
      <c r="AB197" s="541"/>
      <c r="AC197" s="541"/>
      <c r="AD197" s="541"/>
      <c r="AE197" s="541"/>
      <c r="AF197" s="541"/>
      <c r="AG197" s="541"/>
      <c r="AH197" s="541"/>
      <c r="AI197" s="541"/>
      <c r="AJ197" s="541"/>
      <c r="AK197" s="541"/>
      <c r="AL197" s="541"/>
      <c r="AM197" s="541"/>
      <c r="AN197" s="541"/>
      <c r="AO197" s="541"/>
      <c r="AP197" s="541"/>
      <c r="AQ197" s="541"/>
      <c r="AR197" s="541"/>
      <c r="AS197" s="541"/>
      <c r="AT197" s="541"/>
      <c r="AU197" s="541"/>
      <c r="AV197" s="541"/>
      <c r="AW197" s="541"/>
      <c r="AX197" s="541"/>
      <c r="AY197" s="541"/>
      <c r="AZ197" s="541"/>
      <c r="BA197" s="541"/>
      <c r="BB197" s="541"/>
      <c r="BC197" s="541"/>
      <c r="BD197" s="541"/>
      <c r="BE197" s="541"/>
      <c r="BF197" s="541"/>
      <c r="BG197" s="541"/>
      <c r="BH197" s="541"/>
      <c r="BI197" s="541"/>
      <c r="BJ197" s="541"/>
      <c r="BK197" s="541"/>
      <c r="BL197" s="541"/>
      <c r="BM197" s="541"/>
      <c r="BN197" s="541"/>
      <c r="BO197" s="541"/>
      <c r="BP197" s="541"/>
      <c r="BQ197" s="541"/>
      <c r="BR197" s="541"/>
      <c r="BS197" s="541"/>
      <c r="BT197" s="541"/>
      <c r="BU197" s="541"/>
      <c r="BV197" s="541"/>
      <c r="BW197" s="541"/>
      <c r="BX197" s="541"/>
      <c r="BY197" s="541"/>
      <c r="BZ197" s="541"/>
      <c r="CA197" s="541"/>
      <c r="CB197" s="541"/>
      <c r="CC197" s="541"/>
      <c r="CD197" s="541"/>
      <c r="CE197" s="541"/>
    </row>
    <row r="198" spans="1:83" x14ac:dyDescent="0.2">
      <c r="A198" s="541"/>
      <c r="B198" s="541"/>
      <c r="C198" s="541"/>
      <c r="D198" s="541"/>
      <c r="E198" s="541"/>
      <c r="F198" s="541"/>
      <c r="G198" s="541"/>
      <c r="H198" s="541"/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41"/>
      <c r="T198" s="541"/>
      <c r="U198" s="541"/>
      <c r="V198" s="541"/>
      <c r="W198" s="541"/>
      <c r="X198" s="541"/>
      <c r="Y198" s="541"/>
      <c r="Z198" s="541"/>
      <c r="AA198" s="541"/>
      <c r="AB198" s="541"/>
      <c r="AC198" s="541"/>
      <c r="AD198" s="541"/>
      <c r="AE198" s="541"/>
      <c r="AF198" s="541"/>
      <c r="AG198" s="541"/>
      <c r="AH198" s="541"/>
      <c r="AI198" s="541"/>
      <c r="AJ198" s="541"/>
      <c r="AK198" s="541"/>
      <c r="AL198" s="541"/>
      <c r="AM198" s="541"/>
      <c r="AN198" s="541"/>
      <c r="AO198" s="541"/>
      <c r="AP198" s="541"/>
      <c r="AQ198" s="541"/>
      <c r="AR198" s="541"/>
      <c r="AS198" s="541"/>
      <c r="AT198" s="541"/>
      <c r="AU198" s="541"/>
      <c r="AV198" s="541"/>
      <c r="AW198" s="541"/>
      <c r="AX198" s="541"/>
      <c r="AY198" s="541"/>
      <c r="AZ198" s="541"/>
      <c r="BA198" s="541"/>
      <c r="BB198" s="541"/>
      <c r="BC198" s="541"/>
      <c r="BD198" s="541"/>
      <c r="BE198" s="541"/>
      <c r="BF198" s="541"/>
      <c r="BG198" s="541"/>
      <c r="BH198" s="541"/>
      <c r="BI198" s="541"/>
      <c r="BJ198" s="541"/>
      <c r="BK198" s="541"/>
      <c r="BL198" s="541"/>
      <c r="BM198" s="541"/>
      <c r="BN198" s="541"/>
      <c r="BO198" s="541"/>
      <c r="BP198" s="541"/>
      <c r="BQ198" s="541"/>
      <c r="BR198" s="541"/>
      <c r="BS198" s="541"/>
      <c r="BT198" s="541"/>
      <c r="BU198" s="541"/>
      <c r="BV198" s="541"/>
      <c r="BW198" s="541"/>
      <c r="BX198" s="541"/>
      <c r="BY198" s="541"/>
      <c r="BZ198" s="541"/>
      <c r="CA198" s="541"/>
      <c r="CB198" s="541"/>
      <c r="CC198" s="541"/>
      <c r="CD198" s="541"/>
      <c r="CE198" s="541"/>
    </row>
    <row r="199" spans="1:83" x14ac:dyDescent="0.2">
      <c r="A199" s="541"/>
      <c r="B199" s="541"/>
      <c r="C199" s="541"/>
      <c r="D199" s="541"/>
      <c r="E199" s="541"/>
      <c r="F199" s="541"/>
      <c r="G199" s="541"/>
      <c r="H199" s="541"/>
      <c r="I199" s="541"/>
      <c r="J199" s="541"/>
      <c r="K199" s="541"/>
      <c r="L199" s="541"/>
      <c r="M199" s="541"/>
      <c r="N199" s="541"/>
      <c r="O199" s="541"/>
      <c r="P199" s="541"/>
      <c r="Q199" s="541"/>
      <c r="R199" s="541"/>
      <c r="S199" s="541"/>
      <c r="T199" s="541"/>
      <c r="U199" s="541"/>
      <c r="V199" s="541"/>
      <c r="W199" s="541"/>
      <c r="X199" s="541"/>
      <c r="Y199" s="541"/>
      <c r="Z199" s="541"/>
      <c r="AA199" s="541"/>
      <c r="AB199" s="541"/>
      <c r="AC199" s="541"/>
      <c r="AD199" s="541"/>
      <c r="AE199" s="541"/>
      <c r="AF199" s="541"/>
      <c r="AG199" s="541"/>
      <c r="AH199" s="541"/>
      <c r="AI199" s="541"/>
      <c r="AJ199" s="541"/>
      <c r="AK199" s="541"/>
      <c r="AL199" s="541"/>
      <c r="AM199" s="541"/>
      <c r="AN199" s="541"/>
      <c r="AO199" s="541"/>
      <c r="AP199" s="541"/>
      <c r="AQ199" s="541"/>
      <c r="AR199" s="541"/>
      <c r="AS199" s="541"/>
      <c r="AT199" s="541"/>
      <c r="AU199" s="541"/>
      <c r="AV199" s="541"/>
      <c r="AW199" s="541"/>
      <c r="AX199" s="541"/>
      <c r="AY199" s="541"/>
      <c r="AZ199" s="541"/>
      <c r="BA199" s="541"/>
      <c r="BB199" s="541"/>
      <c r="BC199" s="541"/>
      <c r="BD199" s="541"/>
      <c r="BE199" s="541"/>
      <c r="BF199" s="541"/>
      <c r="BG199" s="541"/>
      <c r="BH199" s="541"/>
      <c r="BI199" s="541"/>
      <c r="BJ199" s="541"/>
      <c r="BK199" s="541"/>
      <c r="BL199" s="541"/>
      <c r="BM199" s="541"/>
      <c r="BN199" s="541"/>
      <c r="BO199" s="541"/>
      <c r="BP199" s="541"/>
      <c r="BQ199" s="541"/>
      <c r="BR199" s="541"/>
      <c r="BS199" s="541"/>
      <c r="BT199" s="541"/>
      <c r="BU199" s="541"/>
      <c r="BV199" s="541"/>
      <c r="BW199" s="541"/>
      <c r="BX199" s="541"/>
      <c r="BY199" s="541"/>
      <c r="BZ199" s="541"/>
      <c r="CA199" s="541"/>
      <c r="CB199" s="541"/>
      <c r="CC199" s="541"/>
      <c r="CD199" s="541"/>
      <c r="CE199" s="541"/>
    </row>
    <row r="200" spans="1:83" x14ac:dyDescent="0.2">
      <c r="A200" s="541"/>
      <c r="B200" s="541"/>
      <c r="C200" s="541"/>
      <c r="D200" s="541"/>
      <c r="E200" s="541"/>
      <c r="F200" s="541"/>
      <c r="G200" s="541"/>
      <c r="H200" s="541"/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1"/>
      <c r="T200" s="541"/>
      <c r="U200" s="541"/>
      <c r="V200" s="541"/>
      <c r="W200" s="541"/>
      <c r="X200" s="541"/>
      <c r="Y200" s="541"/>
      <c r="Z200" s="541"/>
      <c r="AA200" s="541"/>
      <c r="AB200" s="541"/>
      <c r="AC200" s="541"/>
      <c r="AD200" s="541"/>
      <c r="AE200" s="541"/>
      <c r="AF200" s="541"/>
      <c r="AG200" s="541"/>
      <c r="AH200" s="541"/>
      <c r="AI200" s="541"/>
      <c r="AJ200" s="541"/>
      <c r="AK200" s="541"/>
      <c r="AL200" s="541"/>
      <c r="AM200" s="541"/>
      <c r="AN200" s="541"/>
      <c r="AO200" s="541"/>
      <c r="AP200" s="541"/>
      <c r="AQ200" s="541"/>
      <c r="AR200" s="541"/>
      <c r="AS200" s="541"/>
      <c r="AT200" s="541"/>
      <c r="AU200" s="541"/>
      <c r="AV200" s="541"/>
      <c r="AW200" s="541"/>
      <c r="AX200" s="541"/>
      <c r="AY200" s="541"/>
      <c r="AZ200" s="541"/>
      <c r="BA200" s="541"/>
      <c r="BB200" s="541"/>
      <c r="BC200" s="541"/>
      <c r="BD200" s="541"/>
      <c r="BE200" s="541"/>
      <c r="BF200" s="541"/>
      <c r="BG200" s="541"/>
      <c r="BH200" s="541"/>
      <c r="BI200" s="541"/>
      <c r="BJ200" s="541"/>
      <c r="BK200" s="541"/>
      <c r="BL200" s="541"/>
      <c r="BM200" s="541"/>
      <c r="BN200" s="541"/>
      <c r="BO200" s="541"/>
      <c r="BP200" s="541"/>
      <c r="BQ200" s="541"/>
      <c r="BR200" s="541"/>
      <c r="BS200" s="541"/>
      <c r="BT200" s="541"/>
      <c r="BU200" s="541"/>
      <c r="BV200" s="541"/>
      <c r="BW200" s="541"/>
      <c r="BX200" s="541"/>
      <c r="BY200" s="541"/>
      <c r="BZ200" s="541"/>
      <c r="CA200" s="541"/>
      <c r="CB200" s="541"/>
      <c r="CC200" s="541"/>
      <c r="CD200" s="541"/>
      <c r="CE200" s="541"/>
    </row>
    <row r="201" spans="1:83" x14ac:dyDescent="0.2">
      <c r="A201" s="541"/>
      <c r="B201" s="541"/>
      <c r="C201" s="541"/>
      <c r="D201" s="541"/>
      <c r="E201" s="541"/>
      <c r="F201" s="541"/>
      <c r="G201" s="541"/>
      <c r="H201" s="541"/>
      <c r="I201" s="541"/>
      <c r="J201" s="541"/>
      <c r="K201" s="541"/>
      <c r="L201" s="541"/>
      <c r="M201" s="541"/>
      <c r="N201" s="541"/>
      <c r="O201" s="541"/>
      <c r="P201" s="541"/>
      <c r="Q201" s="541"/>
      <c r="R201" s="541"/>
      <c r="S201" s="541"/>
      <c r="T201" s="541"/>
      <c r="U201" s="541"/>
      <c r="V201" s="541"/>
      <c r="W201" s="541"/>
      <c r="X201" s="541"/>
      <c r="Y201" s="541"/>
      <c r="Z201" s="541"/>
      <c r="AA201" s="541"/>
      <c r="AB201" s="541"/>
      <c r="AC201" s="541"/>
      <c r="AD201" s="541"/>
      <c r="AE201" s="541"/>
      <c r="AF201" s="541"/>
      <c r="AG201" s="541"/>
      <c r="AH201" s="541"/>
      <c r="AI201" s="541"/>
      <c r="AJ201" s="541"/>
      <c r="AK201" s="541"/>
      <c r="AL201" s="541"/>
      <c r="AM201" s="541"/>
      <c r="AN201" s="541"/>
      <c r="AO201" s="541"/>
      <c r="AP201" s="541"/>
      <c r="AQ201" s="541"/>
      <c r="AR201" s="541"/>
      <c r="AS201" s="541"/>
      <c r="AT201" s="541"/>
      <c r="AU201" s="541"/>
      <c r="AV201" s="541"/>
      <c r="AW201" s="541"/>
      <c r="AX201" s="541"/>
      <c r="AY201" s="541"/>
      <c r="AZ201" s="541"/>
      <c r="BA201" s="541"/>
      <c r="BB201" s="541"/>
      <c r="BC201" s="541"/>
      <c r="BD201" s="541"/>
      <c r="BE201" s="541"/>
      <c r="BF201" s="541"/>
      <c r="BG201" s="541"/>
      <c r="BH201" s="541"/>
      <c r="BI201" s="541"/>
      <c r="BJ201" s="541"/>
      <c r="BK201" s="541"/>
      <c r="BL201" s="541"/>
      <c r="BM201" s="541"/>
      <c r="BN201" s="541"/>
      <c r="BO201" s="541"/>
      <c r="BP201" s="541"/>
      <c r="BQ201" s="541"/>
      <c r="BR201" s="541"/>
      <c r="BS201" s="541"/>
      <c r="BT201" s="541"/>
      <c r="BU201" s="541"/>
      <c r="BV201" s="541"/>
      <c r="BW201" s="541"/>
      <c r="BX201" s="541"/>
      <c r="BY201" s="541"/>
      <c r="BZ201" s="541"/>
      <c r="CA201" s="541"/>
      <c r="CB201" s="541"/>
      <c r="CC201" s="541"/>
      <c r="CD201" s="541"/>
      <c r="CE201" s="541"/>
    </row>
    <row r="202" spans="1:83" x14ac:dyDescent="0.2">
      <c r="A202" s="541"/>
      <c r="B202" s="541"/>
      <c r="C202" s="541"/>
      <c r="D202" s="541"/>
      <c r="E202" s="541"/>
      <c r="F202" s="541"/>
      <c r="G202" s="541"/>
      <c r="H202" s="541"/>
      <c r="I202" s="541"/>
      <c r="J202" s="541"/>
      <c r="K202" s="541"/>
      <c r="L202" s="541"/>
      <c r="M202" s="541"/>
      <c r="N202" s="541"/>
      <c r="O202" s="541"/>
      <c r="P202" s="541"/>
      <c r="Q202" s="541"/>
      <c r="R202" s="541"/>
      <c r="S202" s="541"/>
      <c r="T202" s="541"/>
      <c r="U202" s="541"/>
      <c r="V202" s="541"/>
      <c r="W202" s="541"/>
      <c r="X202" s="541"/>
      <c r="Y202" s="541"/>
      <c r="Z202" s="541"/>
      <c r="AA202" s="541"/>
      <c r="AB202" s="541"/>
      <c r="AC202" s="541"/>
      <c r="AD202" s="541"/>
      <c r="AE202" s="541"/>
      <c r="AF202" s="541"/>
      <c r="AG202" s="541"/>
      <c r="AH202" s="541"/>
      <c r="AI202" s="541"/>
      <c r="AJ202" s="541"/>
      <c r="AK202" s="541"/>
      <c r="AL202" s="541"/>
      <c r="AM202" s="541"/>
      <c r="AN202" s="541"/>
      <c r="AO202" s="541"/>
      <c r="AP202" s="541"/>
      <c r="AQ202" s="541"/>
      <c r="AR202" s="541"/>
      <c r="AS202" s="541"/>
      <c r="AT202" s="541"/>
      <c r="AU202" s="541"/>
      <c r="AV202" s="541"/>
      <c r="AW202" s="541"/>
      <c r="AX202" s="541"/>
      <c r="AY202" s="541"/>
      <c r="AZ202" s="541"/>
      <c r="BA202" s="541"/>
      <c r="BB202" s="541"/>
      <c r="BC202" s="541"/>
      <c r="BD202" s="541"/>
      <c r="BE202" s="541"/>
      <c r="BF202" s="541"/>
      <c r="BG202" s="541"/>
      <c r="BH202" s="541"/>
      <c r="BI202" s="541"/>
      <c r="BJ202" s="541"/>
      <c r="BK202" s="541"/>
      <c r="BL202" s="541"/>
      <c r="BM202" s="541"/>
      <c r="BN202" s="541"/>
      <c r="BO202" s="541"/>
      <c r="BP202" s="541"/>
      <c r="BQ202" s="541"/>
      <c r="BR202" s="541"/>
      <c r="BS202" s="541"/>
      <c r="BT202" s="541"/>
      <c r="BU202" s="541"/>
      <c r="BV202" s="541"/>
      <c r="BW202" s="541"/>
      <c r="BX202" s="541"/>
      <c r="BY202" s="541"/>
      <c r="BZ202" s="541"/>
      <c r="CA202" s="541"/>
      <c r="CB202" s="541"/>
      <c r="CC202" s="541"/>
      <c r="CD202" s="541"/>
      <c r="CE202" s="541"/>
    </row>
    <row r="203" spans="1:83" x14ac:dyDescent="0.2">
      <c r="A203" s="541"/>
      <c r="B203" s="541"/>
      <c r="C203" s="541"/>
      <c r="D203" s="541"/>
      <c r="E203" s="541"/>
      <c r="F203" s="541"/>
      <c r="G203" s="541"/>
      <c r="H203" s="541"/>
      <c r="I203" s="541"/>
      <c r="J203" s="541"/>
      <c r="K203" s="541"/>
      <c r="L203" s="541"/>
      <c r="M203" s="541"/>
      <c r="N203" s="541"/>
      <c r="O203" s="541"/>
      <c r="P203" s="541"/>
      <c r="Q203" s="541"/>
      <c r="R203" s="541"/>
      <c r="S203" s="541"/>
      <c r="T203" s="541"/>
      <c r="U203" s="541"/>
      <c r="V203" s="541"/>
      <c r="W203" s="541"/>
      <c r="X203" s="541"/>
      <c r="Y203" s="541"/>
      <c r="Z203" s="541"/>
      <c r="AA203" s="541"/>
      <c r="AB203" s="541"/>
      <c r="AC203" s="541"/>
      <c r="AD203" s="541"/>
      <c r="AE203" s="541"/>
      <c r="AF203" s="541"/>
      <c r="AG203" s="541"/>
      <c r="AH203" s="541"/>
      <c r="AI203" s="541"/>
      <c r="AJ203" s="541"/>
      <c r="AK203" s="541"/>
      <c r="AL203" s="541"/>
      <c r="AM203" s="541"/>
      <c r="AN203" s="541"/>
      <c r="AO203" s="541"/>
      <c r="AP203" s="541"/>
      <c r="AQ203" s="541"/>
      <c r="AR203" s="541"/>
      <c r="AS203" s="541"/>
      <c r="AT203" s="541"/>
      <c r="AU203" s="541"/>
      <c r="AV203" s="541"/>
      <c r="AW203" s="541"/>
      <c r="AX203" s="541"/>
      <c r="AY203" s="541"/>
      <c r="AZ203" s="541"/>
      <c r="BA203" s="541"/>
      <c r="BB203" s="541"/>
      <c r="BC203" s="541"/>
      <c r="BD203" s="541"/>
      <c r="BE203" s="541"/>
      <c r="BF203" s="541"/>
      <c r="BG203" s="541"/>
      <c r="BH203" s="541"/>
      <c r="BI203" s="541"/>
      <c r="BJ203" s="541"/>
      <c r="BK203" s="541"/>
      <c r="BL203" s="541"/>
      <c r="BM203" s="541"/>
      <c r="BN203" s="541"/>
      <c r="BO203" s="541"/>
      <c r="BP203" s="541"/>
      <c r="BQ203" s="541"/>
      <c r="BR203" s="541"/>
      <c r="BS203" s="541"/>
      <c r="BT203" s="541"/>
      <c r="BU203" s="541"/>
      <c r="BV203" s="541"/>
      <c r="BW203" s="541"/>
      <c r="BX203" s="541"/>
      <c r="BY203" s="541"/>
      <c r="BZ203" s="541"/>
      <c r="CA203" s="541"/>
      <c r="CB203" s="541"/>
      <c r="CC203" s="541"/>
      <c r="CD203" s="541"/>
      <c r="CE203" s="541"/>
    </row>
    <row r="204" spans="1:83" x14ac:dyDescent="0.2">
      <c r="A204" s="541"/>
      <c r="B204" s="541"/>
      <c r="C204" s="541"/>
      <c r="D204" s="541"/>
      <c r="E204" s="541"/>
      <c r="F204" s="541"/>
      <c r="G204" s="541"/>
      <c r="H204" s="541"/>
      <c r="I204" s="541"/>
      <c r="J204" s="541"/>
      <c r="K204" s="541"/>
      <c r="L204" s="541"/>
      <c r="M204" s="541"/>
      <c r="N204" s="541"/>
      <c r="O204" s="541"/>
      <c r="P204" s="541"/>
      <c r="Q204" s="541"/>
      <c r="R204" s="541"/>
      <c r="S204" s="541"/>
      <c r="T204" s="541"/>
      <c r="U204" s="541"/>
      <c r="V204" s="541"/>
      <c r="W204" s="541"/>
      <c r="X204" s="541"/>
      <c r="Y204" s="541"/>
      <c r="Z204" s="541"/>
      <c r="AA204" s="541"/>
      <c r="AB204" s="541"/>
      <c r="AC204" s="541"/>
      <c r="AD204" s="541"/>
      <c r="AE204" s="541"/>
      <c r="AF204" s="541"/>
      <c r="AG204" s="541"/>
      <c r="AH204" s="541"/>
      <c r="AI204" s="541"/>
      <c r="AJ204" s="541"/>
      <c r="AK204" s="541"/>
      <c r="AL204" s="541"/>
      <c r="AM204" s="541"/>
      <c r="AN204" s="541"/>
      <c r="AO204" s="541"/>
      <c r="AP204" s="541"/>
      <c r="AQ204" s="541"/>
      <c r="AR204" s="541"/>
      <c r="AS204" s="541"/>
      <c r="AT204" s="541"/>
      <c r="AU204" s="541"/>
      <c r="AV204" s="541"/>
      <c r="AW204" s="541"/>
      <c r="AX204" s="541"/>
      <c r="AY204" s="541"/>
      <c r="AZ204" s="541"/>
      <c r="BA204" s="541"/>
      <c r="BB204" s="541"/>
      <c r="BC204" s="541"/>
      <c r="BD204" s="541"/>
      <c r="BE204" s="541"/>
      <c r="BF204" s="541"/>
      <c r="BG204" s="541"/>
      <c r="BH204" s="541"/>
      <c r="BI204" s="541"/>
      <c r="BJ204" s="541"/>
      <c r="BK204" s="541"/>
      <c r="BL204" s="541"/>
      <c r="BM204" s="541"/>
      <c r="BN204" s="541"/>
      <c r="BO204" s="541"/>
      <c r="BP204" s="541"/>
      <c r="BQ204" s="541"/>
      <c r="BR204" s="541"/>
      <c r="BS204" s="541"/>
      <c r="BT204" s="541"/>
      <c r="BU204" s="541"/>
      <c r="BV204" s="541"/>
      <c r="BW204" s="541"/>
      <c r="BX204" s="541"/>
      <c r="BY204" s="541"/>
      <c r="BZ204" s="541"/>
      <c r="CA204" s="541"/>
      <c r="CB204" s="541"/>
      <c r="CC204" s="541"/>
      <c r="CD204" s="541"/>
      <c r="CE204" s="541"/>
    </row>
    <row r="205" spans="1:83" x14ac:dyDescent="0.2">
      <c r="A205" s="541"/>
      <c r="B205" s="541"/>
      <c r="C205" s="541"/>
      <c r="D205" s="541"/>
      <c r="E205" s="541"/>
      <c r="F205" s="541"/>
      <c r="G205" s="541"/>
      <c r="H205" s="541"/>
      <c r="I205" s="541"/>
      <c r="J205" s="541"/>
      <c r="K205" s="541"/>
      <c r="L205" s="541"/>
      <c r="M205" s="541"/>
      <c r="N205" s="541"/>
      <c r="O205" s="541"/>
      <c r="P205" s="541"/>
      <c r="Q205" s="541"/>
      <c r="R205" s="541"/>
      <c r="S205" s="541"/>
      <c r="T205" s="541"/>
      <c r="U205" s="541"/>
      <c r="V205" s="541"/>
      <c r="W205" s="541"/>
      <c r="X205" s="541"/>
      <c r="Y205" s="541"/>
      <c r="Z205" s="541"/>
      <c r="AA205" s="541"/>
      <c r="AB205" s="541"/>
      <c r="AC205" s="541"/>
      <c r="AD205" s="541"/>
      <c r="AE205" s="541"/>
      <c r="AF205" s="541"/>
      <c r="AG205" s="541"/>
      <c r="AH205" s="541"/>
      <c r="AI205" s="541"/>
      <c r="AJ205" s="541"/>
      <c r="AK205" s="541"/>
      <c r="AL205" s="541"/>
      <c r="AM205" s="541"/>
      <c r="AN205" s="541"/>
      <c r="AO205" s="541"/>
      <c r="AP205" s="541"/>
      <c r="AQ205" s="541"/>
      <c r="AR205" s="541"/>
      <c r="AS205" s="541"/>
      <c r="AT205" s="541"/>
      <c r="AU205" s="541"/>
      <c r="AV205" s="541"/>
      <c r="AW205" s="541"/>
      <c r="AX205" s="541"/>
      <c r="AY205" s="541"/>
      <c r="AZ205" s="541"/>
      <c r="BA205" s="541"/>
      <c r="BB205" s="541"/>
      <c r="BC205" s="541"/>
      <c r="BD205" s="541"/>
      <c r="BE205" s="541"/>
      <c r="BF205" s="541"/>
      <c r="BG205" s="541"/>
      <c r="BH205" s="541"/>
      <c r="BI205" s="541"/>
      <c r="BJ205" s="541"/>
      <c r="BK205" s="541"/>
      <c r="BL205" s="541"/>
      <c r="BM205" s="541"/>
      <c r="BN205" s="541"/>
      <c r="BO205" s="541"/>
      <c r="BP205" s="541"/>
      <c r="BQ205" s="541"/>
      <c r="BR205" s="541"/>
      <c r="BS205" s="541"/>
      <c r="BT205" s="541"/>
      <c r="BU205" s="541"/>
      <c r="BV205" s="541"/>
      <c r="BW205" s="541"/>
      <c r="BX205" s="541"/>
      <c r="BY205" s="541"/>
      <c r="BZ205" s="541"/>
      <c r="CA205" s="541"/>
      <c r="CB205" s="541"/>
      <c r="CC205" s="541"/>
      <c r="CD205" s="541"/>
      <c r="CE205" s="541"/>
    </row>
    <row r="206" spans="1:83" x14ac:dyDescent="0.2">
      <c r="A206" s="541"/>
      <c r="B206" s="541"/>
      <c r="C206" s="541"/>
      <c r="D206" s="541"/>
      <c r="E206" s="541"/>
      <c r="F206" s="541"/>
      <c r="G206" s="541"/>
      <c r="H206" s="541"/>
      <c r="I206" s="541"/>
      <c r="J206" s="541"/>
      <c r="K206" s="541"/>
      <c r="L206" s="541"/>
      <c r="M206" s="541"/>
      <c r="N206" s="541"/>
      <c r="O206" s="541"/>
      <c r="P206" s="541"/>
      <c r="Q206" s="541"/>
      <c r="R206" s="541"/>
      <c r="S206" s="541"/>
      <c r="T206" s="541"/>
      <c r="U206" s="541"/>
      <c r="V206" s="541"/>
      <c r="W206" s="541"/>
      <c r="X206" s="541"/>
      <c r="Y206" s="541"/>
      <c r="Z206" s="541"/>
      <c r="AA206" s="541"/>
      <c r="AB206" s="541"/>
      <c r="AC206" s="541"/>
      <c r="AD206" s="541"/>
      <c r="AE206" s="541"/>
      <c r="AF206" s="541"/>
      <c r="AG206" s="541"/>
      <c r="AH206" s="541"/>
      <c r="AI206" s="541"/>
      <c r="AJ206" s="541"/>
      <c r="AK206" s="541"/>
      <c r="AL206" s="541"/>
      <c r="AM206" s="541"/>
      <c r="AN206" s="541"/>
      <c r="AO206" s="541"/>
      <c r="AP206" s="541"/>
      <c r="AQ206" s="541"/>
      <c r="AR206" s="541"/>
      <c r="AS206" s="541"/>
      <c r="AT206" s="541"/>
      <c r="AU206" s="541"/>
      <c r="AV206" s="541"/>
      <c r="AW206" s="541"/>
      <c r="AX206" s="541"/>
      <c r="AY206" s="541"/>
      <c r="AZ206" s="541"/>
      <c r="BA206" s="541"/>
      <c r="BB206" s="541"/>
      <c r="BC206" s="541"/>
      <c r="BD206" s="541"/>
      <c r="BE206" s="541"/>
      <c r="BF206" s="541"/>
      <c r="BG206" s="541"/>
      <c r="BH206" s="541"/>
      <c r="BI206" s="541"/>
      <c r="BJ206" s="541"/>
      <c r="BK206" s="541"/>
      <c r="BL206" s="541"/>
      <c r="BM206" s="541"/>
      <c r="BN206" s="541"/>
      <c r="BO206" s="541"/>
      <c r="BP206" s="541"/>
      <c r="BQ206" s="541"/>
      <c r="BR206" s="541"/>
      <c r="BS206" s="541"/>
      <c r="BT206" s="541"/>
      <c r="BU206" s="541"/>
      <c r="BV206" s="541"/>
      <c r="BW206" s="541"/>
      <c r="BX206" s="541"/>
      <c r="BY206" s="541"/>
      <c r="BZ206" s="541"/>
      <c r="CA206" s="541"/>
      <c r="CB206" s="541"/>
      <c r="CC206" s="541"/>
      <c r="CD206" s="541"/>
      <c r="CE206" s="541"/>
    </row>
    <row r="207" spans="1:83" x14ac:dyDescent="0.2">
      <c r="A207" s="541"/>
      <c r="B207" s="541"/>
      <c r="C207" s="541"/>
      <c r="D207" s="541"/>
      <c r="E207" s="541"/>
      <c r="F207" s="541"/>
      <c r="G207" s="541"/>
      <c r="H207" s="541"/>
      <c r="I207" s="541"/>
      <c r="J207" s="541"/>
      <c r="K207" s="541"/>
      <c r="L207" s="541"/>
      <c r="M207" s="541"/>
      <c r="N207" s="541"/>
      <c r="O207" s="541"/>
      <c r="P207" s="541"/>
      <c r="Q207" s="541"/>
      <c r="R207" s="541"/>
      <c r="S207" s="541"/>
      <c r="T207" s="541"/>
      <c r="U207" s="541"/>
      <c r="V207" s="541"/>
      <c r="W207" s="541"/>
      <c r="X207" s="541"/>
      <c r="Y207" s="541"/>
      <c r="Z207" s="541"/>
      <c r="AA207" s="541"/>
      <c r="AB207" s="541"/>
      <c r="AC207" s="541"/>
      <c r="AD207" s="541"/>
      <c r="AE207" s="541"/>
      <c r="AF207" s="541"/>
      <c r="AG207" s="541"/>
      <c r="AH207" s="541"/>
      <c r="AI207" s="541"/>
      <c r="AJ207" s="541"/>
      <c r="AK207" s="541"/>
      <c r="AL207" s="541"/>
      <c r="AM207" s="541"/>
      <c r="AN207" s="541"/>
      <c r="AO207" s="541"/>
      <c r="AP207" s="541"/>
      <c r="AQ207" s="541"/>
      <c r="AR207" s="541"/>
      <c r="AS207" s="541"/>
      <c r="AT207" s="541"/>
      <c r="AU207" s="541"/>
      <c r="AV207" s="541"/>
      <c r="AW207" s="541"/>
      <c r="AX207" s="541"/>
      <c r="AY207" s="541"/>
      <c r="AZ207" s="541"/>
      <c r="BA207" s="541"/>
      <c r="BB207" s="541"/>
      <c r="BC207" s="541"/>
      <c r="BD207" s="541"/>
      <c r="BE207" s="541"/>
      <c r="BF207" s="541"/>
      <c r="BG207" s="541"/>
      <c r="BH207" s="541"/>
      <c r="BI207" s="541"/>
      <c r="BJ207" s="541"/>
      <c r="BK207" s="541"/>
      <c r="BL207" s="541"/>
      <c r="BM207" s="541"/>
      <c r="BN207" s="541"/>
      <c r="BO207" s="541"/>
      <c r="BP207" s="541"/>
      <c r="BQ207" s="541"/>
      <c r="BR207" s="541"/>
      <c r="BS207" s="541"/>
      <c r="BT207" s="541"/>
      <c r="BU207" s="541"/>
      <c r="BV207" s="541"/>
      <c r="BW207" s="541"/>
      <c r="BX207" s="541"/>
      <c r="BY207" s="541"/>
      <c r="BZ207" s="541"/>
      <c r="CA207" s="541"/>
      <c r="CB207" s="541"/>
      <c r="CC207" s="541"/>
      <c r="CD207" s="541"/>
      <c r="CE207" s="541"/>
    </row>
    <row r="208" spans="1:83" x14ac:dyDescent="0.2">
      <c r="A208" s="541"/>
      <c r="B208" s="541"/>
      <c r="C208" s="541"/>
      <c r="D208" s="541"/>
      <c r="E208" s="541"/>
      <c r="F208" s="541"/>
      <c r="G208" s="541"/>
      <c r="H208" s="541"/>
      <c r="I208" s="541"/>
      <c r="J208" s="541"/>
      <c r="K208" s="541"/>
      <c r="L208" s="541"/>
      <c r="M208" s="541"/>
      <c r="N208" s="541"/>
      <c r="O208" s="541"/>
      <c r="P208" s="541"/>
      <c r="Q208" s="541"/>
      <c r="R208" s="541"/>
      <c r="S208" s="541"/>
      <c r="T208" s="541"/>
      <c r="U208" s="541"/>
      <c r="V208" s="541"/>
      <c r="W208" s="541"/>
      <c r="X208" s="541"/>
      <c r="Y208" s="541"/>
      <c r="Z208" s="541"/>
      <c r="AA208" s="541"/>
      <c r="AB208" s="541"/>
      <c r="AC208" s="541"/>
      <c r="AD208" s="541"/>
      <c r="AE208" s="541"/>
      <c r="AF208" s="541"/>
      <c r="AG208" s="541"/>
      <c r="AH208" s="541"/>
      <c r="AI208" s="541"/>
      <c r="AJ208" s="541"/>
      <c r="AK208" s="541"/>
      <c r="AL208" s="541"/>
      <c r="AM208" s="541"/>
      <c r="AN208" s="541"/>
      <c r="AO208" s="541"/>
      <c r="AP208" s="541"/>
      <c r="AQ208" s="541"/>
      <c r="AR208" s="541"/>
      <c r="AS208" s="541"/>
      <c r="AT208" s="541"/>
      <c r="AU208" s="541"/>
      <c r="AV208" s="541"/>
      <c r="AW208" s="541"/>
      <c r="AX208" s="541"/>
      <c r="AY208" s="541"/>
      <c r="AZ208" s="541"/>
      <c r="BA208" s="541"/>
      <c r="BB208" s="541"/>
      <c r="BC208" s="541"/>
      <c r="BD208" s="541"/>
      <c r="BE208" s="541"/>
      <c r="BF208" s="541"/>
      <c r="BG208" s="541"/>
      <c r="BH208" s="541"/>
      <c r="BI208" s="541"/>
      <c r="BJ208" s="541"/>
      <c r="BK208" s="541"/>
      <c r="BL208" s="541"/>
      <c r="BM208" s="541"/>
      <c r="BN208" s="541"/>
      <c r="BO208" s="541"/>
      <c r="BP208" s="541"/>
      <c r="BQ208" s="541"/>
      <c r="BR208" s="541"/>
      <c r="BS208" s="541"/>
      <c r="BT208" s="541"/>
      <c r="BU208" s="541"/>
      <c r="BV208" s="541"/>
      <c r="BW208" s="541"/>
      <c r="BX208" s="541"/>
      <c r="BY208" s="541"/>
      <c r="BZ208" s="541"/>
      <c r="CA208" s="541"/>
      <c r="CB208" s="541"/>
      <c r="CC208" s="541"/>
      <c r="CD208" s="541"/>
      <c r="CE208" s="541"/>
    </row>
    <row r="209" spans="1:83" x14ac:dyDescent="0.2">
      <c r="A209" s="541"/>
      <c r="B209" s="541"/>
      <c r="C209" s="541"/>
      <c r="D209" s="541"/>
      <c r="E209" s="541"/>
      <c r="F209" s="541"/>
      <c r="G209" s="541"/>
      <c r="H209" s="541"/>
      <c r="I209" s="541"/>
      <c r="J209" s="541"/>
      <c r="K209" s="541"/>
      <c r="L209" s="541"/>
      <c r="M209" s="541"/>
      <c r="N209" s="541"/>
      <c r="O209" s="541"/>
      <c r="P209" s="541"/>
      <c r="Q209" s="541"/>
      <c r="R209" s="541"/>
      <c r="S209" s="541"/>
      <c r="T209" s="541"/>
      <c r="U209" s="541"/>
      <c r="V209" s="541"/>
      <c r="W209" s="541"/>
      <c r="X209" s="541"/>
      <c r="Y209" s="541"/>
      <c r="Z209" s="541"/>
      <c r="AA209" s="541"/>
      <c r="AB209" s="541"/>
      <c r="AC209" s="541"/>
      <c r="AD209" s="541"/>
      <c r="AE209" s="541"/>
      <c r="AF209" s="541"/>
      <c r="AG209" s="541"/>
      <c r="AH209" s="541"/>
      <c r="AI209" s="541"/>
      <c r="AJ209" s="541"/>
      <c r="AK209" s="541"/>
      <c r="AL209" s="541"/>
      <c r="AM209" s="541"/>
      <c r="AN209" s="541"/>
      <c r="AO209" s="541"/>
      <c r="AP209" s="541"/>
      <c r="AQ209" s="541"/>
      <c r="AR209" s="541"/>
      <c r="AS209" s="541"/>
      <c r="AT209" s="541"/>
      <c r="AU209" s="541"/>
      <c r="AV209" s="541"/>
      <c r="AW209" s="541"/>
      <c r="AX209" s="541"/>
      <c r="AY209" s="541"/>
      <c r="AZ209" s="541"/>
      <c r="BA209" s="541"/>
      <c r="BB209" s="541"/>
      <c r="BC209" s="541"/>
      <c r="BD209" s="541"/>
      <c r="BE209" s="541"/>
      <c r="BF209" s="541"/>
      <c r="BG209" s="541"/>
      <c r="BH209" s="541"/>
      <c r="BI209" s="541"/>
      <c r="BJ209" s="541"/>
      <c r="BK209" s="541"/>
      <c r="BL209" s="541"/>
      <c r="BM209" s="541"/>
      <c r="BN209" s="541"/>
      <c r="BO209" s="541"/>
      <c r="BP209" s="541"/>
      <c r="BQ209" s="541"/>
      <c r="BR209" s="541"/>
      <c r="BS209" s="541"/>
      <c r="BT209" s="541"/>
      <c r="BU209" s="541"/>
      <c r="BV209" s="541"/>
      <c r="BW209" s="541"/>
      <c r="BX209" s="541"/>
      <c r="BY209" s="541"/>
      <c r="BZ209" s="541"/>
      <c r="CA209" s="541"/>
      <c r="CB209" s="541"/>
      <c r="CC209" s="541"/>
      <c r="CD209" s="541"/>
      <c r="CE209" s="541"/>
    </row>
    <row r="210" spans="1:83" x14ac:dyDescent="0.2">
      <c r="A210" s="541"/>
      <c r="B210" s="541"/>
      <c r="C210" s="541"/>
      <c r="D210" s="541"/>
      <c r="E210" s="541"/>
      <c r="F210" s="541"/>
      <c r="G210" s="541"/>
      <c r="H210" s="541"/>
      <c r="I210" s="541"/>
      <c r="J210" s="541"/>
      <c r="K210" s="541"/>
      <c r="L210" s="541"/>
      <c r="M210" s="541"/>
      <c r="N210" s="541"/>
      <c r="O210" s="541"/>
      <c r="P210" s="541"/>
      <c r="Q210" s="541"/>
      <c r="R210" s="541"/>
      <c r="S210" s="541"/>
      <c r="T210" s="541"/>
      <c r="U210" s="541"/>
      <c r="V210" s="541"/>
      <c r="W210" s="541"/>
      <c r="X210" s="541"/>
      <c r="Y210" s="541"/>
      <c r="Z210" s="541"/>
      <c r="AA210" s="541"/>
      <c r="AB210" s="541"/>
      <c r="AC210" s="541"/>
      <c r="AD210" s="541"/>
      <c r="AE210" s="541"/>
      <c r="AF210" s="541"/>
      <c r="AG210" s="541"/>
      <c r="AH210" s="541"/>
      <c r="AI210" s="541"/>
      <c r="AJ210" s="541"/>
      <c r="AK210" s="541"/>
      <c r="AL210" s="541"/>
      <c r="AM210" s="541"/>
      <c r="AN210" s="541"/>
      <c r="AO210" s="541"/>
      <c r="AP210" s="541"/>
      <c r="AQ210" s="541"/>
      <c r="AR210" s="541"/>
      <c r="AS210" s="541"/>
      <c r="AT210" s="541"/>
      <c r="AU210" s="541"/>
      <c r="AV210" s="541"/>
      <c r="AW210" s="541"/>
      <c r="AX210" s="541"/>
      <c r="AY210" s="541"/>
      <c r="AZ210" s="541"/>
      <c r="BA210" s="541"/>
      <c r="BB210" s="541"/>
      <c r="BC210" s="541"/>
      <c r="BD210" s="541"/>
      <c r="BE210" s="541"/>
      <c r="BF210" s="541"/>
      <c r="BG210" s="541"/>
      <c r="BH210" s="541"/>
      <c r="BI210" s="541"/>
      <c r="BJ210" s="541"/>
      <c r="BK210" s="541"/>
      <c r="BL210" s="541"/>
      <c r="BM210" s="541"/>
      <c r="BN210" s="541"/>
      <c r="BO210" s="541"/>
      <c r="BP210" s="541"/>
      <c r="BQ210" s="541"/>
      <c r="BR210" s="541"/>
      <c r="BS210" s="541"/>
      <c r="BT210" s="541"/>
      <c r="BU210" s="541"/>
      <c r="BV210" s="541"/>
      <c r="BW210" s="541"/>
      <c r="BX210" s="541"/>
      <c r="BY210" s="541"/>
      <c r="BZ210" s="541"/>
      <c r="CA210" s="541"/>
      <c r="CB210" s="541"/>
      <c r="CC210" s="541"/>
      <c r="CD210" s="541"/>
      <c r="CE210" s="541"/>
    </row>
    <row r="211" spans="1:83" x14ac:dyDescent="0.2">
      <c r="A211" s="541"/>
      <c r="B211" s="541"/>
      <c r="C211" s="541"/>
      <c r="D211" s="541"/>
      <c r="E211" s="541"/>
      <c r="F211" s="541"/>
      <c r="G211" s="541"/>
      <c r="H211" s="541"/>
      <c r="I211" s="541"/>
      <c r="J211" s="541"/>
      <c r="K211" s="541"/>
      <c r="L211" s="541"/>
      <c r="M211" s="541"/>
      <c r="N211" s="541"/>
      <c r="O211" s="541"/>
      <c r="P211" s="541"/>
      <c r="Q211" s="541"/>
      <c r="R211" s="541"/>
      <c r="S211" s="541"/>
      <c r="T211" s="541"/>
      <c r="U211" s="541"/>
      <c r="V211" s="541"/>
      <c r="W211" s="541"/>
      <c r="X211" s="541"/>
      <c r="Y211" s="541"/>
      <c r="Z211" s="541"/>
      <c r="AA211" s="541"/>
      <c r="AB211" s="541"/>
      <c r="AC211" s="541"/>
      <c r="AD211" s="541"/>
      <c r="AE211" s="541"/>
      <c r="AF211" s="541"/>
      <c r="AG211" s="541"/>
      <c r="AH211" s="541"/>
      <c r="AI211" s="541"/>
      <c r="AJ211" s="541"/>
      <c r="AK211" s="541"/>
      <c r="AL211" s="541"/>
      <c r="AM211" s="541"/>
      <c r="AN211" s="541"/>
      <c r="AO211" s="541"/>
      <c r="AP211" s="541"/>
      <c r="AQ211" s="541"/>
      <c r="AR211" s="541"/>
      <c r="AS211" s="541"/>
      <c r="AT211" s="541"/>
      <c r="AU211" s="541"/>
      <c r="AV211" s="541"/>
      <c r="AW211" s="541"/>
      <c r="AX211" s="541"/>
      <c r="AY211" s="541"/>
      <c r="AZ211" s="541"/>
      <c r="BA211" s="541"/>
      <c r="BB211" s="541"/>
      <c r="BC211" s="541"/>
      <c r="BD211" s="541"/>
      <c r="BE211" s="541"/>
      <c r="BF211" s="541"/>
      <c r="BG211" s="541"/>
      <c r="BH211" s="541"/>
      <c r="BI211" s="541"/>
      <c r="BJ211" s="541"/>
      <c r="BK211" s="541"/>
      <c r="BL211" s="541"/>
      <c r="BM211" s="541"/>
      <c r="BN211" s="541"/>
      <c r="BO211" s="541"/>
      <c r="BP211" s="541"/>
      <c r="BQ211" s="541"/>
      <c r="BR211" s="541"/>
      <c r="BS211" s="541"/>
      <c r="BT211" s="541"/>
      <c r="BU211" s="541"/>
      <c r="BV211" s="541"/>
      <c r="BW211" s="541"/>
      <c r="BX211" s="541"/>
      <c r="BY211" s="541"/>
      <c r="BZ211" s="541"/>
      <c r="CA211" s="541"/>
      <c r="CB211" s="541"/>
      <c r="CC211" s="541"/>
      <c r="CD211" s="541"/>
      <c r="CE211" s="541"/>
    </row>
    <row r="212" spans="1:83" x14ac:dyDescent="0.2">
      <c r="A212" s="541"/>
      <c r="B212" s="541"/>
      <c r="C212" s="541"/>
      <c r="D212" s="541"/>
      <c r="E212" s="541"/>
      <c r="F212" s="541"/>
      <c r="G212" s="541"/>
      <c r="H212" s="541"/>
      <c r="I212" s="541"/>
      <c r="J212" s="541"/>
      <c r="K212" s="541"/>
      <c r="L212" s="541"/>
      <c r="M212" s="541"/>
      <c r="N212" s="541"/>
      <c r="O212" s="541"/>
      <c r="P212" s="541"/>
      <c r="Q212" s="541"/>
      <c r="R212" s="541"/>
      <c r="S212" s="541"/>
      <c r="T212" s="541"/>
      <c r="U212" s="541"/>
      <c r="V212" s="541"/>
      <c r="W212" s="541"/>
      <c r="X212" s="541"/>
      <c r="Y212" s="541"/>
      <c r="Z212" s="541"/>
      <c r="AA212" s="541"/>
      <c r="AB212" s="541"/>
      <c r="AC212" s="541"/>
      <c r="AD212" s="541"/>
      <c r="AE212" s="541"/>
      <c r="AF212" s="541"/>
      <c r="AG212" s="541"/>
      <c r="AH212" s="541"/>
      <c r="AI212" s="541"/>
      <c r="AJ212" s="541"/>
      <c r="AK212" s="541"/>
      <c r="AL212" s="541"/>
      <c r="AM212" s="541"/>
      <c r="AN212" s="541"/>
      <c r="AO212" s="541"/>
      <c r="AP212" s="541"/>
      <c r="AQ212" s="541"/>
      <c r="AR212" s="541"/>
      <c r="AS212" s="541"/>
      <c r="AT212" s="541"/>
      <c r="AU212" s="541"/>
      <c r="AV212" s="541"/>
      <c r="AW212" s="541"/>
      <c r="AX212" s="541"/>
      <c r="AY212" s="541"/>
      <c r="AZ212" s="541"/>
      <c r="BA212" s="541"/>
      <c r="BB212" s="541"/>
      <c r="BC212" s="541"/>
      <c r="BD212" s="541"/>
      <c r="BE212" s="541"/>
      <c r="BF212" s="541"/>
      <c r="BG212" s="541"/>
      <c r="BH212" s="541"/>
      <c r="BI212" s="541"/>
      <c r="BJ212" s="541"/>
      <c r="BK212" s="541"/>
      <c r="BL212" s="541"/>
      <c r="BM212" s="541"/>
      <c r="BN212" s="541"/>
      <c r="BO212" s="541"/>
      <c r="BP212" s="541"/>
      <c r="BQ212" s="541"/>
      <c r="BR212" s="541"/>
      <c r="BS212" s="541"/>
      <c r="BT212" s="541"/>
      <c r="BU212" s="541"/>
      <c r="BV212" s="541"/>
      <c r="BW212" s="541"/>
      <c r="BX212" s="541"/>
      <c r="BY212" s="541"/>
      <c r="BZ212" s="541"/>
      <c r="CA212" s="541"/>
      <c r="CB212" s="541"/>
      <c r="CC212" s="541"/>
      <c r="CD212" s="541"/>
      <c r="CE212" s="541"/>
    </row>
    <row r="213" spans="1:83" x14ac:dyDescent="0.2">
      <c r="A213" s="541"/>
      <c r="B213" s="541"/>
      <c r="C213" s="541"/>
      <c r="D213" s="541"/>
      <c r="E213" s="541"/>
      <c r="F213" s="541"/>
      <c r="G213" s="541"/>
      <c r="H213" s="541"/>
      <c r="I213" s="541"/>
      <c r="J213" s="541"/>
      <c r="K213" s="541"/>
      <c r="L213" s="541"/>
      <c r="M213" s="541"/>
      <c r="N213" s="541"/>
      <c r="O213" s="541"/>
      <c r="P213" s="541"/>
      <c r="Q213" s="541"/>
      <c r="R213" s="541"/>
      <c r="S213" s="541"/>
      <c r="T213" s="541"/>
      <c r="U213" s="541"/>
      <c r="V213" s="541"/>
      <c r="W213" s="541"/>
      <c r="X213" s="541"/>
      <c r="Y213" s="541"/>
      <c r="Z213" s="541"/>
      <c r="AA213" s="541"/>
      <c r="AB213" s="541"/>
      <c r="AC213" s="541"/>
      <c r="AD213" s="541"/>
      <c r="AE213" s="541"/>
      <c r="AF213" s="541"/>
      <c r="AG213" s="541"/>
      <c r="AH213" s="541"/>
      <c r="AI213" s="541"/>
      <c r="AJ213" s="541"/>
      <c r="AK213" s="541"/>
      <c r="AL213" s="541"/>
      <c r="AM213" s="541"/>
      <c r="AN213" s="541"/>
      <c r="AO213" s="541"/>
      <c r="AP213" s="541"/>
      <c r="AQ213" s="541"/>
      <c r="AR213" s="541"/>
      <c r="AS213" s="541"/>
      <c r="AT213" s="541"/>
      <c r="AU213" s="541"/>
      <c r="AV213" s="541"/>
      <c r="AW213" s="541"/>
      <c r="AX213" s="541"/>
      <c r="AY213" s="541"/>
      <c r="AZ213" s="541"/>
      <c r="BA213" s="541"/>
      <c r="BB213" s="541"/>
      <c r="BC213" s="541"/>
      <c r="BD213" s="541"/>
      <c r="BE213" s="541"/>
      <c r="BF213" s="541"/>
      <c r="BG213" s="541"/>
      <c r="BH213" s="541"/>
      <c r="BI213" s="541"/>
      <c r="BJ213" s="541"/>
      <c r="BK213" s="541"/>
      <c r="BL213" s="541"/>
      <c r="BM213" s="541"/>
      <c r="BN213" s="541"/>
      <c r="BO213" s="541"/>
      <c r="BP213" s="541"/>
      <c r="BQ213" s="541"/>
      <c r="BR213" s="541"/>
      <c r="BS213" s="541"/>
      <c r="BT213" s="541"/>
      <c r="BU213" s="541"/>
      <c r="BV213" s="541"/>
      <c r="BW213" s="541"/>
      <c r="BX213" s="541"/>
      <c r="BY213" s="541"/>
      <c r="BZ213" s="541"/>
      <c r="CA213" s="541"/>
      <c r="CB213" s="541"/>
      <c r="CC213" s="541"/>
      <c r="CD213" s="541"/>
      <c r="CE213" s="541"/>
    </row>
    <row r="214" spans="1:83" x14ac:dyDescent="0.2">
      <c r="A214" s="541"/>
      <c r="B214" s="541"/>
      <c r="C214" s="541"/>
      <c r="D214" s="541"/>
      <c r="E214" s="541"/>
      <c r="F214" s="541"/>
      <c r="G214" s="541"/>
      <c r="H214" s="541"/>
      <c r="I214" s="541"/>
      <c r="J214" s="541"/>
      <c r="K214" s="541"/>
      <c r="L214" s="541"/>
      <c r="M214" s="541"/>
      <c r="N214" s="541"/>
      <c r="O214" s="541"/>
      <c r="P214" s="541"/>
      <c r="Q214" s="541"/>
      <c r="R214" s="541"/>
      <c r="S214" s="541"/>
      <c r="T214" s="541"/>
      <c r="U214" s="541"/>
      <c r="V214" s="541"/>
      <c r="W214" s="541"/>
      <c r="X214" s="541"/>
      <c r="Y214" s="541"/>
      <c r="Z214" s="541"/>
      <c r="AA214" s="541"/>
      <c r="AB214" s="541"/>
      <c r="AC214" s="541"/>
      <c r="AD214" s="541"/>
      <c r="AE214" s="541"/>
      <c r="AF214" s="541"/>
      <c r="AG214" s="541"/>
      <c r="AH214" s="541"/>
      <c r="AI214" s="541"/>
      <c r="AJ214" s="541"/>
      <c r="AK214" s="541"/>
      <c r="AL214" s="541"/>
      <c r="AM214" s="541"/>
      <c r="AN214" s="541"/>
      <c r="AO214" s="541"/>
      <c r="AP214" s="541"/>
      <c r="AQ214" s="541"/>
      <c r="AR214" s="541"/>
      <c r="AS214" s="541"/>
      <c r="AT214" s="541"/>
      <c r="AU214" s="541"/>
      <c r="AV214" s="541"/>
      <c r="AW214" s="541"/>
      <c r="AX214" s="541"/>
      <c r="AY214" s="541"/>
      <c r="AZ214" s="541"/>
      <c r="BA214" s="541"/>
      <c r="BB214" s="541"/>
      <c r="BC214" s="541"/>
      <c r="BD214" s="541"/>
      <c r="BE214" s="541"/>
      <c r="BF214" s="541"/>
      <c r="BG214" s="541"/>
      <c r="BH214" s="541"/>
      <c r="BI214" s="541"/>
      <c r="BJ214" s="541"/>
      <c r="BK214" s="541"/>
      <c r="BL214" s="541"/>
      <c r="BM214" s="541"/>
      <c r="BN214" s="541"/>
      <c r="BO214" s="541"/>
      <c r="BP214" s="541"/>
      <c r="BQ214" s="541"/>
      <c r="BR214" s="541"/>
      <c r="BS214" s="541"/>
      <c r="BT214" s="541"/>
      <c r="BU214" s="541"/>
      <c r="BV214" s="541"/>
      <c r="BW214" s="541"/>
      <c r="BX214" s="541"/>
      <c r="BY214" s="541"/>
      <c r="BZ214" s="541"/>
      <c r="CA214" s="541"/>
      <c r="CB214" s="541"/>
      <c r="CC214" s="541"/>
      <c r="CD214" s="541"/>
      <c r="CE214" s="541"/>
    </row>
    <row r="215" spans="1:83" x14ac:dyDescent="0.2">
      <c r="A215" s="541"/>
      <c r="B215" s="541"/>
      <c r="C215" s="541"/>
      <c r="D215" s="541"/>
      <c r="E215" s="541"/>
      <c r="F215" s="541"/>
      <c r="G215" s="541"/>
      <c r="H215" s="541"/>
      <c r="I215" s="541"/>
      <c r="J215" s="541"/>
      <c r="K215" s="541"/>
      <c r="L215" s="541"/>
      <c r="M215" s="541"/>
      <c r="N215" s="541"/>
      <c r="O215" s="541"/>
      <c r="P215" s="541"/>
      <c r="Q215" s="541"/>
      <c r="R215" s="541"/>
      <c r="S215" s="541"/>
      <c r="T215" s="541"/>
      <c r="U215" s="541"/>
      <c r="V215" s="541"/>
      <c r="W215" s="541"/>
      <c r="X215" s="541"/>
      <c r="Y215" s="541"/>
      <c r="Z215" s="541"/>
      <c r="AA215" s="541"/>
      <c r="AB215" s="541"/>
      <c r="AC215" s="541"/>
      <c r="AD215" s="541"/>
      <c r="AE215" s="541"/>
      <c r="AF215" s="541"/>
      <c r="AG215" s="541"/>
      <c r="AH215" s="541"/>
      <c r="AI215" s="541"/>
      <c r="AJ215" s="541"/>
      <c r="AK215" s="541"/>
      <c r="AL215" s="541"/>
      <c r="AM215" s="541"/>
      <c r="AN215" s="541"/>
      <c r="AO215" s="541"/>
      <c r="AP215" s="541"/>
      <c r="AQ215" s="541"/>
      <c r="AR215" s="541"/>
      <c r="AS215" s="541"/>
      <c r="AT215" s="541"/>
      <c r="AU215" s="541"/>
      <c r="AV215" s="541"/>
      <c r="AW215" s="541"/>
      <c r="AX215" s="541"/>
      <c r="AY215" s="541"/>
      <c r="AZ215" s="541"/>
      <c r="BA215" s="541"/>
      <c r="BB215" s="541"/>
      <c r="BC215" s="541"/>
      <c r="BD215" s="541"/>
      <c r="BE215" s="541"/>
      <c r="BF215" s="541"/>
      <c r="BG215" s="541"/>
      <c r="BH215" s="541"/>
      <c r="BI215" s="541"/>
      <c r="BJ215" s="541"/>
      <c r="BK215" s="541"/>
      <c r="BL215" s="541"/>
      <c r="BM215" s="541"/>
      <c r="BN215" s="541"/>
      <c r="BO215" s="541"/>
      <c r="BP215" s="541"/>
      <c r="BQ215" s="541"/>
      <c r="BR215" s="541"/>
      <c r="BS215" s="541"/>
      <c r="BT215" s="541"/>
      <c r="BU215" s="541"/>
      <c r="BV215" s="541"/>
      <c r="BW215" s="541"/>
      <c r="BX215" s="541"/>
      <c r="BY215" s="541"/>
      <c r="BZ215" s="541"/>
      <c r="CA215" s="541"/>
      <c r="CB215" s="541"/>
      <c r="CC215" s="541"/>
      <c r="CD215" s="541"/>
      <c r="CE215" s="541"/>
    </row>
    <row r="216" spans="1:83" x14ac:dyDescent="0.2">
      <c r="A216" s="541"/>
      <c r="B216" s="541"/>
      <c r="C216" s="541"/>
      <c r="D216" s="541"/>
      <c r="E216" s="541"/>
      <c r="F216" s="541"/>
      <c r="G216" s="541"/>
      <c r="H216" s="541"/>
      <c r="I216" s="541"/>
      <c r="J216" s="541"/>
      <c r="K216" s="541"/>
      <c r="L216" s="541"/>
      <c r="M216" s="541"/>
      <c r="N216" s="541"/>
      <c r="O216" s="541"/>
      <c r="P216" s="541"/>
      <c r="Q216" s="541"/>
      <c r="R216" s="541"/>
      <c r="S216" s="541"/>
      <c r="T216" s="541"/>
      <c r="U216" s="541"/>
      <c r="V216" s="541"/>
      <c r="W216" s="541"/>
      <c r="X216" s="541"/>
      <c r="Y216" s="541"/>
      <c r="Z216" s="541"/>
      <c r="AA216" s="541"/>
      <c r="AB216" s="541"/>
      <c r="AC216" s="541"/>
      <c r="AD216" s="541"/>
      <c r="AE216" s="541"/>
      <c r="AF216" s="541"/>
      <c r="AG216" s="541"/>
      <c r="AH216" s="541"/>
      <c r="AI216" s="541"/>
      <c r="AJ216" s="541"/>
      <c r="AK216" s="541"/>
      <c r="AL216" s="541"/>
      <c r="AM216" s="541"/>
      <c r="AN216" s="541"/>
      <c r="AO216" s="541"/>
      <c r="AP216" s="541"/>
      <c r="AQ216" s="541"/>
      <c r="AR216" s="541"/>
      <c r="AS216" s="541"/>
      <c r="AT216" s="541"/>
      <c r="AU216" s="541"/>
      <c r="AV216" s="541"/>
      <c r="AW216" s="541"/>
      <c r="AX216" s="541"/>
      <c r="AY216" s="541"/>
      <c r="AZ216" s="541"/>
      <c r="BA216" s="541"/>
      <c r="BB216" s="541"/>
      <c r="BC216" s="541"/>
      <c r="BD216" s="541"/>
      <c r="BE216" s="541"/>
      <c r="BF216" s="541"/>
      <c r="BG216" s="541"/>
      <c r="BH216" s="541"/>
      <c r="BI216" s="541"/>
      <c r="BJ216" s="541"/>
      <c r="BK216" s="541"/>
      <c r="BL216" s="541"/>
      <c r="BM216" s="541"/>
      <c r="BN216" s="541"/>
      <c r="BO216" s="541"/>
      <c r="BP216" s="541"/>
      <c r="BQ216" s="541"/>
      <c r="BR216" s="541"/>
      <c r="BS216" s="541"/>
      <c r="BT216" s="541"/>
      <c r="BU216" s="541"/>
      <c r="BV216" s="541"/>
      <c r="BW216" s="541"/>
      <c r="BX216" s="541"/>
      <c r="BY216" s="541"/>
      <c r="BZ216" s="541"/>
      <c r="CA216" s="541"/>
      <c r="CB216" s="541"/>
      <c r="CC216" s="541"/>
      <c r="CD216" s="541"/>
      <c r="CE216" s="541"/>
    </row>
    <row r="217" spans="1:83" x14ac:dyDescent="0.2">
      <c r="A217" s="541"/>
      <c r="B217" s="541"/>
      <c r="C217" s="541"/>
      <c r="D217" s="541"/>
      <c r="E217" s="541"/>
      <c r="F217" s="541"/>
      <c r="G217" s="541"/>
      <c r="H217" s="541"/>
      <c r="I217" s="541"/>
      <c r="J217" s="541"/>
      <c r="K217" s="541"/>
      <c r="L217" s="541"/>
      <c r="M217" s="541"/>
      <c r="N217" s="541"/>
      <c r="O217" s="541"/>
      <c r="P217" s="541"/>
      <c r="Q217" s="541"/>
      <c r="R217" s="541"/>
      <c r="S217" s="541"/>
      <c r="T217" s="541"/>
      <c r="U217" s="541"/>
      <c r="V217" s="541"/>
      <c r="W217" s="541"/>
      <c r="X217" s="541"/>
      <c r="Y217" s="541"/>
      <c r="Z217" s="541"/>
      <c r="AA217" s="541"/>
      <c r="AB217" s="541"/>
      <c r="AC217" s="541"/>
      <c r="AD217" s="541"/>
      <c r="AE217" s="541"/>
      <c r="AF217" s="541"/>
      <c r="AG217" s="541"/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1"/>
      <c r="AR217" s="541"/>
      <c r="AS217" s="541"/>
      <c r="AT217" s="541"/>
      <c r="AU217" s="541"/>
      <c r="AV217" s="541"/>
      <c r="AW217" s="541"/>
      <c r="AX217" s="541"/>
      <c r="AY217" s="541"/>
      <c r="AZ217" s="541"/>
      <c r="BA217" s="541"/>
      <c r="BB217" s="541"/>
      <c r="BC217" s="541"/>
      <c r="BD217" s="541"/>
      <c r="BE217" s="541"/>
      <c r="BF217" s="541"/>
      <c r="BG217" s="541"/>
      <c r="BH217" s="541"/>
      <c r="BI217" s="541"/>
      <c r="BJ217" s="541"/>
      <c r="BK217" s="541"/>
      <c r="BL217" s="541"/>
      <c r="BM217" s="541"/>
      <c r="BN217" s="541"/>
      <c r="BO217" s="541"/>
      <c r="BP217" s="541"/>
      <c r="BQ217" s="541"/>
      <c r="BR217" s="541"/>
      <c r="BS217" s="541"/>
      <c r="BT217" s="541"/>
      <c r="BU217" s="541"/>
      <c r="BV217" s="541"/>
      <c r="BW217" s="541"/>
      <c r="BX217" s="541"/>
      <c r="BY217" s="541"/>
      <c r="BZ217" s="541"/>
      <c r="CA217" s="541"/>
      <c r="CB217" s="541"/>
      <c r="CC217" s="541"/>
      <c r="CD217" s="541"/>
      <c r="CE217" s="541"/>
    </row>
    <row r="218" spans="1:83" x14ac:dyDescent="0.2">
      <c r="A218" s="541"/>
      <c r="B218" s="541"/>
      <c r="C218" s="541"/>
      <c r="D218" s="541"/>
      <c r="E218" s="541"/>
      <c r="F218" s="541"/>
      <c r="G218" s="541"/>
      <c r="H218" s="541"/>
      <c r="I218" s="541"/>
      <c r="J218" s="541"/>
      <c r="K218" s="541"/>
      <c r="L218" s="541"/>
      <c r="M218" s="541"/>
      <c r="N218" s="541"/>
      <c r="O218" s="541"/>
      <c r="P218" s="541"/>
      <c r="Q218" s="541"/>
      <c r="R218" s="541"/>
      <c r="S218" s="541"/>
      <c r="T218" s="541"/>
      <c r="U218" s="541"/>
      <c r="V218" s="541"/>
      <c r="W218" s="541"/>
      <c r="X218" s="541"/>
      <c r="Y218" s="541"/>
      <c r="Z218" s="541"/>
      <c r="AA218" s="541"/>
      <c r="AB218" s="541"/>
      <c r="AC218" s="541"/>
      <c r="AD218" s="541"/>
      <c r="AE218" s="541"/>
      <c r="AF218" s="541"/>
      <c r="AG218" s="541"/>
      <c r="AH218" s="541"/>
      <c r="AI218" s="541"/>
      <c r="AJ218" s="541"/>
      <c r="AK218" s="541"/>
      <c r="AL218" s="541"/>
      <c r="AM218" s="541"/>
      <c r="AN218" s="541"/>
      <c r="AO218" s="541"/>
      <c r="AP218" s="541"/>
      <c r="AQ218" s="541"/>
      <c r="AR218" s="541"/>
      <c r="AS218" s="541"/>
      <c r="AT218" s="541"/>
      <c r="AU218" s="541"/>
      <c r="AV218" s="541"/>
      <c r="AW218" s="541"/>
      <c r="AX218" s="541"/>
      <c r="AY218" s="541"/>
      <c r="AZ218" s="541"/>
      <c r="BA218" s="541"/>
      <c r="BB218" s="541"/>
      <c r="BC218" s="541"/>
      <c r="BD218" s="541"/>
      <c r="BE218" s="541"/>
      <c r="BF218" s="541"/>
      <c r="BG218" s="541"/>
      <c r="BH218" s="541"/>
      <c r="BI218" s="541"/>
      <c r="BJ218" s="541"/>
      <c r="BK218" s="541"/>
      <c r="BL218" s="541"/>
      <c r="BM218" s="541"/>
      <c r="BN218" s="541"/>
      <c r="BO218" s="541"/>
      <c r="BP218" s="541"/>
      <c r="BQ218" s="541"/>
      <c r="BR218" s="541"/>
      <c r="BS218" s="541"/>
      <c r="BT218" s="541"/>
      <c r="BU218" s="541"/>
      <c r="BV218" s="541"/>
      <c r="BW218" s="541"/>
      <c r="BX218" s="541"/>
      <c r="BY218" s="541"/>
      <c r="BZ218" s="541"/>
      <c r="CA218" s="541"/>
      <c r="CB218" s="541"/>
      <c r="CC218" s="541"/>
      <c r="CD218" s="541"/>
      <c r="CE218" s="541"/>
    </row>
    <row r="219" spans="1:83" x14ac:dyDescent="0.2">
      <c r="A219" s="541"/>
      <c r="B219" s="541"/>
      <c r="C219" s="541"/>
      <c r="D219" s="541"/>
      <c r="E219" s="541"/>
      <c r="F219" s="541"/>
      <c r="G219" s="541"/>
      <c r="H219" s="541"/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1"/>
      <c r="T219" s="541"/>
      <c r="U219" s="541"/>
      <c r="V219" s="541"/>
      <c r="W219" s="541"/>
      <c r="X219" s="541"/>
      <c r="Y219" s="541"/>
      <c r="Z219" s="541"/>
      <c r="AA219" s="541"/>
      <c r="AB219" s="541"/>
      <c r="AC219" s="541"/>
      <c r="AD219" s="541"/>
      <c r="AE219" s="541"/>
      <c r="AF219" s="541"/>
      <c r="AG219" s="541"/>
      <c r="AH219" s="541"/>
      <c r="AI219" s="541"/>
      <c r="AJ219" s="541"/>
      <c r="AK219" s="541"/>
      <c r="AL219" s="541"/>
      <c r="AM219" s="541"/>
      <c r="AN219" s="541"/>
      <c r="AO219" s="541"/>
      <c r="AP219" s="541"/>
      <c r="AQ219" s="541"/>
      <c r="AR219" s="541"/>
      <c r="AS219" s="541"/>
      <c r="AT219" s="541"/>
      <c r="AU219" s="541"/>
      <c r="AV219" s="541"/>
      <c r="AW219" s="541"/>
      <c r="AX219" s="541"/>
      <c r="AY219" s="541"/>
      <c r="AZ219" s="541"/>
      <c r="BA219" s="541"/>
      <c r="BB219" s="541"/>
      <c r="BC219" s="541"/>
      <c r="BD219" s="541"/>
      <c r="BE219" s="541"/>
      <c r="BF219" s="541"/>
      <c r="BG219" s="541"/>
      <c r="BH219" s="541"/>
      <c r="BI219" s="541"/>
      <c r="BJ219" s="541"/>
      <c r="BK219" s="541"/>
      <c r="BL219" s="541"/>
      <c r="BM219" s="541"/>
      <c r="BN219" s="541"/>
      <c r="BO219" s="541"/>
      <c r="BP219" s="541"/>
      <c r="BQ219" s="541"/>
      <c r="BR219" s="541"/>
      <c r="BS219" s="541"/>
      <c r="BT219" s="541"/>
      <c r="BU219" s="541"/>
      <c r="BV219" s="541"/>
      <c r="BW219" s="541"/>
      <c r="BX219" s="541"/>
      <c r="BY219" s="541"/>
      <c r="BZ219" s="541"/>
      <c r="CA219" s="541"/>
      <c r="CB219" s="541"/>
      <c r="CC219" s="541"/>
      <c r="CD219" s="541"/>
      <c r="CE219" s="541"/>
    </row>
    <row r="220" spans="1:83" x14ac:dyDescent="0.2">
      <c r="A220" s="541"/>
      <c r="B220" s="541"/>
      <c r="C220" s="541"/>
      <c r="D220" s="541"/>
      <c r="E220" s="541"/>
      <c r="F220" s="541"/>
      <c r="G220" s="541"/>
      <c r="H220" s="541"/>
      <c r="I220" s="541"/>
      <c r="J220" s="541"/>
      <c r="K220" s="541"/>
      <c r="L220" s="541"/>
      <c r="M220" s="541"/>
      <c r="N220" s="541"/>
      <c r="O220" s="541"/>
      <c r="P220" s="541"/>
      <c r="Q220" s="541"/>
      <c r="R220" s="541"/>
      <c r="S220" s="541"/>
      <c r="T220" s="541"/>
      <c r="U220" s="541"/>
      <c r="V220" s="541"/>
      <c r="W220" s="541"/>
      <c r="X220" s="541"/>
      <c r="Y220" s="541"/>
      <c r="Z220" s="541"/>
      <c r="AA220" s="541"/>
      <c r="AB220" s="541"/>
      <c r="AC220" s="541"/>
      <c r="AD220" s="541"/>
      <c r="AE220" s="541"/>
      <c r="AF220" s="541"/>
      <c r="AG220" s="541"/>
      <c r="AH220" s="541"/>
      <c r="AI220" s="541"/>
      <c r="AJ220" s="541"/>
      <c r="AK220" s="541"/>
      <c r="AL220" s="541"/>
      <c r="AM220" s="541"/>
      <c r="AN220" s="541"/>
      <c r="AO220" s="541"/>
      <c r="AP220" s="541"/>
      <c r="AQ220" s="541"/>
      <c r="AR220" s="541"/>
      <c r="AS220" s="541"/>
      <c r="AT220" s="541"/>
      <c r="AU220" s="541"/>
      <c r="AV220" s="541"/>
      <c r="AW220" s="541"/>
      <c r="AX220" s="541"/>
      <c r="AY220" s="541"/>
      <c r="AZ220" s="541"/>
      <c r="BA220" s="541"/>
      <c r="BB220" s="541"/>
      <c r="BC220" s="541"/>
      <c r="BD220" s="541"/>
      <c r="BE220" s="541"/>
      <c r="BF220" s="541"/>
      <c r="BG220" s="541"/>
      <c r="BH220" s="541"/>
      <c r="BI220" s="541"/>
      <c r="BJ220" s="541"/>
      <c r="BK220" s="541"/>
      <c r="BL220" s="541"/>
      <c r="BM220" s="541"/>
      <c r="BN220" s="541"/>
      <c r="BO220" s="541"/>
      <c r="BP220" s="541"/>
      <c r="BQ220" s="541"/>
      <c r="BR220" s="541"/>
      <c r="BS220" s="541"/>
      <c r="BT220" s="541"/>
      <c r="BU220" s="541"/>
      <c r="BV220" s="541"/>
      <c r="BW220" s="541"/>
      <c r="BX220" s="541"/>
      <c r="BY220" s="541"/>
      <c r="BZ220" s="541"/>
      <c r="CA220" s="541"/>
      <c r="CB220" s="541"/>
      <c r="CC220" s="541"/>
      <c r="CD220" s="541"/>
      <c r="CE220" s="541"/>
    </row>
    <row r="221" spans="1:83" x14ac:dyDescent="0.2">
      <c r="A221" s="541"/>
      <c r="B221" s="541"/>
      <c r="C221" s="541"/>
      <c r="D221" s="541"/>
      <c r="E221" s="541"/>
      <c r="F221" s="541"/>
      <c r="G221" s="541"/>
      <c r="H221" s="541"/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41"/>
      <c r="T221" s="541"/>
      <c r="U221" s="541"/>
      <c r="V221" s="541"/>
      <c r="W221" s="541"/>
      <c r="X221" s="541"/>
      <c r="Y221" s="541"/>
      <c r="Z221" s="541"/>
      <c r="AA221" s="541"/>
      <c r="AB221" s="541"/>
      <c r="AC221" s="541"/>
      <c r="AD221" s="541"/>
      <c r="AE221" s="541"/>
      <c r="AF221" s="541"/>
      <c r="AG221" s="541"/>
      <c r="AH221" s="541"/>
      <c r="AI221" s="541"/>
      <c r="AJ221" s="541"/>
      <c r="AK221" s="541"/>
      <c r="AL221" s="541"/>
      <c r="AM221" s="541"/>
      <c r="AN221" s="541"/>
      <c r="AO221" s="541"/>
      <c r="AP221" s="541"/>
      <c r="AQ221" s="541"/>
      <c r="AR221" s="541"/>
      <c r="AS221" s="541"/>
      <c r="AT221" s="541"/>
      <c r="AU221" s="541"/>
      <c r="AV221" s="541"/>
      <c r="AW221" s="541"/>
      <c r="AX221" s="541"/>
      <c r="AY221" s="541"/>
      <c r="AZ221" s="541"/>
      <c r="BA221" s="541"/>
      <c r="BB221" s="541"/>
      <c r="BC221" s="541"/>
      <c r="BD221" s="541"/>
      <c r="BE221" s="541"/>
      <c r="BF221" s="541"/>
      <c r="BG221" s="541"/>
      <c r="BH221" s="541"/>
      <c r="BI221" s="541"/>
      <c r="BJ221" s="541"/>
      <c r="BK221" s="541"/>
      <c r="BL221" s="541"/>
      <c r="BM221" s="541"/>
      <c r="BN221" s="541"/>
      <c r="BO221" s="541"/>
      <c r="BP221" s="541"/>
      <c r="BQ221" s="541"/>
      <c r="BR221" s="541"/>
      <c r="BS221" s="541"/>
      <c r="BT221" s="541"/>
      <c r="BU221" s="541"/>
      <c r="BV221" s="541"/>
      <c r="BW221" s="541"/>
      <c r="BX221" s="541"/>
      <c r="BY221" s="541"/>
      <c r="BZ221" s="541"/>
      <c r="CA221" s="541"/>
      <c r="CB221" s="541"/>
      <c r="CC221" s="541"/>
      <c r="CD221" s="541"/>
      <c r="CE221" s="541"/>
    </row>
    <row r="222" spans="1:83" x14ac:dyDescent="0.2">
      <c r="A222" s="541"/>
      <c r="B222" s="541"/>
      <c r="C222" s="541"/>
      <c r="D222" s="541"/>
      <c r="E222" s="541"/>
      <c r="F222" s="541"/>
      <c r="G222" s="541"/>
      <c r="H222" s="541"/>
      <c r="I222" s="541"/>
      <c r="J222" s="541"/>
      <c r="K222" s="541"/>
      <c r="L222" s="541"/>
      <c r="M222" s="541"/>
      <c r="N222" s="541"/>
      <c r="O222" s="541"/>
      <c r="P222" s="541"/>
      <c r="Q222" s="541"/>
      <c r="R222" s="541"/>
      <c r="S222" s="541"/>
      <c r="T222" s="541"/>
      <c r="U222" s="541"/>
      <c r="V222" s="541"/>
      <c r="W222" s="541"/>
      <c r="X222" s="541"/>
      <c r="Y222" s="541"/>
      <c r="Z222" s="541"/>
      <c r="AA222" s="541"/>
      <c r="AB222" s="541"/>
      <c r="AC222" s="541"/>
      <c r="AD222" s="541"/>
      <c r="AE222" s="541"/>
      <c r="AF222" s="541"/>
      <c r="AG222" s="541"/>
      <c r="AH222" s="541"/>
      <c r="AI222" s="541"/>
      <c r="AJ222" s="541"/>
      <c r="AK222" s="541"/>
      <c r="AL222" s="541"/>
      <c r="AM222" s="541"/>
      <c r="AN222" s="541"/>
      <c r="AO222" s="541"/>
      <c r="AP222" s="541"/>
      <c r="AQ222" s="541"/>
      <c r="AR222" s="541"/>
      <c r="AS222" s="541"/>
      <c r="AT222" s="541"/>
      <c r="AU222" s="541"/>
      <c r="AV222" s="541"/>
      <c r="AW222" s="541"/>
      <c r="AX222" s="541"/>
      <c r="AY222" s="541"/>
      <c r="AZ222" s="541"/>
      <c r="BA222" s="541"/>
      <c r="BB222" s="541"/>
      <c r="BC222" s="541"/>
      <c r="BD222" s="541"/>
      <c r="BE222" s="541"/>
      <c r="BF222" s="541"/>
      <c r="BG222" s="541"/>
      <c r="BH222" s="541"/>
      <c r="BI222" s="541"/>
      <c r="BJ222" s="541"/>
      <c r="BK222" s="541"/>
      <c r="BL222" s="541"/>
      <c r="BM222" s="541"/>
      <c r="BN222" s="541"/>
      <c r="BO222" s="541"/>
      <c r="BP222" s="541"/>
      <c r="BQ222" s="541"/>
      <c r="BR222" s="541"/>
      <c r="BS222" s="541"/>
      <c r="BT222" s="541"/>
      <c r="BU222" s="541"/>
      <c r="BV222" s="541"/>
      <c r="BW222" s="541"/>
      <c r="BX222" s="541"/>
      <c r="BY222" s="541"/>
      <c r="BZ222" s="541"/>
      <c r="CA222" s="541"/>
      <c r="CB222" s="541"/>
      <c r="CC222" s="541"/>
      <c r="CD222" s="541"/>
      <c r="CE222" s="541"/>
    </row>
    <row r="223" spans="1:83" x14ac:dyDescent="0.2">
      <c r="A223" s="541"/>
      <c r="B223" s="541"/>
      <c r="C223" s="541"/>
      <c r="D223" s="541"/>
      <c r="E223" s="541"/>
      <c r="F223" s="541"/>
      <c r="G223" s="541"/>
      <c r="H223" s="541"/>
      <c r="I223" s="541"/>
      <c r="J223" s="541"/>
      <c r="K223" s="541"/>
      <c r="L223" s="541"/>
      <c r="M223" s="541"/>
      <c r="N223" s="541"/>
      <c r="O223" s="541"/>
      <c r="P223" s="541"/>
      <c r="Q223" s="541"/>
      <c r="R223" s="541"/>
      <c r="S223" s="541"/>
      <c r="T223" s="541"/>
      <c r="U223" s="541"/>
      <c r="V223" s="541"/>
      <c r="W223" s="541"/>
      <c r="X223" s="541"/>
      <c r="Y223" s="541"/>
      <c r="Z223" s="541"/>
      <c r="AA223" s="541"/>
      <c r="AB223" s="541"/>
      <c r="AC223" s="541"/>
      <c r="AD223" s="541"/>
      <c r="AE223" s="541"/>
      <c r="AF223" s="541"/>
      <c r="AG223" s="541"/>
      <c r="AH223" s="541"/>
      <c r="AI223" s="541"/>
      <c r="AJ223" s="541"/>
      <c r="AK223" s="541"/>
      <c r="AL223" s="541"/>
      <c r="AM223" s="541"/>
      <c r="AN223" s="541"/>
      <c r="AO223" s="541"/>
      <c r="AP223" s="541"/>
      <c r="AQ223" s="541"/>
      <c r="AR223" s="541"/>
      <c r="AS223" s="541"/>
      <c r="AT223" s="541"/>
      <c r="AU223" s="541"/>
      <c r="AV223" s="541"/>
      <c r="AW223" s="541"/>
      <c r="AX223" s="541"/>
      <c r="AY223" s="541"/>
      <c r="AZ223" s="541"/>
      <c r="BA223" s="541"/>
      <c r="BB223" s="541"/>
      <c r="BC223" s="541"/>
      <c r="BD223" s="541"/>
      <c r="BE223" s="541"/>
      <c r="BF223" s="541"/>
      <c r="BG223" s="541"/>
      <c r="BH223" s="541"/>
      <c r="BI223" s="541"/>
      <c r="BJ223" s="541"/>
      <c r="BK223" s="541"/>
      <c r="BL223" s="541"/>
      <c r="BM223" s="541"/>
      <c r="BN223" s="541"/>
      <c r="BO223" s="541"/>
      <c r="BP223" s="541"/>
      <c r="BQ223" s="541"/>
      <c r="BR223" s="541"/>
      <c r="BS223" s="541"/>
      <c r="BT223" s="541"/>
      <c r="BU223" s="541"/>
      <c r="BV223" s="541"/>
      <c r="BW223" s="541"/>
      <c r="BX223" s="541"/>
      <c r="BY223" s="541"/>
      <c r="BZ223" s="541"/>
      <c r="CA223" s="541"/>
      <c r="CB223" s="541"/>
      <c r="CC223" s="541"/>
      <c r="CD223" s="541"/>
      <c r="CE223" s="541"/>
    </row>
    <row r="224" spans="1:83" x14ac:dyDescent="0.2">
      <c r="A224" s="541"/>
      <c r="B224" s="541"/>
      <c r="C224" s="541"/>
      <c r="D224" s="541"/>
      <c r="E224" s="541"/>
      <c r="F224" s="541"/>
      <c r="G224" s="541"/>
      <c r="H224" s="541"/>
      <c r="I224" s="541"/>
      <c r="J224" s="541"/>
      <c r="K224" s="541"/>
      <c r="L224" s="541"/>
      <c r="M224" s="541"/>
      <c r="N224" s="541"/>
      <c r="O224" s="541"/>
      <c r="P224" s="541"/>
      <c r="Q224" s="541"/>
      <c r="R224" s="541"/>
      <c r="S224" s="541"/>
      <c r="T224" s="541"/>
      <c r="U224" s="541"/>
      <c r="V224" s="541"/>
      <c r="W224" s="541"/>
      <c r="X224" s="541"/>
      <c r="Y224" s="541"/>
      <c r="Z224" s="541"/>
      <c r="AA224" s="541"/>
      <c r="AB224" s="541"/>
      <c r="AC224" s="541"/>
      <c r="AD224" s="541"/>
      <c r="AE224" s="541"/>
      <c r="AF224" s="541"/>
      <c r="AG224" s="541"/>
      <c r="AH224" s="541"/>
      <c r="AI224" s="541"/>
      <c r="AJ224" s="541"/>
      <c r="AK224" s="541"/>
      <c r="AL224" s="541"/>
      <c r="AM224" s="541"/>
      <c r="AN224" s="541"/>
      <c r="AO224" s="541"/>
      <c r="AP224" s="541"/>
      <c r="AQ224" s="541"/>
      <c r="AR224" s="541"/>
      <c r="AS224" s="541"/>
      <c r="AT224" s="541"/>
      <c r="AU224" s="541"/>
      <c r="AV224" s="541"/>
      <c r="AW224" s="541"/>
      <c r="AX224" s="541"/>
      <c r="AY224" s="541"/>
      <c r="AZ224" s="541"/>
      <c r="BA224" s="541"/>
      <c r="BB224" s="541"/>
      <c r="BC224" s="541"/>
      <c r="BD224" s="541"/>
      <c r="BE224" s="541"/>
      <c r="BF224" s="541"/>
      <c r="BG224" s="541"/>
      <c r="BH224" s="541"/>
      <c r="BI224" s="541"/>
      <c r="BJ224" s="541"/>
      <c r="BK224" s="541"/>
      <c r="BL224" s="541"/>
      <c r="BM224" s="541"/>
      <c r="BN224" s="541"/>
      <c r="BO224" s="541"/>
      <c r="BP224" s="541"/>
      <c r="BQ224" s="541"/>
      <c r="BR224" s="541"/>
      <c r="BS224" s="541"/>
      <c r="BT224" s="541"/>
      <c r="BU224" s="541"/>
      <c r="BV224" s="541"/>
      <c r="BW224" s="541"/>
      <c r="BX224" s="541"/>
      <c r="BY224" s="541"/>
      <c r="BZ224" s="541"/>
      <c r="CA224" s="541"/>
      <c r="CB224" s="541"/>
      <c r="CC224" s="541"/>
      <c r="CD224" s="541"/>
      <c r="CE224" s="541"/>
    </row>
    <row r="225" spans="1:83" x14ac:dyDescent="0.2">
      <c r="A225" s="541"/>
      <c r="B225" s="541"/>
      <c r="C225" s="541"/>
      <c r="D225" s="541"/>
      <c r="E225" s="541"/>
      <c r="F225" s="541"/>
      <c r="G225" s="541"/>
      <c r="H225" s="541"/>
      <c r="I225" s="541"/>
      <c r="J225" s="541"/>
      <c r="K225" s="541"/>
      <c r="L225" s="541"/>
      <c r="M225" s="541"/>
      <c r="N225" s="541"/>
      <c r="O225" s="541"/>
      <c r="P225" s="541"/>
      <c r="Q225" s="541"/>
      <c r="R225" s="541"/>
      <c r="S225" s="541"/>
      <c r="T225" s="541"/>
      <c r="U225" s="541"/>
      <c r="V225" s="541"/>
      <c r="W225" s="541"/>
      <c r="X225" s="541"/>
      <c r="Y225" s="541"/>
      <c r="Z225" s="541"/>
      <c r="AA225" s="541"/>
      <c r="AB225" s="541"/>
      <c r="AC225" s="541"/>
      <c r="AD225" s="541"/>
      <c r="AE225" s="541"/>
      <c r="AF225" s="541"/>
      <c r="AG225" s="541"/>
      <c r="AH225" s="541"/>
      <c r="AI225" s="541"/>
      <c r="AJ225" s="541"/>
      <c r="AK225" s="541"/>
      <c r="AL225" s="541"/>
      <c r="AM225" s="541"/>
      <c r="AN225" s="541"/>
      <c r="AO225" s="541"/>
      <c r="AP225" s="541"/>
      <c r="AQ225" s="541"/>
      <c r="AR225" s="541"/>
      <c r="AS225" s="541"/>
      <c r="AT225" s="541"/>
      <c r="AU225" s="541"/>
      <c r="AV225" s="541"/>
      <c r="AW225" s="541"/>
      <c r="AX225" s="541"/>
      <c r="AY225" s="541"/>
      <c r="AZ225" s="541"/>
      <c r="BA225" s="541"/>
      <c r="BB225" s="541"/>
      <c r="BC225" s="541"/>
      <c r="BD225" s="541"/>
      <c r="BE225" s="541"/>
      <c r="BF225" s="541"/>
      <c r="BG225" s="541"/>
      <c r="BH225" s="541"/>
      <c r="BI225" s="541"/>
      <c r="BJ225" s="541"/>
      <c r="BK225" s="541"/>
      <c r="BL225" s="541"/>
      <c r="BM225" s="541"/>
      <c r="BN225" s="541"/>
      <c r="BO225" s="541"/>
      <c r="BP225" s="541"/>
      <c r="BQ225" s="541"/>
      <c r="BR225" s="541"/>
      <c r="BS225" s="541"/>
      <c r="BT225" s="541"/>
      <c r="BU225" s="541"/>
      <c r="BV225" s="541"/>
      <c r="BW225" s="541"/>
      <c r="BX225" s="541"/>
      <c r="BY225" s="541"/>
      <c r="BZ225" s="541"/>
      <c r="CA225" s="541"/>
      <c r="CB225" s="541"/>
      <c r="CC225" s="541"/>
      <c r="CD225" s="541"/>
      <c r="CE225" s="541"/>
    </row>
    <row r="226" spans="1:83" x14ac:dyDescent="0.2">
      <c r="A226" s="541"/>
      <c r="B226" s="541"/>
      <c r="C226" s="541"/>
      <c r="D226" s="541"/>
      <c r="E226" s="541"/>
      <c r="F226" s="541"/>
      <c r="G226" s="541"/>
      <c r="H226" s="541"/>
      <c r="I226" s="541"/>
      <c r="J226" s="541"/>
      <c r="K226" s="541"/>
      <c r="L226" s="541"/>
      <c r="M226" s="541"/>
      <c r="N226" s="541"/>
      <c r="O226" s="541"/>
      <c r="P226" s="541"/>
      <c r="Q226" s="541"/>
      <c r="R226" s="541"/>
      <c r="S226" s="541"/>
      <c r="T226" s="541"/>
      <c r="U226" s="541"/>
      <c r="V226" s="541"/>
      <c r="W226" s="541"/>
      <c r="X226" s="541"/>
      <c r="Y226" s="541"/>
      <c r="Z226" s="541"/>
      <c r="AA226" s="541"/>
      <c r="AB226" s="541"/>
      <c r="AC226" s="541"/>
      <c r="AD226" s="541"/>
      <c r="AE226" s="541"/>
      <c r="AF226" s="541"/>
      <c r="AG226" s="541"/>
      <c r="AH226" s="541"/>
      <c r="AI226" s="541"/>
      <c r="AJ226" s="541"/>
      <c r="AK226" s="541"/>
      <c r="AL226" s="541"/>
      <c r="AM226" s="541"/>
      <c r="AN226" s="541"/>
      <c r="AO226" s="541"/>
      <c r="AP226" s="541"/>
      <c r="AQ226" s="541"/>
      <c r="AR226" s="541"/>
      <c r="AS226" s="541"/>
      <c r="AT226" s="541"/>
      <c r="AU226" s="541"/>
      <c r="AV226" s="541"/>
      <c r="AW226" s="541"/>
      <c r="AX226" s="541"/>
      <c r="AY226" s="541"/>
      <c r="AZ226" s="541"/>
      <c r="BA226" s="541"/>
      <c r="BB226" s="541"/>
      <c r="BC226" s="541"/>
      <c r="BD226" s="541"/>
      <c r="BE226" s="541"/>
      <c r="BF226" s="541"/>
      <c r="BG226" s="541"/>
      <c r="BH226" s="541"/>
      <c r="BI226" s="541"/>
      <c r="BJ226" s="541"/>
      <c r="BK226" s="541"/>
      <c r="BL226" s="541"/>
      <c r="BM226" s="541"/>
      <c r="BN226" s="541"/>
      <c r="BO226" s="541"/>
      <c r="BP226" s="541"/>
      <c r="BQ226" s="541"/>
      <c r="BR226" s="541"/>
      <c r="BS226" s="541"/>
      <c r="BT226" s="541"/>
      <c r="BU226" s="541"/>
      <c r="BV226" s="541"/>
      <c r="BW226" s="541"/>
      <c r="BX226" s="541"/>
      <c r="BY226" s="541"/>
      <c r="BZ226" s="541"/>
      <c r="CA226" s="541"/>
      <c r="CB226" s="541"/>
      <c r="CC226" s="541"/>
      <c r="CD226" s="541"/>
      <c r="CE226" s="541"/>
    </row>
    <row r="227" spans="1:83" x14ac:dyDescent="0.2">
      <c r="A227" s="541"/>
      <c r="B227" s="541"/>
      <c r="C227" s="541"/>
      <c r="D227" s="541"/>
      <c r="E227" s="541"/>
      <c r="F227" s="541"/>
      <c r="G227" s="541"/>
      <c r="H227" s="541"/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1"/>
      <c r="T227" s="541"/>
      <c r="U227" s="541"/>
      <c r="V227" s="541"/>
      <c r="W227" s="541"/>
      <c r="X227" s="541"/>
      <c r="Y227" s="541"/>
      <c r="Z227" s="541"/>
      <c r="AA227" s="541"/>
      <c r="AB227" s="541"/>
      <c r="AC227" s="541"/>
      <c r="AD227" s="541"/>
      <c r="AE227" s="541"/>
      <c r="AF227" s="541"/>
      <c r="AG227" s="541"/>
      <c r="AH227" s="541"/>
      <c r="AI227" s="541"/>
      <c r="AJ227" s="541"/>
      <c r="AK227" s="541"/>
      <c r="AL227" s="541"/>
      <c r="AM227" s="541"/>
      <c r="AN227" s="541"/>
      <c r="AO227" s="541"/>
      <c r="AP227" s="541"/>
      <c r="AQ227" s="541"/>
      <c r="AR227" s="541"/>
      <c r="AS227" s="541"/>
      <c r="AT227" s="541"/>
      <c r="AU227" s="541"/>
      <c r="AV227" s="541"/>
      <c r="AW227" s="541"/>
      <c r="AX227" s="541"/>
      <c r="AY227" s="541"/>
      <c r="AZ227" s="541"/>
      <c r="BA227" s="541"/>
      <c r="BB227" s="541"/>
      <c r="BC227" s="541"/>
      <c r="BD227" s="541"/>
      <c r="BE227" s="541"/>
      <c r="BF227" s="541"/>
      <c r="BG227" s="541"/>
      <c r="BH227" s="541"/>
      <c r="BI227" s="541"/>
      <c r="BJ227" s="541"/>
      <c r="BK227" s="541"/>
      <c r="BL227" s="541"/>
      <c r="BM227" s="541"/>
      <c r="BN227" s="541"/>
      <c r="BO227" s="541"/>
      <c r="BP227" s="541"/>
      <c r="BQ227" s="541"/>
      <c r="BR227" s="541"/>
      <c r="BS227" s="541"/>
      <c r="BT227" s="541"/>
      <c r="BU227" s="541"/>
      <c r="BV227" s="541"/>
      <c r="BW227" s="541"/>
      <c r="BX227" s="541"/>
      <c r="BY227" s="541"/>
      <c r="BZ227" s="541"/>
      <c r="CA227" s="541"/>
      <c r="CB227" s="541"/>
      <c r="CC227" s="541"/>
      <c r="CD227" s="541"/>
      <c r="CE227" s="541"/>
    </row>
    <row r="228" spans="1:83" x14ac:dyDescent="0.2">
      <c r="A228" s="541"/>
      <c r="B228" s="541"/>
      <c r="C228" s="541"/>
      <c r="D228" s="541"/>
      <c r="E228" s="541"/>
      <c r="F228" s="541"/>
      <c r="G228" s="541"/>
      <c r="H228" s="541"/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1"/>
      <c r="T228" s="541"/>
      <c r="U228" s="541"/>
      <c r="V228" s="541"/>
      <c r="W228" s="541"/>
      <c r="X228" s="541"/>
      <c r="Y228" s="541"/>
      <c r="Z228" s="541"/>
      <c r="AA228" s="541"/>
      <c r="AB228" s="541"/>
      <c r="AC228" s="541"/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1"/>
      <c r="AP228" s="541"/>
      <c r="AQ228" s="541"/>
      <c r="AR228" s="541"/>
      <c r="AS228" s="541"/>
      <c r="AT228" s="541"/>
      <c r="AU228" s="541"/>
      <c r="AV228" s="541"/>
      <c r="AW228" s="541"/>
      <c r="AX228" s="541"/>
      <c r="AY228" s="541"/>
      <c r="AZ228" s="541"/>
      <c r="BA228" s="541"/>
      <c r="BB228" s="541"/>
      <c r="BC228" s="541"/>
      <c r="BD228" s="541"/>
      <c r="BE228" s="541"/>
      <c r="BF228" s="541"/>
      <c r="BG228" s="541"/>
      <c r="BH228" s="541"/>
      <c r="BI228" s="541"/>
      <c r="BJ228" s="541"/>
      <c r="BK228" s="541"/>
      <c r="BL228" s="541"/>
      <c r="BM228" s="541"/>
      <c r="BN228" s="541"/>
      <c r="BO228" s="541"/>
      <c r="BP228" s="541"/>
      <c r="BQ228" s="541"/>
      <c r="BR228" s="541"/>
      <c r="BS228" s="541"/>
      <c r="BT228" s="541"/>
      <c r="BU228" s="541"/>
      <c r="BV228" s="541"/>
      <c r="BW228" s="541"/>
      <c r="BX228" s="541"/>
      <c r="BY228" s="541"/>
      <c r="BZ228" s="541"/>
      <c r="CA228" s="541"/>
      <c r="CB228" s="541"/>
      <c r="CC228" s="541"/>
      <c r="CD228" s="541"/>
      <c r="CE228" s="541"/>
    </row>
    <row r="229" spans="1:83" x14ac:dyDescent="0.2">
      <c r="A229" s="541"/>
      <c r="B229" s="541"/>
      <c r="C229" s="541"/>
      <c r="D229" s="541"/>
      <c r="E229" s="541"/>
      <c r="F229" s="541"/>
      <c r="G229" s="541"/>
      <c r="H229" s="541"/>
      <c r="I229" s="541"/>
      <c r="J229" s="541"/>
      <c r="K229" s="541"/>
      <c r="L229" s="541"/>
      <c r="M229" s="541"/>
      <c r="N229" s="541"/>
      <c r="O229" s="541"/>
      <c r="P229" s="541"/>
      <c r="Q229" s="541"/>
      <c r="R229" s="541"/>
      <c r="S229" s="541"/>
      <c r="T229" s="541"/>
      <c r="U229" s="541"/>
      <c r="V229" s="541"/>
      <c r="W229" s="541"/>
      <c r="X229" s="541"/>
      <c r="Y229" s="541"/>
      <c r="Z229" s="541"/>
      <c r="AA229" s="541"/>
      <c r="AB229" s="541"/>
      <c r="AC229" s="541"/>
      <c r="AD229" s="541"/>
      <c r="AE229" s="541"/>
      <c r="AF229" s="541"/>
      <c r="AG229" s="541"/>
      <c r="AH229" s="541"/>
      <c r="AI229" s="541"/>
      <c r="AJ229" s="541"/>
      <c r="AK229" s="541"/>
      <c r="AL229" s="541"/>
      <c r="AM229" s="541"/>
      <c r="AN229" s="541"/>
      <c r="AO229" s="541"/>
      <c r="AP229" s="541"/>
      <c r="AQ229" s="541"/>
      <c r="AR229" s="541"/>
      <c r="AS229" s="541"/>
      <c r="AT229" s="541"/>
      <c r="AU229" s="541"/>
      <c r="AV229" s="541"/>
      <c r="AW229" s="541"/>
      <c r="AX229" s="541"/>
      <c r="AY229" s="541"/>
      <c r="AZ229" s="541"/>
      <c r="BA229" s="541"/>
      <c r="BB229" s="541"/>
      <c r="BC229" s="541"/>
      <c r="BD229" s="541"/>
      <c r="BE229" s="541"/>
      <c r="BF229" s="541"/>
      <c r="BG229" s="541"/>
      <c r="BH229" s="541"/>
      <c r="BI229" s="541"/>
      <c r="BJ229" s="541"/>
      <c r="BK229" s="541"/>
      <c r="BL229" s="541"/>
      <c r="BM229" s="541"/>
      <c r="BN229" s="541"/>
      <c r="BO229" s="541"/>
      <c r="BP229" s="541"/>
      <c r="BQ229" s="541"/>
      <c r="BR229" s="541"/>
      <c r="BS229" s="541"/>
      <c r="BT229" s="541"/>
      <c r="BU229" s="541"/>
      <c r="BV229" s="541"/>
      <c r="BW229" s="541"/>
      <c r="BX229" s="541"/>
      <c r="BY229" s="541"/>
      <c r="BZ229" s="541"/>
      <c r="CA229" s="541"/>
      <c r="CB229" s="541"/>
      <c r="CC229" s="541"/>
      <c r="CD229" s="541"/>
      <c r="CE229" s="541"/>
    </row>
    <row r="230" spans="1:83" x14ac:dyDescent="0.2">
      <c r="A230" s="541"/>
      <c r="B230" s="541"/>
      <c r="C230" s="541"/>
      <c r="D230" s="541"/>
      <c r="E230" s="541"/>
      <c r="F230" s="541"/>
      <c r="G230" s="541"/>
      <c r="H230" s="541"/>
      <c r="I230" s="541"/>
      <c r="J230" s="541"/>
      <c r="K230" s="541"/>
      <c r="L230" s="541"/>
      <c r="M230" s="541"/>
      <c r="N230" s="541"/>
      <c r="O230" s="541"/>
      <c r="P230" s="541"/>
      <c r="Q230" s="541"/>
      <c r="R230" s="541"/>
      <c r="S230" s="541"/>
      <c r="T230" s="541"/>
      <c r="U230" s="541"/>
      <c r="V230" s="541"/>
      <c r="W230" s="541"/>
      <c r="X230" s="541"/>
      <c r="Y230" s="541"/>
      <c r="Z230" s="541"/>
      <c r="AA230" s="541"/>
      <c r="AB230" s="541"/>
      <c r="AC230" s="541"/>
      <c r="AD230" s="541"/>
      <c r="AE230" s="541"/>
      <c r="AF230" s="541"/>
      <c r="AG230" s="541"/>
      <c r="AH230" s="541"/>
      <c r="AI230" s="541"/>
      <c r="AJ230" s="541"/>
      <c r="AK230" s="541"/>
      <c r="AL230" s="541"/>
      <c r="AM230" s="541"/>
      <c r="AN230" s="541"/>
      <c r="AO230" s="541"/>
      <c r="AP230" s="541"/>
      <c r="AQ230" s="541"/>
      <c r="AR230" s="541"/>
      <c r="AS230" s="541"/>
      <c r="AT230" s="541"/>
      <c r="AU230" s="541"/>
      <c r="AV230" s="541"/>
      <c r="AW230" s="541"/>
      <c r="AX230" s="541"/>
      <c r="AY230" s="541"/>
      <c r="AZ230" s="541"/>
      <c r="BA230" s="541"/>
      <c r="BB230" s="541"/>
      <c r="BC230" s="541"/>
      <c r="BD230" s="541"/>
      <c r="BE230" s="541"/>
      <c r="BF230" s="541"/>
      <c r="BG230" s="541"/>
      <c r="BH230" s="541"/>
      <c r="BI230" s="541"/>
      <c r="BJ230" s="541"/>
      <c r="BK230" s="541"/>
      <c r="BL230" s="541"/>
      <c r="BM230" s="541"/>
      <c r="BN230" s="541"/>
      <c r="BO230" s="541"/>
      <c r="BP230" s="541"/>
      <c r="BQ230" s="541"/>
      <c r="BR230" s="541"/>
      <c r="BS230" s="541"/>
      <c r="BT230" s="541"/>
      <c r="BU230" s="541"/>
      <c r="BV230" s="541"/>
      <c r="BW230" s="541"/>
      <c r="BX230" s="541"/>
      <c r="BY230" s="541"/>
      <c r="BZ230" s="541"/>
      <c r="CA230" s="541"/>
      <c r="CB230" s="541"/>
      <c r="CC230" s="541"/>
      <c r="CD230" s="541"/>
      <c r="CE230" s="541"/>
    </row>
    <row r="231" spans="1:83" x14ac:dyDescent="0.2">
      <c r="A231" s="541"/>
      <c r="B231" s="541"/>
      <c r="C231" s="541"/>
      <c r="D231" s="541"/>
      <c r="E231" s="541"/>
      <c r="F231" s="541"/>
      <c r="G231" s="541"/>
      <c r="H231" s="541"/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541"/>
      <c r="Z231" s="541"/>
      <c r="AA231" s="541"/>
      <c r="AB231" s="541"/>
      <c r="AC231" s="541"/>
      <c r="AD231" s="541"/>
      <c r="AE231" s="541"/>
      <c r="AF231" s="541"/>
      <c r="AG231" s="541"/>
      <c r="AH231" s="541"/>
      <c r="AI231" s="541"/>
      <c r="AJ231" s="541"/>
      <c r="AK231" s="541"/>
      <c r="AL231" s="541"/>
      <c r="AM231" s="541"/>
      <c r="AN231" s="541"/>
      <c r="AO231" s="541"/>
      <c r="AP231" s="541"/>
      <c r="AQ231" s="541"/>
      <c r="AR231" s="541"/>
      <c r="AS231" s="541"/>
      <c r="AT231" s="541"/>
      <c r="AU231" s="541"/>
      <c r="AV231" s="541"/>
      <c r="AW231" s="541"/>
      <c r="AX231" s="541"/>
      <c r="AY231" s="541"/>
      <c r="AZ231" s="541"/>
      <c r="BA231" s="541"/>
      <c r="BB231" s="541"/>
      <c r="BC231" s="541"/>
      <c r="BD231" s="541"/>
      <c r="BE231" s="541"/>
      <c r="BF231" s="541"/>
      <c r="BG231" s="541"/>
      <c r="BH231" s="541"/>
      <c r="BI231" s="541"/>
      <c r="BJ231" s="541"/>
      <c r="BK231" s="541"/>
      <c r="BL231" s="541"/>
      <c r="BM231" s="541"/>
      <c r="BN231" s="541"/>
      <c r="BO231" s="541"/>
      <c r="BP231" s="541"/>
      <c r="BQ231" s="541"/>
      <c r="BR231" s="541"/>
      <c r="BS231" s="541"/>
      <c r="BT231" s="541"/>
      <c r="BU231" s="541"/>
      <c r="BV231" s="541"/>
      <c r="BW231" s="541"/>
      <c r="BX231" s="541"/>
      <c r="BY231" s="541"/>
      <c r="BZ231" s="541"/>
      <c r="CA231" s="541"/>
      <c r="CB231" s="541"/>
      <c r="CC231" s="541"/>
      <c r="CD231" s="541"/>
      <c r="CE231" s="541"/>
    </row>
    <row r="232" spans="1:83" x14ac:dyDescent="0.2">
      <c r="A232" s="541"/>
      <c r="B232" s="541"/>
      <c r="C232" s="541"/>
      <c r="D232" s="541"/>
      <c r="E232" s="541"/>
      <c r="F232" s="541"/>
      <c r="G232" s="541"/>
      <c r="H232" s="541"/>
      <c r="I232" s="541"/>
      <c r="J232" s="541"/>
      <c r="K232" s="541"/>
      <c r="L232" s="541"/>
      <c r="M232" s="541"/>
      <c r="N232" s="541"/>
      <c r="O232" s="541"/>
      <c r="P232" s="541"/>
      <c r="Q232" s="541"/>
      <c r="R232" s="541"/>
      <c r="S232" s="541"/>
      <c r="T232" s="541"/>
      <c r="U232" s="541"/>
      <c r="V232" s="541"/>
      <c r="W232" s="541"/>
      <c r="X232" s="541"/>
      <c r="Y232" s="541"/>
      <c r="Z232" s="541"/>
      <c r="AA232" s="541"/>
      <c r="AB232" s="541"/>
      <c r="AC232" s="541"/>
      <c r="AD232" s="541"/>
      <c r="AE232" s="541"/>
      <c r="AF232" s="541"/>
      <c r="AG232" s="541"/>
      <c r="AH232" s="541"/>
      <c r="AI232" s="541"/>
      <c r="AJ232" s="541"/>
      <c r="AK232" s="541"/>
      <c r="AL232" s="541"/>
      <c r="AM232" s="541"/>
      <c r="AN232" s="541"/>
      <c r="AO232" s="541"/>
      <c r="AP232" s="541"/>
      <c r="AQ232" s="541"/>
      <c r="AR232" s="541"/>
      <c r="AS232" s="541"/>
      <c r="AT232" s="541"/>
      <c r="AU232" s="541"/>
      <c r="AV232" s="541"/>
      <c r="AW232" s="541"/>
      <c r="AX232" s="541"/>
      <c r="AY232" s="541"/>
      <c r="AZ232" s="541"/>
      <c r="BA232" s="541"/>
      <c r="BB232" s="541"/>
      <c r="BC232" s="541"/>
      <c r="BD232" s="541"/>
      <c r="BE232" s="541"/>
      <c r="BF232" s="541"/>
      <c r="BG232" s="541"/>
      <c r="BH232" s="541"/>
      <c r="BI232" s="541"/>
      <c r="BJ232" s="541"/>
      <c r="BK232" s="541"/>
      <c r="BL232" s="541"/>
      <c r="BM232" s="541"/>
      <c r="BN232" s="541"/>
      <c r="BO232" s="541"/>
      <c r="BP232" s="541"/>
      <c r="BQ232" s="541"/>
      <c r="BR232" s="541"/>
      <c r="BS232" s="541"/>
      <c r="BT232" s="541"/>
      <c r="BU232" s="541"/>
      <c r="BV232" s="541"/>
      <c r="BW232" s="541"/>
      <c r="BX232" s="541"/>
      <c r="BY232" s="541"/>
      <c r="BZ232" s="541"/>
      <c r="CA232" s="541"/>
      <c r="CB232" s="541"/>
      <c r="CC232" s="541"/>
      <c r="CD232" s="541"/>
      <c r="CE232" s="541"/>
    </row>
    <row r="233" spans="1:83" x14ac:dyDescent="0.2">
      <c r="A233" s="541"/>
      <c r="B233" s="541"/>
      <c r="C233" s="541"/>
      <c r="D233" s="541"/>
      <c r="E233" s="541"/>
      <c r="F233" s="541"/>
      <c r="G233" s="541"/>
      <c r="H233" s="541"/>
      <c r="I233" s="541"/>
      <c r="J233" s="541"/>
      <c r="K233" s="541"/>
      <c r="L233" s="541"/>
      <c r="M233" s="541"/>
      <c r="N233" s="541"/>
      <c r="O233" s="541"/>
      <c r="P233" s="541"/>
      <c r="Q233" s="541"/>
      <c r="R233" s="541"/>
      <c r="S233" s="541"/>
      <c r="T233" s="541"/>
      <c r="U233" s="541"/>
      <c r="V233" s="541"/>
      <c r="W233" s="541"/>
      <c r="X233" s="541"/>
      <c r="Y233" s="541"/>
      <c r="Z233" s="541"/>
      <c r="AA233" s="541"/>
      <c r="AB233" s="541"/>
      <c r="AC233" s="541"/>
      <c r="AD233" s="541"/>
      <c r="AE233" s="541"/>
      <c r="AF233" s="541"/>
      <c r="AG233" s="541"/>
      <c r="AH233" s="541"/>
      <c r="AI233" s="541"/>
      <c r="AJ233" s="541"/>
      <c r="AK233" s="541"/>
      <c r="AL233" s="541"/>
      <c r="AM233" s="541"/>
      <c r="AN233" s="541"/>
      <c r="AO233" s="541"/>
      <c r="AP233" s="541"/>
      <c r="AQ233" s="541"/>
      <c r="AR233" s="541"/>
      <c r="AS233" s="541"/>
      <c r="AT233" s="541"/>
      <c r="AU233" s="541"/>
      <c r="AV233" s="541"/>
      <c r="AW233" s="541"/>
      <c r="AX233" s="541"/>
      <c r="AY233" s="541"/>
      <c r="AZ233" s="541"/>
      <c r="BA233" s="541"/>
      <c r="BB233" s="541"/>
      <c r="BC233" s="541"/>
      <c r="BD233" s="541"/>
      <c r="BE233" s="541"/>
      <c r="BF233" s="541"/>
      <c r="BG233" s="541"/>
      <c r="BH233" s="541"/>
      <c r="BI233" s="541"/>
      <c r="BJ233" s="541"/>
      <c r="BK233" s="541"/>
      <c r="BL233" s="541"/>
      <c r="BM233" s="541"/>
      <c r="BN233" s="541"/>
      <c r="BO233" s="541"/>
      <c r="BP233" s="541"/>
      <c r="BQ233" s="541"/>
      <c r="BR233" s="541"/>
      <c r="BS233" s="541"/>
      <c r="BT233" s="541"/>
      <c r="BU233" s="541"/>
      <c r="BV233" s="541"/>
      <c r="BW233" s="541"/>
      <c r="BX233" s="541"/>
      <c r="BY233" s="541"/>
      <c r="BZ233" s="541"/>
      <c r="CA233" s="541"/>
      <c r="CB233" s="541"/>
      <c r="CC233" s="541"/>
      <c r="CD233" s="541"/>
      <c r="CE233" s="541"/>
    </row>
    <row r="234" spans="1:83" x14ac:dyDescent="0.2">
      <c r="A234" s="541"/>
      <c r="B234" s="541"/>
      <c r="C234" s="541"/>
      <c r="D234" s="541"/>
      <c r="E234" s="541"/>
      <c r="F234" s="541"/>
      <c r="G234" s="541"/>
      <c r="H234" s="541"/>
      <c r="I234" s="541"/>
      <c r="J234" s="541"/>
      <c r="K234" s="541"/>
      <c r="L234" s="541"/>
      <c r="M234" s="541"/>
      <c r="N234" s="541"/>
      <c r="O234" s="541"/>
      <c r="P234" s="541"/>
      <c r="Q234" s="541"/>
      <c r="R234" s="541"/>
      <c r="S234" s="541"/>
      <c r="T234" s="541"/>
      <c r="U234" s="541"/>
      <c r="V234" s="541"/>
      <c r="W234" s="541"/>
      <c r="X234" s="541"/>
      <c r="Y234" s="541"/>
      <c r="Z234" s="541"/>
      <c r="AA234" s="541"/>
      <c r="AB234" s="541"/>
      <c r="AC234" s="541"/>
      <c r="AD234" s="541"/>
      <c r="AE234" s="541"/>
      <c r="AF234" s="541"/>
      <c r="AG234" s="541"/>
      <c r="AH234" s="541"/>
      <c r="AI234" s="541"/>
      <c r="AJ234" s="541"/>
      <c r="AK234" s="541"/>
      <c r="AL234" s="541"/>
      <c r="AM234" s="541"/>
      <c r="AN234" s="541"/>
      <c r="AO234" s="541"/>
      <c r="AP234" s="541"/>
      <c r="AQ234" s="541"/>
      <c r="AR234" s="541"/>
      <c r="AS234" s="541"/>
      <c r="AT234" s="541"/>
      <c r="AU234" s="541"/>
      <c r="AV234" s="541"/>
      <c r="AW234" s="541"/>
      <c r="AX234" s="541"/>
      <c r="AY234" s="541"/>
      <c r="AZ234" s="541"/>
      <c r="BA234" s="541"/>
      <c r="BB234" s="541"/>
      <c r="BC234" s="541"/>
      <c r="BD234" s="541"/>
      <c r="BE234" s="541"/>
      <c r="BF234" s="541"/>
      <c r="BG234" s="541"/>
      <c r="BH234" s="541"/>
      <c r="BI234" s="541"/>
      <c r="BJ234" s="541"/>
      <c r="BK234" s="541"/>
      <c r="BL234" s="541"/>
      <c r="BM234" s="541"/>
      <c r="BN234" s="541"/>
      <c r="BO234" s="541"/>
      <c r="BP234" s="541"/>
      <c r="BQ234" s="541"/>
      <c r="BR234" s="541"/>
      <c r="BS234" s="541"/>
      <c r="BT234" s="541"/>
      <c r="BU234" s="541"/>
      <c r="BV234" s="541"/>
      <c r="BW234" s="541"/>
      <c r="BX234" s="541"/>
      <c r="BY234" s="541"/>
      <c r="BZ234" s="541"/>
      <c r="CA234" s="541"/>
      <c r="CB234" s="541"/>
      <c r="CC234" s="541"/>
      <c r="CD234" s="541"/>
      <c r="CE234" s="541"/>
    </row>
    <row r="235" spans="1:83" x14ac:dyDescent="0.2">
      <c r="A235" s="541"/>
      <c r="B235" s="541"/>
      <c r="C235" s="541"/>
      <c r="D235" s="541"/>
      <c r="E235" s="541"/>
      <c r="F235" s="541"/>
      <c r="G235" s="541"/>
      <c r="H235" s="541"/>
      <c r="I235" s="541"/>
      <c r="J235" s="541"/>
      <c r="K235" s="541"/>
      <c r="L235" s="541"/>
      <c r="M235" s="541"/>
      <c r="N235" s="541"/>
      <c r="O235" s="541"/>
      <c r="P235" s="541"/>
      <c r="Q235" s="541"/>
      <c r="R235" s="541"/>
      <c r="S235" s="541"/>
      <c r="T235" s="541"/>
      <c r="U235" s="541"/>
      <c r="V235" s="541"/>
      <c r="W235" s="541"/>
      <c r="X235" s="541"/>
      <c r="Y235" s="541"/>
      <c r="Z235" s="541"/>
      <c r="AA235" s="541"/>
      <c r="AB235" s="541"/>
      <c r="AC235" s="541"/>
      <c r="AD235" s="541"/>
      <c r="AE235" s="541"/>
      <c r="AF235" s="541"/>
      <c r="AG235" s="541"/>
      <c r="AH235" s="541"/>
      <c r="AI235" s="541"/>
      <c r="AJ235" s="541"/>
      <c r="AK235" s="541"/>
      <c r="AL235" s="541"/>
      <c r="AM235" s="541"/>
      <c r="AN235" s="541"/>
      <c r="AO235" s="541"/>
      <c r="AP235" s="541"/>
      <c r="AQ235" s="541"/>
      <c r="AR235" s="541"/>
      <c r="AS235" s="541"/>
      <c r="AT235" s="541"/>
      <c r="AU235" s="541"/>
      <c r="AV235" s="541"/>
      <c r="AW235" s="541"/>
      <c r="AX235" s="541"/>
      <c r="AY235" s="541"/>
      <c r="AZ235" s="541"/>
      <c r="BA235" s="541"/>
      <c r="BB235" s="541"/>
      <c r="BC235" s="541"/>
      <c r="BD235" s="541"/>
      <c r="BE235" s="541"/>
      <c r="BF235" s="541"/>
      <c r="BG235" s="541"/>
      <c r="BH235" s="541"/>
      <c r="BI235" s="541"/>
      <c r="BJ235" s="541"/>
      <c r="BK235" s="541"/>
      <c r="BL235" s="541"/>
      <c r="BM235" s="541"/>
      <c r="BN235" s="541"/>
      <c r="BO235" s="541"/>
      <c r="BP235" s="541"/>
      <c r="BQ235" s="541"/>
      <c r="BR235" s="541"/>
      <c r="BS235" s="541"/>
      <c r="BT235" s="541"/>
      <c r="BU235" s="541"/>
      <c r="BV235" s="541"/>
      <c r="BW235" s="541"/>
      <c r="BX235" s="541"/>
      <c r="BY235" s="541"/>
      <c r="BZ235" s="541"/>
      <c r="CA235" s="541"/>
      <c r="CB235" s="541"/>
      <c r="CC235" s="541"/>
      <c r="CD235" s="541"/>
      <c r="CE235" s="541"/>
    </row>
    <row r="236" spans="1:83" x14ac:dyDescent="0.2">
      <c r="A236" s="541"/>
      <c r="B236" s="541"/>
      <c r="C236" s="541"/>
      <c r="D236" s="541"/>
      <c r="E236" s="541"/>
      <c r="F236" s="541"/>
      <c r="G236" s="541"/>
      <c r="H236" s="541"/>
      <c r="I236" s="541"/>
      <c r="J236" s="541"/>
      <c r="K236" s="541"/>
      <c r="L236" s="541"/>
      <c r="M236" s="541"/>
      <c r="N236" s="541"/>
      <c r="O236" s="541"/>
      <c r="P236" s="541"/>
      <c r="Q236" s="541"/>
      <c r="R236" s="541"/>
      <c r="S236" s="541"/>
      <c r="T236" s="541"/>
      <c r="U236" s="541"/>
      <c r="V236" s="541"/>
      <c r="W236" s="541"/>
      <c r="X236" s="541"/>
      <c r="Y236" s="541"/>
      <c r="Z236" s="541"/>
      <c r="AA236" s="541"/>
      <c r="AB236" s="541"/>
      <c r="AC236" s="541"/>
      <c r="AD236" s="541"/>
      <c r="AE236" s="541"/>
      <c r="AF236" s="541"/>
      <c r="AG236" s="541"/>
      <c r="AH236" s="541"/>
      <c r="AI236" s="541"/>
      <c r="AJ236" s="541"/>
      <c r="AK236" s="541"/>
      <c r="AL236" s="541"/>
      <c r="AM236" s="541"/>
      <c r="AN236" s="541"/>
      <c r="AO236" s="541"/>
      <c r="AP236" s="541"/>
      <c r="AQ236" s="541"/>
      <c r="AR236" s="541"/>
      <c r="AS236" s="541"/>
      <c r="AT236" s="541"/>
      <c r="AU236" s="541"/>
      <c r="AV236" s="541"/>
      <c r="AW236" s="541"/>
      <c r="AX236" s="541"/>
      <c r="AY236" s="541"/>
      <c r="AZ236" s="541"/>
      <c r="BA236" s="541"/>
      <c r="BB236" s="541"/>
      <c r="BC236" s="541"/>
      <c r="BD236" s="541"/>
      <c r="BE236" s="541"/>
      <c r="BF236" s="541"/>
      <c r="BG236" s="541"/>
      <c r="BH236" s="541"/>
      <c r="BI236" s="541"/>
      <c r="BJ236" s="541"/>
      <c r="BK236" s="541"/>
      <c r="BL236" s="541"/>
      <c r="BM236" s="541"/>
      <c r="BN236" s="541"/>
      <c r="BO236" s="541"/>
      <c r="BP236" s="541"/>
      <c r="BQ236" s="541"/>
      <c r="BR236" s="541"/>
      <c r="BS236" s="541"/>
      <c r="BT236" s="541"/>
      <c r="BU236" s="541"/>
      <c r="BV236" s="541"/>
      <c r="BW236" s="541"/>
      <c r="BX236" s="541"/>
      <c r="BY236" s="541"/>
      <c r="BZ236" s="541"/>
      <c r="CA236" s="541"/>
      <c r="CB236" s="541"/>
      <c r="CC236" s="541"/>
      <c r="CD236" s="541"/>
      <c r="CE236" s="541"/>
    </row>
    <row r="237" spans="1:83" x14ac:dyDescent="0.2">
      <c r="A237" s="541"/>
      <c r="B237" s="541"/>
      <c r="C237" s="541"/>
      <c r="D237" s="541"/>
      <c r="E237" s="541"/>
      <c r="F237" s="541"/>
      <c r="G237" s="541"/>
      <c r="H237" s="541"/>
      <c r="I237" s="541"/>
      <c r="J237" s="541"/>
      <c r="K237" s="541"/>
      <c r="L237" s="541"/>
      <c r="M237" s="541"/>
      <c r="N237" s="541"/>
      <c r="O237" s="541"/>
      <c r="P237" s="541"/>
      <c r="Q237" s="541"/>
      <c r="R237" s="541"/>
      <c r="S237" s="541"/>
      <c r="T237" s="541"/>
      <c r="U237" s="541"/>
      <c r="V237" s="541"/>
      <c r="W237" s="541"/>
      <c r="X237" s="541"/>
      <c r="Y237" s="541"/>
      <c r="Z237" s="541"/>
      <c r="AA237" s="541"/>
      <c r="AB237" s="541"/>
      <c r="AC237" s="541"/>
      <c r="AD237" s="541"/>
      <c r="AE237" s="541"/>
      <c r="AF237" s="541"/>
      <c r="AG237" s="541"/>
      <c r="AH237" s="541"/>
      <c r="AI237" s="541"/>
      <c r="AJ237" s="541"/>
      <c r="AK237" s="541"/>
      <c r="AL237" s="541"/>
      <c r="AM237" s="541"/>
      <c r="AN237" s="541"/>
      <c r="AO237" s="541"/>
      <c r="AP237" s="541"/>
      <c r="AQ237" s="541"/>
      <c r="AR237" s="541"/>
      <c r="AS237" s="541"/>
      <c r="AT237" s="541"/>
      <c r="AU237" s="541"/>
      <c r="AV237" s="541"/>
      <c r="AW237" s="541"/>
      <c r="AX237" s="541"/>
      <c r="AY237" s="541"/>
      <c r="AZ237" s="541"/>
      <c r="BA237" s="541"/>
      <c r="BB237" s="541"/>
      <c r="BC237" s="541"/>
      <c r="BD237" s="541"/>
      <c r="BE237" s="541"/>
      <c r="BF237" s="541"/>
      <c r="BG237" s="541"/>
      <c r="BH237" s="541"/>
      <c r="BI237" s="541"/>
      <c r="BJ237" s="541"/>
      <c r="BK237" s="541"/>
      <c r="BL237" s="541"/>
      <c r="BM237" s="541"/>
      <c r="BN237" s="541"/>
      <c r="BO237" s="541"/>
      <c r="BP237" s="541"/>
      <c r="BQ237" s="541"/>
      <c r="BR237" s="541"/>
      <c r="BS237" s="541"/>
      <c r="BT237" s="541"/>
      <c r="BU237" s="541"/>
      <c r="BV237" s="541"/>
      <c r="BW237" s="541"/>
      <c r="BX237" s="541"/>
      <c r="BY237" s="541"/>
      <c r="BZ237" s="541"/>
      <c r="CA237" s="541"/>
      <c r="CB237" s="541"/>
      <c r="CC237" s="541"/>
      <c r="CD237" s="541"/>
      <c r="CE237" s="541"/>
    </row>
    <row r="238" spans="1:83" x14ac:dyDescent="0.2">
      <c r="A238" s="541"/>
      <c r="B238" s="541"/>
      <c r="C238" s="541"/>
      <c r="D238" s="541"/>
      <c r="E238" s="541"/>
      <c r="F238" s="541"/>
      <c r="G238" s="541"/>
      <c r="H238" s="541"/>
      <c r="I238" s="541"/>
      <c r="J238" s="541"/>
      <c r="K238" s="541"/>
      <c r="L238" s="541"/>
      <c r="M238" s="541"/>
      <c r="N238" s="541"/>
      <c r="O238" s="541"/>
      <c r="P238" s="541"/>
      <c r="Q238" s="541"/>
      <c r="R238" s="541"/>
      <c r="S238" s="541"/>
      <c r="T238" s="541"/>
      <c r="U238" s="541"/>
      <c r="V238" s="541"/>
      <c r="W238" s="541"/>
      <c r="X238" s="541"/>
      <c r="Y238" s="541"/>
      <c r="Z238" s="541"/>
      <c r="AA238" s="541"/>
      <c r="AB238" s="541"/>
      <c r="AC238" s="541"/>
      <c r="AD238" s="541"/>
      <c r="AE238" s="541"/>
      <c r="AF238" s="541"/>
      <c r="AG238" s="541"/>
      <c r="AH238" s="541"/>
      <c r="AI238" s="541"/>
      <c r="AJ238" s="541"/>
      <c r="AK238" s="541"/>
      <c r="AL238" s="541"/>
      <c r="AM238" s="541"/>
      <c r="AN238" s="541"/>
      <c r="AO238" s="541"/>
      <c r="AP238" s="541"/>
      <c r="AQ238" s="541"/>
      <c r="AR238" s="541"/>
      <c r="AS238" s="541"/>
      <c r="AT238" s="541"/>
      <c r="AU238" s="541"/>
      <c r="AV238" s="541"/>
      <c r="AW238" s="541"/>
      <c r="AX238" s="541"/>
      <c r="AY238" s="541"/>
      <c r="AZ238" s="541"/>
      <c r="BA238" s="541"/>
      <c r="BB238" s="541"/>
      <c r="BC238" s="541"/>
      <c r="BD238" s="541"/>
      <c r="BE238" s="541"/>
      <c r="BF238" s="541"/>
      <c r="BG238" s="541"/>
      <c r="BH238" s="541"/>
      <c r="BI238" s="541"/>
      <c r="BJ238" s="541"/>
      <c r="BK238" s="541"/>
      <c r="BL238" s="541"/>
      <c r="BM238" s="541"/>
      <c r="BN238" s="541"/>
      <c r="BO238" s="541"/>
      <c r="BP238" s="541"/>
      <c r="BQ238" s="541"/>
      <c r="BR238" s="541"/>
      <c r="BS238" s="541"/>
      <c r="BT238" s="541"/>
      <c r="BU238" s="541"/>
      <c r="BV238" s="541"/>
      <c r="BW238" s="541"/>
      <c r="BX238" s="541"/>
      <c r="BY238" s="541"/>
      <c r="BZ238" s="541"/>
      <c r="CA238" s="541"/>
      <c r="CB238" s="541"/>
      <c r="CC238" s="541"/>
      <c r="CD238" s="541"/>
      <c r="CE238" s="541"/>
    </row>
    <row r="239" spans="1:83" x14ac:dyDescent="0.2">
      <c r="A239" s="541"/>
      <c r="B239" s="541"/>
      <c r="C239" s="541"/>
      <c r="D239" s="541"/>
      <c r="E239" s="541"/>
      <c r="F239" s="541"/>
      <c r="G239" s="541"/>
      <c r="H239" s="541"/>
      <c r="I239" s="541"/>
      <c r="J239" s="541"/>
      <c r="K239" s="541"/>
      <c r="L239" s="541"/>
      <c r="M239" s="541"/>
      <c r="N239" s="541"/>
      <c r="O239" s="541"/>
      <c r="P239" s="541"/>
      <c r="Q239" s="541"/>
      <c r="R239" s="541"/>
      <c r="S239" s="541"/>
      <c r="T239" s="541"/>
      <c r="U239" s="541"/>
      <c r="V239" s="541"/>
      <c r="W239" s="541"/>
      <c r="X239" s="541"/>
      <c r="Y239" s="541"/>
      <c r="Z239" s="541"/>
      <c r="AA239" s="541"/>
      <c r="AB239" s="541"/>
      <c r="AC239" s="541"/>
      <c r="AD239" s="541"/>
      <c r="AE239" s="541"/>
      <c r="AF239" s="541"/>
      <c r="AG239" s="541"/>
      <c r="AH239" s="541"/>
      <c r="AI239" s="541"/>
      <c r="AJ239" s="541"/>
      <c r="AK239" s="541"/>
      <c r="AL239" s="541"/>
      <c r="AM239" s="541"/>
      <c r="AN239" s="541"/>
      <c r="AO239" s="541"/>
      <c r="AP239" s="541"/>
      <c r="AQ239" s="541"/>
      <c r="AR239" s="541"/>
      <c r="AS239" s="541"/>
      <c r="AT239" s="541"/>
      <c r="AU239" s="541"/>
      <c r="AV239" s="541"/>
      <c r="AW239" s="541"/>
      <c r="AX239" s="541"/>
      <c r="AY239" s="541"/>
      <c r="AZ239" s="541"/>
      <c r="BA239" s="541"/>
      <c r="BB239" s="541"/>
      <c r="BC239" s="541"/>
      <c r="BD239" s="541"/>
      <c r="BE239" s="541"/>
      <c r="BF239" s="541"/>
      <c r="BG239" s="541"/>
      <c r="BH239" s="541"/>
      <c r="BI239" s="541"/>
      <c r="BJ239" s="541"/>
      <c r="BK239" s="541"/>
      <c r="BL239" s="541"/>
      <c r="BM239" s="541"/>
      <c r="BN239" s="541"/>
      <c r="BO239" s="541"/>
      <c r="BP239" s="541"/>
      <c r="BQ239" s="541"/>
      <c r="BR239" s="541"/>
      <c r="BS239" s="541"/>
      <c r="BT239" s="541"/>
      <c r="BU239" s="541"/>
      <c r="BV239" s="541"/>
      <c r="BW239" s="541"/>
      <c r="BX239" s="541"/>
      <c r="BY239" s="541"/>
      <c r="BZ239" s="541"/>
      <c r="CA239" s="541"/>
      <c r="CB239" s="541"/>
      <c r="CC239" s="541"/>
      <c r="CD239" s="541"/>
      <c r="CE239" s="541"/>
    </row>
    <row r="240" spans="1:83" x14ac:dyDescent="0.2">
      <c r="A240" s="541"/>
      <c r="B240" s="541"/>
      <c r="C240" s="541"/>
      <c r="D240" s="541"/>
      <c r="E240" s="541"/>
      <c r="F240" s="541"/>
      <c r="G240" s="541"/>
      <c r="H240" s="541"/>
      <c r="I240" s="541"/>
      <c r="J240" s="541"/>
      <c r="K240" s="541"/>
      <c r="L240" s="541"/>
      <c r="M240" s="541"/>
      <c r="N240" s="541"/>
      <c r="O240" s="541"/>
      <c r="P240" s="541"/>
      <c r="Q240" s="541"/>
      <c r="R240" s="541"/>
      <c r="S240" s="541"/>
      <c r="T240" s="541"/>
      <c r="U240" s="541"/>
      <c r="V240" s="541"/>
      <c r="W240" s="541"/>
      <c r="X240" s="541"/>
      <c r="Y240" s="541"/>
      <c r="Z240" s="541"/>
      <c r="AA240" s="541"/>
      <c r="AB240" s="541"/>
      <c r="AC240" s="541"/>
      <c r="AD240" s="541"/>
      <c r="AE240" s="541"/>
      <c r="AF240" s="541"/>
      <c r="AG240" s="541"/>
      <c r="AH240" s="541"/>
      <c r="AI240" s="541"/>
      <c r="AJ240" s="541"/>
      <c r="AK240" s="541"/>
      <c r="AL240" s="541"/>
      <c r="AM240" s="541"/>
      <c r="AN240" s="541"/>
      <c r="AO240" s="541"/>
      <c r="AP240" s="541"/>
      <c r="AQ240" s="541"/>
      <c r="AR240" s="541"/>
      <c r="AS240" s="541"/>
      <c r="AT240" s="541"/>
      <c r="AU240" s="541"/>
      <c r="AV240" s="541"/>
      <c r="AW240" s="541"/>
      <c r="AX240" s="541"/>
      <c r="AY240" s="541"/>
      <c r="AZ240" s="541"/>
      <c r="BA240" s="541"/>
      <c r="BB240" s="541"/>
      <c r="BC240" s="541"/>
      <c r="BD240" s="541"/>
      <c r="BE240" s="541"/>
      <c r="BF240" s="541"/>
      <c r="BG240" s="541"/>
      <c r="BH240" s="541"/>
      <c r="BI240" s="541"/>
      <c r="BJ240" s="541"/>
      <c r="BK240" s="541"/>
      <c r="BL240" s="541"/>
      <c r="BM240" s="541"/>
      <c r="BN240" s="541"/>
      <c r="BO240" s="541"/>
      <c r="BP240" s="541"/>
      <c r="BQ240" s="541"/>
      <c r="BR240" s="541"/>
      <c r="BS240" s="541"/>
      <c r="BT240" s="541"/>
      <c r="BU240" s="541"/>
      <c r="BV240" s="541"/>
      <c r="BW240" s="541"/>
      <c r="BX240" s="541"/>
      <c r="BY240" s="541"/>
      <c r="BZ240" s="541"/>
      <c r="CA240" s="541"/>
      <c r="CB240" s="541"/>
      <c r="CC240" s="541"/>
      <c r="CD240" s="541"/>
      <c r="CE240" s="541"/>
    </row>
    <row r="241" spans="1:83" x14ac:dyDescent="0.2">
      <c r="A241" s="541"/>
      <c r="B241" s="541"/>
      <c r="C241" s="541"/>
      <c r="D241" s="541"/>
      <c r="E241" s="541"/>
      <c r="F241" s="541"/>
      <c r="G241" s="541"/>
      <c r="H241" s="541"/>
      <c r="I241" s="541"/>
      <c r="J241" s="541"/>
      <c r="K241" s="541"/>
      <c r="L241" s="541"/>
      <c r="M241" s="541"/>
      <c r="N241" s="541"/>
      <c r="O241" s="541"/>
      <c r="P241" s="541"/>
      <c r="Q241" s="541"/>
      <c r="R241" s="541"/>
      <c r="S241" s="541"/>
      <c r="T241" s="541"/>
      <c r="U241" s="541"/>
      <c r="V241" s="541"/>
      <c r="W241" s="541"/>
      <c r="X241" s="541"/>
      <c r="Y241" s="541"/>
      <c r="Z241" s="541"/>
      <c r="AA241" s="541"/>
      <c r="AB241" s="541"/>
      <c r="AC241" s="541"/>
      <c r="AD241" s="541"/>
      <c r="AE241" s="541"/>
      <c r="AF241" s="541"/>
      <c r="AG241" s="541"/>
      <c r="AH241" s="541"/>
      <c r="AI241" s="541"/>
      <c r="AJ241" s="541"/>
      <c r="AK241" s="541"/>
      <c r="AL241" s="541"/>
      <c r="AM241" s="541"/>
      <c r="AN241" s="541"/>
      <c r="AO241" s="541"/>
      <c r="AP241" s="541"/>
      <c r="AQ241" s="541"/>
      <c r="AR241" s="541"/>
      <c r="AS241" s="541"/>
      <c r="AT241" s="541"/>
      <c r="AU241" s="541"/>
      <c r="AV241" s="541"/>
      <c r="AW241" s="541"/>
      <c r="AX241" s="541"/>
      <c r="AY241" s="541"/>
      <c r="AZ241" s="541"/>
      <c r="BA241" s="541"/>
      <c r="BB241" s="541"/>
      <c r="BC241" s="541"/>
      <c r="BD241" s="541"/>
      <c r="BE241" s="541"/>
      <c r="BF241" s="541"/>
      <c r="BG241" s="541"/>
      <c r="BH241" s="541"/>
      <c r="BI241" s="541"/>
      <c r="BJ241" s="541"/>
      <c r="BK241" s="541"/>
      <c r="BL241" s="541"/>
      <c r="BM241" s="541"/>
      <c r="BN241" s="541"/>
      <c r="BO241" s="541"/>
      <c r="BP241" s="541"/>
      <c r="BQ241" s="541"/>
      <c r="BR241" s="541"/>
      <c r="BS241" s="541"/>
      <c r="BT241" s="541"/>
      <c r="BU241" s="541"/>
      <c r="BV241" s="541"/>
      <c r="BW241" s="541"/>
      <c r="BX241" s="541"/>
      <c r="BY241" s="541"/>
      <c r="BZ241" s="541"/>
      <c r="CA241" s="541"/>
      <c r="CB241" s="541"/>
      <c r="CC241" s="541"/>
      <c r="CD241" s="541"/>
      <c r="CE241" s="541"/>
    </row>
    <row r="242" spans="1:83" x14ac:dyDescent="0.2">
      <c r="A242" s="541"/>
      <c r="B242" s="541"/>
      <c r="C242" s="541"/>
      <c r="D242" s="541"/>
      <c r="E242" s="541"/>
      <c r="F242" s="541"/>
      <c r="G242" s="541"/>
      <c r="H242" s="541"/>
      <c r="I242" s="541"/>
      <c r="J242" s="541"/>
      <c r="K242" s="541"/>
      <c r="L242" s="541"/>
      <c r="M242" s="541"/>
      <c r="N242" s="541"/>
      <c r="O242" s="541"/>
      <c r="P242" s="541"/>
      <c r="Q242" s="541"/>
      <c r="R242" s="541"/>
      <c r="S242" s="541"/>
      <c r="T242" s="541"/>
      <c r="U242" s="541"/>
      <c r="V242" s="541"/>
      <c r="W242" s="541"/>
      <c r="X242" s="541"/>
      <c r="Y242" s="541"/>
      <c r="Z242" s="541"/>
      <c r="AA242" s="541"/>
      <c r="AB242" s="541"/>
      <c r="AC242" s="541"/>
      <c r="AD242" s="541"/>
      <c r="AE242" s="541"/>
      <c r="AF242" s="541"/>
      <c r="AG242" s="541"/>
      <c r="AH242" s="541"/>
      <c r="AI242" s="541"/>
      <c r="AJ242" s="541"/>
      <c r="AK242" s="541"/>
      <c r="AL242" s="541"/>
      <c r="AM242" s="541"/>
      <c r="AN242" s="541"/>
      <c r="AO242" s="541"/>
      <c r="AP242" s="541"/>
      <c r="AQ242" s="541"/>
      <c r="AR242" s="541"/>
      <c r="AS242" s="541"/>
      <c r="AT242" s="541"/>
      <c r="AU242" s="541"/>
      <c r="AV242" s="541"/>
      <c r="AW242" s="541"/>
      <c r="AX242" s="541"/>
      <c r="AY242" s="541"/>
      <c r="AZ242" s="541"/>
      <c r="BA242" s="541"/>
      <c r="BB242" s="541"/>
      <c r="BC242" s="541"/>
      <c r="BD242" s="541"/>
      <c r="BE242" s="541"/>
      <c r="BF242" s="541"/>
      <c r="BG242" s="541"/>
      <c r="BH242" s="541"/>
      <c r="BI242" s="541"/>
      <c r="BJ242" s="541"/>
      <c r="BK242" s="541"/>
      <c r="BL242" s="541"/>
      <c r="BM242" s="541"/>
      <c r="BN242" s="541"/>
      <c r="BO242" s="541"/>
      <c r="BP242" s="541"/>
      <c r="BQ242" s="541"/>
      <c r="BR242" s="541"/>
      <c r="BS242" s="541"/>
      <c r="BT242" s="541"/>
      <c r="BU242" s="541"/>
      <c r="BV242" s="541"/>
      <c r="BW242" s="541"/>
      <c r="BX242" s="541"/>
      <c r="BY242" s="541"/>
      <c r="BZ242" s="541"/>
      <c r="CA242" s="541"/>
      <c r="CB242" s="541"/>
      <c r="CC242" s="541"/>
      <c r="CD242" s="541"/>
      <c r="CE242" s="541"/>
    </row>
    <row r="243" spans="1:83" x14ac:dyDescent="0.2">
      <c r="A243" s="541"/>
      <c r="B243" s="541"/>
      <c r="C243" s="541"/>
      <c r="D243" s="541"/>
      <c r="E243" s="541"/>
      <c r="F243" s="541"/>
      <c r="G243" s="541"/>
      <c r="H243" s="541"/>
      <c r="I243" s="541"/>
      <c r="J243" s="541"/>
      <c r="K243" s="541"/>
      <c r="L243" s="541"/>
      <c r="M243" s="541"/>
      <c r="N243" s="541"/>
      <c r="O243" s="541"/>
      <c r="P243" s="541"/>
      <c r="Q243" s="541"/>
      <c r="R243" s="541"/>
      <c r="S243" s="541"/>
      <c r="T243" s="541"/>
      <c r="U243" s="541"/>
      <c r="V243" s="541"/>
      <c r="W243" s="541"/>
      <c r="X243" s="541"/>
      <c r="Y243" s="541"/>
      <c r="Z243" s="541"/>
      <c r="AA243" s="541"/>
      <c r="AB243" s="541"/>
      <c r="AC243" s="541"/>
      <c r="AD243" s="541"/>
      <c r="AE243" s="541"/>
      <c r="AF243" s="541"/>
      <c r="AG243" s="541"/>
      <c r="AH243" s="541"/>
      <c r="AI243" s="541"/>
      <c r="AJ243" s="541"/>
      <c r="AK243" s="541"/>
      <c r="AL243" s="541"/>
      <c r="AM243" s="541"/>
      <c r="AN243" s="541"/>
      <c r="AO243" s="541"/>
      <c r="AP243" s="541"/>
      <c r="AQ243" s="541"/>
      <c r="AR243" s="541"/>
      <c r="AS243" s="541"/>
      <c r="AT243" s="541"/>
      <c r="AU243" s="541"/>
      <c r="AV243" s="541"/>
      <c r="AW243" s="541"/>
      <c r="AX243" s="541"/>
      <c r="AY243" s="541"/>
      <c r="AZ243" s="541"/>
      <c r="BA243" s="541"/>
      <c r="BB243" s="541"/>
      <c r="BC243" s="541"/>
      <c r="BD243" s="541"/>
      <c r="BE243" s="541"/>
      <c r="BF243" s="541"/>
      <c r="BG243" s="541"/>
      <c r="BH243" s="541"/>
      <c r="BI243" s="541"/>
      <c r="BJ243" s="541"/>
      <c r="BK243" s="541"/>
      <c r="BL243" s="541"/>
      <c r="BM243" s="541"/>
      <c r="BN243" s="541"/>
      <c r="BO243" s="541"/>
      <c r="BP243" s="541"/>
      <c r="BQ243" s="541"/>
      <c r="BR243" s="541"/>
      <c r="BS243" s="541"/>
      <c r="BT243" s="541"/>
      <c r="BU243" s="541"/>
      <c r="BV243" s="541"/>
      <c r="BW243" s="541"/>
      <c r="BX243" s="541"/>
      <c r="BY243" s="541"/>
      <c r="BZ243" s="541"/>
      <c r="CA243" s="541"/>
      <c r="CB243" s="541"/>
      <c r="CC243" s="541"/>
      <c r="CD243" s="541"/>
      <c r="CE243" s="541"/>
    </row>
    <row r="244" spans="1:83" x14ac:dyDescent="0.2">
      <c r="A244" s="541"/>
      <c r="B244" s="541"/>
      <c r="C244" s="541"/>
      <c r="D244" s="541"/>
      <c r="E244" s="541"/>
      <c r="F244" s="541"/>
      <c r="G244" s="541"/>
      <c r="H244" s="541"/>
      <c r="I244" s="541"/>
      <c r="J244" s="541"/>
      <c r="K244" s="541"/>
      <c r="L244" s="541"/>
      <c r="M244" s="541"/>
      <c r="N244" s="541"/>
      <c r="O244" s="541"/>
      <c r="P244" s="541"/>
      <c r="Q244" s="541"/>
      <c r="R244" s="541"/>
      <c r="S244" s="541"/>
      <c r="T244" s="541"/>
      <c r="U244" s="541"/>
      <c r="V244" s="541"/>
      <c r="W244" s="541"/>
      <c r="X244" s="541"/>
      <c r="Y244" s="541"/>
      <c r="Z244" s="541"/>
      <c r="AA244" s="541"/>
      <c r="AB244" s="541"/>
      <c r="AC244" s="541"/>
      <c r="AD244" s="541"/>
      <c r="AE244" s="541"/>
      <c r="AF244" s="541"/>
      <c r="AG244" s="541"/>
      <c r="AH244" s="541"/>
      <c r="AI244" s="541"/>
      <c r="AJ244" s="541"/>
      <c r="AK244" s="541"/>
      <c r="AL244" s="541"/>
      <c r="AM244" s="541"/>
      <c r="AN244" s="541"/>
      <c r="AO244" s="541"/>
      <c r="AP244" s="541"/>
      <c r="AQ244" s="541"/>
      <c r="AR244" s="541"/>
      <c r="AS244" s="541"/>
      <c r="AT244" s="541"/>
      <c r="AU244" s="541"/>
      <c r="AV244" s="541"/>
      <c r="AW244" s="541"/>
      <c r="AX244" s="541"/>
      <c r="AY244" s="541"/>
      <c r="AZ244" s="541"/>
      <c r="BA244" s="541"/>
      <c r="BB244" s="541"/>
      <c r="BC244" s="541"/>
      <c r="BD244" s="541"/>
      <c r="BE244" s="541"/>
      <c r="BF244" s="541"/>
      <c r="BG244" s="541"/>
      <c r="BH244" s="541"/>
      <c r="BI244" s="541"/>
      <c r="BJ244" s="541"/>
      <c r="BK244" s="541"/>
      <c r="BL244" s="541"/>
      <c r="BM244" s="541"/>
      <c r="BN244" s="541"/>
      <c r="BO244" s="541"/>
      <c r="BP244" s="541"/>
      <c r="BQ244" s="541"/>
      <c r="BR244" s="541"/>
      <c r="BS244" s="541"/>
      <c r="BT244" s="541"/>
      <c r="BU244" s="541"/>
      <c r="BV244" s="541"/>
      <c r="BW244" s="541"/>
      <c r="BX244" s="541"/>
      <c r="BY244" s="541"/>
      <c r="BZ244" s="541"/>
      <c r="CA244" s="541"/>
      <c r="CB244" s="541"/>
      <c r="CC244" s="541"/>
      <c r="CD244" s="541"/>
      <c r="CE244" s="541"/>
    </row>
    <row r="245" spans="1:83" x14ac:dyDescent="0.2">
      <c r="A245" s="541"/>
      <c r="B245" s="541"/>
      <c r="C245" s="541"/>
      <c r="D245" s="541"/>
      <c r="E245" s="541"/>
      <c r="F245" s="541"/>
      <c r="G245" s="541"/>
      <c r="H245" s="541"/>
      <c r="I245" s="541"/>
      <c r="J245" s="541"/>
      <c r="K245" s="541"/>
      <c r="L245" s="541"/>
      <c r="M245" s="541"/>
      <c r="N245" s="541"/>
      <c r="O245" s="541"/>
      <c r="P245" s="541"/>
      <c r="Q245" s="541"/>
      <c r="R245" s="541"/>
      <c r="S245" s="541"/>
      <c r="T245" s="541"/>
      <c r="U245" s="541"/>
      <c r="V245" s="541"/>
      <c r="W245" s="541"/>
      <c r="X245" s="541"/>
      <c r="Y245" s="541"/>
      <c r="Z245" s="541"/>
      <c r="AA245" s="541"/>
      <c r="AB245" s="541"/>
      <c r="AC245" s="541"/>
      <c r="AD245" s="541"/>
      <c r="AE245" s="541"/>
      <c r="AF245" s="541"/>
      <c r="AG245" s="541"/>
      <c r="AH245" s="541"/>
      <c r="AI245" s="541"/>
      <c r="AJ245" s="541"/>
      <c r="AK245" s="541"/>
      <c r="AL245" s="541"/>
      <c r="AM245" s="541"/>
      <c r="AN245" s="541"/>
      <c r="AO245" s="541"/>
      <c r="AP245" s="541"/>
      <c r="AQ245" s="541"/>
      <c r="AR245" s="541"/>
      <c r="AS245" s="541"/>
      <c r="AT245" s="541"/>
      <c r="AU245" s="541"/>
      <c r="AV245" s="541"/>
      <c r="AW245" s="541"/>
      <c r="AX245" s="541"/>
      <c r="AY245" s="541"/>
      <c r="AZ245" s="541"/>
      <c r="BA245" s="541"/>
      <c r="BB245" s="541"/>
      <c r="BC245" s="541"/>
      <c r="BD245" s="541"/>
      <c r="BE245" s="541"/>
      <c r="BF245" s="541"/>
      <c r="BG245" s="541"/>
      <c r="BH245" s="541"/>
      <c r="BI245" s="541"/>
      <c r="BJ245" s="541"/>
      <c r="BK245" s="541"/>
      <c r="BL245" s="541"/>
      <c r="BM245" s="541"/>
      <c r="BN245" s="541"/>
      <c r="BO245" s="541"/>
      <c r="BP245" s="541"/>
      <c r="BQ245" s="541"/>
      <c r="BR245" s="541"/>
      <c r="BS245" s="541"/>
      <c r="BT245" s="541"/>
      <c r="BU245" s="541"/>
      <c r="BV245" s="541"/>
      <c r="BW245" s="541"/>
      <c r="BX245" s="541"/>
      <c r="BY245" s="541"/>
      <c r="BZ245" s="541"/>
      <c r="CA245" s="541"/>
      <c r="CB245" s="541"/>
      <c r="CC245" s="541"/>
      <c r="CD245" s="541"/>
      <c r="CE245" s="541"/>
    </row>
    <row r="246" spans="1:83" x14ac:dyDescent="0.2">
      <c r="A246" s="541"/>
      <c r="B246" s="541"/>
      <c r="C246" s="541"/>
      <c r="D246" s="541"/>
      <c r="E246" s="541"/>
      <c r="F246" s="541"/>
      <c r="G246" s="541"/>
      <c r="H246" s="541"/>
      <c r="I246" s="541"/>
      <c r="J246" s="541"/>
      <c r="K246" s="541"/>
      <c r="L246" s="541"/>
      <c r="M246" s="541"/>
      <c r="N246" s="541"/>
      <c r="O246" s="541"/>
      <c r="P246" s="541"/>
      <c r="Q246" s="541"/>
      <c r="R246" s="541"/>
      <c r="S246" s="541"/>
      <c r="T246" s="541"/>
      <c r="U246" s="541"/>
      <c r="V246" s="541"/>
      <c r="W246" s="541"/>
      <c r="X246" s="541"/>
      <c r="Y246" s="541"/>
      <c r="Z246" s="541"/>
      <c r="AA246" s="541"/>
      <c r="AB246" s="541"/>
      <c r="AC246" s="541"/>
      <c r="AD246" s="541"/>
      <c r="AE246" s="541"/>
      <c r="AF246" s="541"/>
      <c r="AG246" s="541"/>
      <c r="AH246" s="541"/>
      <c r="AI246" s="541"/>
      <c r="AJ246" s="541"/>
      <c r="AK246" s="541"/>
      <c r="AL246" s="541"/>
      <c r="AM246" s="541"/>
      <c r="AN246" s="541"/>
      <c r="AO246" s="541"/>
      <c r="AP246" s="541"/>
      <c r="AQ246" s="541"/>
      <c r="AR246" s="541"/>
      <c r="AS246" s="541"/>
      <c r="AT246" s="541"/>
      <c r="AU246" s="541"/>
      <c r="AV246" s="541"/>
      <c r="AW246" s="541"/>
      <c r="AX246" s="541"/>
      <c r="AY246" s="541"/>
      <c r="AZ246" s="541"/>
      <c r="BA246" s="541"/>
      <c r="BB246" s="541"/>
      <c r="BC246" s="541"/>
      <c r="BD246" s="541"/>
      <c r="BE246" s="541"/>
      <c r="BF246" s="541"/>
      <c r="BG246" s="541"/>
      <c r="BH246" s="541"/>
      <c r="BI246" s="541"/>
      <c r="BJ246" s="541"/>
      <c r="BK246" s="541"/>
      <c r="BL246" s="541"/>
      <c r="BM246" s="541"/>
      <c r="BN246" s="541"/>
      <c r="BO246" s="541"/>
      <c r="BP246" s="541"/>
      <c r="BQ246" s="541"/>
      <c r="BR246" s="541"/>
      <c r="BS246" s="541"/>
      <c r="BT246" s="541"/>
      <c r="BU246" s="541"/>
      <c r="BV246" s="541"/>
      <c r="BW246" s="541"/>
      <c r="BX246" s="541"/>
      <c r="BY246" s="541"/>
      <c r="BZ246" s="541"/>
      <c r="CA246" s="541"/>
      <c r="CB246" s="541"/>
      <c r="CC246" s="541"/>
      <c r="CD246" s="541"/>
      <c r="CE246" s="541"/>
    </row>
    <row r="247" spans="1:83" x14ac:dyDescent="0.2">
      <c r="A247" s="541"/>
      <c r="B247" s="541"/>
      <c r="C247" s="541"/>
      <c r="D247" s="541"/>
      <c r="E247" s="541"/>
      <c r="F247" s="541"/>
      <c r="G247" s="541"/>
      <c r="H247" s="541"/>
      <c r="I247" s="541"/>
      <c r="J247" s="541"/>
      <c r="K247" s="541"/>
      <c r="L247" s="541"/>
      <c r="M247" s="541"/>
      <c r="N247" s="541"/>
      <c r="O247" s="541"/>
      <c r="P247" s="541"/>
      <c r="Q247" s="541"/>
      <c r="R247" s="541"/>
      <c r="S247" s="541"/>
      <c r="T247" s="541"/>
      <c r="U247" s="541"/>
      <c r="V247" s="541"/>
      <c r="W247" s="541"/>
      <c r="X247" s="541"/>
      <c r="Y247" s="541"/>
      <c r="Z247" s="541"/>
      <c r="AA247" s="541"/>
      <c r="AB247" s="541"/>
      <c r="AC247" s="541"/>
      <c r="AD247" s="541"/>
      <c r="AE247" s="541"/>
      <c r="AF247" s="541"/>
      <c r="AG247" s="541"/>
      <c r="AH247" s="541"/>
      <c r="AI247" s="541"/>
      <c r="AJ247" s="541"/>
      <c r="AK247" s="541"/>
      <c r="AL247" s="541"/>
      <c r="AM247" s="541"/>
      <c r="AN247" s="541"/>
      <c r="AO247" s="541"/>
      <c r="AP247" s="541"/>
      <c r="AQ247" s="541"/>
      <c r="AR247" s="541"/>
      <c r="AS247" s="541"/>
      <c r="AT247" s="541"/>
      <c r="AU247" s="541"/>
      <c r="AV247" s="541"/>
      <c r="AW247" s="541"/>
      <c r="AX247" s="541"/>
      <c r="AY247" s="541"/>
      <c r="AZ247" s="541"/>
      <c r="BA247" s="541"/>
      <c r="BB247" s="541"/>
      <c r="BC247" s="541"/>
      <c r="BD247" s="541"/>
      <c r="BE247" s="541"/>
      <c r="BF247" s="541"/>
      <c r="BG247" s="541"/>
      <c r="BH247" s="541"/>
      <c r="BI247" s="541"/>
      <c r="BJ247" s="541"/>
      <c r="BK247" s="541"/>
      <c r="BL247" s="541"/>
      <c r="BM247" s="541"/>
      <c r="BN247" s="541"/>
      <c r="BO247" s="541"/>
      <c r="BP247" s="541"/>
      <c r="BQ247" s="541"/>
      <c r="BR247" s="541"/>
      <c r="BS247" s="541"/>
      <c r="BT247" s="541"/>
      <c r="BU247" s="541"/>
      <c r="BV247" s="541"/>
      <c r="BW247" s="541"/>
      <c r="BX247" s="541"/>
      <c r="BY247" s="541"/>
      <c r="BZ247" s="541"/>
      <c r="CA247" s="541"/>
      <c r="CB247" s="541"/>
      <c r="CC247" s="541"/>
      <c r="CD247" s="541"/>
      <c r="CE247" s="541"/>
    </row>
    <row r="248" spans="1:83" x14ac:dyDescent="0.2">
      <c r="A248" s="541"/>
      <c r="B248" s="541"/>
      <c r="C248" s="541"/>
      <c r="D248" s="541"/>
      <c r="E248" s="541"/>
      <c r="F248" s="541"/>
      <c r="G248" s="541"/>
      <c r="H248" s="541"/>
      <c r="I248" s="541"/>
      <c r="J248" s="541"/>
      <c r="K248" s="541"/>
      <c r="L248" s="541"/>
      <c r="M248" s="541"/>
      <c r="N248" s="541"/>
      <c r="O248" s="541"/>
      <c r="P248" s="541"/>
      <c r="Q248" s="541"/>
      <c r="R248" s="541"/>
      <c r="S248" s="541"/>
      <c r="T248" s="541"/>
      <c r="U248" s="541"/>
      <c r="V248" s="541"/>
      <c r="W248" s="541"/>
      <c r="X248" s="541"/>
      <c r="Y248" s="541"/>
      <c r="Z248" s="541"/>
      <c r="AA248" s="541"/>
      <c r="AB248" s="541"/>
      <c r="AC248" s="541"/>
      <c r="AD248" s="541"/>
      <c r="AE248" s="541"/>
      <c r="AF248" s="541"/>
      <c r="AG248" s="541"/>
      <c r="AH248" s="541"/>
      <c r="AI248" s="541"/>
      <c r="AJ248" s="541"/>
      <c r="AK248" s="541"/>
      <c r="AL248" s="541"/>
      <c r="AM248" s="541"/>
      <c r="AN248" s="541"/>
      <c r="AO248" s="541"/>
      <c r="AP248" s="541"/>
      <c r="AQ248" s="541"/>
      <c r="AR248" s="541"/>
      <c r="AS248" s="541"/>
      <c r="AT248" s="541"/>
      <c r="AU248" s="541"/>
      <c r="AV248" s="541"/>
      <c r="AW248" s="541"/>
      <c r="AX248" s="541"/>
      <c r="AY248" s="541"/>
      <c r="AZ248" s="541"/>
      <c r="BA248" s="541"/>
      <c r="BB248" s="541"/>
      <c r="BC248" s="541"/>
      <c r="BD248" s="541"/>
      <c r="BE248" s="541"/>
      <c r="BF248" s="541"/>
      <c r="BG248" s="541"/>
      <c r="BH248" s="541"/>
      <c r="BI248" s="541"/>
      <c r="BJ248" s="541"/>
      <c r="BK248" s="541"/>
      <c r="BL248" s="541"/>
      <c r="BM248" s="541"/>
      <c r="BN248" s="541"/>
      <c r="BO248" s="541"/>
      <c r="BP248" s="541"/>
      <c r="BQ248" s="541"/>
      <c r="BR248" s="541"/>
      <c r="BS248" s="541"/>
      <c r="BT248" s="541"/>
      <c r="BU248" s="541"/>
      <c r="BV248" s="541"/>
      <c r="BW248" s="541"/>
      <c r="BX248" s="541"/>
      <c r="BY248" s="541"/>
      <c r="BZ248" s="541"/>
      <c r="CA248" s="541"/>
      <c r="CB248" s="541"/>
      <c r="CC248" s="541"/>
      <c r="CD248" s="541"/>
      <c r="CE248" s="541"/>
    </row>
    <row r="249" spans="1:83" x14ac:dyDescent="0.2">
      <c r="A249" s="541"/>
      <c r="B249" s="541"/>
      <c r="C249" s="541"/>
      <c r="D249" s="541"/>
      <c r="E249" s="541"/>
      <c r="F249" s="541"/>
      <c r="G249" s="541"/>
      <c r="H249" s="541"/>
      <c r="I249" s="541"/>
      <c r="J249" s="541"/>
      <c r="K249" s="541"/>
      <c r="L249" s="541"/>
      <c r="M249" s="541"/>
      <c r="N249" s="541"/>
      <c r="O249" s="541"/>
      <c r="P249" s="541"/>
      <c r="Q249" s="541"/>
      <c r="R249" s="541"/>
      <c r="S249" s="541"/>
      <c r="T249" s="541"/>
      <c r="U249" s="541"/>
      <c r="V249" s="541"/>
      <c r="W249" s="541"/>
      <c r="X249" s="541"/>
      <c r="Y249" s="541"/>
      <c r="Z249" s="541"/>
      <c r="AA249" s="541"/>
      <c r="AB249" s="541"/>
      <c r="AC249" s="541"/>
      <c r="AD249" s="541"/>
      <c r="AE249" s="541"/>
      <c r="AF249" s="541"/>
      <c r="AG249" s="541"/>
      <c r="AH249" s="541"/>
      <c r="AI249" s="541"/>
      <c r="AJ249" s="541"/>
      <c r="AK249" s="541"/>
      <c r="AL249" s="541"/>
      <c r="AM249" s="541"/>
      <c r="AN249" s="541"/>
      <c r="AO249" s="541"/>
      <c r="AP249" s="541"/>
      <c r="AQ249" s="541"/>
      <c r="AR249" s="541"/>
      <c r="AS249" s="541"/>
      <c r="AT249" s="541"/>
      <c r="AU249" s="541"/>
      <c r="AV249" s="541"/>
      <c r="AW249" s="541"/>
      <c r="AX249" s="541"/>
      <c r="AY249" s="541"/>
      <c r="AZ249" s="541"/>
      <c r="BA249" s="541"/>
      <c r="BB249" s="541"/>
      <c r="BC249" s="541"/>
      <c r="BD249" s="541"/>
      <c r="BE249" s="541"/>
      <c r="BF249" s="541"/>
      <c r="BG249" s="541"/>
      <c r="BH249" s="541"/>
      <c r="BI249" s="541"/>
      <c r="BJ249" s="541"/>
      <c r="BK249" s="541"/>
      <c r="BL249" s="541"/>
      <c r="BM249" s="541"/>
      <c r="BN249" s="541"/>
      <c r="BO249" s="541"/>
      <c r="BP249" s="541"/>
      <c r="BQ249" s="541"/>
      <c r="BR249" s="541"/>
      <c r="BS249" s="541"/>
      <c r="BT249" s="541"/>
      <c r="BU249" s="541"/>
      <c r="BV249" s="541"/>
      <c r="BW249" s="541"/>
      <c r="BX249" s="541"/>
      <c r="BY249" s="541"/>
      <c r="BZ249" s="541"/>
      <c r="CA249" s="541"/>
      <c r="CB249" s="541"/>
      <c r="CC249" s="541"/>
      <c r="CD249" s="541"/>
      <c r="CE249" s="541"/>
    </row>
    <row r="250" spans="1:83" x14ac:dyDescent="0.2">
      <c r="A250" s="541"/>
      <c r="B250" s="541"/>
      <c r="C250" s="541"/>
      <c r="D250" s="541"/>
      <c r="E250" s="541"/>
      <c r="F250" s="541"/>
      <c r="G250" s="541"/>
      <c r="H250" s="541"/>
      <c r="I250" s="541"/>
      <c r="J250" s="541"/>
      <c r="K250" s="541"/>
      <c r="L250" s="541"/>
      <c r="M250" s="541"/>
      <c r="N250" s="541"/>
      <c r="O250" s="541"/>
      <c r="P250" s="541"/>
      <c r="Q250" s="541"/>
      <c r="R250" s="541"/>
      <c r="S250" s="541"/>
      <c r="T250" s="541"/>
      <c r="U250" s="541"/>
      <c r="V250" s="541"/>
      <c r="W250" s="541"/>
      <c r="X250" s="541"/>
      <c r="Y250" s="541"/>
      <c r="Z250" s="541"/>
      <c r="AA250" s="541"/>
      <c r="AB250" s="541"/>
      <c r="AC250" s="541"/>
      <c r="AD250" s="541"/>
      <c r="AE250" s="541"/>
      <c r="AF250" s="541"/>
      <c r="AG250" s="541"/>
      <c r="AH250" s="541"/>
      <c r="AI250" s="541"/>
      <c r="AJ250" s="541"/>
      <c r="AK250" s="541"/>
      <c r="AL250" s="541"/>
      <c r="AM250" s="541"/>
      <c r="AN250" s="541"/>
      <c r="AO250" s="541"/>
      <c r="AP250" s="541"/>
      <c r="AQ250" s="541"/>
      <c r="AR250" s="541"/>
      <c r="AS250" s="541"/>
      <c r="AT250" s="541"/>
      <c r="AU250" s="541"/>
      <c r="AV250" s="541"/>
      <c r="AW250" s="541"/>
      <c r="AX250" s="541"/>
      <c r="AY250" s="541"/>
      <c r="AZ250" s="541"/>
      <c r="BA250" s="541"/>
      <c r="BB250" s="541"/>
      <c r="BC250" s="541"/>
      <c r="BD250" s="541"/>
      <c r="BE250" s="541"/>
      <c r="BF250" s="541"/>
      <c r="BG250" s="541"/>
      <c r="BH250" s="541"/>
      <c r="BI250" s="541"/>
      <c r="BJ250" s="541"/>
      <c r="BK250" s="541"/>
      <c r="BL250" s="541"/>
      <c r="BM250" s="541"/>
      <c r="BN250" s="541"/>
      <c r="BO250" s="541"/>
      <c r="BP250" s="541"/>
      <c r="BQ250" s="541"/>
      <c r="BR250" s="541"/>
      <c r="BS250" s="541"/>
      <c r="BT250" s="541"/>
      <c r="BU250" s="541"/>
      <c r="BV250" s="541"/>
      <c r="BW250" s="541"/>
      <c r="BX250" s="541"/>
      <c r="BY250" s="541"/>
      <c r="BZ250" s="541"/>
      <c r="CA250" s="541"/>
      <c r="CB250" s="541"/>
      <c r="CC250" s="541"/>
      <c r="CD250" s="541"/>
      <c r="CE250" s="541"/>
    </row>
    <row r="251" spans="1:83" x14ac:dyDescent="0.2">
      <c r="A251" s="541"/>
      <c r="B251" s="541"/>
      <c r="C251" s="541"/>
      <c r="D251" s="541"/>
      <c r="E251" s="541"/>
      <c r="F251" s="541"/>
      <c r="G251" s="541"/>
      <c r="H251" s="541"/>
      <c r="I251" s="541"/>
      <c r="J251" s="541"/>
      <c r="K251" s="541"/>
      <c r="L251" s="541"/>
      <c r="M251" s="541"/>
      <c r="N251" s="541"/>
      <c r="O251" s="541"/>
      <c r="P251" s="541"/>
      <c r="Q251" s="541"/>
      <c r="R251" s="541"/>
      <c r="S251" s="541"/>
      <c r="T251" s="541"/>
      <c r="U251" s="541"/>
      <c r="V251" s="541"/>
      <c r="W251" s="541"/>
      <c r="X251" s="541"/>
      <c r="Y251" s="541"/>
      <c r="Z251" s="541"/>
      <c r="AA251" s="541"/>
      <c r="AB251" s="541"/>
      <c r="AC251" s="541"/>
      <c r="AD251" s="541"/>
      <c r="AE251" s="541"/>
      <c r="AF251" s="541"/>
      <c r="AG251" s="541"/>
      <c r="AH251" s="541"/>
      <c r="AI251" s="541"/>
      <c r="AJ251" s="541"/>
      <c r="AK251" s="541"/>
      <c r="AL251" s="541"/>
      <c r="AM251" s="541"/>
      <c r="AN251" s="541"/>
      <c r="AO251" s="541"/>
      <c r="AP251" s="541"/>
      <c r="AQ251" s="541"/>
      <c r="AR251" s="541"/>
      <c r="AS251" s="541"/>
      <c r="AT251" s="541"/>
      <c r="AU251" s="541"/>
      <c r="AV251" s="541"/>
      <c r="AW251" s="541"/>
      <c r="AX251" s="541"/>
      <c r="AY251" s="541"/>
      <c r="AZ251" s="541"/>
      <c r="BA251" s="541"/>
      <c r="BB251" s="541"/>
      <c r="BC251" s="541"/>
      <c r="BD251" s="541"/>
      <c r="BE251" s="541"/>
      <c r="BF251" s="541"/>
      <c r="BG251" s="541"/>
      <c r="BH251" s="541"/>
      <c r="BI251" s="541"/>
      <c r="BJ251" s="541"/>
      <c r="BK251" s="541"/>
      <c r="BL251" s="541"/>
      <c r="BM251" s="541"/>
      <c r="BN251" s="541"/>
      <c r="BO251" s="541"/>
      <c r="BP251" s="541"/>
      <c r="BQ251" s="541"/>
      <c r="BR251" s="541"/>
      <c r="BS251" s="541"/>
      <c r="BT251" s="541"/>
      <c r="BU251" s="541"/>
      <c r="BV251" s="541"/>
      <c r="BW251" s="541"/>
      <c r="BX251" s="541"/>
      <c r="BY251" s="541"/>
      <c r="BZ251" s="541"/>
      <c r="CA251" s="541"/>
      <c r="CB251" s="541"/>
      <c r="CC251" s="541"/>
      <c r="CD251" s="541"/>
      <c r="CE251" s="541"/>
    </row>
    <row r="252" spans="1:83" x14ac:dyDescent="0.2">
      <c r="A252" s="541"/>
      <c r="B252" s="541"/>
      <c r="C252" s="541"/>
      <c r="D252" s="541"/>
      <c r="E252" s="541"/>
      <c r="F252" s="541"/>
      <c r="G252" s="541"/>
      <c r="H252" s="541"/>
      <c r="I252" s="541"/>
      <c r="J252" s="541"/>
      <c r="K252" s="541"/>
      <c r="L252" s="541"/>
      <c r="M252" s="541"/>
      <c r="N252" s="541"/>
      <c r="O252" s="541"/>
      <c r="P252" s="541"/>
      <c r="Q252" s="541"/>
      <c r="R252" s="541"/>
      <c r="S252" s="541"/>
      <c r="T252" s="541"/>
      <c r="U252" s="541"/>
      <c r="V252" s="541"/>
      <c r="W252" s="541"/>
      <c r="X252" s="541"/>
      <c r="Y252" s="541"/>
      <c r="Z252" s="541"/>
      <c r="AA252" s="541"/>
      <c r="AB252" s="541"/>
      <c r="AC252" s="541"/>
      <c r="AD252" s="541"/>
      <c r="AE252" s="541"/>
      <c r="AF252" s="541"/>
      <c r="AG252" s="541"/>
      <c r="AH252" s="541"/>
      <c r="AI252" s="541"/>
      <c r="AJ252" s="541"/>
      <c r="AK252" s="541"/>
      <c r="AL252" s="541"/>
      <c r="AM252" s="541"/>
      <c r="AN252" s="541"/>
      <c r="AO252" s="541"/>
      <c r="AP252" s="541"/>
      <c r="AQ252" s="541"/>
      <c r="AR252" s="541"/>
      <c r="AS252" s="541"/>
      <c r="AT252" s="541"/>
      <c r="AU252" s="541"/>
      <c r="AV252" s="541"/>
      <c r="AW252" s="541"/>
      <c r="AX252" s="541"/>
      <c r="AY252" s="541"/>
      <c r="AZ252" s="541"/>
      <c r="BA252" s="541"/>
      <c r="BB252" s="541"/>
      <c r="BC252" s="541"/>
      <c r="BD252" s="541"/>
      <c r="BE252" s="541"/>
      <c r="BF252" s="541"/>
      <c r="BG252" s="541"/>
      <c r="BH252" s="541"/>
      <c r="BI252" s="541"/>
      <c r="BJ252" s="541"/>
      <c r="BK252" s="541"/>
      <c r="BL252" s="541"/>
      <c r="BM252" s="541"/>
      <c r="BN252" s="541"/>
      <c r="BO252" s="541"/>
      <c r="BP252" s="541"/>
      <c r="BQ252" s="541"/>
      <c r="BR252" s="541"/>
      <c r="BS252" s="541"/>
      <c r="BT252" s="541"/>
      <c r="BU252" s="541"/>
      <c r="BV252" s="541"/>
      <c r="BW252" s="541"/>
      <c r="BX252" s="541"/>
      <c r="BY252" s="541"/>
      <c r="BZ252" s="541"/>
      <c r="CA252" s="541"/>
      <c r="CB252" s="541"/>
      <c r="CC252" s="541"/>
      <c r="CD252" s="541"/>
      <c r="CE252" s="541"/>
    </row>
    <row r="253" spans="1:83" x14ac:dyDescent="0.2">
      <c r="A253" s="541"/>
      <c r="B253" s="541"/>
      <c r="C253" s="541"/>
      <c r="D253" s="541"/>
      <c r="E253" s="541"/>
      <c r="F253" s="541"/>
      <c r="G253" s="541"/>
      <c r="H253" s="541"/>
      <c r="I253" s="541"/>
      <c r="J253" s="541"/>
      <c r="K253" s="541"/>
      <c r="L253" s="541"/>
      <c r="M253" s="541"/>
      <c r="N253" s="541"/>
      <c r="O253" s="541"/>
      <c r="P253" s="541"/>
      <c r="Q253" s="541"/>
      <c r="R253" s="541"/>
      <c r="S253" s="541"/>
      <c r="T253" s="541"/>
      <c r="U253" s="541"/>
      <c r="V253" s="541"/>
      <c r="W253" s="541"/>
      <c r="X253" s="541"/>
      <c r="Y253" s="541"/>
      <c r="Z253" s="541"/>
      <c r="AA253" s="541"/>
      <c r="AB253" s="541"/>
      <c r="AC253" s="541"/>
      <c r="AD253" s="541"/>
      <c r="AE253" s="541"/>
      <c r="AF253" s="541"/>
      <c r="AG253" s="541"/>
      <c r="AH253" s="541"/>
      <c r="AI253" s="541"/>
      <c r="AJ253" s="541"/>
      <c r="AK253" s="541"/>
      <c r="AL253" s="541"/>
      <c r="AM253" s="541"/>
      <c r="AN253" s="541"/>
      <c r="AO253" s="541"/>
      <c r="AP253" s="541"/>
      <c r="AQ253" s="541"/>
      <c r="AR253" s="541"/>
      <c r="AS253" s="541"/>
      <c r="AT253" s="541"/>
      <c r="AU253" s="541"/>
      <c r="AV253" s="541"/>
      <c r="AW253" s="541"/>
      <c r="AX253" s="541"/>
      <c r="AY253" s="541"/>
      <c r="AZ253" s="541"/>
      <c r="BA253" s="541"/>
      <c r="BB253" s="541"/>
      <c r="BC253" s="541"/>
      <c r="BD253" s="541"/>
      <c r="BE253" s="541"/>
      <c r="BF253" s="541"/>
      <c r="BG253" s="541"/>
      <c r="BH253" s="541"/>
      <c r="BI253" s="541"/>
      <c r="BJ253" s="541"/>
      <c r="BK253" s="541"/>
      <c r="BL253" s="541"/>
      <c r="BM253" s="541"/>
      <c r="BN253" s="541"/>
      <c r="BO253" s="541"/>
      <c r="BP253" s="541"/>
      <c r="BQ253" s="541"/>
      <c r="BR253" s="541"/>
      <c r="BS253" s="541"/>
      <c r="BT253" s="541"/>
      <c r="BU253" s="541"/>
      <c r="BV253" s="541"/>
      <c r="BW253" s="541"/>
      <c r="BX253" s="541"/>
      <c r="BY253" s="541"/>
      <c r="BZ253" s="541"/>
      <c r="CA253" s="541"/>
      <c r="CB253" s="541"/>
      <c r="CC253" s="541"/>
      <c r="CD253" s="541"/>
      <c r="CE253" s="541"/>
    </row>
    <row r="254" spans="1:83" x14ac:dyDescent="0.2">
      <c r="A254" s="541"/>
      <c r="B254" s="541"/>
      <c r="C254" s="541"/>
      <c r="D254" s="541"/>
      <c r="E254" s="541"/>
      <c r="F254" s="541"/>
      <c r="G254" s="541"/>
      <c r="H254" s="541"/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41"/>
      <c r="T254" s="541"/>
      <c r="U254" s="541"/>
      <c r="V254" s="541"/>
      <c r="W254" s="541"/>
      <c r="X254" s="541"/>
      <c r="Y254" s="541"/>
      <c r="Z254" s="541"/>
      <c r="AA254" s="541"/>
      <c r="AB254" s="541"/>
      <c r="AC254" s="541"/>
      <c r="AD254" s="541"/>
      <c r="AE254" s="541"/>
      <c r="AF254" s="541"/>
      <c r="AG254" s="541"/>
      <c r="AH254" s="541"/>
      <c r="AI254" s="541"/>
      <c r="AJ254" s="541"/>
      <c r="AK254" s="541"/>
      <c r="AL254" s="541"/>
      <c r="AM254" s="541"/>
      <c r="AN254" s="541"/>
      <c r="AO254" s="541"/>
      <c r="AP254" s="541"/>
      <c r="AQ254" s="541"/>
      <c r="AR254" s="541"/>
      <c r="AS254" s="541"/>
      <c r="AT254" s="541"/>
      <c r="AU254" s="541"/>
      <c r="AV254" s="541"/>
      <c r="AW254" s="541"/>
      <c r="AX254" s="541"/>
      <c r="AY254" s="541"/>
      <c r="AZ254" s="541"/>
      <c r="BA254" s="541"/>
      <c r="BB254" s="541"/>
      <c r="BC254" s="541"/>
      <c r="BD254" s="541"/>
      <c r="BE254" s="541"/>
      <c r="BF254" s="541"/>
      <c r="BG254" s="541"/>
      <c r="BH254" s="541"/>
      <c r="BI254" s="541"/>
      <c r="BJ254" s="541"/>
      <c r="BK254" s="541"/>
      <c r="BL254" s="541"/>
      <c r="BM254" s="541"/>
      <c r="BN254" s="541"/>
      <c r="BO254" s="541"/>
      <c r="BP254" s="541"/>
      <c r="BQ254" s="541"/>
      <c r="BR254" s="541"/>
      <c r="BS254" s="541"/>
      <c r="BT254" s="541"/>
      <c r="BU254" s="541"/>
      <c r="BV254" s="541"/>
      <c r="BW254" s="541"/>
      <c r="BX254" s="541"/>
      <c r="BY254" s="541"/>
      <c r="BZ254" s="541"/>
      <c r="CA254" s="541"/>
      <c r="CB254" s="541"/>
      <c r="CC254" s="541"/>
      <c r="CD254" s="541"/>
      <c r="CE254" s="541"/>
    </row>
    <row r="255" spans="1:83" x14ac:dyDescent="0.2">
      <c r="A255" s="541"/>
      <c r="B255" s="541"/>
      <c r="C255" s="541"/>
      <c r="D255" s="541"/>
      <c r="E255" s="541"/>
      <c r="F255" s="541"/>
      <c r="G255" s="541"/>
      <c r="H255" s="541"/>
      <c r="I255" s="541"/>
      <c r="J255" s="541"/>
      <c r="K255" s="541"/>
      <c r="L255" s="541"/>
      <c r="M255" s="541"/>
      <c r="N255" s="541"/>
      <c r="O255" s="541"/>
      <c r="P255" s="541"/>
      <c r="Q255" s="541"/>
      <c r="R255" s="541"/>
      <c r="S255" s="541"/>
      <c r="T255" s="541"/>
      <c r="U255" s="541"/>
      <c r="V255" s="541"/>
      <c r="W255" s="541"/>
      <c r="X255" s="541"/>
      <c r="Y255" s="541"/>
      <c r="Z255" s="541"/>
      <c r="AA255" s="541"/>
      <c r="AB255" s="541"/>
      <c r="AC255" s="541"/>
      <c r="AD255" s="541"/>
      <c r="AE255" s="541"/>
      <c r="AF255" s="541"/>
      <c r="AG255" s="541"/>
      <c r="AH255" s="541"/>
      <c r="AI255" s="541"/>
      <c r="AJ255" s="541"/>
      <c r="AK255" s="541"/>
      <c r="AL255" s="541"/>
      <c r="AM255" s="541"/>
      <c r="AN255" s="541"/>
      <c r="AO255" s="541"/>
      <c r="AP255" s="541"/>
      <c r="AQ255" s="541"/>
      <c r="AR255" s="541"/>
      <c r="AS255" s="541"/>
      <c r="AT255" s="541"/>
      <c r="AU255" s="541"/>
      <c r="AV255" s="541"/>
      <c r="AW255" s="541"/>
      <c r="AX255" s="541"/>
      <c r="AY255" s="541"/>
      <c r="AZ255" s="541"/>
      <c r="BA255" s="541"/>
      <c r="BB255" s="541"/>
      <c r="BC255" s="541"/>
      <c r="BD255" s="541"/>
      <c r="BE255" s="541"/>
      <c r="BF255" s="541"/>
      <c r="BG255" s="541"/>
      <c r="BH255" s="541"/>
      <c r="BI255" s="541"/>
      <c r="BJ255" s="541"/>
      <c r="BK255" s="541"/>
      <c r="BL255" s="541"/>
      <c r="BM255" s="541"/>
      <c r="BN255" s="541"/>
      <c r="BO255" s="541"/>
      <c r="BP255" s="541"/>
      <c r="BQ255" s="541"/>
      <c r="BR255" s="541"/>
      <c r="BS255" s="541"/>
      <c r="BT255" s="541"/>
      <c r="BU255" s="541"/>
      <c r="BV255" s="541"/>
      <c r="BW255" s="541"/>
      <c r="BX255" s="541"/>
      <c r="BY255" s="541"/>
      <c r="BZ255" s="541"/>
      <c r="CA255" s="541"/>
      <c r="CB255" s="541"/>
      <c r="CC255" s="541"/>
      <c r="CD255" s="541"/>
      <c r="CE255" s="541"/>
    </row>
    <row r="256" spans="1:83" x14ac:dyDescent="0.2">
      <c r="A256" s="541"/>
      <c r="B256" s="541"/>
      <c r="C256" s="541"/>
      <c r="D256" s="541"/>
      <c r="E256" s="541"/>
      <c r="F256" s="541"/>
      <c r="G256" s="541"/>
      <c r="H256" s="541"/>
      <c r="I256" s="541"/>
      <c r="J256" s="541"/>
      <c r="K256" s="541"/>
      <c r="L256" s="541"/>
      <c r="M256" s="541"/>
      <c r="N256" s="541"/>
      <c r="O256" s="541"/>
      <c r="P256" s="541"/>
      <c r="Q256" s="541"/>
      <c r="R256" s="541"/>
      <c r="S256" s="541"/>
      <c r="T256" s="541"/>
      <c r="U256" s="541"/>
      <c r="V256" s="541"/>
      <c r="W256" s="541"/>
      <c r="X256" s="541"/>
      <c r="Y256" s="541"/>
      <c r="Z256" s="541"/>
      <c r="AA256" s="541"/>
      <c r="AB256" s="541"/>
      <c r="AC256" s="541"/>
      <c r="AD256" s="541"/>
      <c r="AE256" s="541"/>
      <c r="AF256" s="541"/>
      <c r="AG256" s="541"/>
      <c r="AH256" s="541"/>
      <c r="AI256" s="541"/>
      <c r="AJ256" s="541"/>
      <c r="AK256" s="541"/>
      <c r="AL256" s="541"/>
      <c r="AM256" s="541"/>
      <c r="AN256" s="541"/>
      <c r="AO256" s="541"/>
      <c r="AP256" s="541"/>
      <c r="AQ256" s="541"/>
      <c r="AR256" s="541"/>
      <c r="AS256" s="541"/>
      <c r="AT256" s="541"/>
      <c r="AU256" s="541"/>
      <c r="AV256" s="541"/>
      <c r="AW256" s="541"/>
      <c r="AX256" s="541"/>
      <c r="AY256" s="541"/>
      <c r="AZ256" s="541"/>
      <c r="BA256" s="541"/>
      <c r="BB256" s="541"/>
      <c r="BC256" s="541"/>
      <c r="BD256" s="541"/>
      <c r="BE256" s="541"/>
      <c r="BF256" s="541"/>
      <c r="BG256" s="541"/>
      <c r="BH256" s="541"/>
      <c r="BI256" s="541"/>
      <c r="BJ256" s="541"/>
      <c r="BK256" s="541"/>
      <c r="BL256" s="541"/>
      <c r="BM256" s="541"/>
      <c r="BN256" s="541"/>
      <c r="BO256" s="541"/>
      <c r="BP256" s="541"/>
      <c r="BQ256" s="541"/>
      <c r="BR256" s="541"/>
      <c r="BS256" s="541"/>
      <c r="BT256" s="541"/>
      <c r="BU256" s="541"/>
      <c r="BV256" s="541"/>
      <c r="BW256" s="541"/>
      <c r="BX256" s="541"/>
      <c r="BY256" s="541"/>
      <c r="BZ256" s="541"/>
      <c r="CA256" s="541"/>
      <c r="CB256" s="541"/>
      <c r="CC256" s="541"/>
      <c r="CD256" s="541"/>
      <c r="CE256" s="541"/>
    </row>
    <row r="257" spans="1:83" x14ac:dyDescent="0.2">
      <c r="A257" s="541"/>
      <c r="B257" s="541"/>
      <c r="C257" s="541"/>
      <c r="D257" s="541"/>
      <c r="E257" s="541"/>
      <c r="F257" s="541"/>
      <c r="G257" s="541"/>
      <c r="H257" s="541"/>
      <c r="I257" s="541"/>
      <c r="J257" s="541"/>
      <c r="K257" s="541"/>
      <c r="L257" s="541"/>
      <c r="M257" s="541"/>
      <c r="N257" s="541"/>
      <c r="O257" s="541"/>
      <c r="P257" s="541"/>
      <c r="Q257" s="541"/>
      <c r="R257" s="541"/>
      <c r="S257" s="541"/>
      <c r="T257" s="541"/>
      <c r="U257" s="541"/>
      <c r="V257" s="541"/>
      <c r="W257" s="541"/>
      <c r="X257" s="541"/>
      <c r="Y257" s="541"/>
      <c r="Z257" s="541"/>
      <c r="AA257" s="541"/>
      <c r="AB257" s="541"/>
      <c r="AC257" s="541"/>
      <c r="AD257" s="541"/>
      <c r="AE257" s="541"/>
      <c r="AF257" s="541"/>
      <c r="AG257" s="541"/>
      <c r="AH257" s="541"/>
      <c r="AI257" s="541"/>
      <c r="AJ257" s="541"/>
      <c r="AK257" s="541"/>
      <c r="AL257" s="541"/>
      <c r="AM257" s="541"/>
      <c r="AN257" s="541"/>
      <c r="AO257" s="541"/>
      <c r="AP257" s="541"/>
      <c r="AQ257" s="541"/>
      <c r="AR257" s="541"/>
      <c r="AS257" s="541"/>
      <c r="AT257" s="541"/>
      <c r="AU257" s="541"/>
      <c r="AV257" s="541"/>
      <c r="AW257" s="541"/>
      <c r="AX257" s="541"/>
      <c r="AY257" s="541"/>
      <c r="AZ257" s="541"/>
      <c r="BA257" s="541"/>
      <c r="BB257" s="541"/>
      <c r="BC257" s="541"/>
      <c r="BD257" s="541"/>
      <c r="BE257" s="541"/>
      <c r="BF257" s="541"/>
      <c r="BG257" s="541"/>
      <c r="BH257" s="541"/>
      <c r="BI257" s="541"/>
      <c r="BJ257" s="541"/>
      <c r="BK257" s="541"/>
      <c r="BL257" s="541"/>
      <c r="BM257" s="541"/>
      <c r="BN257" s="541"/>
      <c r="BO257" s="541"/>
      <c r="BP257" s="541"/>
      <c r="BQ257" s="541"/>
      <c r="BR257" s="541"/>
      <c r="BS257" s="541"/>
      <c r="BT257" s="541"/>
      <c r="BU257" s="541"/>
      <c r="BV257" s="541"/>
      <c r="BW257" s="541"/>
      <c r="BX257" s="541"/>
      <c r="BY257" s="541"/>
      <c r="BZ257" s="541"/>
      <c r="CA257" s="541"/>
      <c r="CB257" s="541"/>
      <c r="CC257" s="541"/>
      <c r="CD257" s="541"/>
      <c r="CE257" s="541"/>
    </row>
    <row r="258" spans="1:83" x14ac:dyDescent="0.2">
      <c r="A258" s="541"/>
      <c r="B258" s="541"/>
      <c r="C258" s="541"/>
      <c r="D258" s="541"/>
      <c r="E258" s="541"/>
      <c r="F258" s="541"/>
      <c r="G258" s="541"/>
      <c r="H258" s="541"/>
      <c r="I258" s="541"/>
      <c r="J258" s="541"/>
      <c r="K258" s="541"/>
      <c r="L258" s="541"/>
      <c r="M258" s="541"/>
      <c r="N258" s="541"/>
      <c r="O258" s="541"/>
      <c r="P258" s="541"/>
      <c r="Q258" s="541"/>
      <c r="R258" s="541"/>
      <c r="S258" s="541"/>
      <c r="T258" s="541"/>
      <c r="U258" s="541"/>
      <c r="V258" s="541"/>
      <c r="W258" s="541"/>
      <c r="X258" s="541"/>
      <c r="Y258" s="541"/>
      <c r="Z258" s="541"/>
      <c r="AA258" s="541"/>
      <c r="AB258" s="541"/>
      <c r="AC258" s="541"/>
      <c r="AD258" s="541"/>
      <c r="AE258" s="541"/>
      <c r="AF258" s="541"/>
      <c r="AG258" s="541"/>
      <c r="AH258" s="541"/>
      <c r="AI258" s="541"/>
      <c r="AJ258" s="541"/>
      <c r="AK258" s="541"/>
      <c r="AL258" s="541"/>
      <c r="AM258" s="541"/>
      <c r="AN258" s="541"/>
      <c r="AO258" s="541"/>
      <c r="AP258" s="541"/>
      <c r="AQ258" s="541"/>
      <c r="AR258" s="541"/>
      <c r="AS258" s="541"/>
      <c r="AT258" s="541"/>
      <c r="AU258" s="541"/>
      <c r="AV258" s="541"/>
      <c r="AW258" s="541"/>
      <c r="AX258" s="541"/>
      <c r="AY258" s="541"/>
      <c r="AZ258" s="541"/>
      <c r="BA258" s="541"/>
      <c r="BB258" s="541"/>
      <c r="BC258" s="541"/>
      <c r="BD258" s="541"/>
      <c r="BE258" s="541"/>
      <c r="BF258" s="541"/>
      <c r="BG258" s="541"/>
      <c r="BH258" s="541"/>
      <c r="BI258" s="541"/>
      <c r="BJ258" s="541"/>
      <c r="BK258" s="541"/>
      <c r="BL258" s="541"/>
      <c r="BM258" s="541"/>
      <c r="BN258" s="541"/>
      <c r="BO258" s="541"/>
      <c r="BP258" s="541"/>
      <c r="BQ258" s="541"/>
      <c r="BR258" s="541"/>
      <c r="BS258" s="541"/>
      <c r="BT258" s="541"/>
      <c r="BU258" s="541"/>
      <c r="BV258" s="541"/>
      <c r="BW258" s="541"/>
      <c r="BX258" s="541"/>
      <c r="BY258" s="541"/>
      <c r="BZ258" s="541"/>
      <c r="CA258" s="541"/>
      <c r="CB258" s="541"/>
      <c r="CC258" s="541"/>
      <c r="CD258" s="541"/>
      <c r="CE258" s="541"/>
    </row>
    <row r="259" spans="1:83" x14ac:dyDescent="0.2">
      <c r="A259" s="541"/>
      <c r="B259" s="541"/>
      <c r="C259" s="541"/>
      <c r="D259" s="541"/>
      <c r="E259" s="541"/>
      <c r="F259" s="541"/>
      <c r="G259" s="541"/>
      <c r="H259" s="541"/>
      <c r="I259" s="541"/>
      <c r="J259" s="541"/>
      <c r="K259" s="541"/>
      <c r="L259" s="541"/>
      <c r="M259" s="541"/>
      <c r="N259" s="541"/>
      <c r="O259" s="541"/>
      <c r="P259" s="541"/>
      <c r="Q259" s="541"/>
      <c r="R259" s="541"/>
      <c r="S259" s="541"/>
      <c r="T259" s="541"/>
      <c r="U259" s="541"/>
      <c r="V259" s="541"/>
      <c r="W259" s="541"/>
      <c r="X259" s="541"/>
      <c r="Y259" s="541"/>
      <c r="Z259" s="541"/>
      <c r="AA259" s="541"/>
      <c r="AB259" s="541"/>
      <c r="AC259" s="541"/>
      <c r="AD259" s="541"/>
      <c r="AE259" s="541"/>
      <c r="AF259" s="541"/>
      <c r="AG259" s="541"/>
      <c r="AH259" s="541"/>
      <c r="AI259" s="541"/>
      <c r="AJ259" s="541"/>
      <c r="AK259" s="541"/>
      <c r="AL259" s="541"/>
      <c r="AM259" s="541"/>
      <c r="AN259" s="541"/>
      <c r="AO259" s="541"/>
      <c r="AP259" s="541"/>
      <c r="AQ259" s="541"/>
      <c r="AR259" s="541"/>
      <c r="AS259" s="541"/>
      <c r="AT259" s="541"/>
      <c r="AU259" s="541"/>
      <c r="AV259" s="541"/>
      <c r="AW259" s="541"/>
      <c r="AX259" s="541"/>
      <c r="AY259" s="541"/>
      <c r="AZ259" s="541"/>
      <c r="BA259" s="541"/>
      <c r="BB259" s="541"/>
      <c r="BC259" s="541"/>
      <c r="BD259" s="541"/>
      <c r="BE259" s="541"/>
      <c r="BF259" s="541"/>
      <c r="BG259" s="541"/>
      <c r="BH259" s="541"/>
      <c r="BI259" s="541"/>
      <c r="BJ259" s="541"/>
      <c r="BK259" s="541"/>
      <c r="BL259" s="541"/>
      <c r="BM259" s="541"/>
      <c r="BN259" s="541"/>
      <c r="BO259" s="541"/>
      <c r="BP259" s="541"/>
      <c r="BQ259" s="541"/>
      <c r="BR259" s="541"/>
      <c r="BS259" s="541"/>
      <c r="BT259" s="541"/>
      <c r="BU259" s="541"/>
      <c r="BV259" s="541"/>
      <c r="BW259" s="541"/>
      <c r="BX259" s="541"/>
      <c r="BY259" s="541"/>
      <c r="BZ259" s="541"/>
      <c r="CA259" s="541"/>
      <c r="CB259" s="541"/>
      <c r="CC259" s="541"/>
      <c r="CD259" s="541"/>
      <c r="CE259" s="541"/>
    </row>
    <row r="260" spans="1:83" x14ac:dyDescent="0.2">
      <c r="A260" s="541"/>
      <c r="B260" s="541"/>
      <c r="C260" s="541"/>
      <c r="D260" s="541"/>
      <c r="E260" s="541"/>
      <c r="F260" s="541"/>
      <c r="G260" s="541"/>
      <c r="H260" s="541"/>
      <c r="I260" s="541"/>
      <c r="J260" s="541"/>
      <c r="K260" s="541"/>
      <c r="L260" s="541"/>
      <c r="M260" s="541"/>
      <c r="N260" s="541"/>
      <c r="O260" s="541"/>
      <c r="P260" s="541"/>
      <c r="Q260" s="541"/>
      <c r="R260" s="541"/>
      <c r="S260" s="541"/>
      <c r="T260" s="541"/>
      <c r="U260" s="541"/>
      <c r="V260" s="541"/>
      <c r="W260" s="541"/>
      <c r="X260" s="541"/>
      <c r="Y260" s="541"/>
      <c r="Z260" s="541"/>
      <c r="AA260" s="541"/>
      <c r="AB260" s="541"/>
      <c r="AC260" s="541"/>
      <c r="AD260" s="541"/>
      <c r="AE260" s="541"/>
      <c r="AF260" s="541"/>
      <c r="AG260" s="541"/>
      <c r="AH260" s="541"/>
      <c r="AI260" s="541"/>
      <c r="AJ260" s="541"/>
      <c r="AK260" s="541"/>
      <c r="AL260" s="541"/>
      <c r="AM260" s="541"/>
      <c r="AN260" s="541"/>
      <c r="AO260" s="541"/>
      <c r="AP260" s="541"/>
      <c r="AQ260" s="541"/>
      <c r="AR260" s="541"/>
      <c r="AS260" s="541"/>
      <c r="AT260" s="541"/>
      <c r="AU260" s="541"/>
      <c r="AV260" s="541"/>
      <c r="AW260" s="541"/>
      <c r="AX260" s="541"/>
      <c r="AY260" s="541"/>
      <c r="AZ260" s="541"/>
      <c r="BA260" s="541"/>
      <c r="BB260" s="541"/>
      <c r="BC260" s="541"/>
      <c r="BD260" s="541"/>
      <c r="BE260" s="541"/>
      <c r="BF260" s="541"/>
      <c r="BG260" s="541"/>
      <c r="BH260" s="541"/>
      <c r="BI260" s="541"/>
      <c r="BJ260" s="541"/>
      <c r="BK260" s="541"/>
      <c r="BL260" s="541"/>
      <c r="BM260" s="541"/>
      <c r="BN260" s="541"/>
      <c r="BO260" s="541"/>
      <c r="BP260" s="541"/>
      <c r="BQ260" s="541"/>
      <c r="BR260" s="541"/>
      <c r="BS260" s="541"/>
      <c r="BT260" s="541"/>
      <c r="BU260" s="541"/>
      <c r="BV260" s="541"/>
      <c r="BW260" s="541"/>
      <c r="BX260" s="541"/>
      <c r="BY260" s="541"/>
      <c r="BZ260" s="541"/>
      <c r="CA260" s="541"/>
      <c r="CB260" s="541"/>
      <c r="CC260" s="541"/>
      <c r="CD260" s="541"/>
      <c r="CE260" s="541"/>
    </row>
    <row r="261" spans="1:83" x14ac:dyDescent="0.2">
      <c r="A261" s="541"/>
      <c r="B261" s="541"/>
      <c r="C261" s="541"/>
      <c r="D261" s="541"/>
      <c r="E261" s="541"/>
      <c r="F261" s="541"/>
      <c r="G261" s="541"/>
      <c r="H261" s="541"/>
      <c r="I261" s="541"/>
      <c r="J261" s="541"/>
      <c r="K261" s="541"/>
      <c r="L261" s="541"/>
      <c r="M261" s="541"/>
      <c r="N261" s="541"/>
      <c r="O261" s="541"/>
      <c r="P261" s="541"/>
      <c r="Q261" s="541"/>
      <c r="R261" s="541"/>
      <c r="S261" s="541"/>
      <c r="T261" s="541"/>
      <c r="U261" s="541"/>
      <c r="V261" s="541"/>
      <c r="W261" s="541"/>
      <c r="X261" s="541"/>
      <c r="Y261" s="541"/>
      <c r="Z261" s="541"/>
      <c r="AA261" s="541"/>
      <c r="AB261" s="541"/>
      <c r="AC261" s="541"/>
      <c r="AD261" s="541"/>
      <c r="AE261" s="541"/>
      <c r="AF261" s="541"/>
      <c r="AG261" s="541"/>
      <c r="AH261" s="541"/>
      <c r="AI261" s="541"/>
      <c r="AJ261" s="541"/>
      <c r="AK261" s="541"/>
      <c r="AL261" s="541"/>
      <c r="AM261" s="541"/>
      <c r="AN261" s="541"/>
      <c r="AO261" s="541"/>
      <c r="AP261" s="541"/>
      <c r="AQ261" s="541"/>
      <c r="AR261" s="541"/>
      <c r="AS261" s="541"/>
      <c r="AT261" s="541"/>
      <c r="AU261" s="541"/>
      <c r="AV261" s="541"/>
      <c r="AW261" s="541"/>
      <c r="AX261" s="541"/>
      <c r="AY261" s="541"/>
      <c r="AZ261" s="541"/>
      <c r="BA261" s="541"/>
      <c r="BB261" s="541"/>
      <c r="BC261" s="541"/>
      <c r="BD261" s="541"/>
      <c r="BE261" s="541"/>
      <c r="BF261" s="541"/>
      <c r="BG261" s="541"/>
      <c r="BH261" s="541"/>
      <c r="BI261" s="541"/>
      <c r="BJ261" s="541"/>
      <c r="BK261" s="541"/>
      <c r="BL261" s="541"/>
      <c r="BM261" s="541"/>
      <c r="BN261" s="541"/>
      <c r="BO261" s="541"/>
      <c r="BP261" s="541"/>
      <c r="BQ261" s="541"/>
      <c r="BR261" s="541"/>
      <c r="BS261" s="541"/>
      <c r="BT261" s="541"/>
      <c r="BU261" s="541"/>
      <c r="BV261" s="541"/>
      <c r="BW261" s="541"/>
      <c r="BX261" s="541"/>
      <c r="BY261" s="541"/>
      <c r="BZ261" s="541"/>
      <c r="CA261" s="541"/>
      <c r="CB261" s="541"/>
      <c r="CC261" s="541"/>
      <c r="CD261" s="541"/>
      <c r="CE261" s="541"/>
    </row>
    <row r="262" spans="1:83" x14ac:dyDescent="0.2">
      <c r="A262" s="541"/>
      <c r="B262" s="541"/>
      <c r="C262" s="541"/>
      <c r="D262" s="541"/>
      <c r="E262" s="541"/>
      <c r="F262" s="541"/>
      <c r="G262" s="541"/>
      <c r="H262" s="541"/>
      <c r="I262" s="541"/>
      <c r="J262" s="541"/>
      <c r="K262" s="541"/>
      <c r="L262" s="541"/>
      <c r="M262" s="541"/>
      <c r="N262" s="541"/>
      <c r="O262" s="541"/>
      <c r="P262" s="541"/>
      <c r="Q262" s="541"/>
      <c r="R262" s="541"/>
      <c r="S262" s="541"/>
      <c r="T262" s="541"/>
      <c r="U262" s="541"/>
      <c r="V262" s="541"/>
      <c r="W262" s="541"/>
      <c r="X262" s="541"/>
      <c r="Y262" s="541"/>
      <c r="Z262" s="541"/>
      <c r="AA262" s="541"/>
      <c r="AB262" s="541"/>
      <c r="AC262" s="541"/>
      <c r="AD262" s="541"/>
      <c r="AE262" s="541"/>
      <c r="AF262" s="541"/>
      <c r="AG262" s="541"/>
      <c r="AH262" s="541"/>
      <c r="AI262" s="541"/>
      <c r="AJ262" s="541"/>
      <c r="AK262" s="541"/>
      <c r="AL262" s="541"/>
      <c r="AM262" s="541"/>
      <c r="AN262" s="541"/>
      <c r="AO262" s="541"/>
      <c r="AP262" s="541"/>
      <c r="AQ262" s="541"/>
      <c r="AR262" s="541"/>
      <c r="AS262" s="541"/>
      <c r="AT262" s="541"/>
      <c r="AU262" s="541"/>
      <c r="AV262" s="541"/>
      <c r="AW262" s="541"/>
      <c r="AX262" s="541"/>
      <c r="AY262" s="541"/>
      <c r="AZ262" s="541"/>
      <c r="BA262" s="541"/>
      <c r="BB262" s="541"/>
      <c r="BC262" s="541"/>
      <c r="BD262" s="541"/>
      <c r="BE262" s="541"/>
      <c r="BF262" s="541"/>
      <c r="BG262" s="541"/>
      <c r="BH262" s="541"/>
      <c r="BI262" s="541"/>
      <c r="BJ262" s="541"/>
      <c r="BK262" s="541"/>
      <c r="BL262" s="541"/>
      <c r="BM262" s="541"/>
      <c r="BN262" s="541"/>
      <c r="BO262" s="541"/>
      <c r="BP262" s="541"/>
      <c r="BQ262" s="541"/>
      <c r="BR262" s="541"/>
      <c r="BS262" s="541"/>
      <c r="BT262" s="541"/>
      <c r="BU262" s="541"/>
      <c r="BV262" s="541"/>
      <c r="BW262" s="541"/>
      <c r="BX262" s="541"/>
      <c r="BY262" s="541"/>
      <c r="BZ262" s="541"/>
      <c r="CA262" s="541"/>
      <c r="CB262" s="541"/>
      <c r="CC262" s="541"/>
      <c r="CD262" s="541"/>
      <c r="CE262" s="541"/>
    </row>
    <row r="263" spans="1:83" x14ac:dyDescent="0.2">
      <c r="A263" s="541"/>
      <c r="B263" s="541"/>
      <c r="C263" s="541"/>
      <c r="D263" s="541"/>
      <c r="E263" s="541"/>
      <c r="F263" s="541"/>
      <c r="G263" s="541"/>
      <c r="H263" s="541"/>
      <c r="I263" s="541"/>
      <c r="J263" s="541"/>
      <c r="K263" s="541"/>
      <c r="L263" s="541"/>
      <c r="M263" s="541"/>
      <c r="N263" s="541"/>
      <c r="O263" s="541"/>
      <c r="P263" s="541"/>
      <c r="Q263" s="541"/>
      <c r="R263" s="541"/>
      <c r="S263" s="541"/>
      <c r="T263" s="541"/>
      <c r="U263" s="541"/>
      <c r="V263" s="541"/>
      <c r="W263" s="541"/>
      <c r="X263" s="541"/>
      <c r="Y263" s="541"/>
      <c r="Z263" s="541"/>
      <c r="AA263" s="541"/>
      <c r="AB263" s="541"/>
      <c r="AC263" s="541"/>
      <c r="AD263" s="541"/>
      <c r="AE263" s="541"/>
      <c r="AF263" s="541"/>
      <c r="AG263" s="541"/>
      <c r="AH263" s="541"/>
      <c r="AI263" s="541"/>
      <c r="AJ263" s="541"/>
      <c r="AK263" s="541"/>
      <c r="AL263" s="541"/>
      <c r="AM263" s="541"/>
      <c r="AN263" s="541"/>
      <c r="AO263" s="541"/>
      <c r="AP263" s="541"/>
      <c r="AQ263" s="541"/>
      <c r="AR263" s="541"/>
      <c r="AS263" s="541"/>
      <c r="AT263" s="541"/>
      <c r="AU263" s="541"/>
      <c r="AV263" s="541"/>
      <c r="AW263" s="541"/>
      <c r="AX263" s="541"/>
      <c r="AY263" s="541"/>
      <c r="AZ263" s="541"/>
      <c r="BA263" s="541"/>
      <c r="BB263" s="541"/>
      <c r="BC263" s="541"/>
      <c r="BD263" s="541"/>
      <c r="BE263" s="541"/>
      <c r="BF263" s="541"/>
      <c r="BG263" s="541"/>
      <c r="BH263" s="541"/>
      <c r="BI263" s="541"/>
      <c r="BJ263" s="541"/>
      <c r="BK263" s="541"/>
      <c r="BL263" s="541"/>
      <c r="BM263" s="541"/>
      <c r="BN263" s="541"/>
      <c r="BO263" s="541"/>
      <c r="BP263" s="541"/>
      <c r="BQ263" s="541"/>
      <c r="BR263" s="541"/>
      <c r="BS263" s="541"/>
      <c r="BT263" s="541"/>
      <c r="BU263" s="541"/>
      <c r="BV263" s="541"/>
      <c r="BW263" s="541"/>
      <c r="BX263" s="541"/>
      <c r="BY263" s="541"/>
      <c r="BZ263" s="541"/>
      <c r="CA263" s="541"/>
      <c r="CB263" s="541"/>
      <c r="CC263" s="541"/>
      <c r="CD263" s="541"/>
      <c r="CE263" s="541"/>
    </row>
    <row r="264" spans="1:83" x14ac:dyDescent="0.2">
      <c r="A264" s="541"/>
      <c r="B264" s="541"/>
      <c r="C264" s="541"/>
      <c r="D264" s="541"/>
      <c r="E264" s="541"/>
      <c r="F264" s="541"/>
      <c r="G264" s="541"/>
      <c r="H264" s="541"/>
      <c r="I264" s="541"/>
      <c r="J264" s="541"/>
      <c r="K264" s="541"/>
      <c r="L264" s="541"/>
      <c r="M264" s="541"/>
      <c r="N264" s="541"/>
      <c r="O264" s="541"/>
      <c r="P264" s="541"/>
      <c r="Q264" s="541"/>
      <c r="R264" s="541"/>
      <c r="S264" s="541"/>
      <c r="T264" s="541"/>
      <c r="U264" s="541"/>
      <c r="V264" s="541"/>
      <c r="W264" s="541"/>
      <c r="X264" s="541"/>
      <c r="Y264" s="541"/>
      <c r="Z264" s="541"/>
      <c r="AA264" s="541"/>
      <c r="AB264" s="541"/>
      <c r="AC264" s="541"/>
      <c r="AD264" s="541"/>
      <c r="AE264" s="541"/>
      <c r="AF264" s="541"/>
      <c r="AG264" s="541"/>
      <c r="AH264" s="541"/>
      <c r="AI264" s="541"/>
      <c r="AJ264" s="541"/>
      <c r="AK264" s="541"/>
      <c r="AL264" s="541"/>
      <c r="AM264" s="541"/>
      <c r="AN264" s="541"/>
      <c r="AO264" s="541"/>
      <c r="AP264" s="541"/>
      <c r="AQ264" s="541"/>
      <c r="AR264" s="541"/>
      <c r="AS264" s="541"/>
      <c r="AT264" s="541"/>
      <c r="AU264" s="541"/>
      <c r="AV264" s="541"/>
      <c r="AW264" s="541"/>
      <c r="AX264" s="541"/>
      <c r="AY264" s="541"/>
      <c r="AZ264" s="541"/>
      <c r="BA264" s="541"/>
      <c r="BB264" s="541"/>
      <c r="BC264" s="541"/>
      <c r="BD264" s="541"/>
      <c r="BE264" s="541"/>
      <c r="BF264" s="541"/>
      <c r="BG264" s="541"/>
      <c r="BH264" s="541"/>
      <c r="BI264" s="541"/>
      <c r="BJ264" s="541"/>
      <c r="BK264" s="541"/>
      <c r="BL264" s="541"/>
      <c r="BM264" s="541"/>
      <c r="BN264" s="541"/>
      <c r="BO264" s="541"/>
      <c r="BP264" s="541"/>
      <c r="BQ264" s="541"/>
      <c r="BR264" s="541"/>
      <c r="BS264" s="541"/>
      <c r="BT264" s="541"/>
      <c r="BU264" s="541"/>
      <c r="BV264" s="541"/>
      <c r="BW264" s="541"/>
      <c r="BX264" s="541"/>
      <c r="BY264" s="541"/>
      <c r="BZ264" s="541"/>
      <c r="CA264" s="541"/>
      <c r="CB264" s="541"/>
      <c r="CC264" s="541"/>
      <c r="CD264" s="541"/>
      <c r="CE264" s="541"/>
    </row>
    <row r="265" spans="1:83" x14ac:dyDescent="0.2">
      <c r="A265" s="541"/>
      <c r="B265" s="541"/>
      <c r="C265" s="541"/>
      <c r="D265" s="541"/>
      <c r="E265" s="541"/>
      <c r="F265" s="541"/>
      <c r="G265" s="541"/>
      <c r="H265" s="541"/>
      <c r="I265" s="541"/>
      <c r="J265" s="541"/>
      <c r="K265" s="541"/>
      <c r="L265" s="541"/>
      <c r="M265" s="541"/>
      <c r="N265" s="541"/>
      <c r="O265" s="541"/>
      <c r="P265" s="541"/>
      <c r="Q265" s="541"/>
      <c r="R265" s="541"/>
      <c r="S265" s="541"/>
      <c r="T265" s="541"/>
      <c r="U265" s="541"/>
      <c r="V265" s="541"/>
      <c r="W265" s="541"/>
      <c r="X265" s="541"/>
      <c r="Y265" s="541"/>
      <c r="Z265" s="541"/>
      <c r="AA265" s="541"/>
      <c r="AB265" s="541"/>
      <c r="AC265" s="541"/>
      <c r="AD265" s="541"/>
      <c r="AE265" s="541"/>
      <c r="AF265" s="541"/>
      <c r="AG265" s="541"/>
      <c r="AH265" s="541"/>
      <c r="AI265" s="541"/>
      <c r="AJ265" s="541"/>
      <c r="AK265" s="541"/>
      <c r="AL265" s="541"/>
      <c r="AM265" s="541"/>
      <c r="AN265" s="541"/>
      <c r="AO265" s="541"/>
      <c r="AP265" s="541"/>
      <c r="AQ265" s="541"/>
      <c r="AR265" s="541"/>
      <c r="AS265" s="541"/>
      <c r="AT265" s="541"/>
      <c r="AU265" s="541"/>
      <c r="AV265" s="541"/>
      <c r="AW265" s="541"/>
      <c r="AX265" s="541"/>
      <c r="AY265" s="541"/>
      <c r="AZ265" s="541"/>
      <c r="BA265" s="541"/>
      <c r="BB265" s="541"/>
      <c r="BC265" s="541"/>
      <c r="BD265" s="541"/>
      <c r="BE265" s="541"/>
      <c r="BF265" s="541"/>
      <c r="BG265" s="541"/>
      <c r="BH265" s="541"/>
      <c r="BI265" s="541"/>
      <c r="BJ265" s="541"/>
      <c r="BK265" s="541"/>
      <c r="BL265" s="541"/>
      <c r="BM265" s="541"/>
      <c r="BN265" s="541"/>
      <c r="BO265" s="541"/>
      <c r="BP265" s="541"/>
      <c r="BQ265" s="541"/>
      <c r="BR265" s="541"/>
      <c r="BS265" s="541"/>
      <c r="BT265" s="541"/>
      <c r="BU265" s="541"/>
      <c r="BV265" s="541"/>
      <c r="BW265" s="541"/>
      <c r="BX265" s="541"/>
      <c r="BY265" s="541"/>
      <c r="BZ265" s="541"/>
      <c r="CA265" s="541"/>
      <c r="CB265" s="541"/>
      <c r="CC265" s="541"/>
      <c r="CD265" s="541"/>
      <c r="CE265" s="541"/>
    </row>
    <row r="266" spans="1:83" x14ac:dyDescent="0.2">
      <c r="A266" s="541"/>
      <c r="B266" s="541"/>
      <c r="C266" s="541"/>
      <c r="D266" s="541"/>
      <c r="E266" s="541"/>
      <c r="F266" s="541"/>
      <c r="G266" s="541"/>
      <c r="H266" s="541"/>
      <c r="I266" s="541"/>
      <c r="J266" s="541"/>
      <c r="K266" s="541"/>
      <c r="L266" s="541"/>
      <c r="M266" s="541"/>
      <c r="N266" s="541"/>
      <c r="O266" s="541"/>
      <c r="P266" s="541"/>
      <c r="Q266" s="541"/>
      <c r="R266" s="541"/>
      <c r="S266" s="541"/>
      <c r="T266" s="541"/>
      <c r="U266" s="541"/>
      <c r="V266" s="541"/>
      <c r="W266" s="541"/>
      <c r="X266" s="541"/>
      <c r="Y266" s="541"/>
      <c r="Z266" s="541"/>
      <c r="AA266" s="541"/>
      <c r="AB266" s="541"/>
      <c r="AC266" s="541"/>
      <c r="AD266" s="541"/>
      <c r="AE266" s="541"/>
      <c r="AF266" s="541"/>
      <c r="AG266" s="541"/>
      <c r="AH266" s="541"/>
      <c r="AI266" s="541"/>
      <c r="AJ266" s="541"/>
      <c r="AK266" s="541"/>
      <c r="AL266" s="541"/>
      <c r="AM266" s="541"/>
      <c r="AN266" s="541"/>
      <c r="AO266" s="541"/>
      <c r="AP266" s="541"/>
      <c r="AQ266" s="541"/>
      <c r="AR266" s="541"/>
      <c r="AS266" s="541"/>
      <c r="AT266" s="541"/>
      <c r="AU266" s="541"/>
      <c r="AV266" s="541"/>
      <c r="AW266" s="541"/>
      <c r="AX266" s="541"/>
      <c r="AY266" s="541"/>
      <c r="AZ266" s="541"/>
      <c r="BA266" s="541"/>
      <c r="BB266" s="541"/>
      <c r="BC266" s="541"/>
      <c r="BD266" s="541"/>
      <c r="BE266" s="541"/>
      <c r="BF266" s="541"/>
      <c r="BG266" s="541"/>
      <c r="BH266" s="541"/>
      <c r="BI266" s="541"/>
      <c r="BJ266" s="541"/>
      <c r="BK266" s="541"/>
      <c r="BL266" s="541"/>
      <c r="BM266" s="541"/>
      <c r="BN266" s="541"/>
      <c r="BO266" s="541"/>
      <c r="BP266" s="541"/>
      <c r="BQ266" s="541"/>
      <c r="BR266" s="541"/>
      <c r="BS266" s="541"/>
      <c r="BT266" s="541"/>
      <c r="BU266" s="541"/>
      <c r="BV266" s="541"/>
      <c r="BW266" s="541"/>
      <c r="BX266" s="541"/>
      <c r="BY266" s="541"/>
      <c r="BZ266" s="541"/>
      <c r="CA266" s="541"/>
      <c r="CB266" s="541"/>
      <c r="CC266" s="541"/>
      <c r="CD266" s="541"/>
      <c r="CE266" s="541"/>
    </row>
    <row r="267" spans="1:83" x14ac:dyDescent="0.2">
      <c r="A267" s="541"/>
      <c r="B267" s="541"/>
      <c r="C267" s="541"/>
      <c r="D267" s="541"/>
      <c r="E267" s="541"/>
      <c r="F267" s="541"/>
      <c r="G267" s="541"/>
      <c r="H267" s="541"/>
      <c r="I267" s="541"/>
      <c r="J267" s="541"/>
      <c r="K267" s="541"/>
      <c r="L267" s="541"/>
      <c r="M267" s="541"/>
      <c r="N267" s="541"/>
      <c r="O267" s="541"/>
      <c r="P267" s="541"/>
      <c r="Q267" s="541"/>
      <c r="R267" s="541"/>
      <c r="S267" s="541"/>
      <c r="T267" s="541"/>
      <c r="U267" s="541"/>
      <c r="V267" s="541"/>
      <c r="W267" s="541"/>
      <c r="X267" s="541"/>
      <c r="Y267" s="541"/>
      <c r="Z267" s="541"/>
      <c r="AA267" s="541"/>
      <c r="AB267" s="541"/>
      <c r="AC267" s="541"/>
      <c r="AD267" s="541"/>
      <c r="AE267" s="541"/>
      <c r="AF267" s="541"/>
      <c r="AG267" s="541"/>
      <c r="AH267" s="541"/>
      <c r="AI267" s="541"/>
      <c r="AJ267" s="541"/>
      <c r="AK267" s="541"/>
      <c r="AL267" s="541"/>
      <c r="AM267" s="541"/>
      <c r="AN267" s="541"/>
      <c r="AO267" s="541"/>
      <c r="AP267" s="541"/>
      <c r="AQ267" s="541"/>
      <c r="AR267" s="541"/>
      <c r="AS267" s="541"/>
      <c r="AT267" s="541"/>
      <c r="AU267" s="541"/>
      <c r="AV267" s="541"/>
      <c r="AW267" s="541"/>
      <c r="AX267" s="541"/>
      <c r="AY267" s="541"/>
      <c r="AZ267" s="541"/>
      <c r="BA267" s="541"/>
      <c r="BB267" s="541"/>
      <c r="BC267" s="541"/>
      <c r="BD267" s="541"/>
      <c r="BE267" s="541"/>
      <c r="BF267" s="541"/>
      <c r="BG267" s="541"/>
      <c r="BH267" s="541"/>
      <c r="BI267" s="541"/>
      <c r="BJ267" s="541"/>
      <c r="BK267" s="541"/>
      <c r="BL267" s="541"/>
      <c r="BM267" s="541"/>
      <c r="BN267" s="541"/>
      <c r="BO267" s="541"/>
      <c r="BP267" s="541"/>
      <c r="BQ267" s="541"/>
      <c r="BR267" s="541"/>
      <c r="BS267" s="541"/>
      <c r="BT267" s="541"/>
      <c r="BU267" s="541"/>
      <c r="BV267" s="541"/>
      <c r="BW267" s="541"/>
      <c r="BX267" s="541"/>
      <c r="BY267" s="541"/>
      <c r="BZ267" s="541"/>
      <c r="CA267" s="541"/>
      <c r="CB267" s="541"/>
      <c r="CC267" s="541"/>
      <c r="CD267" s="541"/>
      <c r="CE267" s="541"/>
    </row>
    <row r="268" spans="1:83" x14ac:dyDescent="0.2">
      <c r="A268" s="541"/>
      <c r="B268" s="541"/>
      <c r="C268" s="541"/>
      <c r="D268" s="541"/>
      <c r="E268" s="541"/>
      <c r="F268" s="541"/>
      <c r="G268" s="541"/>
      <c r="H268" s="541"/>
      <c r="I268" s="541"/>
      <c r="J268" s="541"/>
      <c r="K268" s="541"/>
      <c r="L268" s="541"/>
      <c r="M268" s="541"/>
      <c r="N268" s="541"/>
      <c r="O268" s="541"/>
      <c r="P268" s="541"/>
      <c r="Q268" s="541"/>
      <c r="R268" s="541"/>
      <c r="S268" s="541"/>
      <c r="T268" s="541"/>
      <c r="U268" s="541"/>
      <c r="V268" s="541"/>
      <c r="W268" s="541"/>
      <c r="X268" s="541"/>
      <c r="Y268" s="541"/>
      <c r="Z268" s="541"/>
      <c r="AA268" s="541"/>
      <c r="AB268" s="541"/>
      <c r="AC268" s="541"/>
      <c r="AD268" s="541"/>
      <c r="AE268" s="541"/>
      <c r="AF268" s="541"/>
      <c r="AG268" s="541"/>
      <c r="AH268" s="541"/>
      <c r="AI268" s="541"/>
      <c r="AJ268" s="541"/>
      <c r="AK268" s="541"/>
      <c r="AL268" s="541"/>
      <c r="AM268" s="541"/>
      <c r="AN268" s="541"/>
      <c r="AO268" s="541"/>
      <c r="AP268" s="541"/>
      <c r="AQ268" s="541"/>
      <c r="AR268" s="541"/>
      <c r="AS268" s="541"/>
      <c r="AT268" s="541"/>
      <c r="AU268" s="541"/>
      <c r="AV268" s="541"/>
      <c r="AW268" s="541"/>
      <c r="AX268" s="541"/>
      <c r="AY268" s="541"/>
      <c r="AZ268" s="541"/>
      <c r="BA268" s="541"/>
      <c r="BB268" s="541"/>
      <c r="BC268" s="541"/>
      <c r="BD268" s="541"/>
      <c r="BE268" s="541"/>
      <c r="BF268" s="541"/>
      <c r="BG268" s="541"/>
      <c r="BH268" s="541"/>
      <c r="BI268" s="541"/>
      <c r="BJ268" s="541"/>
      <c r="BK268" s="541"/>
      <c r="BL268" s="541"/>
      <c r="BM268" s="541"/>
      <c r="BN268" s="541"/>
      <c r="BO268" s="541"/>
      <c r="BP268" s="541"/>
      <c r="BQ268" s="541"/>
      <c r="BR268" s="541"/>
      <c r="BS268" s="541"/>
      <c r="BT268" s="541"/>
      <c r="BU268" s="541"/>
      <c r="BV268" s="541"/>
      <c r="BW268" s="541"/>
      <c r="BX268" s="541"/>
      <c r="BY268" s="541"/>
      <c r="BZ268" s="541"/>
      <c r="CA268" s="541"/>
      <c r="CB268" s="541"/>
      <c r="CC268" s="541"/>
      <c r="CD268" s="541"/>
      <c r="CE268" s="541"/>
    </row>
    <row r="269" spans="1:83" x14ac:dyDescent="0.2">
      <c r="A269" s="541"/>
      <c r="B269" s="541"/>
      <c r="C269" s="541"/>
      <c r="D269" s="541"/>
      <c r="E269" s="541"/>
      <c r="F269" s="541"/>
      <c r="G269" s="541"/>
      <c r="H269" s="541"/>
      <c r="I269" s="541"/>
      <c r="J269" s="541"/>
      <c r="K269" s="541"/>
      <c r="L269" s="541"/>
      <c r="M269" s="541"/>
      <c r="N269" s="541"/>
      <c r="O269" s="541"/>
      <c r="P269" s="541"/>
      <c r="Q269" s="541"/>
      <c r="R269" s="541"/>
      <c r="S269" s="541"/>
      <c r="T269" s="541"/>
      <c r="U269" s="541"/>
      <c r="V269" s="541"/>
      <c r="W269" s="541"/>
      <c r="X269" s="541"/>
      <c r="Y269" s="541"/>
      <c r="Z269" s="541"/>
      <c r="AA269" s="541"/>
      <c r="AB269" s="541"/>
      <c r="AC269" s="541"/>
      <c r="AD269" s="541"/>
      <c r="AE269" s="541"/>
      <c r="AF269" s="541"/>
      <c r="AG269" s="541"/>
      <c r="AH269" s="541"/>
      <c r="AI269" s="541"/>
      <c r="AJ269" s="541"/>
      <c r="AK269" s="541"/>
      <c r="AL269" s="541"/>
      <c r="AM269" s="541"/>
      <c r="AN269" s="541"/>
      <c r="AO269" s="541"/>
      <c r="AP269" s="541"/>
      <c r="AQ269" s="541"/>
      <c r="AR269" s="541"/>
      <c r="AS269" s="541"/>
      <c r="AT269" s="541"/>
      <c r="AU269" s="541"/>
      <c r="AV269" s="541"/>
      <c r="AW269" s="541"/>
      <c r="AX269" s="541"/>
      <c r="AY269" s="541"/>
      <c r="AZ269" s="541"/>
      <c r="BA269" s="541"/>
      <c r="BB269" s="541"/>
      <c r="BC269" s="541"/>
      <c r="BD269" s="541"/>
      <c r="BE269" s="541"/>
      <c r="BF269" s="541"/>
      <c r="BG269" s="541"/>
      <c r="BH269" s="541"/>
      <c r="BI269" s="541"/>
      <c r="BJ269" s="541"/>
      <c r="BK269" s="541"/>
      <c r="BL269" s="541"/>
      <c r="BM269" s="541"/>
      <c r="BN269" s="541"/>
      <c r="BO269" s="541"/>
      <c r="BP269" s="541"/>
      <c r="BQ269" s="541"/>
      <c r="BR269" s="541"/>
      <c r="BS269" s="541"/>
      <c r="BT269" s="541"/>
      <c r="BU269" s="541"/>
      <c r="BV269" s="541"/>
      <c r="BW269" s="541"/>
      <c r="BX269" s="541"/>
      <c r="BY269" s="541"/>
      <c r="BZ269" s="541"/>
      <c r="CA269" s="541"/>
      <c r="CB269" s="541"/>
      <c r="CC269" s="541"/>
      <c r="CD269" s="541"/>
      <c r="CE269" s="541"/>
    </row>
    <row r="270" spans="1:83" x14ac:dyDescent="0.2">
      <c r="A270" s="541"/>
      <c r="B270" s="541"/>
      <c r="C270" s="541"/>
      <c r="D270" s="541"/>
      <c r="E270" s="541"/>
      <c r="F270" s="541"/>
      <c r="G270" s="541"/>
      <c r="H270" s="541"/>
      <c r="I270" s="541"/>
      <c r="J270" s="541"/>
      <c r="K270" s="541"/>
      <c r="L270" s="541"/>
      <c r="M270" s="541"/>
      <c r="N270" s="541"/>
      <c r="O270" s="541"/>
      <c r="P270" s="541"/>
      <c r="Q270" s="541"/>
      <c r="R270" s="541"/>
      <c r="S270" s="541"/>
      <c r="T270" s="541"/>
      <c r="U270" s="541"/>
      <c r="V270" s="541"/>
      <c r="W270" s="541"/>
      <c r="X270" s="541"/>
      <c r="Y270" s="541"/>
      <c r="Z270" s="541"/>
      <c r="AA270" s="541"/>
      <c r="AB270" s="541"/>
      <c r="AC270" s="541"/>
      <c r="AD270" s="541"/>
      <c r="AE270" s="541"/>
      <c r="AF270" s="541"/>
      <c r="AG270" s="541"/>
      <c r="AH270" s="541"/>
      <c r="AI270" s="541"/>
      <c r="AJ270" s="541"/>
      <c r="AK270" s="541"/>
      <c r="AL270" s="541"/>
      <c r="AM270" s="541"/>
      <c r="AN270" s="541"/>
      <c r="AO270" s="541"/>
      <c r="AP270" s="541"/>
      <c r="AQ270" s="541"/>
      <c r="AR270" s="541"/>
      <c r="AS270" s="541"/>
      <c r="AT270" s="541"/>
      <c r="AU270" s="541"/>
      <c r="AV270" s="541"/>
      <c r="AW270" s="541"/>
      <c r="AX270" s="541"/>
      <c r="AY270" s="541"/>
      <c r="AZ270" s="541"/>
      <c r="BA270" s="541"/>
      <c r="BB270" s="541"/>
      <c r="BC270" s="541"/>
      <c r="BD270" s="541"/>
      <c r="BE270" s="541"/>
      <c r="BF270" s="541"/>
      <c r="BG270" s="541"/>
      <c r="BH270" s="541"/>
      <c r="BI270" s="541"/>
      <c r="BJ270" s="541"/>
      <c r="BK270" s="541"/>
      <c r="BL270" s="541"/>
      <c r="BM270" s="541"/>
      <c r="BN270" s="541"/>
      <c r="BO270" s="541"/>
      <c r="BP270" s="541"/>
      <c r="BQ270" s="541"/>
      <c r="BR270" s="541"/>
      <c r="BS270" s="541"/>
      <c r="BT270" s="541"/>
      <c r="BU270" s="541"/>
      <c r="BV270" s="541"/>
      <c r="BW270" s="541"/>
      <c r="BX270" s="541"/>
      <c r="BY270" s="541"/>
      <c r="BZ270" s="541"/>
      <c r="CA270" s="541"/>
      <c r="CB270" s="541"/>
      <c r="CC270" s="541"/>
      <c r="CD270" s="541"/>
      <c r="CE270" s="541"/>
    </row>
    <row r="271" spans="1:83" x14ac:dyDescent="0.2">
      <c r="A271" s="541"/>
      <c r="B271" s="541"/>
      <c r="C271" s="541"/>
      <c r="D271" s="541"/>
      <c r="E271" s="541"/>
      <c r="F271" s="541"/>
      <c r="G271" s="541"/>
      <c r="H271" s="541"/>
      <c r="I271" s="541"/>
      <c r="J271" s="541"/>
      <c r="K271" s="541"/>
      <c r="L271" s="541"/>
      <c r="M271" s="541"/>
      <c r="N271" s="541"/>
      <c r="O271" s="541"/>
      <c r="P271" s="541"/>
      <c r="Q271" s="541"/>
      <c r="R271" s="541"/>
      <c r="S271" s="541"/>
      <c r="T271" s="541"/>
      <c r="U271" s="541"/>
      <c r="V271" s="541"/>
      <c r="W271" s="541"/>
      <c r="X271" s="541"/>
      <c r="Y271" s="541"/>
      <c r="Z271" s="541"/>
      <c r="AA271" s="541"/>
      <c r="AB271" s="541"/>
      <c r="AC271" s="541"/>
      <c r="AD271" s="541"/>
      <c r="AE271" s="541"/>
      <c r="AF271" s="541"/>
      <c r="AG271" s="541"/>
      <c r="AH271" s="541"/>
      <c r="AI271" s="541"/>
      <c r="AJ271" s="541"/>
      <c r="AK271" s="541"/>
      <c r="AL271" s="541"/>
      <c r="AM271" s="541"/>
      <c r="AN271" s="541"/>
      <c r="AO271" s="541"/>
      <c r="AP271" s="541"/>
      <c r="AQ271" s="541"/>
      <c r="AR271" s="541"/>
      <c r="AS271" s="541"/>
      <c r="AT271" s="541"/>
      <c r="AU271" s="541"/>
      <c r="AV271" s="541"/>
      <c r="AW271" s="541"/>
      <c r="AX271" s="541"/>
      <c r="AY271" s="541"/>
      <c r="AZ271" s="541"/>
      <c r="BA271" s="541"/>
      <c r="BB271" s="541"/>
      <c r="BC271" s="541"/>
      <c r="BD271" s="541"/>
      <c r="BE271" s="541"/>
      <c r="BF271" s="541"/>
      <c r="BG271" s="541"/>
      <c r="BH271" s="541"/>
      <c r="BI271" s="541"/>
      <c r="BJ271" s="541"/>
      <c r="BK271" s="541"/>
      <c r="BL271" s="541"/>
      <c r="BM271" s="541"/>
      <c r="BN271" s="541"/>
      <c r="BO271" s="541"/>
      <c r="BP271" s="541"/>
      <c r="BQ271" s="541"/>
      <c r="BR271" s="541"/>
      <c r="BS271" s="541"/>
      <c r="BT271" s="541"/>
      <c r="BU271" s="541"/>
      <c r="BV271" s="541"/>
      <c r="BW271" s="541"/>
      <c r="BX271" s="541"/>
      <c r="BY271" s="541"/>
      <c r="BZ271" s="541"/>
      <c r="CA271" s="541"/>
      <c r="CB271" s="541"/>
      <c r="CC271" s="541"/>
      <c r="CD271" s="541"/>
      <c r="CE271" s="541"/>
    </row>
    <row r="272" spans="1:83" x14ac:dyDescent="0.2">
      <c r="A272" s="541"/>
      <c r="B272" s="541"/>
      <c r="C272" s="541"/>
      <c r="D272" s="541"/>
      <c r="E272" s="541"/>
      <c r="F272" s="541"/>
      <c r="G272" s="541"/>
      <c r="H272" s="541"/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41"/>
      <c r="T272" s="541"/>
      <c r="U272" s="541"/>
      <c r="V272" s="541"/>
      <c r="W272" s="541"/>
      <c r="X272" s="541"/>
      <c r="Y272" s="541"/>
      <c r="Z272" s="541"/>
      <c r="AA272" s="541"/>
      <c r="AB272" s="541"/>
      <c r="AC272" s="541"/>
      <c r="AD272" s="541"/>
      <c r="AE272" s="541"/>
      <c r="AF272" s="541"/>
      <c r="AG272" s="541"/>
      <c r="AH272" s="541"/>
      <c r="AI272" s="541"/>
      <c r="AJ272" s="541"/>
      <c r="AK272" s="541"/>
      <c r="AL272" s="541"/>
      <c r="AM272" s="541"/>
      <c r="AN272" s="541"/>
      <c r="AO272" s="541"/>
      <c r="AP272" s="541"/>
      <c r="AQ272" s="541"/>
      <c r="AR272" s="541"/>
      <c r="AS272" s="541"/>
      <c r="AT272" s="541"/>
      <c r="AU272" s="541"/>
      <c r="AV272" s="541"/>
      <c r="AW272" s="541"/>
      <c r="AX272" s="541"/>
      <c r="AY272" s="541"/>
      <c r="AZ272" s="541"/>
      <c r="BA272" s="541"/>
      <c r="BB272" s="541"/>
      <c r="BC272" s="541"/>
      <c r="BD272" s="541"/>
      <c r="BE272" s="541"/>
      <c r="BF272" s="541"/>
      <c r="BG272" s="541"/>
      <c r="BH272" s="541"/>
      <c r="BI272" s="541"/>
      <c r="BJ272" s="541"/>
      <c r="BK272" s="541"/>
      <c r="BL272" s="541"/>
      <c r="BM272" s="541"/>
      <c r="BN272" s="541"/>
      <c r="BO272" s="541"/>
      <c r="BP272" s="541"/>
      <c r="BQ272" s="541"/>
      <c r="BR272" s="541"/>
      <c r="BS272" s="541"/>
      <c r="BT272" s="541"/>
      <c r="BU272" s="541"/>
      <c r="BV272" s="541"/>
      <c r="BW272" s="541"/>
      <c r="BX272" s="541"/>
      <c r="BY272" s="541"/>
      <c r="BZ272" s="541"/>
      <c r="CA272" s="541"/>
      <c r="CB272" s="541"/>
      <c r="CC272" s="541"/>
      <c r="CD272" s="541"/>
      <c r="CE272" s="541"/>
    </row>
    <row r="273" spans="1:83" x14ac:dyDescent="0.2">
      <c r="A273" s="541"/>
      <c r="B273" s="541"/>
      <c r="C273" s="541"/>
      <c r="D273" s="541"/>
      <c r="E273" s="541"/>
      <c r="F273" s="541"/>
      <c r="G273" s="541"/>
      <c r="H273" s="541"/>
      <c r="I273" s="541"/>
      <c r="J273" s="541"/>
      <c r="K273" s="541"/>
      <c r="L273" s="541"/>
      <c r="M273" s="541"/>
      <c r="N273" s="541"/>
      <c r="O273" s="541"/>
      <c r="P273" s="541"/>
      <c r="Q273" s="541"/>
      <c r="R273" s="541"/>
      <c r="S273" s="541"/>
      <c r="T273" s="541"/>
      <c r="U273" s="541"/>
      <c r="V273" s="541"/>
      <c r="W273" s="541"/>
      <c r="X273" s="541"/>
      <c r="Y273" s="541"/>
      <c r="Z273" s="541"/>
      <c r="AA273" s="541"/>
      <c r="AB273" s="541"/>
      <c r="AC273" s="541"/>
      <c r="AD273" s="541"/>
      <c r="AE273" s="541"/>
      <c r="AF273" s="541"/>
      <c r="AG273" s="541"/>
      <c r="AH273" s="541"/>
      <c r="AI273" s="541"/>
      <c r="AJ273" s="541"/>
      <c r="AK273" s="541"/>
      <c r="AL273" s="541"/>
      <c r="AM273" s="541"/>
      <c r="AN273" s="541"/>
      <c r="AO273" s="541"/>
      <c r="AP273" s="541"/>
      <c r="AQ273" s="541"/>
      <c r="AR273" s="541"/>
      <c r="AS273" s="541"/>
      <c r="AT273" s="541"/>
      <c r="AU273" s="541"/>
      <c r="AV273" s="541"/>
      <c r="AW273" s="541"/>
      <c r="AX273" s="541"/>
      <c r="AY273" s="541"/>
      <c r="AZ273" s="541"/>
      <c r="BA273" s="541"/>
      <c r="BB273" s="541"/>
      <c r="BC273" s="541"/>
      <c r="BD273" s="541"/>
      <c r="BE273" s="541"/>
      <c r="BF273" s="541"/>
      <c r="BG273" s="541"/>
      <c r="BH273" s="541"/>
      <c r="BI273" s="541"/>
      <c r="BJ273" s="541"/>
      <c r="BK273" s="541"/>
      <c r="BL273" s="541"/>
      <c r="BM273" s="541"/>
      <c r="BN273" s="541"/>
      <c r="BO273" s="541"/>
      <c r="BP273" s="541"/>
      <c r="BQ273" s="541"/>
      <c r="BR273" s="541"/>
      <c r="BS273" s="541"/>
      <c r="BT273" s="541"/>
      <c r="BU273" s="541"/>
      <c r="BV273" s="541"/>
      <c r="BW273" s="541"/>
      <c r="BX273" s="541"/>
      <c r="BY273" s="541"/>
      <c r="BZ273" s="541"/>
      <c r="CA273" s="541"/>
      <c r="CB273" s="541"/>
      <c r="CC273" s="541"/>
      <c r="CD273" s="541"/>
      <c r="CE273" s="541"/>
    </row>
    <row r="274" spans="1:83" x14ac:dyDescent="0.2">
      <c r="A274" s="541"/>
      <c r="B274" s="541"/>
      <c r="C274" s="541"/>
      <c r="D274" s="541"/>
      <c r="E274" s="541"/>
      <c r="F274" s="541"/>
      <c r="G274" s="541"/>
      <c r="H274" s="541"/>
      <c r="I274" s="541"/>
      <c r="J274" s="541"/>
      <c r="K274" s="541"/>
      <c r="L274" s="541"/>
      <c r="M274" s="541"/>
      <c r="N274" s="541"/>
      <c r="O274" s="541"/>
      <c r="P274" s="541"/>
      <c r="Q274" s="541"/>
      <c r="R274" s="541"/>
      <c r="S274" s="541"/>
      <c r="T274" s="541"/>
      <c r="U274" s="541"/>
      <c r="V274" s="541"/>
      <c r="W274" s="541"/>
      <c r="X274" s="541"/>
      <c r="Y274" s="541"/>
      <c r="Z274" s="541"/>
      <c r="AA274" s="541"/>
      <c r="AB274" s="541"/>
      <c r="AC274" s="541"/>
      <c r="AD274" s="541"/>
      <c r="AE274" s="541"/>
      <c r="AF274" s="541"/>
      <c r="AG274" s="541"/>
      <c r="AH274" s="541"/>
      <c r="AI274" s="541"/>
      <c r="AJ274" s="541"/>
      <c r="AK274" s="541"/>
      <c r="AL274" s="541"/>
      <c r="AM274" s="541"/>
      <c r="AN274" s="541"/>
      <c r="AO274" s="541"/>
      <c r="AP274" s="541"/>
      <c r="AQ274" s="541"/>
      <c r="AR274" s="541"/>
      <c r="AS274" s="541"/>
      <c r="AT274" s="541"/>
      <c r="AU274" s="541"/>
      <c r="AV274" s="541"/>
      <c r="AW274" s="541"/>
      <c r="AX274" s="541"/>
      <c r="AY274" s="541"/>
      <c r="AZ274" s="541"/>
      <c r="BA274" s="541"/>
      <c r="BB274" s="541"/>
      <c r="BC274" s="541"/>
      <c r="BD274" s="541"/>
      <c r="BE274" s="541"/>
      <c r="BF274" s="541"/>
      <c r="BG274" s="541"/>
      <c r="BH274" s="541"/>
      <c r="BI274" s="541"/>
      <c r="BJ274" s="541"/>
      <c r="BK274" s="541"/>
      <c r="BL274" s="541"/>
      <c r="BM274" s="541"/>
      <c r="BN274" s="541"/>
      <c r="BO274" s="541"/>
      <c r="BP274" s="541"/>
      <c r="BQ274" s="541"/>
      <c r="BR274" s="541"/>
      <c r="BS274" s="541"/>
      <c r="BT274" s="541"/>
      <c r="BU274" s="541"/>
      <c r="BV274" s="541"/>
      <c r="BW274" s="541"/>
      <c r="BX274" s="541"/>
      <c r="BY274" s="541"/>
      <c r="BZ274" s="541"/>
      <c r="CA274" s="541"/>
      <c r="CB274" s="541"/>
      <c r="CC274" s="541"/>
      <c r="CD274" s="541"/>
      <c r="CE274" s="541"/>
    </row>
    <row r="275" spans="1:83" x14ac:dyDescent="0.2">
      <c r="A275" s="541"/>
      <c r="B275" s="541"/>
      <c r="C275" s="541"/>
      <c r="D275" s="541"/>
      <c r="E275" s="541"/>
      <c r="F275" s="541"/>
      <c r="G275" s="541"/>
      <c r="H275" s="541"/>
      <c r="I275" s="541"/>
      <c r="J275" s="541"/>
      <c r="K275" s="541"/>
      <c r="L275" s="541"/>
      <c r="M275" s="541"/>
      <c r="N275" s="541"/>
      <c r="O275" s="541"/>
      <c r="P275" s="541"/>
      <c r="Q275" s="541"/>
      <c r="R275" s="541"/>
      <c r="S275" s="541"/>
      <c r="T275" s="541"/>
      <c r="U275" s="541"/>
      <c r="V275" s="541"/>
      <c r="W275" s="541"/>
      <c r="X275" s="541"/>
      <c r="Y275" s="541"/>
      <c r="Z275" s="541"/>
      <c r="AA275" s="541"/>
      <c r="AB275" s="541"/>
      <c r="AC275" s="541"/>
      <c r="AD275" s="541"/>
      <c r="AE275" s="541"/>
      <c r="AF275" s="541"/>
      <c r="AG275" s="541"/>
      <c r="AH275" s="541"/>
      <c r="AI275" s="541"/>
      <c r="AJ275" s="541"/>
      <c r="AK275" s="541"/>
      <c r="AL275" s="541"/>
      <c r="AM275" s="541"/>
      <c r="AN275" s="541"/>
      <c r="AO275" s="541"/>
      <c r="AP275" s="541"/>
      <c r="AQ275" s="541"/>
      <c r="AR275" s="541"/>
      <c r="AS275" s="541"/>
      <c r="AT275" s="541"/>
      <c r="AU275" s="541"/>
      <c r="AV275" s="541"/>
      <c r="AW275" s="541"/>
      <c r="AX275" s="541"/>
      <c r="AY275" s="541"/>
      <c r="AZ275" s="541"/>
      <c r="BA275" s="541"/>
      <c r="BB275" s="541"/>
      <c r="BC275" s="541"/>
      <c r="BD275" s="541"/>
      <c r="BE275" s="541"/>
      <c r="BF275" s="541"/>
      <c r="BG275" s="541"/>
      <c r="BH275" s="541"/>
      <c r="BI275" s="541"/>
      <c r="BJ275" s="541"/>
      <c r="BK275" s="541"/>
      <c r="BL275" s="541"/>
      <c r="BM275" s="541"/>
      <c r="BN275" s="541"/>
      <c r="BO275" s="541"/>
      <c r="BP275" s="541"/>
      <c r="BQ275" s="541"/>
      <c r="BR275" s="541"/>
      <c r="BS275" s="541"/>
      <c r="BT275" s="541"/>
      <c r="BU275" s="541"/>
      <c r="BV275" s="541"/>
      <c r="BW275" s="541"/>
      <c r="BX275" s="541"/>
      <c r="BY275" s="541"/>
      <c r="BZ275" s="541"/>
      <c r="CA275" s="541"/>
      <c r="CB275" s="541"/>
      <c r="CC275" s="541"/>
      <c r="CD275" s="541"/>
      <c r="CE275" s="541"/>
    </row>
    <row r="276" spans="1:83" x14ac:dyDescent="0.2">
      <c r="A276" s="541"/>
      <c r="B276" s="541"/>
      <c r="C276" s="541"/>
      <c r="D276" s="541"/>
      <c r="E276" s="541"/>
      <c r="F276" s="541"/>
      <c r="G276" s="541"/>
      <c r="H276" s="541"/>
      <c r="I276" s="541"/>
      <c r="J276" s="541"/>
      <c r="K276" s="541"/>
      <c r="L276" s="541"/>
      <c r="M276" s="541"/>
      <c r="N276" s="541"/>
      <c r="O276" s="541"/>
      <c r="P276" s="541"/>
      <c r="Q276" s="541"/>
      <c r="R276" s="541"/>
      <c r="S276" s="541"/>
      <c r="T276" s="541"/>
      <c r="U276" s="541"/>
      <c r="V276" s="541"/>
      <c r="W276" s="541"/>
      <c r="X276" s="541"/>
      <c r="Y276" s="541"/>
      <c r="Z276" s="541"/>
      <c r="AA276" s="541"/>
      <c r="AB276" s="541"/>
      <c r="AC276" s="541"/>
      <c r="AD276" s="541"/>
      <c r="AE276" s="541"/>
      <c r="AF276" s="541"/>
      <c r="AG276" s="541"/>
      <c r="AH276" s="541"/>
      <c r="AI276" s="541"/>
      <c r="AJ276" s="541"/>
      <c r="AK276" s="541"/>
      <c r="AL276" s="541"/>
      <c r="AM276" s="541"/>
      <c r="AN276" s="541"/>
      <c r="AO276" s="541"/>
      <c r="AP276" s="541"/>
      <c r="AQ276" s="541"/>
      <c r="AR276" s="541"/>
      <c r="AS276" s="541"/>
      <c r="AT276" s="541"/>
      <c r="AU276" s="541"/>
      <c r="AV276" s="541"/>
      <c r="AW276" s="541"/>
      <c r="AX276" s="541"/>
      <c r="AY276" s="541"/>
      <c r="AZ276" s="541"/>
      <c r="BA276" s="541"/>
      <c r="BB276" s="541"/>
      <c r="BC276" s="541"/>
      <c r="BD276" s="541"/>
      <c r="BE276" s="541"/>
      <c r="BF276" s="541"/>
      <c r="BG276" s="541"/>
      <c r="BH276" s="541"/>
      <c r="BI276" s="541"/>
      <c r="BJ276" s="541"/>
      <c r="BK276" s="541"/>
      <c r="BL276" s="541"/>
      <c r="BM276" s="541"/>
      <c r="BN276" s="541"/>
      <c r="BO276" s="541"/>
      <c r="BP276" s="541"/>
      <c r="BQ276" s="541"/>
      <c r="BR276" s="541"/>
      <c r="BS276" s="541"/>
      <c r="BT276" s="541"/>
      <c r="BU276" s="541"/>
      <c r="BV276" s="541"/>
      <c r="BW276" s="541"/>
      <c r="BX276" s="541"/>
      <c r="BY276" s="541"/>
      <c r="BZ276" s="541"/>
      <c r="CA276" s="541"/>
      <c r="CB276" s="541"/>
      <c r="CC276" s="541"/>
      <c r="CD276" s="541"/>
      <c r="CE276" s="541"/>
    </row>
    <row r="277" spans="1:83" x14ac:dyDescent="0.2">
      <c r="A277" s="541"/>
      <c r="B277" s="541"/>
      <c r="C277" s="541"/>
      <c r="D277" s="541"/>
      <c r="E277" s="541"/>
      <c r="F277" s="541"/>
      <c r="G277" s="541"/>
      <c r="H277" s="541"/>
      <c r="I277" s="541"/>
      <c r="J277" s="541"/>
      <c r="K277" s="541"/>
      <c r="L277" s="541"/>
      <c r="M277" s="541"/>
      <c r="N277" s="541"/>
      <c r="O277" s="541"/>
      <c r="P277" s="541"/>
      <c r="Q277" s="541"/>
      <c r="R277" s="541"/>
      <c r="S277" s="541"/>
      <c r="T277" s="541"/>
      <c r="U277" s="541"/>
      <c r="V277" s="541"/>
      <c r="W277" s="541"/>
      <c r="X277" s="541"/>
      <c r="Y277" s="541"/>
      <c r="Z277" s="541"/>
      <c r="AA277" s="541"/>
      <c r="AB277" s="541"/>
      <c r="AC277" s="541"/>
      <c r="AD277" s="541"/>
      <c r="AE277" s="541"/>
      <c r="AF277" s="541"/>
      <c r="AG277" s="541"/>
      <c r="AH277" s="541"/>
      <c r="AI277" s="541"/>
      <c r="AJ277" s="541"/>
      <c r="AK277" s="541"/>
      <c r="AL277" s="541"/>
      <c r="AM277" s="541"/>
      <c r="AN277" s="541"/>
      <c r="AO277" s="541"/>
      <c r="AP277" s="541"/>
      <c r="AQ277" s="541"/>
      <c r="AR277" s="541"/>
      <c r="AS277" s="541"/>
      <c r="AT277" s="541"/>
      <c r="AU277" s="541"/>
      <c r="AV277" s="541"/>
      <c r="AW277" s="541"/>
      <c r="AX277" s="541"/>
      <c r="AY277" s="541"/>
      <c r="AZ277" s="541"/>
      <c r="BA277" s="541"/>
      <c r="BB277" s="541"/>
      <c r="BC277" s="541"/>
      <c r="BD277" s="541"/>
      <c r="BE277" s="541"/>
      <c r="BF277" s="541"/>
      <c r="BG277" s="541"/>
      <c r="BH277" s="541"/>
      <c r="BI277" s="541"/>
      <c r="BJ277" s="541"/>
      <c r="BK277" s="541"/>
      <c r="BL277" s="541"/>
      <c r="BM277" s="541"/>
      <c r="BN277" s="541"/>
      <c r="BO277" s="541"/>
      <c r="BP277" s="541"/>
      <c r="BQ277" s="541"/>
      <c r="BR277" s="541"/>
      <c r="BS277" s="541"/>
      <c r="BT277" s="541"/>
      <c r="BU277" s="541"/>
      <c r="BV277" s="541"/>
      <c r="BW277" s="541"/>
      <c r="BX277" s="541"/>
      <c r="BY277" s="541"/>
      <c r="BZ277" s="541"/>
      <c r="CA277" s="541"/>
      <c r="CB277" s="541"/>
      <c r="CC277" s="541"/>
      <c r="CD277" s="541"/>
      <c r="CE277" s="541"/>
    </row>
    <row r="278" spans="1:83" x14ac:dyDescent="0.2">
      <c r="A278" s="541"/>
      <c r="B278" s="541"/>
      <c r="C278" s="541"/>
      <c r="D278" s="541"/>
      <c r="E278" s="541"/>
      <c r="F278" s="541"/>
      <c r="G278" s="541"/>
      <c r="H278" s="541"/>
      <c r="I278" s="541"/>
      <c r="J278" s="541"/>
      <c r="K278" s="541"/>
      <c r="L278" s="541"/>
      <c r="M278" s="541"/>
      <c r="N278" s="541"/>
      <c r="O278" s="541"/>
      <c r="P278" s="541"/>
      <c r="Q278" s="541"/>
      <c r="R278" s="541"/>
      <c r="S278" s="541"/>
      <c r="T278" s="541"/>
      <c r="U278" s="541"/>
      <c r="V278" s="541"/>
      <c r="W278" s="541"/>
      <c r="X278" s="541"/>
      <c r="Y278" s="541"/>
      <c r="Z278" s="541"/>
      <c r="AA278" s="541"/>
      <c r="AB278" s="541"/>
      <c r="AC278" s="541"/>
      <c r="AD278" s="541"/>
      <c r="AE278" s="541"/>
      <c r="AF278" s="541"/>
      <c r="AG278" s="541"/>
      <c r="AH278" s="541"/>
      <c r="AI278" s="541"/>
      <c r="AJ278" s="541"/>
      <c r="AK278" s="541"/>
      <c r="AL278" s="541"/>
      <c r="AM278" s="541"/>
      <c r="AN278" s="541"/>
      <c r="AO278" s="541"/>
      <c r="AP278" s="541"/>
      <c r="AQ278" s="541"/>
      <c r="AR278" s="541"/>
      <c r="AS278" s="541"/>
      <c r="AT278" s="541"/>
      <c r="AU278" s="541"/>
      <c r="AV278" s="541"/>
      <c r="AW278" s="541"/>
      <c r="AX278" s="541"/>
      <c r="AY278" s="541"/>
      <c r="AZ278" s="541"/>
      <c r="BA278" s="541"/>
      <c r="BB278" s="541"/>
      <c r="BC278" s="541"/>
      <c r="BD278" s="541"/>
      <c r="BE278" s="541"/>
      <c r="BF278" s="541"/>
      <c r="BG278" s="541"/>
      <c r="BH278" s="541"/>
      <c r="BI278" s="541"/>
      <c r="BJ278" s="541"/>
      <c r="BK278" s="541"/>
      <c r="BL278" s="541"/>
      <c r="BM278" s="541"/>
      <c r="BN278" s="541"/>
      <c r="BO278" s="541"/>
      <c r="BP278" s="541"/>
      <c r="BQ278" s="541"/>
      <c r="BR278" s="541"/>
      <c r="BS278" s="541"/>
      <c r="BT278" s="541"/>
      <c r="BU278" s="541"/>
      <c r="BV278" s="541"/>
      <c r="BW278" s="541"/>
      <c r="BX278" s="541"/>
      <c r="BY278" s="541"/>
      <c r="BZ278" s="541"/>
      <c r="CA278" s="541"/>
      <c r="CB278" s="541"/>
      <c r="CC278" s="541"/>
      <c r="CD278" s="541"/>
      <c r="CE278" s="541"/>
    </row>
    <row r="279" spans="1:83" x14ac:dyDescent="0.2">
      <c r="A279" s="541"/>
      <c r="B279" s="541"/>
      <c r="C279" s="541"/>
      <c r="D279" s="541"/>
      <c r="E279" s="541"/>
      <c r="F279" s="541"/>
      <c r="G279" s="541"/>
      <c r="H279" s="541"/>
      <c r="I279" s="541"/>
      <c r="J279" s="541"/>
      <c r="K279" s="541"/>
      <c r="L279" s="541"/>
      <c r="M279" s="541"/>
      <c r="N279" s="541"/>
      <c r="O279" s="541"/>
      <c r="P279" s="541"/>
      <c r="Q279" s="541"/>
      <c r="R279" s="541"/>
      <c r="S279" s="541"/>
      <c r="T279" s="541"/>
      <c r="U279" s="541"/>
      <c r="V279" s="541"/>
      <c r="W279" s="541"/>
      <c r="X279" s="541"/>
      <c r="Y279" s="541"/>
      <c r="Z279" s="541"/>
      <c r="AA279" s="541"/>
      <c r="AB279" s="541"/>
      <c r="AC279" s="541"/>
      <c r="AD279" s="541"/>
      <c r="AE279" s="541"/>
      <c r="AF279" s="541"/>
      <c r="AG279" s="541"/>
      <c r="AH279" s="541"/>
      <c r="AI279" s="541"/>
      <c r="AJ279" s="541"/>
      <c r="AK279" s="541"/>
      <c r="AL279" s="541"/>
      <c r="AM279" s="541"/>
      <c r="AN279" s="541"/>
      <c r="AO279" s="541"/>
      <c r="AP279" s="541"/>
      <c r="AQ279" s="541"/>
      <c r="AR279" s="541"/>
      <c r="AS279" s="541"/>
      <c r="AT279" s="541"/>
      <c r="AU279" s="541"/>
      <c r="AV279" s="541"/>
      <c r="AW279" s="541"/>
      <c r="AX279" s="541"/>
      <c r="AY279" s="541"/>
      <c r="AZ279" s="541"/>
      <c r="BA279" s="541"/>
      <c r="BB279" s="541"/>
      <c r="BC279" s="541"/>
      <c r="BD279" s="541"/>
      <c r="BE279" s="541"/>
      <c r="BF279" s="541"/>
      <c r="BG279" s="541"/>
      <c r="BH279" s="541"/>
      <c r="BI279" s="541"/>
      <c r="BJ279" s="541"/>
      <c r="BK279" s="541"/>
      <c r="BL279" s="541"/>
      <c r="BM279" s="541"/>
      <c r="BN279" s="541"/>
      <c r="BO279" s="541"/>
      <c r="BP279" s="541"/>
      <c r="BQ279" s="541"/>
      <c r="BR279" s="541"/>
      <c r="BS279" s="541"/>
      <c r="BT279" s="541"/>
      <c r="BU279" s="541"/>
      <c r="BV279" s="541"/>
      <c r="BW279" s="541"/>
      <c r="BX279" s="541"/>
      <c r="BY279" s="541"/>
      <c r="BZ279" s="541"/>
      <c r="CA279" s="541"/>
      <c r="CB279" s="541"/>
      <c r="CC279" s="541"/>
      <c r="CD279" s="541"/>
      <c r="CE279" s="541"/>
    </row>
    <row r="280" spans="1:83" x14ac:dyDescent="0.2">
      <c r="A280" s="541"/>
      <c r="B280" s="541"/>
      <c r="C280" s="541"/>
      <c r="D280" s="541"/>
      <c r="E280" s="541"/>
      <c r="F280" s="541"/>
      <c r="G280" s="541"/>
      <c r="H280" s="541"/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41"/>
      <c r="T280" s="541"/>
      <c r="U280" s="541"/>
      <c r="V280" s="541"/>
      <c r="W280" s="541"/>
      <c r="X280" s="541"/>
      <c r="Y280" s="541"/>
      <c r="Z280" s="541"/>
      <c r="AA280" s="541"/>
      <c r="AB280" s="541"/>
      <c r="AC280" s="541"/>
      <c r="AD280" s="541"/>
      <c r="AE280" s="541"/>
      <c r="AF280" s="541"/>
      <c r="AG280" s="541"/>
      <c r="AH280" s="541"/>
      <c r="AI280" s="541"/>
      <c r="AJ280" s="541"/>
      <c r="AK280" s="541"/>
      <c r="AL280" s="541"/>
      <c r="AM280" s="541"/>
      <c r="AN280" s="541"/>
      <c r="AO280" s="541"/>
      <c r="AP280" s="541"/>
      <c r="AQ280" s="541"/>
      <c r="AR280" s="541"/>
      <c r="AS280" s="541"/>
      <c r="AT280" s="541"/>
      <c r="AU280" s="541"/>
      <c r="AV280" s="541"/>
      <c r="AW280" s="541"/>
      <c r="AX280" s="541"/>
      <c r="AY280" s="541"/>
      <c r="AZ280" s="541"/>
      <c r="BA280" s="541"/>
      <c r="BB280" s="541"/>
      <c r="BC280" s="541"/>
      <c r="BD280" s="541"/>
      <c r="BE280" s="541"/>
      <c r="BF280" s="541"/>
      <c r="BG280" s="541"/>
      <c r="BH280" s="541"/>
      <c r="BI280" s="541"/>
      <c r="BJ280" s="541"/>
      <c r="BK280" s="541"/>
      <c r="BL280" s="541"/>
      <c r="BM280" s="541"/>
      <c r="BN280" s="541"/>
      <c r="BO280" s="541"/>
      <c r="BP280" s="541"/>
      <c r="BQ280" s="541"/>
      <c r="BR280" s="541"/>
      <c r="BS280" s="541"/>
      <c r="BT280" s="541"/>
      <c r="BU280" s="541"/>
      <c r="BV280" s="541"/>
      <c r="BW280" s="541"/>
      <c r="BX280" s="541"/>
      <c r="BY280" s="541"/>
      <c r="BZ280" s="541"/>
      <c r="CA280" s="541"/>
      <c r="CB280" s="541"/>
      <c r="CC280" s="541"/>
      <c r="CD280" s="541"/>
      <c r="CE280" s="541"/>
    </row>
    <row r="281" spans="1:83" x14ac:dyDescent="0.2">
      <c r="A281" s="541"/>
      <c r="B281" s="541"/>
      <c r="C281" s="541"/>
      <c r="D281" s="541"/>
      <c r="E281" s="541"/>
      <c r="F281" s="541"/>
      <c r="G281" s="541"/>
      <c r="H281" s="541"/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41"/>
      <c r="T281" s="541"/>
      <c r="U281" s="541"/>
      <c r="V281" s="541"/>
      <c r="W281" s="541"/>
      <c r="X281" s="541"/>
      <c r="Y281" s="541"/>
      <c r="Z281" s="541"/>
      <c r="AA281" s="541"/>
      <c r="AB281" s="541"/>
      <c r="AC281" s="541"/>
      <c r="AD281" s="541"/>
      <c r="AE281" s="541"/>
      <c r="AF281" s="541"/>
      <c r="AG281" s="541"/>
      <c r="AH281" s="541"/>
      <c r="AI281" s="541"/>
      <c r="AJ281" s="541"/>
      <c r="AK281" s="541"/>
      <c r="AL281" s="541"/>
      <c r="AM281" s="541"/>
      <c r="AN281" s="541"/>
      <c r="AO281" s="541"/>
      <c r="AP281" s="541"/>
      <c r="AQ281" s="541"/>
      <c r="AR281" s="541"/>
      <c r="AS281" s="541"/>
      <c r="AT281" s="541"/>
      <c r="AU281" s="541"/>
      <c r="AV281" s="541"/>
      <c r="AW281" s="541"/>
      <c r="AX281" s="541"/>
      <c r="AY281" s="541"/>
      <c r="AZ281" s="541"/>
      <c r="BA281" s="541"/>
      <c r="BB281" s="541"/>
      <c r="BC281" s="541"/>
      <c r="BD281" s="541"/>
      <c r="BE281" s="541"/>
      <c r="BF281" s="541"/>
      <c r="BG281" s="541"/>
      <c r="BH281" s="541"/>
      <c r="BI281" s="541"/>
      <c r="BJ281" s="541"/>
      <c r="BK281" s="541"/>
      <c r="BL281" s="541"/>
      <c r="BM281" s="541"/>
      <c r="BN281" s="541"/>
      <c r="BO281" s="541"/>
      <c r="BP281" s="541"/>
      <c r="BQ281" s="541"/>
      <c r="BR281" s="541"/>
      <c r="BS281" s="541"/>
      <c r="BT281" s="541"/>
      <c r="BU281" s="541"/>
      <c r="BV281" s="541"/>
      <c r="BW281" s="541"/>
      <c r="BX281" s="541"/>
      <c r="BY281" s="541"/>
      <c r="BZ281" s="541"/>
      <c r="CA281" s="541"/>
      <c r="CB281" s="541"/>
      <c r="CC281" s="541"/>
      <c r="CD281" s="541"/>
      <c r="CE281" s="541"/>
    </row>
    <row r="282" spans="1:83" x14ac:dyDescent="0.2">
      <c r="A282" s="541"/>
      <c r="B282" s="541"/>
      <c r="C282" s="541"/>
      <c r="D282" s="541"/>
      <c r="E282" s="541"/>
      <c r="F282" s="541"/>
      <c r="G282" s="541"/>
      <c r="H282" s="541"/>
      <c r="I282" s="541"/>
      <c r="J282" s="541"/>
      <c r="K282" s="541"/>
      <c r="L282" s="541"/>
      <c r="M282" s="541"/>
      <c r="N282" s="541"/>
      <c r="O282" s="541"/>
      <c r="P282" s="541"/>
      <c r="Q282" s="541"/>
      <c r="R282" s="541"/>
      <c r="S282" s="541"/>
      <c r="T282" s="541"/>
      <c r="U282" s="541"/>
      <c r="V282" s="541"/>
      <c r="W282" s="541"/>
      <c r="X282" s="541"/>
      <c r="Y282" s="541"/>
      <c r="Z282" s="541"/>
      <c r="AA282" s="541"/>
      <c r="AB282" s="541"/>
      <c r="AC282" s="541"/>
      <c r="AD282" s="541"/>
      <c r="AE282" s="541"/>
      <c r="AF282" s="541"/>
      <c r="AG282" s="541"/>
      <c r="AH282" s="541"/>
      <c r="AI282" s="541"/>
      <c r="AJ282" s="541"/>
      <c r="AK282" s="541"/>
      <c r="AL282" s="541"/>
      <c r="AM282" s="541"/>
      <c r="AN282" s="541"/>
      <c r="AO282" s="541"/>
      <c r="AP282" s="541"/>
      <c r="AQ282" s="541"/>
      <c r="AR282" s="541"/>
      <c r="AS282" s="541"/>
      <c r="AT282" s="541"/>
      <c r="AU282" s="541"/>
      <c r="AV282" s="541"/>
      <c r="AW282" s="541"/>
      <c r="AX282" s="541"/>
      <c r="AY282" s="541"/>
      <c r="AZ282" s="541"/>
      <c r="BA282" s="541"/>
      <c r="BB282" s="541"/>
      <c r="BC282" s="541"/>
      <c r="BD282" s="541"/>
      <c r="BE282" s="541"/>
      <c r="BF282" s="541"/>
      <c r="BG282" s="541"/>
      <c r="BH282" s="541"/>
      <c r="BI282" s="541"/>
      <c r="BJ282" s="541"/>
      <c r="BK282" s="541"/>
      <c r="BL282" s="541"/>
      <c r="BM282" s="541"/>
      <c r="BN282" s="541"/>
      <c r="BO282" s="541"/>
      <c r="BP282" s="541"/>
      <c r="BQ282" s="541"/>
      <c r="BR282" s="541"/>
      <c r="BS282" s="541"/>
      <c r="BT282" s="541"/>
      <c r="BU282" s="541"/>
      <c r="BV282" s="541"/>
      <c r="BW282" s="541"/>
      <c r="BX282" s="541"/>
      <c r="BY282" s="541"/>
      <c r="BZ282" s="541"/>
      <c r="CA282" s="541"/>
      <c r="CB282" s="541"/>
      <c r="CC282" s="541"/>
      <c r="CD282" s="541"/>
      <c r="CE282" s="541"/>
    </row>
    <row r="283" spans="1:83" x14ac:dyDescent="0.2">
      <c r="A283" s="541"/>
      <c r="B283" s="541"/>
      <c r="C283" s="541"/>
      <c r="D283" s="541"/>
      <c r="E283" s="541"/>
      <c r="F283" s="541"/>
      <c r="G283" s="541"/>
      <c r="H283" s="541"/>
      <c r="I283" s="541"/>
      <c r="J283" s="541"/>
      <c r="K283" s="541"/>
      <c r="L283" s="541"/>
      <c r="M283" s="541"/>
      <c r="N283" s="541"/>
      <c r="O283" s="541"/>
      <c r="P283" s="541"/>
      <c r="Q283" s="541"/>
      <c r="R283" s="541"/>
      <c r="S283" s="541"/>
      <c r="T283" s="541"/>
      <c r="U283" s="541"/>
      <c r="V283" s="541"/>
      <c r="W283" s="541"/>
      <c r="X283" s="541"/>
      <c r="Y283" s="541"/>
      <c r="Z283" s="541"/>
      <c r="AA283" s="541"/>
      <c r="AB283" s="541"/>
      <c r="AC283" s="541"/>
      <c r="AD283" s="541"/>
      <c r="AE283" s="541"/>
      <c r="AF283" s="541"/>
      <c r="AG283" s="541"/>
      <c r="AH283" s="541"/>
      <c r="AI283" s="541"/>
      <c r="AJ283" s="541"/>
      <c r="AK283" s="541"/>
      <c r="AL283" s="541"/>
      <c r="AM283" s="541"/>
      <c r="AN283" s="541"/>
      <c r="AO283" s="541"/>
      <c r="AP283" s="541"/>
      <c r="AQ283" s="541"/>
      <c r="AR283" s="541"/>
      <c r="AS283" s="541"/>
      <c r="AT283" s="541"/>
      <c r="AU283" s="541"/>
      <c r="AV283" s="541"/>
      <c r="AW283" s="541"/>
      <c r="AX283" s="541"/>
      <c r="AY283" s="541"/>
      <c r="AZ283" s="541"/>
      <c r="BA283" s="541"/>
      <c r="BB283" s="541"/>
      <c r="BC283" s="541"/>
      <c r="BD283" s="541"/>
      <c r="BE283" s="541"/>
      <c r="BF283" s="541"/>
      <c r="BG283" s="541"/>
      <c r="BH283" s="541"/>
      <c r="BI283" s="541"/>
      <c r="BJ283" s="541"/>
      <c r="BK283" s="541"/>
      <c r="BL283" s="541"/>
      <c r="BM283" s="541"/>
      <c r="BN283" s="541"/>
      <c r="BO283" s="541"/>
      <c r="BP283" s="541"/>
      <c r="BQ283" s="541"/>
      <c r="BR283" s="541"/>
      <c r="BS283" s="541"/>
      <c r="BT283" s="541"/>
      <c r="BU283" s="541"/>
      <c r="BV283" s="541"/>
      <c r="BW283" s="541"/>
      <c r="BX283" s="541"/>
      <c r="BY283" s="541"/>
      <c r="BZ283" s="541"/>
      <c r="CA283" s="541"/>
      <c r="CB283" s="541"/>
      <c r="CC283" s="541"/>
      <c r="CD283" s="541"/>
      <c r="CE283" s="541"/>
    </row>
    <row r="284" spans="1:83" x14ac:dyDescent="0.2">
      <c r="A284" s="541"/>
      <c r="B284" s="541"/>
      <c r="C284" s="541"/>
      <c r="D284" s="541"/>
      <c r="E284" s="541"/>
      <c r="F284" s="541"/>
      <c r="G284" s="541"/>
      <c r="H284" s="541"/>
      <c r="I284" s="541"/>
      <c r="J284" s="541"/>
      <c r="K284" s="541"/>
      <c r="L284" s="541"/>
      <c r="M284" s="541"/>
      <c r="N284" s="541"/>
      <c r="O284" s="541"/>
      <c r="P284" s="541"/>
      <c r="Q284" s="541"/>
      <c r="R284" s="541"/>
      <c r="S284" s="541"/>
      <c r="T284" s="541"/>
      <c r="U284" s="541"/>
      <c r="V284" s="541"/>
      <c r="W284" s="541"/>
      <c r="X284" s="541"/>
      <c r="Y284" s="541"/>
      <c r="Z284" s="541"/>
      <c r="AA284" s="541"/>
      <c r="AB284" s="541"/>
      <c r="AC284" s="541"/>
      <c r="AD284" s="541"/>
      <c r="AE284" s="541"/>
      <c r="AF284" s="541"/>
      <c r="AG284" s="541"/>
      <c r="AH284" s="541"/>
      <c r="AI284" s="541"/>
      <c r="AJ284" s="541"/>
      <c r="AK284" s="541"/>
      <c r="AL284" s="541"/>
      <c r="AM284" s="541"/>
      <c r="AN284" s="541"/>
      <c r="AO284" s="541"/>
      <c r="AP284" s="541"/>
      <c r="AQ284" s="541"/>
      <c r="AR284" s="541"/>
      <c r="AS284" s="541"/>
      <c r="AT284" s="541"/>
      <c r="AU284" s="541"/>
      <c r="AV284" s="541"/>
      <c r="AW284" s="541"/>
      <c r="AX284" s="541"/>
      <c r="AY284" s="541"/>
      <c r="AZ284" s="541"/>
      <c r="BA284" s="541"/>
      <c r="BB284" s="541"/>
      <c r="BC284" s="541"/>
      <c r="BD284" s="541"/>
      <c r="BE284" s="541"/>
      <c r="BF284" s="541"/>
      <c r="BG284" s="541"/>
      <c r="BH284" s="541"/>
      <c r="BI284" s="541"/>
      <c r="BJ284" s="541"/>
      <c r="BK284" s="541"/>
      <c r="BL284" s="541"/>
      <c r="BM284" s="541"/>
      <c r="BN284" s="541"/>
      <c r="BO284" s="541"/>
      <c r="BP284" s="541"/>
      <c r="BQ284" s="541"/>
      <c r="BR284" s="541"/>
      <c r="BS284" s="541"/>
      <c r="BT284" s="541"/>
      <c r="BU284" s="541"/>
      <c r="BV284" s="541"/>
      <c r="BW284" s="541"/>
      <c r="BX284" s="541"/>
      <c r="BY284" s="541"/>
      <c r="BZ284" s="541"/>
      <c r="CA284" s="541"/>
      <c r="CB284" s="541"/>
      <c r="CC284" s="541"/>
      <c r="CD284" s="541"/>
      <c r="CE284" s="541"/>
    </row>
    <row r="285" spans="1:83" x14ac:dyDescent="0.2">
      <c r="A285" s="541"/>
      <c r="B285" s="541"/>
      <c r="C285" s="541"/>
      <c r="D285" s="541"/>
      <c r="E285" s="541"/>
      <c r="F285" s="541"/>
      <c r="G285" s="541"/>
      <c r="H285" s="541"/>
      <c r="I285" s="541"/>
      <c r="J285" s="541"/>
      <c r="K285" s="541"/>
      <c r="L285" s="541"/>
      <c r="M285" s="541"/>
      <c r="N285" s="541"/>
      <c r="O285" s="541"/>
      <c r="P285" s="541"/>
      <c r="Q285" s="541"/>
      <c r="R285" s="541"/>
      <c r="S285" s="541"/>
      <c r="T285" s="541"/>
      <c r="U285" s="541"/>
      <c r="V285" s="541"/>
      <c r="W285" s="541"/>
      <c r="X285" s="541"/>
      <c r="Y285" s="541"/>
      <c r="Z285" s="541"/>
      <c r="AA285" s="541"/>
      <c r="AB285" s="541"/>
      <c r="AC285" s="541"/>
      <c r="AD285" s="541"/>
      <c r="AE285" s="541"/>
      <c r="AF285" s="541"/>
      <c r="AG285" s="541"/>
      <c r="AH285" s="541"/>
      <c r="AI285" s="541"/>
      <c r="AJ285" s="541"/>
      <c r="AK285" s="541"/>
      <c r="AL285" s="541"/>
      <c r="AM285" s="541"/>
      <c r="AN285" s="541"/>
      <c r="AO285" s="541"/>
      <c r="AP285" s="541"/>
      <c r="AQ285" s="541"/>
      <c r="AR285" s="541"/>
      <c r="AS285" s="541"/>
      <c r="AT285" s="541"/>
      <c r="AU285" s="541"/>
      <c r="AV285" s="541"/>
      <c r="AW285" s="541"/>
      <c r="AX285" s="541"/>
      <c r="AY285" s="541"/>
      <c r="AZ285" s="541"/>
      <c r="BA285" s="541"/>
      <c r="BB285" s="541"/>
      <c r="BC285" s="541"/>
      <c r="BD285" s="541"/>
      <c r="BE285" s="541"/>
      <c r="BF285" s="541"/>
      <c r="BG285" s="541"/>
      <c r="BH285" s="541"/>
      <c r="BI285" s="541"/>
      <c r="BJ285" s="541"/>
      <c r="BK285" s="541"/>
      <c r="BL285" s="541"/>
      <c r="BM285" s="541"/>
      <c r="BN285" s="541"/>
      <c r="BO285" s="541"/>
      <c r="BP285" s="541"/>
      <c r="BQ285" s="541"/>
      <c r="BR285" s="541"/>
      <c r="BS285" s="541"/>
      <c r="BT285" s="541"/>
      <c r="BU285" s="541"/>
      <c r="BV285" s="541"/>
      <c r="BW285" s="541"/>
      <c r="BX285" s="541"/>
      <c r="BY285" s="541"/>
      <c r="BZ285" s="541"/>
      <c r="CA285" s="541"/>
      <c r="CB285" s="541"/>
      <c r="CC285" s="541"/>
      <c r="CD285" s="541"/>
      <c r="CE285" s="541"/>
    </row>
    <row r="286" spans="1:83" x14ac:dyDescent="0.2">
      <c r="A286" s="541"/>
      <c r="B286" s="541"/>
      <c r="C286" s="541"/>
      <c r="D286" s="541"/>
      <c r="E286" s="541"/>
      <c r="F286" s="541"/>
      <c r="G286" s="541"/>
      <c r="H286" s="541"/>
      <c r="I286" s="541"/>
      <c r="J286" s="541"/>
      <c r="K286" s="541"/>
      <c r="L286" s="541"/>
      <c r="M286" s="541"/>
      <c r="N286" s="541"/>
      <c r="O286" s="541"/>
      <c r="P286" s="541"/>
      <c r="Q286" s="541"/>
      <c r="R286" s="541"/>
      <c r="S286" s="541"/>
      <c r="T286" s="541"/>
      <c r="U286" s="541"/>
      <c r="V286" s="541"/>
      <c r="W286" s="541"/>
      <c r="X286" s="541"/>
      <c r="Y286" s="541"/>
      <c r="Z286" s="541"/>
      <c r="AA286" s="541"/>
      <c r="AB286" s="541"/>
      <c r="AC286" s="541"/>
      <c r="AD286" s="541"/>
      <c r="AE286" s="541"/>
      <c r="AF286" s="541"/>
      <c r="AG286" s="541"/>
      <c r="AH286" s="541"/>
      <c r="AI286" s="541"/>
      <c r="AJ286" s="541"/>
      <c r="AK286" s="541"/>
      <c r="AL286" s="541"/>
      <c r="AM286" s="541"/>
      <c r="AN286" s="541"/>
      <c r="AO286" s="541"/>
      <c r="AP286" s="541"/>
      <c r="AQ286" s="541"/>
      <c r="AR286" s="541"/>
      <c r="AS286" s="541"/>
      <c r="AT286" s="541"/>
      <c r="AU286" s="541"/>
      <c r="AV286" s="541"/>
      <c r="AW286" s="541"/>
      <c r="AX286" s="541"/>
      <c r="AY286" s="541"/>
      <c r="AZ286" s="541"/>
      <c r="BA286" s="541"/>
      <c r="BB286" s="541"/>
      <c r="BC286" s="541"/>
      <c r="BD286" s="541"/>
      <c r="BE286" s="541"/>
      <c r="BF286" s="541"/>
      <c r="BG286" s="541"/>
      <c r="BH286" s="541"/>
      <c r="BI286" s="541"/>
      <c r="BJ286" s="541"/>
      <c r="BK286" s="541"/>
      <c r="BL286" s="541"/>
      <c r="BM286" s="541"/>
      <c r="BN286" s="541"/>
      <c r="BO286" s="541"/>
      <c r="BP286" s="541"/>
      <c r="BQ286" s="541"/>
      <c r="BR286" s="541"/>
      <c r="BS286" s="541"/>
      <c r="BT286" s="541"/>
      <c r="BU286" s="541"/>
      <c r="BV286" s="541"/>
      <c r="BW286" s="541"/>
      <c r="BX286" s="541"/>
      <c r="BY286" s="541"/>
      <c r="BZ286" s="541"/>
      <c r="CA286" s="541"/>
      <c r="CB286" s="541"/>
      <c r="CC286" s="541"/>
      <c r="CD286" s="541"/>
      <c r="CE286" s="541"/>
    </row>
    <row r="287" spans="1:83" x14ac:dyDescent="0.2">
      <c r="A287" s="541"/>
      <c r="B287" s="541"/>
      <c r="C287" s="541"/>
      <c r="D287" s="541"/>
      <c r="E287" s="541"/>
      <c r="F287" s="541"/>
      <c r="G287" s="541"/>
      <c r="H287" s="541"/>
      <c r="I287" s="541"/>
      <c r="J287" s="541"/>
      <c r="K287" s="541"/>
      <c r="L287" s="541"/>
      <c r="M287" s="541"/>
      <c r="N287" s="541"/>
      <c r="O287" s="541"/>
      <c r="P287" s="541"/>
      <c r="Q287" s="541"/>
      <c r="R287" s="541"/>
      <c r="S287" s="541"/>
      <c r="T287" s="541"/>
      <c r="U287" s="541"/>
      <c r="V287" s="541"/>
      <c r="W287" s="541"/>
      <c r="X287" s="541"/>
      <c r="Y287" s="541"/>
      <c r="Z287" s="541"/>
      <c r="AA287" s="541"/>
      <c r="AB287" s="541"/>
      <c r="AC287" s="541"/>
      <c r="AD287" s="541"/>
      <c r="AE287" s="541"/>
      <c r="AF287" s="541"/>
      <c r="AG287" s="541"/>
      <c r="AH287" s="541"/>
      <c r="AI287" s="541"/>
      <c r="AJ287" s="541"/>
      <c r="AK287" s="541"/>
      <c r="AL287" s="541"/>
      <c r="AM287" s="541"/>
      <c r="AN287" s="541"/>
      <c r="AO287" s="541"/>
      <c r="AP287" s="541"/>
      <c r="AQ287" s="541"/>
      <c r="AR287" s="541"/>
      <c r="AS287" s="541"/>
      <c r="AT287" s="541"/>
      <c r="AU287" s="541"/>
      <c r="AV287" s="541"/>
      <c r="AW287" s="541"/>
      <c r="AX287" s="541"/>
      <c r="AY287" s="541"/>
      <c r="AZ287" s="541"/>
      <c r="BA287" s="541"/>
      <c r="BB287" s="541"/>
      <c r="BC287" s="541"/>
      <c r="BD287" s="541"/>
      <c r="BE287" s="541"/>
      <c r="BF287" s="541"/>
      <c r="BG287" s="541"/>
      <c r="BH287" s="541"/>
      <c r="BI287" s="541"/>
      <c r="BJ287" s="541"/>
      <c r="BK287" s="541"/>
      <c r="BL287" s="541"/>
      <c r="BM287" s="541"/>
      <c r="BN287" s="541"/>
      <c r="BO287" s="541"/>
      <c r="BP287" s="541"/>
      <c r="BQ287" s="541"/>
      <c r="BR287" s="541"/>
      <c r="BS287" s="541"/>
      <c r="BT287" s="541"/>
      <c r="BU287" s="541"/>
      <c r="BV287" s="541"/>
      <c r="BW287" s="541"/>
      <c r="BX287" s="541"/>
      <c r="BY287" s="541"/>
      <c r="BZ287" s="541"/>
      <c r="CA287" s="541"/>
      <c r="CB287" s="541"/>
      <c r="CC287" s="541"/>
      <c r="CD287" s="541"/>
      <c r="CE287" s="541"/>
    </row>
    <row r="288" spans="1:83" x14ac:dyDescent="0.2">
      <c r="A288" s="541"/>
      <c r="B288" s="541"/>
      <c r="C288" s="541"/>
      <c r="D288" s="541"/>
      <c r="E288" s="541"/>
      <c r="F288" s="541"/>
      <c r="G288" s="541"/>
      <c r="H288" s="541"/>
      <c r="I288" s="541"/>
      <c r="J288" s="541"/>
      <c r="K288" s="541"/>
      <c r="L288" s="541"/>
      <c r="M288" s="541"/>
      <c r="N288" s="541"/>
      <c r="O288" s="541"/>
      <c r="P288" s="541"/>
      <c r="Q288" s="541"/>
      <c r="R288" s="541"/>
      <c r="S288" s="541"/>
      <c r="T288" s="541"/>
      <c r="U288" s="541"/>
      <c r="V288" s="541"/>
      <c r="W288" s="541"/>
      <c r="X288" s="541"/>
      <c r="Y288" s="541"/>
      <c r="Z288" s="541"/>
      <c r="AA288" s="541"/>
      <c r="AB288" s="541"/>
      <c r="AC288" s="541"/>
      <c r="AD288" s="541"/>
      <c r="AE288" s="541"/>
      <c r="AF288" s="541"/>
      <c r="AG288" s="541"/>
      <c r="AH288" s="541"/>
      <c r="AI288" s="541"/>
      <c r="AJ288" s="541"/>
      <c r="AK288" s="541"/>
      <c r="AL288" s="541"/>
      <c r="AM288" s="541"/>
      <c r="AN288" s="541"/>
      <c r="AO288" s="541"/>
      <c r="AP288" s="541"/>
      <c r="AQ288" s="541"/>
      <c r="AR288" s="541"/>
      <c r="AS288" s="541"/>
      <c r="AT288" s="541"/>
      <c r="AU288" s="541"/>
      <c r="AV288" s="541"/>
      <c r="AW288" s="541"/>
      <c r="AX288" s="541"/>
      <c r="AY288" s="541"/>
      <c r="AZ288" s="541"/>
      <c r="BA288" s="541"/>
      <c r="BB288" s="541"/>
      <c r="BC288" s="541"/>
      <c r="BD288" s="541"/>
      <c r="BE288" s="541"/>
      <c r="BF288" s="541"/>
      <c r="BG288" s="541"/>
      <c r="BH288" s="541"/>
      <c r="BI288" s="541"/>
      <c r="BJ288" s="541"/>
      <c r="BK288" s="541"/>
      <c r="BL288" s="541"/>
      <c r="BM288" s="541"/>
      <c r="BN288" s="541"/>
      <c r="BO288" s="541"/>
      <c r="BP288" s="541"/>
      <c r="BQ288" s="541"/>
      <c r="BR288" s="541"/>
      <c r="BS288" s="541"/>
      <c r="BT288" s="541"/>
      <c r="BU288" s="541"/>
      <c r="BV288" s="541"/>
      <c r="BW288" s="541"/>
      <c r="BX288" s="541"/>
      <c r="BY288" s="541"/>
      <c r="BZ288" s="541"/>
      <c r="CA288" s="541"/>
      <c r="CB288" s="541"/>
      <c r="CC288" s="541"/>
      <c r="CD288" s="541"/>
      <c r="CE288" s="541"/>
    </row>
    <row r="289" spans="1:83" x14ac:dyDescent="0.2">
      <c r="A289" s="541"/>
      <c r="B289" s="541"/>
      <c r="C289" s="541"/>
      <c r="D289" s="541"/>
      <c r="E289" s="541"/>
      <c r="F289" s="541"/>
      <c r="G289" s="541"/>
      <c r="H289" s="541"/>
      <c r="I289" s="541"/>
      <c r="J289" s="541"/>
      <c r="K289" s="541"/>
      <c r="L289" s="541"/>
      <c r="M289" s="541"/>
      <c r="N289" s="541"/>
      <c r="O289" s="541"/>
      <c r="P289" s="541"/>
      <c r="Q289" s="541"/>
      <c r="R289" s="541"/>
      <c r="S289" s="541"/>
      <c r="T289" s="541"/>
      <c r="U289" s="541"/>
      <c r="V289" s="541"/>
      <c r="W289" s="541"/>
      <c r="X289" s="541"/>
      <c r="Y289" s="541"/>
      <c r="Z289" s="541"/>
      <c r="AA289" s="541"/>
      <c r="AB289" s="541"/>
      <c r="AC289" s="541"/>
      <c r="AD289" s="541"/>
      <c r="AE289" s="541"/>
      <c r="AF289" s="541"/>
      <c r="AG289" s="541"/>
      <c r="AH289" s="541"/>
      <c r="AI289" s="541"/>
      <c r="AJ289" s="541"/>
      <c r="AK289" s="541"/>
      <c r="AL289" s="541"/>
      <c r="AM289" s="541"/>
      <c r="AN289" s="541"/>
      <c r="AO289" s="541"/>
      <c r="AP289" s="541"/>
      <c r="AQ289" s="541"/>
      <c r="AR289" s="541"/>
      <c r="AS289" s="541"/>
      <c r="AT289" s="541"/>
      <c r="AU289" s="541"/>
      <c r="AV289" s="541"/>
      <c r="AW289" s="541"/>
      <c r="AX289" s="541"/>
      <c r="AY289" s="541"/>
      <c r="AZ289" s="541"/>
      <c r="BA289" s="541"/>
      <c r="BB289" s="541"/>
      <c r="BC289" s="541"/>
      <c r="BD289" s="541"/>
      <c r="BE289" s="541"/>
      <c r="BF289" s="541"/>
      <c r="BG289" s="541"/>
      <c r="BH289" s="541"/>
      <c r="BI289" s="541"/>
      <c r="BJ289" s="541"/>
      <c r="BK289" s="541"/>
      <c r="BL289" s="541"/>
      <c r="BM289" s="541"/>
      <c r="BN289" s="541"/>
      <c r="BO289" s="541"/>
      <c r="BP289" s="541"/>
      <c r="BQ289" s="541"/>
      <c r="BR289" s="541"/>
      <c r="BS289" s="541"/>
      <c r="BT289" s="541"/>
      <c r="BU289" s="541"/>
      <c r="BV289" s="541"/>
      <c r="BW289" s="541"/>
      <c r="BX289" s="541"/>
      <c r="BY289" s="541"/>
      <c r="BZ289" s="541"/>
      <c r="CA289" s="541"/>
      <c r="CB289" s="541"/>
      <c r="CC289" s="541"/>
      <c r="CD289" s="541"/>
      <c r="CE289" s="541"/>
    </row>
    <row r="290" spans="1:83" x14ac:dyDescent="0.2">
      <c r="A290" s="541"/>
      <c r="B290" s="541"/>
      <c r="C290" s="541"/>
      <c r="D290" s="541"/>
      <c r="E290" s="541"/>
      <c r="F290" s="541"/>
      <c r="G290" s="541"/>
      <c r="H290" s="541"/>
      <c r="I290" s="541"/>
      <c r="J290" s="541"/>
      <c r="K290" s="541"/>
      <c r="L290" s="541"/>
      <c r="M290" s="541"/>
      <c r="N290" s="541"/>
      <c r="O290" s="541"/>
      <c r="P290" s="541"/>
      <c r="Q290" s="541"/>
      <c r="R290" s="541"/>
      <c r="S290" s="541"/>
      <c r="T290" s="541"/>
      <c r="U290" s="541"/>
      <c r="V290" s="541"/>
      <c r="W290" s="541"/>
      <c r="X290" s="541"/>
      <c r="Y290" s="541"/>
      <c r="Z290" s="541"/>
      <c r="AA290" s="541"/>
      <c r="AB290" s="541"/>
      <c r="AC290" s="541"/>
      <c r="AD290" s="541"/>
      <c r="AE290" s="541"/>
      <c r="AF290" s="541"/>
      <c r="AG290" s="541"/>
      <c r="AH290" s="541"/>
      <c r="AI290" s="541"/>
      <c r="AJ290" s="541"/>
      <c r="AK290" s="541"/>
      <c r="AL290" s="541"/>
      <c r="AM290" s="541"/>
      <c r="AN290" s="541"/>
      <c r="AO290" s="541"/>
      <c r="AP290" s="541"/>
      <c r="AQ290" s="541"/>
      <c r="AR290" s="541"/>
      <c r="AS290" s="541"/>
      <c r="AT290" s="541"/>
      <c r="AU290" s="541"/>
      <c r="AV290" s="541"/>
      <c r="AW290" s="541"/>
      <c r="AX290" s="541"/>
      <c r="AY290" s="541"/>
      <c r="AZ290" s="541"/>
      <c r="BA290" s="541"/>
      <c r="BB290" s="541"/>
      <c r="BC290" s="541"/>
      <c r="BD290" s="541"/>
      <c r="BE290" s="541"/>
      <c r="BF290" s="541"/>
      <c r="BG290" s="541"/>
      <c r="BH290" s="541"/>
      <c r="BI290" s="541"/>
      <c r="BJ290" s="541"/>
      <c r="BK290" s="541"/>
      <c r="BL290" s="541"/>
      <c r="BM290" s="541"/>
      <c r="BN290" s="541"/>
      <c r="BO290" s="541"/>
      <c r="BP290" s="541"/>
      <c r="BQ290" s="541"/>
      <c r="BR290" s="541"/>
      <c r="BS290" s="541"/>
      <c r="BT290" s="541"/>
      <c r="BU290" s="541"/>
      <c r="BV290" s="541"/>
      <c r="BW290" s="541"/>
      <c r="BX290" s="541"/>
      <c r="BY290" s="541"/>
      <c r="BZ290" s="541"/>
      <c r="CA290" s="541"/>
      <c r="CB290" s="541"/>
      <c r="CC290" s="541"/>
      <c r="CD290" s="541"/>
      <c r="CE290" s="541"/>
    </row>
    <row r="291" spans="1:83" x14ac:dyDescent="0.2">
      <c r="A291" s="541"/>
      <c r="B291" s="541"/>
      <c r="C291" s="541"/>
      <c r="D291" s="541"/>
      <c r="E291" s="541"/>
      <c r="F291" s="541"/>
      <c r="G291" s="541"/>
      <c r="H291" s="541"/>
      <c r="I291" s="541"/>
      <c r="J291" s="541"/>
      <c r="K291" s="541"/>
      <c r="L291" s="541"/>
      <c r="M291" s="541"/>
      <c r="N291" s="541"/>
      <c r="O291" s="541"/>
      <c r="P291" s="541"/>
      <c r="Q291" s="541"/>
      <c r="R291" s="541"/>
      <c r="S291" s="541"/>
      <c r="T291" s="541"/>
      <c r="U291" s="541"/>
      <c r="V291" s="541"/>
      <c r="W291" s="541"/>
      <c r="X291" s="541"/>
      <c r="Y291" s="541"/>
      <c r="Z291" s="541"/>
      <c r="AA291" s="541"/>
      <c r="AB291" s="541"/>
      <c r="AC291" s="541"/>
      <c r="AD291" s="541"/>
      <c r="AE291" s="541"/>
      <c r="AF291" s="541"/>
      <c r="AG291" s="541"/>
      <c r="AH291" s="541"/>
      <c r="AI291" s="541"/>
      <c r="AJ291" s="541"/>
      <c r="AK291" s="541"/>
      <c r="AL291" s="541"/>
      <c r="AM291" s="541"/>
      <c r="AN291" s="541"/>
      <c r="AO291" s="541"/>
      <c r="AP291" s="541"/>
      <c r="AQ291" s="541"/>
      <c r="AR291" s="541"/>
      <c r="AS291" s="541"/>
      <c r="AT291" s="541"/>
      <c r="AU291" s="541"/>
      <c r="AV291" s="541"/>
      <c r="AW291" s="541"/>
      <c r="AX291" s="541"/>
      <c r="AY291" s="541"/>
      <c r="AZ291" s="541"/>
      <c r="BA291" s="541"/>
      <c r="BB291" s="541"/>
      <c r="BC291" s="541"/>
      <c r="BD291" s="541"/>
      <c r="BE291" s="541"/>
      <c r="BF291" s="541"/>
      <c r="BG291" s="541"/>
      <c r="BH291" s="541"/>
      <c r="BI291" s="541"/>
      <c r="BJ291" s="541"/>
      <c r="BK291" s="541"/>
      <c r="BL291" s="541"/>
      <c r="BM291" s="541"/>
      <c r="BN291" s="541"/>
      <c r="BO291" s="541"/>
      <c r="BP291" s="541"/>
      <c r="BQ291" s="541"/>
      <c r="BR291" s="541"/>
      <c r="BS291" s="541"/>
      <c r="BT291" s="541"/>
      <c r="BU291" s="541"/>
      <c r="BV291" s="541"/>
      <c r="BW291" s="541"/>
      <c r="BX291" s="541"/>
      <c r="BY291" s="541"/>
      <c r="BZ291" s="541"/>
      <c r="CA291" s="541"/>
      <c r="CB291" s="541"/>
      <c r="CC291" s="541"/>
      <c r="CD291" s="541"/>
      <c r="CE291" s="541"/>
    </row>
    <row r="292" spans="1:83" x14ac:dyDescent="0.2">
      <c r="A292" s="541"/>
      <c r="B292" s="541"/>
      <c r="C292" s="541"/>
      <c r="D292" s="541"/>
      <c r="E292" s="541"/>
      <c r="F292" s="541"/>
      <c r="G292" s="541"/>
      <c r="H292" s="541"/>
      <c r="I292" s="541"/>
      <c r="J292" s="541"/>
      <c r="K292" s="541"/>
      <c r="L292" s="541"/>
      <c r="M292" s="541"/>
      <c r="N292" s="541"/>
      <c r="O292" s="541"/>
      <c r="P292" s="541"/>
      <c r="Q292" s="541"/>
      <c r="R292" s="541"/>
      <c r="S292" s="541"/>
      <c r="T292" s="541"/>
      <c r="U292" s="541"/>
      <c r="V292" s="541"/>
      <c r="W292" s="541"/>
      <c r="X292" s="541"/>
      <c r="Y292" s="541"/>
      <c r="Z292" s="541"/>
      <c r="AA292" s="541"/>
      <c r="AB292" s="541"/>
      <c r="AC292" s="541"/>
      <c r="AD292" s="541"/>
      <c r="AE292" s="541"/>
      <c r="AF292" s="541"/>
      <c r="AG292" s="541"/>
      <c r="AH292" s="541"/>
      <c r="AI292" s="541"/>
      <c r="AJ292" s="541"/>
      <c r="AK292" s="541"/>
      <c r="AL292" s="541"/>
      <c r="AM292" s="541"/>
      <c r="AN292" s="541"/>
      <c r="AO292" s="541"/>
      <c r="AP292" s="541"/>
      <c r="AQ292" s="541"/>
      <c r="AR292" s="541"/>
      <c r="AS292" s="541"/>
      <c r="AT292" s="541"/>
      <c r="AU292" s="541"/>
      <c r="AV292" s="541"/>
      <c r="AW292" s="541"/>
      <c r="AX292" s="541"/>
      <c r="AY292" s="541"/>
      <c r="AZ292" s="541"/>
      <c r="BA292" s="541"/>
      <c r="BB292" s="541"/>
      <c r="BC292" s="541"/>
      <c r="BD292" s="541"/>
      <c r="BE292" s="541"/>
      <c r="BF292" s="541"/>
      <c r="BG292" s="541"/>
      <c r="BH292" s="541"/>
      <c r="BI292" s="541"/>
      <c r="BJ292" s="541"/>
      <c r="BK292" s="541"/>
      <c r="BL292" s="541"/>
      <c r="BM292" s="541"/>
      <c r="BN292" s="541"/>
      <c r="BO292" s="541"/>
      <c r="BP292" s="541"/>
      <c r="BQ292" s="541"/>
      <c r="BR292" s="541"/>
      <c r="BS292" s="541"/>
      <c r="BT292" s="541"/>
      <c r="BU292" s="541"/>
      <c r="BV292" s="541"/>
      <c r="BW292" s="541"/>
      <c r="BX292" s="541"/>
      <c r="BY292" s="541"/>
      <c r="BZ292" s="541"/>
      <c r="CA292" s="541"/>
      <c r="CB292" s="541"/>
      <c r="CC292" s="541"/>
      <c r="CD292" s="541"/>
      <c r="CE292" s="541"/>
    </row>
    <row r="293" spans="1:83" x14ac:dyDescent="0.2">
      <c r="A293" s="541"/>
      <c r="B293" s="541"/>
      <c r="C293" s="541"/>
      <c r="D293" s="541"/>
      <c r="E293" s="541"/>
      <c r="F293" s="541"/>
      <c r="G293" s="541"/>
      <c r="H293" s="541"/>
      <c r="I293" s="541"/>
      <c r="J293" s="541"/>
      <c r="K293" s="541"/>
      <c r="L293" s="541"/>
      <c r="M293" s="541"/>
      <c r="N293" s="541"/>
      <c r="O293" s="541"/>
      <c r="P293" s="541"/>
      <c r="Q293" s="541"/>
      <c r="R293" s="541"/>
      <c r="S293" s="541"/>
      <c r="T293" s="541"/>
      <c r="U293" s="541"/>
      <c r="V293" s="541"/>
      <c r="W293" s="541"/>
      <c r="X293" s="541"/>
      <c r="Y293" s="541"/>
      <c r="Z293" s="541"/>
      <c r="AA293" s="541"/>
      <c r="AB293" s="541"/>
      <c r="AC293" s="541"/>
      <c r="AD293" s="541"/>
      <c r="AE293" s="541"/>
      <c r="AF293" s="541"/>
      <c r="AG293" s="541"/>
      <c r="AH293" s="541"/>
      <c r="AI293" s="541"/>
      <c r="AJ293" s="541"/>
      <c r="AK293" s="541"/>
      <c r="AL293" s="541"/>
      <c r="AM293" s="541"/>
      <c r="AN293" s="541"/>
      <c r="AO293" s="541"/>
      <c r="AP293" s="541"/>
      <c r="AQ293" s="541"/>
      <c r="AR293" s="541"/>
      <c r="AS293" s="541"/>
      <c r="AT293" s="541"/>
      <c r="AU293" s="541"/>
      <c r="AV293" s="541"/>
      <c r="AW293" s="541"/>
      <c r="AX293" s="541"/>
      <c r="AY293" s="541"/>
      <c r="AZ293" s="541"/>
      <c r="BA293" s="541"/>
      <c r="BB293" s="541"/>
      <c r="BC293" s="541"/>
      <c r="BD293" s="541"/>
      <c r="BE293" s="541"/>
      <c r="BF293" s="541"/>
      <c r="BG293" s="541"/>
      <c r="BH293" s="541"/>
      <c r="BI293" s="541"/>
      <c r="BJ293" s="541"/>
      <c r="BK293" s="541"/>
      <c r="BL293" s="541"/>
      <c r="BM293" s="541"/>
      <c r="BN293" s="541"/>
      <c r="BO293" s="541"/>
      <c r="BP293" s="541"/>
      <c r="BQ293" s="541"/>
      <c r="BR293" s="541"/>
      <c r="BS293" s="541"/>
      <c r="BT293" s="541"/>
      <c r="BU293" s="541"/>
      <c r="BV293" s="541"/>
      <c r="BW293" s="541"/>
      <c r="BX293" s="541"/>
      <c r="BY293" s="541"/>
      <c r="BZ293" s="541"/>
      <c r="CA293" s="541"/>
      <c r="CB293" s="541"/>
      <c r="CC293" s="541"/>
      <c r="CD293" s="541"/>
      <c r="CE293" s="541"/>
    </row>
    <row r="294" spans="1:83" x14ac:dyDescent="0.2">
      <c r="A294" s="541"/>
      <c r="B294" s="541"/>
      <c r="C294" s="541"/>
      <c r="D294" s="541"/>
      <c r="E294" s="541"/>
      <c r="F294" s="541"/>
      <c r="G294" s="541"/>
      <c r="H294" s="541"/>
      <c r="I294" s="541"/>
      <c r="J294" s="541"/>
      <c r="K294" s="541"/>
      <c r="L294" s="541"/>
      <c r="M294" s="541"/>
      <c r="N294" s="541"/>
      <c r="O294" s="541"/>
      <c r="P294" s="541"/>
      <c r="Q294" s="541"/>
      <c r="R294" s="541"/>
      <c r="S294" s="541"/>
      <c r="T294" s="541"/>
      <c r="U294" s="541"/>
      <c r="V294" s="541"/>
      <c r="W294" s="541"/>
      <c r="X294" s="541"/>
      <c r="Y294" s="541"/>
      <c r="Z294" s="541"/>
      <c r="AA294" s="541"/>
      <c r="AB294" s="541"/>
      <c r="AC294" s="541"/>
      <c r="AD294" s="541"/>
      <c r="AE294" s="541"/>
      <c r="AF294" s="541"/>
      <c r="AG294" s="541"/>
      <c r="AH294" s="541"/>
      <c r="AI294" s="541"/>
      <c r="AJ294" s="541"/>
      <c r="AK294" s="541"/>
      <c r="AL294" s="541"/>
      <c r="AM294" s="541"/>
      <c r="AN294" s="541"/>
      <c r="AO294" s="541"/>
      <c r="AP294" s="541"/>
      <c r="AQ294" s="541"/>
      <c r="AR294" s="541"/>
      <c r="AS294" s="541"/>
      <c r="AT294" s="541"/>
      <c r="AU294" s="541"/>
      <c r="AV294" s="541"/>
      <c r="AW294" s="541"/>
      <c r="AX294" s="541"/>
      <c r="AY294" s="541"/>
      <c r="AZ294" s="541"/>
      <c r="BA294" s="541"/>
      <c r="BB294" s="541"/>
      <c r="BC294" s="541"/>
      <c r="BD294" s="541"/>
      <c r="BE294" s="541"/>
      <c r="BF294" s="541"/>
      <c r="BG294" s="541"/>
      <c r="BH294" s="541"/>
      <c r="BI294" s="541"/>
      <c r="BJ294" s="541"/>
      <c r="BK294" s="541"/>
      <c r="BL294" s="541"/>
      <c r="BM294" s="541"/>
      <c r="BN294" s="541"/>
      <c r="BO294" s="541"/>
      <c r="BP294" s="541"/>
      <c r="BQ294" s="541"/>
      <c r="BR294" s="541"/>
      <c r="BS294" s="541"/>
      <c r="BT294" s="541"/>
      <c r="BU294" s="541"/>
      <c r="BV294" s="541"/>
      <c r="BW294" s="541"/>
      <c r="BX294" s="541"/>
      <c r="BY294" s="541"/>
      <c r="BZ294" s="541"/>
      <c r="CA294" s="541"/>
      <c r="CB294" s="541"/>
      <c r="CC294" s="541"/>
      <c r="CD294" s="541"/>
      <c r="CE294" s="541"/>
    </row>
    <row r="295" spans="1:83" x14ac:dyDescent="0.2">
      <c r="A295" s="541"/>
      <c r="B295" s="541"/>
      <c r="C295" s="541"/>
      <c r="D295" s="541"/>
      <c r="E295" s="541"/>
      <c r="F295" s="541"/>
      <c r="G295" s="541"/>
      <c r="H295" s="541"/>
      <c r="I295" s="541"/>
      <c r="J295" s="541"/>
      <c r="K295" s="541"/>
      <c r="L295" s="541"/>
      <c r="M295" s="541"/>
      <c r="N295" s="541"/>
      <c r="O295" s="541"/>
      <c r="P295" s="541"/>
      <c r="Q295" s="541"/>
      <c r="R295" s="541"/>
      <c r="S295" s="541"/>
      <c r="T295" s="541"/>
      <c r="U295" s="541"/>
      <c r="V295" s="541"/>
      <c r="W295" s="541"/>
      <c r="X295" s="541"/>
      <c r="Y295" s="541"/>
      <c r="Z295" s="541"/>
      <c r="AA295" s="541"/>
      <c r="AB295" s="541"/>
      <c r="AC295" s="541"/>
      <c r="AD295" s="541"/>
      <c r="AE295" s="541"/>
      <c r="AF295" s="541"/>
      <c r="AG295" s="541"/>
      <c r="AH295" s="541"/>
      <c r="AI295" s="541"/>
      <c r="AJ295" s="541"/>
      <c r="AK295" s="541"/>
      <c r="AL295" s="541"/>
      <c r="AM295" s="541"/>
      <c r="AN295" s="541"/>
      <c r="AO295" s="541"/>
      <c r="AP295" s="541"/>
      <c r="AQ295" s="541"/>
      <c r="AR295" s="541"/>
      <c r="AS295" s="541"/>
      <c r="AT295" s="541"/>
      <c r="AU295" s="541"/>
      <c r="AV295" s="541"/>
      <c r="AW295" s="541"/>
      <c r="AX295" s="541"/>
      <c r="AY295" s="541"/>
      <c r="AZ295" s="541"/>
      <c r="BA295" s="541"/>
      <c r="BB295" s="541"/>
      <c r="BC295" s="541"/>
      <c r="BD295" s="541"/>
      <c r="BE295" s="541"/>
      <c r="BF295" s="541"/>
      <c r="BG295" s="541"/>
      <c r="BH295" s="541"/>
      <c r="BI295" s="541"/>
      <c r="BJ295" s="541"/>
      <c r="BK295" s="541"/>
      <c r="BL295" s="541"/>
      <c r="BM295" s="541"/>
      <c r="BN295" s="541"/>
      <c r="BO295" s="541"/>
      <c r="BP295" s="541"/>
      <c r="BQ295" s="541"/>
      <c r="BR295" s="541"/>
      <c r="BS295" s="541"/>
      <c r="BT295" s="541"/>
      <c r="BU295" s="541"/>
      <c r="BV295" s="541"/>
      <c r="BW295" s="541"/>
      <c r="BX295" s="541"/>
      <c r="BY295" s="541"/>
      <c r="BZ295" s="541"/>
      <c r="CA295" s="541"/>
      <c r="CB295" s="541"/>
      <c r="CC295" s="541"/>
      <c r="CD295" s="541"/>
      <c r="CE295" s="541"/>
    </row>
    <row r="296" spans="1:83" x14ac:dyDescent="0.2">
      <c r="A296" s="541"/>
      <c r="B296" s="541"/>
      <c r="C296" s="541"/>
      <c r="D296" s="541"/>
      <c r="E296" s="541"/>
      <c r="F296" s="541"/>
      <c r="G296" s="541"/>
      <c r="H296" s="541"/>
      <c r="I296" s="541"/>
      <c r="J296" s="541"/>
      <c r="K296" s="541"/>
      <c r="L296" s="541"/>
      <c r="M296" s="541"/>
      <c r="N296" s="541"/>
      <c r="O296" s="541"/>
      <c r="P296" s="541"/>
      <c r="Q296" s="541"/>
      <c r="R296" s="541"/>
      <c r="S296" s="541"/>
      <c r="T296" s="541"/>
      <c r="U296" s="541"/>
      <c r="V296" s="541"/>
      <c r="W296" s="541"/>
      <c r="X296" s="541"/>
      <c r="Y296" s="541"/>
      <c r="Z296" s="541"/>
      <c r="AA296" s="541"/>
      <c r="AB296" s="541"/>
      <c r="AC296" s="541"/>
      <c r="AD296" s="541"/>
      <c r="AE296" s="541"/>
      <c r="AF296" s="541"/>
      <c r="AG296" s="541"/>
      <c r="AH296" s="541"/>
      <c r="AI296" s="541"/>
      <c r="AJ296" s="541"/>
      <c r="AK296" s="541"/>
      <c r="AL296" s="541"/>
      <c r="AM296" s="541"/>
      <c r="AN296" s="541"/>
      <c r="AO296" s="541"/>
      <c r="AP296" s="541"/>
      <c r="AQ296" s="541"/>
      <c r="AR296" s="541"/>
      <c r="AS296" s="541"/>
      <c r="AT296" s="541"/>
      <c r="AU296" s="541"/>
      <c r="AV296" s="541"/>
      <c r="AW296" s="541"/>
      <c r="AX296" s="541"/>
      <c r="AY296" s="541"/>
      <c r="AZ296" s="541"/>
      <c r="BA296" s="541"/>
      <c r="BB296" s="541"/>
      <c r="BC296" s="541"/>
      <c r="BD296" s="541"/>
      <c r="BE296" s="541"/>
      <c r="BF296" s="541"/>
      <c r="BG296" s="541"/>
      <c r="BH296" s="541"/>
      <c r="BI296" s="541"/>
      <c r="BJ296" s="541"/>
      <c r="BK296" s="541"/>
      <c r="BL296" s="541"/>
      <c r="BM296" s="541"/>
      <c r="BN296" s="541"/>
      <c r="BO296" s="541"/>
      <c r="BP296" s="541"/>
      <c r="BQ296" s="541"/>
      <c r="BR296" s="541"/>
      <c r="BS296" s="541"/>
      <c r="BT296" s="541"/>
      <c r="BU296" s="541"/>
      <c r="BV296" s="541"/>
      <c r="BW296" s="541"/>
      <c r="BX296" s="541"/>
      <c r="BY296" s="541"/>
      <c r="BZ296" s="541"/>
      <c r="CA296" s="541"/>
      <c r="CB296" s="541"/>
      <c r="CC296" s="541"/>
      <c r="CD296" s="541"/>
      <c r="CE296" s="541"/>
    </row>
    <row r="297" spans="1:83" x14ac:dyDescent="0.2">
      <c r="A297" s="541"/>
      <c r="B297" s="541"/>
      <c r="C297" s="541"/>
      <c r="D297" s="541"/>
      <c r="E297" s="541"/>
      <c r="F297" s="541"/>
      <c r="G297" s="541"/>
      <c r="H297" s="541"/>
      <c r="I297" s="541"/>
      <c r="J297" s="541"/>
      <c r="K297" s="541"/>
      <c r="L297" s="541"/>
      <c r="M297" s="541"/>
      <c r="N297" s="541"/>
      <c r="O297" s="541"/>
      <c r="P297" s="541"/>
      <c r="Q297" s="541"/>
      <c r="R297" s="541"/>
      <c r="S297" s="541"/>
      <c r="T297" s="541"/>
      <c r="U297" s="541"/>
      <c r="V297" s="541"/>
      <c r="W297" s="541"/>
      <c r="X297" s="541"/>
      <c r="Y297" s="541"/>
      <c r="Z297" s="541"/>
      <c r="AA297" s="541"/>
      <c r="AB297" s="541"/>
      <c r="AC297" s="541"/>
      <c r="AD297" s="541"/>
      <c r="AE297" s="541"/>
      <c r="AF297" s="541"/>
      <c r="AG297" s="541"/>
      <c r="AH297" s="541"/>
      <c r="AI297" s="541"/>
      <c r="AJ297" s="541"/>
      <c r="AK297" s="541"/>
      <c r="AL297" s="541"/>
      <c r="AM297" s="541"/>
      <c r="AN297" s="541"/>
      <c r="AO297" s="541"/>
      <c r="AP297" s="541"/>
      <c r="AQ297" s="541"/>
      <c r="AR297" s="541"/>
      <c r="AS297" s="541"/>
      <c r="AT297" s="541"/>
      <c r="AU297" s="541"/>
      <c r="AV297" s="541"/>
      <c r="AW297" s="541"/>
      <c r="AX297" s="541"/>
      <c r="AY297" s="541"/>
      <c r="AZ297" s="541"/>
      <c r="BA297" s="541"/>
      <c r="BB297" s="541"/>
      <c r="BC297" s="541"/>
      <c r="BD297" s="541"/>
      <c r="BE297" s="541"/>
      <c r="BF297" s="541"/>
      <c r="BG297" s="541"/>
      <c r="BH297" s="541"/>
      <c r="BI297" s="541"/>
      <c r="BJ297" s="541"/>
      <c r="BK297" s="541"/>
      <c r="BL297" s="541"/>
      <c r="BM297" s="541"/>
      <c r="BN297" s="541"/>
      <c r="BO297" s="541"/>
      <c r="BP297" s="541"/>
      <c r="BQ297" s="541"/>
      <c r="BR297" s="541"/>
      <c r="BS297" s="541"/>
      <c r="BT297" s="541"/>
      <c r="BU297" s="541"/>
      <c r="BV297" s="541"/>
      <c r="BW297" s="541"/>
      <c r="BX297" s="541"/>
      <c r="BY297" s="541"/>
      <c r="BZ297" s="541"/>
      <c r="CA297" s="541"/>
      <c r="CB297" s="541"/>
      <c r="CC297" s="541"/>
      <c r="CD297" s="541"/>
      <c r="CE297" s="541"/>
    </row>
    <row r="298" spans="1:83" x14ac:dyDescent="0.2">
      <c r="A298" s="541"/>
      <c r="B298" s="541"/>
      <c r="C298" s="541"/>
      <c r="D298" s="541"/>
      <c r="E298" s="541"/>
      <c r="F298" s="541"/>
      <c r="G298" s="541"/>
      <c r="H298" s="541"/>
      <c r="I298" s="541"/>
      <c r="J298" s="541"/>
      <c r="K298" s="541"/>
      <c r="L298" s="541"/>
      <c r="M298" s="541"/>
      <c r="N298" s="541"/>
      <c r="O298" s="541"/>
      <c r="P298" s="541"/>
      <c r="Q298" s="541"/>
      <c r="R298" s="541"/>
      <c r="S298" s="541"/>
      <c r="T298" s="541"/>
      <c r="U298" s="541"/>
      <c r="V298" s="541"/>
      <c r="W298" s="541"/>
      <c r="X298" s="541"/>
      <c r="Y298" s="541"/>
      <c r="Z298" s="541"/>
      <c r="AA298" s="541"/>
      <c r="AB298" s="541"/>
      <c r="AC298" s="541"/>
      <c r="AD298" s="541"/>
      <c r="AE298" s="541"/>
      <c r="AF298" s="541"/>
      <c r="AG298" s="541"/>
      <c r="AH298" s="541"/>
      <c r="AI298" s="541"/>
      <c r="AJ298" s="541"/>
      <c r="AK298" s="541"/>
      <c r="AL298" s="541"/>
      <c r="AM298" s="541"/>
      <c r="AN298" s="541"/>
      <c r="AO298" s="541"/>
      <c r="AP298" s="541"/>
      <c r="AQ298" s="541"/>
      <c r="AR298" s="541"/>
      <c r="AS298" s="541"/>
      <c r="AT298" s="541"/>
      <c r="AU298" s="541"/>
      <c r="AV298" s="541"/>
      <c r="AW298" s="541"/>
      <c r="AX298" s="541"/>
      <c r="AY298" s="541"/>
      <c r="AZ298" s="541"/>
      <c r="BA298" s="541"/>
      <c r="BB298" s="541"/>
      <c r="BC298" s="541"/>
      <c r="BD298" s="541"/>
      <c r="BE298" s="541"/>
      <c r="BF298" s="541"/>
      <c r="BG298" s="541"/>
      <c r="BH298" s="541"/>
      <c r="BI298" s="541"/>
      <c r="BJ298" s="541"/>
      <c r="BK298" s="541"/>
      <c r="BL298" s="541"/>
      <c r="BM298" s="541"/>
      <c r="BN298" s="541"/>
      <c r="BO298" s="541"/>
      <c r="BP298" s="541"/>
      <c r="BQ298" s="541"/>
      <c r="BR298" s="541"/>
      <c r="BS298" s="541"/>
      <c r="BT298" s="541"/>
      <c r="BU298" s="541"/>
      <c r="BV298" s="541"/>
      <c r="BW298" s="541"/>
      <c r="BX298" s="541"/>
      <c r="BY298" s="541"/>
      <c r="BZ298" s="541"/>
      <c r="CA298" s="541"/>
      <c r="CB298" s="541"/>
      <c r="CC298" s="541"/>
      <c r="CD298" s="541"/>
      <c r="CE298" s="541"/>
    </row>
    <row r="299" spans="1:83" x14ac:dyDescent="0.2">
      <c r="A299" s="541"/>
      <c r="B299" s="541"/>
      <c r="C299" s="541"/>
      <c r="D299" s="541"/>
      <c r="E299" s="541"/>
      <c r="F299" s="541"/>
      <c r="G299" s="541"/>
      <c r="H299" s="541"/>
      <c r="I299" s="541"/>
      <c r="J299" s="541"/>
      <c r="K299" s="541"/>
      <c r="L299" s="541"/>
      <c r="M299" s="541"/>
      <c r="N299" s="541"/>
      <c r="O299" s="541"/>
      <c r="P299" s="541"/>
      <c r="Q299" s="541"/>
      <c r="R299" s="541"/>
      <c r="S299" s="541"/>
      <c r="T299" s="541"/>
      <c r="U299" s="541"/>
      <c r="V299" s="541"/>
      <c r="W299" s="541"/>
      <c r="X299" s="541"/>
      <c r="Y299" s="541"/>
      <c r="Z299" s="541"/>
      <c r="AA299" s="541"/>
      <c r="AB299" s="541"/>
      <c r="AC299" s="541"/>
      <c r="AD299" s="541"/>
      <c r="AE299" s="541"/>
      <c r="AF299" s="541"/>
      <c r="AG299" s="541"/>
      <c r="AH299" s="541"/>
      <c r="AI299" s="541"/>
      <c r="AJ299" s="541"/>
      <c r="AK299" s="541"/>
      <c r="AL299" s="541"/>
      <c r="AM299" s="541"/>
      <c r="AN299" s="541"/>
      <c r="AO299" s="541"/>
      <c r="AP299" s="541"/>
      <c r="AQ299" s="541"/>
      <c r="AR299" s="541"/>
      <c r="AS299" s="541"/>
      <c r="AT299" s="541"/>
      <c r="AU299" s="541"/>
      <c r="AV299" s="541"/>
      <c r="AW299" s="541"/>
      <c r="AX299" s="541"/>
      <c r="AY299" s="541"/>
      <c r="AZ299" s="541"/>
      <c r="BA299" s="541"/>
      <c r="BB299" s="541"/>
      <c r="BC299" s="541"/>
      <c r="BD299" s="541"/>
      <c r="BE299" s="541"/>
      <c r="BF299" s="541"/>
      <c r="BG299" s="541"/>
      <c r="BH299" s="541"/>
      <c r="BI299" s="541"/>
      <c r="BJ299" s="541"/>
      <c r="BK299" s="541"/>
      <c r="BL299" s="541"/>
      <c r="BM299" s="541"/>
      <c r="BN299" s="541"/>
      <c r="BO299" s="541"/>
      <c r="BP299" s="541"/>
      <c r="BQ299" s="541"/>
      <c r="BR299" s="541"/>
      <c r="BS299" s="541"/>
      <c r="BT299" s="541"/>
      <c r="BU299" s="541"/>
      <c r="BV299" s="541"/>
      <c r="BW299" s="541"/>
      <c r="BX299" s="541"/>
      <c r="BY299" s="541"/>
      <c r="BZ299" s="541"/>
      <c r="CA299" s="541"/>
      <c r="CB299" s="541"/>
      <c r="CC299" s="541"/>
      <c r="CD299" s="541"/>
      <c r="CE299" s="541"/>
    </row>
    <row r="300" spans="1:83" x14ac:dyDescent="0.2">
      <c r="A300" s="541"/>
      <c r="B300" s="541"/>
      <c r="C300" s="541"/>
      <c r="D300" s="541"/>
      <c r="E300" s="541"/>
      <c r="F300" s="541"/>
      <c r="G300" s="541"/>
      <c r="H300" s="541"/>
      <c r="I300" s="541"/>
      <c r="J300" s="541"/>
      <c r="K300" s="541"/>
      <c r="L300" s="541"/>
      <c r="M300" s="541"/>
      <c r="N300" s="541"/>
      <c r="O300" s="541"/>
      <c r="P300" s="541"/>
      <c r="Q300" s="541"/>
      <c r="R300" s="541"/>
      <c r="S300" s="541"/>
      <c r="T300" s="541"/>
      <c r="U300" s="541"/>
      <c r="V300" s="541"/>
      <c r="W300" s="541"/>
      <c r="X300" s="541"/>
      <c r="Y300" s="541"/>
      <c r="Z300" s="541"/>
      <c r="AA300" s="541"/>
      <c r="AB300" s="541"/>
      <c r="AC300" s="541"/>
      <c r="AD300" s="541"/>
      <c r="AE300" s="541"/>
      <c r="AF300" s="541"/>
      <c r="AG300" s="541"/>
      <c r="AH300" s="541"/>
      <c r="AI300" s="541"/>
      <c r="AJ300" s="541"/>
      <c r="AK300" s="541"/>
      <c r="AL300" s="541"/>
      <c r="AM300" s="541"/>
      <c r="AN300" s="541"/>
      <c r="AO300" s="541"/>
      <c r="AP300" s="541"/>
      <c r="AQ300" s="541"/>
      <c r="AR300" s="541"/>
      <c r="AS300" s="541"/>
      <c r="AT300" s="541"/>
      <c r="AU300" s="541"/>
      <c r="AV300" s="541"/>
      <c r="AW300" s="541"/>
      <c r="AX300" s="541"/>
      <c r="AY300" s="541"/>
      <c r="AZ300" s="541"/>
      <c r="BA300" s="541"/>
      <c r="BB300" s="541"/>
      <c r="BC300" s="541"/>
      <c r="BD300" s="541"/>
      <c r="BE300" s="541"/>
      <c r="BF300" s="541"/>
      <c r="BG300" s="541"/>
      <c r="BH300" s="541"/>
      <c r="BI300" s="541"/>
      <c r="BJ300" s="541"/>
      <c r="BK300" s="541"/>
      <c r="BL300" s="541"/>
      <c r="BM300" s="541"/>
      <c r="BN300" s="541"/>
      <c r="BO300" s="541"/>
      <c r="BP300" s="541"/>
      <c r="BQ300" s="541"/>
      <c r="BR300" s="541"/>
      <c r="BS300" s="541"/>
      <c r="BT300" s="541"/>
      <c r="BU300" s="541"/>
      <c r="BV300" s="541"/>
      <c r="BW300" s="541"/>
      <c r="BX300" s="541"/>
      <c r="BY300" s="541"/>
      <c r="BZ300" s="541"/>
      <c r="CA300" s="541"/>
      <c r="CB300" s="541"/>
      <c r="CC300" s="541"/>
      <c r="CD300" s="541"/>
      <c r="CE300" s="541"/>
    </row>
    <row r="301" spans="1:83" x14ac:dyDescent="0.2">
      <c r="A301" s="541"/>
      <c r="B301" s="541"/>
      <c r="C301" s="541"/>
      <c r="D301" s="541"/>
      <c r="E301" s="541"/>
      <c r="F301" s="541"/>
      <c r="G301" s="541"/>
      <c r="H301" s="541"/>
      <c r="I301" s="541"/>
      <c r="J301" s="541"/>
      <c r="K301" s="541"/>
      <c r="L301" s="541"/>
      <c r="M301" s="541"/>
      <c r="N301" s="541"/>
      <c r="O301" s="541"/>
      <c r="P301" s="541"/>
      <c r="Q301" s="541"/>
      <c r="R301" s="541"/>
      <c r="S301" s="541"/>
      <c r="T301" s="541"/>
      <c r="U301" s="541"/>
      <c r="V301" s="541"/>
      <c r="W301" s="541"/>
      <c r="X301" s="541"/>
      <c r="Y301" s="541"/>
      <c r="Z301" s="541"/>
      <c r="AA301" s="541"/>
      <c r="AB301" s="541"/>
      <c r="AC301" s="541"/>
      <c r="AD301" s="541"/>
      <c r="AE301" s="541"/>
      <c r="AF301" s="541"/>
      <c r="AG301" s="541"/>
      <c r="AH301" s="541"/>
      <c r="AI301" s="541"/>
      <c r="AJ301" s="541"/>
      <c r="AK301" s="541"/>
      <c r="AL301" s="541"/>
      <c r="AM301" s="541"/>
      <c r="AN301" s="541"/>
      <c r="AO301" s="541"/>
      <c r="AP301" s="541"/>
      <c r="AQ301" s="541"/>
      <c r="AR301" s="541"/>
      <c r="AS301" s="541"/>
      <c r="AT301" s="541"/>
      <c r="AU301" s="541"/>
      <c r="AV301" s="541"/>
      <c r="AW301" s="541"/>
      <c r="AX301" s="541"/>
      <c r="AY301" s="541"/>
      <c r="AZ301" s="541"/>
      <c r="BA301" s="541"/>
      <c r="BB301" s="541"/>
      <c r="BC301" s="541"/>
      <c r="BD301" s="541"/>
      <c r="BE301" s="541"/>
      <c r="BF301" s="541"/>
      <c r="BG301" s="541"/>
      <c r="BH301" s="541"/>
      <c r="BI301" s="541"/>
      <c r="BJ301" s="541"/>
      <c r="BK301" s="541"/>
      <c r="BL301" s="541"/>
      <c r="BM301" s="541"/>
      <c r="BN301" s="541"/>
      <c r="BO301" s="541"/>
      <c r="BP301" s="541"/>
      <c r="BQ301" s="541"/>
      <c r="BR301" s="541"/>
      <c r="BS301" s="541"/>
      <c r="BT301" s="541"/>
      <c r="BU301" s="541"/>
      <c r="BV301" s="541"/>
      <c r="BW301" s="541"/>
      <c r="BX301" s="541"/>
      <c r="BY301" s="541"/>
      <c r="BZ301" s="541"/>
      <c r="CA301" s="541"/>
      <c r="CB301" s="541"/>
      <c r="CC301" s="541"/>
      <c r="CD301" s="541"/>
      <c r="CE301" s="541"/>
    </row>
    <row r="302" spans="1:83" x14ac:dyDescent="0.2">
      <c r="A302" s="541"/>
      <c r="B302" s="541"/>
      <c r="C302" s="541"/>
      <c r="D302" s="541"/>
      <c r="E302" s="541"/>
      <c r="F302" s="541"/>
      <c r="G302" s="541"/>
      <c r="H302" s="541"/>
      <c r="I302" s="541"/>
      <c r="J302" s="541"/>
      <c r="K302" s="541"/>
      <c r="L302" s="541"/>
      <c r="M302" s="541"/>
      <c r="N302" s="541"/>
      <c r="O302" s="541"/>
      <c r="P302" s="541"/>
      <c r="Q302" s="541"/>
      <c r="R302" s="541"/>
      <c r="S302" s="541"/>
      <c r="T302" s="541"/>
      <c r="U302" s="541"/>
      <c r="V302" s="541"/>
      <c r="W302" s="541"/>
      <c r="X302" s="541"/>
      <c r="Y302" s="541"/>
      <c r="Z302" s="541"/>
      <c r="AA302" s="541"/>
      <c r="AB302" s="541"/>
      <c r="AC302" s="541"/>
      <c r="AD302" s="541"/>
      <c r="AE302" s="541"/>
      <c r="AF302" s="541"/>
      <c r="AG302" s="541"/>
      <c r="AH302" s="541"/>
      <c r="AI302" s="541"/>
      <c r="AJ302" s="541"/>
      <c r="AK302" s="541"/>
      <c r="AL302" s="541"/>
      <c r="AM302" s="541"/>
      <c r="AN302" s="541"/>
      <c r="AO302" s="541"/>
      <c r="AP302" s="541"/>
      <c r="AQ302" s="541"/>
      <c r="AR302" s="541"/>
      <c r="AS302" s="541"/>
      <c r="AT302" s="541"/>
      <c r="AU302" s="541"/>
      <c r="AV302" s="541"/>
      <c r="AW302" s="541"/>
      <c r="AX302" s="541"/>
      <c r="AY302" s="541"/>
      <c r="AZ302" s="541"/>
      <c r="BA302" s="541"/>
      <c r="BB302" s="541"/>
      <c r="BC302" s="541"/>
      <c r="BD302" s="541"/>
      <c r="BE302" s="541"/>
      <c r="BF302" s="541"/>
      <c r="BG302" s="541"/>
      <c r="BH302" s="541"/>
      <c r="BI302" s="541"/>
      <c r="BJ302" s="541"/>
      <c r="BK302" s="541"/>
      <c r="BL302" s="541"/>
      <c r="BM302" s="541"/>
      <c r="BN302" s="541"/>
      <c r="BO302" s="541"/>
      <c r="BP302" s="541"/>
      <c r="BQ302" s="541"/>
      <c r="BR302" s="541"/>
      <c r="BS302" s="541"/>
      <c r="BT302" s="541"/>
      <c r="BU302" s="541"/>
      <c r="BV302" s="541"/>
      <c r="BW302" s="541"/>
      <c r="BX302" s="541"/>
      <c r="BY302" s="541"/>
      <c r="BZ302" s="541"/>
      <c r="CA302" s="541"/>
      <c r="CB302" s="541"/>
      <c r="CC302" s="541"/>
      <c r="CD302" s="541"/>
      <c r="CE302" s="541"/>
    </row>
    <row r="303" spans="1:83" x14ac:dyDescent="0.2">
      <c r="A303" s="541"/>
      <c r="B303" s="541"/>
      <c r="C303" s="541"/>
      <c r="D303" s="541"/>
      <c r="E303" s="541"/>
      <c r="F303" s="541"/>
      <c r="G303" s="541"/>
      <c r="H303" s="541"/>
      <c r="I303" s="541"/>
      <c r="J303" s="541"/>
      <c r="K303" s="541"/>
      <c r="L303" s="541"/>
      <c r="M303" s="541"/>
      <c r="N303" s="541"/>
      <c r="O303" s="541"/>
      <c r="P303" s="541"/>
      <c r="Q303" s="541"/>
      <c r="R303" s="541"/>
      <c r="S303" s="541"/>
      <c r="T303" s="541"/>
      <c r="U303" s="541"/>
      <c r="V303" s="541"/>
      <c r="W303" s="541"/>
      <c r="X303" s="541"/>
      <c r="Y303" s="541"/>
      <c r="Z303" s="541"/>
      <c r="AA303" s="541"/>
      <c r="AB303" s="541"/>
      <c r="AC303" s="541"/>
      <c r="AD303" s="541"/>
      <c r="AE303" s="541"/>
      <c r="AF303" s="541"/>
      <c r="AG303" s="541"/>
      <c r="AH303" s="541"/>
      <c r="AI303" s="541"/>
      <c r="AJ303" s="541"/>
      <c r="AK303" s="541"/>
      <c r="AL303" s="541"/>
      <c r="AM303" s="541"/>
      <c r="AN303" s="541"/>
      <c r="AO303" s="541"/>
      <c r="AP303" s="541"/>
      <c r="AQ303" s="541"/>
      <c r="AR303" s="541"/>
      <c r="AS303" s="541"/>
      <c r="AT303" s="541"/>
      <c r="AU303" s="541"/>
      <c r="AV303" s="541"/>
      <c r="AW303" s="541"/>
      <c r="AX303" s="541"/>
      <c r="AY303" s="541"/>
      <c r="AZ303" s="541"/>
      <c r="BA303" s="541"/>
      <c r="BB303" s="541"/>
      <c r="BC303" s="541"/>
      <c r="BD303" s="541"/>
      <c r="BE303" s="541"/>
      <c r="BF303" s="541"/>
      <c r="BG303" s="541"/>
      <c r="BH303" s="541"/>
      <c r="BI303" s="541"/>
      <c r="BJ303" s="541"/>
      <c r="BK303" s="541"/>
      <c r="BL303" s="541"/>
      <c r="BM303" s="541"/>
      <c r="BN303" s="541"/>
      <c r="BO303" s="541"/>
      <c r="BP303" s="541"/>
      <c r="BQ303" s="541"/>
      <c r="BR303" s="541"/>
      <c r="BS303" s="541"/>
      <c r="BT303" s="541"/>
      <c r="BU303" s="541"/>
      <c r="BV303" s="541"/>
      <c r="BW303" s="541"/>
      <c r="BX303" s="541"/>
      <c r="BY303" s="541"/>
      <c r="BZ303" s="541"/>
      <c r="CA303" s="541"/>
      <c r="CB303" s="541"/>
      <c r="CC303" s="541"/>
      <c r="CD303" s="541"/>
      <c r="CE303" s="541"/>
    </row>
    <row r="304" spans="1:83" x14ac:dyDescent="0.2">
      <c r="A304" s="541"/>
      <c r="B304" s="541"/>
      <c r="C304" s="541"/>
      <c r="D304" s="541"/>
      <c r="E304" s="541"/>
      <c r="F304" s="541"/>
      <c r="G304" s="541"/>
      <c r="H304" s="541"/>
      <c r="I304" s="541"/>
      <c r="J304" s="541"/>
      <c r="K304" s="541"/>
      <c r="L304" s="541"/>
      <c r="M304" s="541"/>
      <c r="N304" s="541"/>
      <c r="O304" s="541"/>
      <c r="P304" s="541"/>
      <c r="Q304" s="541"/>
      <c r="R304" s="541"/>
      <c r="S304" s="541"/>
      <c r="T304" s="541"/>
      <c r="U304" s="541"/>
      <c r="V304" s="541"/>
      <c r="W304" s="541"/>
      <c r="X304" s="541"/>
      <c r="Y304" s="541"/>
      <c r="Z304" s="541"/>
      <c r="AA304" s="541"/>
      <c r="AB304" s="541"/>
      <c r="AC304" s="541"/>
      <c r="AD304" s="541"/>
      <c r="AE304" s="541"/>
      <c r="AF304" s="541"/>
      <c r="AG304" s="541"/>
      <c r="AH304" s="541"/>
      <c r="AI304" s="541"/>
      <c r="AJ304" s="541"/>
      <c r="AK304" s="541"/>
      <c r="AL304" s="541"/>
      <c r="AM304" s="541"/>
      <c r="AN304" s="541"/>
      <c r="AO304" s="541"/>
      <c r="AP304" s="541"/>
      <c r="AQ304" s="541"/>
      <c r="AR304" s="541"/>
      <c r="AS304" s="541"/>
      <c r="AT304" s="541"/>
      <c r="AU304" s="541"/>
      <c r="AV304" s="541"/>
      <c r="AW304" s="541"/>
      <c r="AX304" s="541"/>
      <c r="AY304" s="541"/>
      <c r="AZ304" s="541"/>
      <c r="BA304" s="541"/>
      <c r="BB304" s="541"/>
      <c r="BC304" s="541"/>
      <c r="BD304" s="541"/>
      <c r="BE304" s="541"/>
      <c r="BF304" s="541"/>
      <c r="BG304" s="541"/>
      <c r="BH304" s="541"/>
      <c r="BI304" s="541"/>
      <c r="BJ304" s="541"/>
      <c r="BK304" s="541"/>
      <c r="BL304" s="541"/>
      <c r="BM304" s="541"/>
      <c r="BN304" s="541"/>
      <c r="BO304" s="541"/>
      <c r="BP304" s="541"/>
      <c r="BQ304" s="541"/>
      <c r="BR304" s="541"/>
      <c r="BS304" s="541"/>
      <c r="BT304" s="541"/>
      <c r="BU304" s="541"/>
      <c r="BV304" s="541"/>
      <c r="BW304" s="541"/>
      <c r="BX304" s="541"/>
      <c r="BY304" s="541"/>
      <c r="BZ304" s="541"/>
      <c r="CA304" s="541"/>
      <c r="CB304" s="541"/>
      <c r="CC304" s="541"/>
      <c r="CD304" s="541"/>
      <c r="CE304" s="541"/>
    </row>
    <row r="305" spans="1:83" x14ac:dyDescent="0.2">
      <c r="A305" s="541"/>
      <c r="B305" s="541"/>
      <c r="C305" s="541"/>
      <c r="D305" s="541"/>
      <c r="E305" s="541"/>
      <c r="F305" s="541"/>
      <c r="G305" s="541"/>
      <c r="H305" s="541"/>
      <c r="I305" s="541"/>
      <c r="J305" s="541"/>
      <c r="K305" s="541"/>
      <c r="L305" s="541"/>
      <c r="M305" s="541"/>
      <c r="N305" s="541"/>
      <c r="O305" s="541"/>
      <c r="P305" s="541"/>
      <c r="Q305" s="541"/>
      <c r="R305" s="541"/>
      <c r="S305" s="541"/>
      <c r="T305" s="541"/>
      <c r="U305" s="541"/>
      <c r="V305" s="541"/>
      <c r="W305" s="541"/>
      <c r="X305" s="541"/>
      <c r="Y305" s="541"/>
      <c r="Z305" s="541"/>
      <c r="AA305" s="541"/>
      <c r="AB305" s="541"/>
      <c r="AC305" s="541"/>
      <c r="AD305" s="541"/>
      <c r="AE305" s="541"/>
      <c r="AF305" s="541"/>
      <c r="AG305" s="541"/>
      <c r="AH305" s="541"/>
      <c r="AI305" s="541"/>
      <c r="AJ305" s="541"/>
      <c r="AK305" s="541"/>
      <c r="AL305" s="541"/>
      <c r="AM305" s="541"/>
      <c r="AN305" s="541"/>
      <c r="AO305" s="541"/>
      <c r="AP305" s="541"/>
      <c r="AQ305" s="541"/>
      <c r="AR305" s="541"/>
      <c r="AS305" s="541"/>
      <c r="AT305" s="541"/>
      <c r="AU305" s="541"/>
      <c r="AV305" s="541"/>
      <c r="AW305" s="541"/>
      <c r="AX305" s="541"/>
      <c r="AY305" s="541"/>
      <c r="AZ305" s="541"/>
      <c r="BA305" s="541"/>
      <c r="BB305" s="541"/>
      <c r="BC305" s="541"/>
      <c r="BD305" s="541"/>
      <c r="BE305" s="541"/>
      <c r="BF305" s="541"/>
      <c r="BG305" s="541"/>
      <c r="BH305" s="541"/>
      <c r="BI305" s="541"/>
      <c r="BJ305" s="541"/>
      <c r="BK305" s="541"/>
      <c r="BL305" s="541"/>
      <c r="BM305" s="541"/>
      <c r="BN305" s="541"/>
      <c r="BO305" s="541"/>
      <c r="BP305" s="541"/>
      <c r="BQ305" s="541"/>
      <c r="BR305" s="541"/>
      <c r="BS305" s="541"/>
      <c r="BT305" s="541"/>
      <c r="BU305" s="541"/>
      <c r="BV305" s="541"/>
      <c r="BW305" s="541"/>
      <c r="BX305" s="541"/>
      <c r="BY305" s="541"/>
      <c r="BZ305" s="541"/>
      <c r="CA305" s="541"/>
      <c r="CB305" s="541"/>
      <c r="CC305" s="541"/>
      <c r="CD305" s="541"/>
      <c r="CE305" s="541"/>
    </row>
    <row r="306" spans="1:83" x14ac:dyDescent="0.2">
      <c r="A306" s="541"/>
      <c r="B306" s="541"/>
      <c r="C306" s="541"/>
      <c r="D306" s="541"/>
      <c r="E306" s="541"/>
      <c r="F306" s="541"/>
      <c r="G306" s="541"/>
      <c r="H306" s="541"/>
      <c r="I306" s="541"/>
      <c r="J306" s="541"/>
      <c r="K306" s="541"/>
      <c r="L306" s="541"/>
      <c r="M306" s="541"/>
      <c r="N306" s="541"/>
      <c r="O306" s="541"/>
      <c r="P306" s="541"/>
      <c r="Q306" s="541"/>
      <c r="R306" s="541"/>
      <c r="S306" s="541"/>
      <c r="T306" s="541"/>
      <c r="U306" s="541"/>
      <c r="V306" s="541"/>
      <c r="W306" s="541"/>
      <c r="X306" s="541"/>
      <c r="Y306" s="541"/>
      <c r="Z306" s="541"/>
      <c r="AA306" s="541"/>
      <c r="AB306" s="541"/>
      <c r="AC306" s="541"/>
      <c r="AD306" s="541"/>
      <c r="AE306" s="541"/>
      <c r="AF306" s="541"/>
      <c r="AG306" s="541"/>
      <c r="AH306" s="541"/>
      <c r="AI306" s="541"/>
      <c r="AJ306" s="541"/>
      <c r="AK306" s="541"/>
      <c r="AL306" s="541"/>
      <c r="AM306" s="541"/>
      <c r="AN306" s="541"/>
      <c r="AO306" s="541"/>
      <c r="AP306" s="541"/>
      <c r="AQ306" s="541"/>
      <c r="AR306" s="541"/>
      <c r="AS306" s="541"/>
      <c r="AT306" s="541"/>
      <c r="AU306" s="541"/>
      <c r="AV306" s="541"/>
      <c r="AW306" s="541"/>
      <c r="AX306" s="541"/>
      <c r="AY306" s="541"/>
      <c r="AZ306" s="541"/>
      <c r="BA306" s="541"/>
      <c r="BB306" s="541"/>
      <c r="BC306" s="541"/>
      <c r="BD306" s="541"/>
      <c r="BE306" s="541"/>
      <c r="BF306" s="541"/>
      <c r="BG306" s="541"/>
      <c r="BH306" s="541"/>
      <c r="BI306" s="541"/>
      <c r="BJ306" s="541"/>
      <c r="BK306" s="541"/>
      <c r="BL306" s="541"/>
      <c r="BM306" s="541"/>
      <c r="BN306" s="541"/>
      <c r="BO306" s="541"/>
      <c r="BP306" s="541"/>
      <c r="BQ306" s="541"/>
      <c r="BR306" s="541"/>
      <c r="BS306" s="541"/>
      <c r="BT306" s="541"/>
      <c r="BU306" s="541"/>
      <c r="BV306" s="541"/>
      <c r="BW306" s="541"/>
      <c r="BX306" s="541"/>
      <c r="BY306" s="541"/>
      <c r="BZ306" s="541"/>
      <c r="CA306" s="541"/>
      <c r="CB306" s="541"/>
      <c r="CC306" s="541"/>
      <c r="CD306" s="541"/>
      <c r="CE306" s="541"/>
    </row>
    <row r="307" spans="1:83" x14ac:dyDescent="0.2">
      <c r="A307" s="541"/>
      <c r="B307" s="541"/>
      <c r="C307" s="541"/>
      <c r="D307" s="541"/>
      <c r="E307" s="541"/>
      <c r="F307" s="541"/>
      <c r="G307" s="541"/>
      <c r="H307" s="541"/>
      <c r="I307" s="541"/>
      <c r="J307" s="541"/>
      <c r="K307" s="541"/>
      <c r="L307" s="541"/>
      <c r="M307" s="541"/>
      <c r="N307" s="541"/>
      <c r="O307" s="541"/>
      <c r="P307" s="541"/>
      <c r="Q307" s="541"/>
      <c r="R307" s="541"/>
      <c r="S307" s="541"/>
      <c r="T307" s="541"/>
      <c r="U307" s="541"/>
      <c r="V307" s="541"/>
      <c r="W307" s="541"/>
      <c r="X307" s="541"/>
      <c r="Y307" s="541"/>
      <c r="Z307" s="541"/>
      <c r="AA307" s="541"/>
      <c r="AB307" s="541"/>
      <c r="AC307" s="541"/>
      <c r="AD307" s="541"/>
      <c r="AE307" s="541"/>
      <c r="AF307" s="541"/>
      <c r="AG307" s="541"/>
      <c r="AH307" s="541"/>
      <c r="AI307" s="541"/>
      <c r="AJ307" s="541"/>
      <c r="AK307" s="541"/>
      <c r="AL307" s="541"/>
      <c r="AM307" s="541"/>
      <c r="AN307" s="541"/>
      <c r="AO307" s="541"/>
      <c r="AP307" s="541"/>
      <c r="AQ307" s="541"/>
      <c r="AR307" s="541"/>
      <c r="AS307" s="541"/>
      <c r="AT307" s="541"/>
      <c r="AU307" s="541"/>
      <c r="AV307" s="541"/>
      <c r="AW307" s="541"/>
      <c r="AX307" s="541"/>
      <c r="AY307" s="541"/>
      <c r="AZ307" s="541"/>
      <c r="BA307" s="541"/>
      <c r="BB307" s="541"/>
      <c r="BC307" s="541"/>
      <c r="BD307" s="541"/>
      <c r="BE307" s="541"/>
      <c r="BF307" s="541"/>
      <c r="BG307" s="541"/>
      <c r="BH307" s="541"/>
      <c r="BI307" s="541"/>
      <c r="BJ307" s="541"/>
      <c r="BK307" s="541"/>
      <c r="BL307" s="541"/>
      <c r="BM307" s="541"/>
      <c r="BN307" s="541"/>
      <c r="BO307" s="541"/>
      <c r="BP307" s="541"/>
      <c r="BQ307" s="541"/>
      <c r="BR307" s="541"/>
      <c r="BS307" s="541"/>
      <c r="BT307" s="541"/>
      <c r="BU307" s="541"/>
      <c r="BV307" s="541"/>
      <c r="BW307" s="541"/>
      <c r="BX307" s="541"/>
      <c r="BY307" s="541"/>
      <c r="BZ307" s="541"/>
      <c r="CA307" s="541"/>
      <c r="CB307" s="541"/>
      <c r="CC307" s="541"/>
      <c r="CD307" s="541"/>
      <c r="CE307" s="541"/>
    </row>
    <row r="308" spans="1:83" x14ac:dyDescent="0.2">
      <c r="A308" s="541"/>
      <c r="B308" s="541"/>
      <c r="C308" s="541"/>
      <c r="D308" s="541"/>
      <c r="E308" s="541"/>
      <c r="F308" s="541"/>
      <c r="G308" s="541"/>
      <c r="H308" s="541"/>
      <c r="I308" s="541"/>
      <c r="J308" s="541"/>
      <c r="K308" s="541"/>
      <c r="L308" s="541"/>
      <c r="M308" s="541"/>
      <c r="N308" s="541"/>
      <c r="O308" s="541"/>
      <c r="P308" s="541"/>
      <c r="Q308" s="541"/>
      <c r="R308" s="541"/>
      <c r="S308" s="541"/>
      <c r="T308" s="541"/>
      <c r="U308" s="541"/>
      <c r="V308" s="541"/>
      <c r="W308" s="541"/>
      <c r="X308" s="541"/>
      <c r="Y308" s="541"/>
      <c r="Z308" s="541"/>
      <c r="AA308" s="541"/>
      <c r="AB308" s="541"/>
      <c r="AC308" s="541"/>
      <c r="AD308" s="541"/>
      <c r="AE308" s="541"/>
      <c r="AF308" s="541"/>
      <c r="AG308" s="541"/>
      <c r="AH308" s="541"/>
      <c r="AI308" s="541"/>
      <c r="AJ308" s="541"/>
      <c r="AK308" s="541"/>
      <c r="AL308" s="541"/>
      <c r="AM308" s="541"/>
      <c r="AN308" s="541"/>
      <c r="AO308" s="541"/>
      <c r="AP308" s="541"/>
      <c r="AQ308" s="541"/>
      <c r="AR308" s="541"/>
      <c r="AS308" s="541"/>
      <c r="AT308" s="541"/>
      <c r="AU308" s="541"/>
      <c r="AV308" s="541"/>
      <c r="AW308" s="541"/>
      <c r="AX308" s="541"/>
      <c r="AY308" s="541"/>
      <c r="AZ308" s="541"/>
      <c r="BA308" s="541"/>
      <c r="BB308" s="541"/>
      <c r="BC308" s="541"/>
      <c r="BD308" s="541"/>
      <c r="BE308" s="541"/>
      <c r="BF308" s="541"/>
      <c r="BG308" s="541"/>
      <c r="BH308" s="541"/>
      <c r="BI308" s="541"/>
      <c r="BJ308" s="541"/>
      <c r="BK308" s="541"/>
      <c r="BL308" s="541"/>
      <c r="BM308" s="541"/>
      <c r="BN308" s="541"/>
      <c r="BO308" s="541"/>
      <c r="BP308" s="541"/>
      <c r="BQ308" s="541"/>
      <c r="BR308" s="541"/>
      <c r="BS308" s="541"/>
      <c r="BT308" s="541"/>
      <c r="BU308" s="541"/>
      <c r="BV308" s="541"/>
      <c r="BW308" s="541"/>
      <c r="BX308" s="541"/>
      <c r="BY308" s="541"/>
      <c r="BZ308" s="541"/>
      <c r="CA308" s="541"/>
      <c r="CB308" s="541"/>
      <c r="CC308" s="541"/>
      <c r="CD308" s="541"/>
      <c r="CE308" s="541"/>
    </row>
    <row r="309" spans="1:83" x14ac:dyDescent="0.2">
      <c r="A309" s="541"/>
      <c r="B309" s="541"/>
      <c r="C309" s="541"/>
      <c r="D309" s="541"/>
      <c r="E309" s="541"/>
      <c r="F309" s="541"/>
      <c r="G309" s="541"/>
      <c r="H309" s="541"/>
      <c r="I309" s="541"/>
      <c r="J309" s="541"/>
      <c r="K309" s="541"/>
      <c r="L309" s="541"/>
      <c r="M309" s="541"/>
      <c r="N309" s="541"/>
      <c r="O309" s="541"/>
      <c r="P309" s="541"/>
      <c r="Q309" s="541"/>
      <c r="R309" s="541"/>
      <c r="S309" s="541"/>
      <c r="T309" s="541"/>
      <c r="U309" s="541"/>
      <c r="V309" s="541"/>
      <c r="W309" s="541"/>
      <c r="X309" s="541"/>
      <c r="Y309" s="541"/>
      <c r="Z309" s="541"/>
      <c r="AA309" s="541"/>
      <c r="AB309" s="541"/>
      <c r="AC309" s="541"/>
      <c r="AD309" s="541"/>
      <c r="AE309" s="541"/>
      <c r="AF309" s="541"/>
      <c r="AG309" s="541"/>
      <c r="AH309" s="541"/>
      <c r="AI309" s="541"/>
      <c r="AJ309" s="541"/>
      <c r="AK309" s="541"/>
      <c r="AL309" s="541"/>
      <c r="AM309" s="541"/>
      <c r="AN309" s="541"/>
      <c r="AO309" s="541"/>
      <c r="AP309" s="541"/>
      <c r="AQ309" s="541"/>
      <c r="AR309" s="541"/>
      <c r="AS309" s="541"/>
      <c r="AT309" s="541"/>
      <c r="AU309" s="541"/>
      <c r="AV309" s="541"/>
      <c r="AW309" s="541"/>
      <c r="AX309" s="541"/>
      <c r="AY309" s="541"/>
      <c r="AZ309" s="541"/>
      <c r="BA309" s="541"/>
      <c r="BB309" s="541"/>
      <c r="BC309" s="541"/>
      <c r="BD309" s="541"/>
      <c r="BE309" s="541"/>
      <c r="BF309" s="541"/>
      <c r="BG309" s="541"/>
      <c r="BH309" s="541"/>
      <c r="BI309" s="541"/>
      <c r="BJ309" s="541"/>
      <c r="BK309" s="541"/>
      <c r="BL309" s="541"/>
      <c r="BM309" s="541"/>
      <c r="BN309" s="541"/>
      <c r="BO309" s="541"/>
      <c r="BP309" s="541"/>
      <c r="BQ309" s="541"/>
      <c r="BR309" s="541"/>
      <c r="BS309" s="541"/>
      <c r="BT309" s="541"/>
      <c r="BU309" s="541"/>
      <c r="BV309" s="541"/>
      <c r="BW309" s="541"/>
      <c r="BX309" s="541"/>
      <c r="BY309" s="541"/>
      <c r="BZ309" s="541"/>
      <c r="CA309" s="541"/>
      <c r="CB309" s="541"/>
      <c r="CC309" s="541"/>
      <c r="CD309" s="541"/>
      <c r="CE309" s="541"/>
    </row>
    <row r="310" spans="1:83" x14ac:dyDescent="0.2">
      <c r="A310" s="541"/>
      <c r="B310" s="541"/>
      <c r="C310" s="541"/>
      <c r="D310" s="541"/>
      <c r="E310" s="541"/>
      <c r="F310" s="541"/>
      <c r="G310" s="541"/>
      <c r="H310" s="541"/>
      <c r="I310" s="541"/>
      <c r="J310" s="541"/>
      <c r="K310" s="541"/>
      <c r="L310" s="541"/>
      <c r="M310" s="541"/>
      <c r="N310" s="541"/>
      <c r="O310" s="541"/>
      <c r="P310" s="541"/>
      <c r="Q310" s="541"/>
      <c r="R310" s="541"/>
      <c r="S310" s="541"/>
      <c r="T310" s="541"/>
      <c r="U310" s="541"/>
      <c r="V310" s="541"/>
      <c r="W310" s="541"/>
      <c r="X310" s="541"/>
      <c r="Y310" s="541"/>
      <c r="Z310" s="541"/>
      <c r="AA310" s="541"/>
      <c r="AB310" s="541"/>
      <c r="AC310" s="541"/>
      <c r="AD310" s="541"/>
      <c r="AE310" s="541"/>
      <c r="AF310" s="541"/>
      <c r="AG310" s="541"/>
      <c r="AH310" s="541"/>
      <c r="AI310" s="541"/>
      <c r="AJ310" s="541"/>
      <c r="AK310" s="541"/>
      <c r="AL310" s="541"/>
      <c r="AM310" s="541"/>
      <c r="AN310" s="541"/>
      <c r="AO310" s="541"/>
      <c r="AP310" s="541"/>
      <c r="AQ310" s="541"/>
      <c r="AR310" s="541"/>
      <c r="AS310" s="541"/>
      <c r="AT310" s="541"/>
      <c r="AU310" s="541"/>
      <c r="AV310" s="541"/>
      <c r="AW310" s="541"/>
      <c r="AX310" s="541"/>
      <c r="AY310" s="541"/>
      <c r="AZ310" s="541"/>
      <c r="BA310" s="541"/>
      <c r="BB310" s="541"/>
      <c r="BC310" s="541"/>
      <c r="BD310" s="541"/>
      <c r="BE310" s="541"/>
      <c r="BF310" s="541"/>
      <c r="BG310" s="541"/>
      <c r="BH310" s="541"/>
      <c r="BI310" s="541"/>
      <c r="BJ310" s="541"/>
      <c r="BK310" s="541"/>
      <c r="BL310" s="541"/>
      <c r="BM310" s="541"/>
      <c r="BN310" s="541"/>
      <c r="BO310" s="541"/>
      <c r="BP310" s="541"/>
      <c r="BQ310" s="541"/>
      <c r="BR310" s="541"/>
      <c r="BS310" s="541"/>
      <c r="BT310" s="541"/>
      <c r="BU310" s="541"/>
      <c r="BV310" s="541"/>
      <c r="BW310" s="541"/>
      <c r="BX310" s="541"/>
      <c r="BY310" s="541"/>
      <c r="BZ310" s="541"/>
      <c r="CA310" s="541"/>
      <c r="CB310" s="541"/>
      <c r="CC310" s="541"/>
      <c r="CD310" s="541"/>
      <c r="CE310" s="541"/>
    </row>
    <row r="311" spans="1:83" x14ac:dyDescent="0.2">
      <c r="A311" s="541"/>
      <c r="B311" s="541"/>
      <c r="C311" s="541"/>
      <c r="D311" s="541"/>
      <c r="E311" s="541"/>
      <c r="F311" s="541"/>
      <c r="G311" s="541"/>
      <c r="H311" s="541"/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41"/>
      <c r="T311" s="541"/>
      <c r="U311" s="541"/>
      <c r="V311" s="541"/>
      <c r="W311" s="541"/>
      <c r="X311" s="541"/>
      <c r="Y311" s="541"/>
      <c r="Z311" s="541"/>
      <c r="AA311" s="541"/>
      <c r="AB311" s="541"/>
      <c r="AC311" s="541"/>
      <c r="AD311" s="541"/>
      <c r="AE311" s="541"/>
      <c r="AF311" s="541"/>
      <c r="AG311" s="541"/>
      <c r="AH311" s="541"/>
      <c r="AI311" s="541"/>
      <c r="AJ311" s="541"/>
      <c r="AK311" s="541"/>
      <c r="AL311" s="541"/>
      <c r="AM311" s="541"/>
      <c r="AN311" s="541"/>
      <c r="AO311" s="541"/>
      <c r="AP311" s="541"/>
      <c r="AQ311" s="541"/>
      <c r="AR311" s="541"/>
      <c r="AS311" s="541"/>
      <c r="AT311" s="541"/>
      <c r="AU311" s="541"/>
      <c r="AV311" s="541"/>
      <c r="AW311" s="541"/>
      <c r="AX311" s="541"/>
      <c r="AY311" s="541"/>
      <c r="AZ311" s="541"/>
      <c r="BA311" s="541"/>
      <c r="BB311" s="541"/>
      <c r="BC311" s="541"/>
      <c r="BD311" s="541"/>
      <c r="BE311" s="541"/>
      <c r="BF311" s="541"/>
      <c r="BG311" s="541"/>
      <c r="BH311" s="541"/>
      <c r="BI311" s="541"/>
      <c r="BJ311" s="541"/>
      <c r="BK311" s="541"/>
      <c r="BL311" s="541"/>
      <c r="BM311" s="541"/>
      <c r="BN311" s="541"/>
      <c r="BO311" s="541"/>
      <c r="BP311" s="541"/>
      <c r="BQ311" s="541"/>
      <c r="BR311" s="541"/>
      <c r="BS311" s="541"/>
      <c r="BT311" s="541"/>
      <c r="BU311" s="541"/>
      <c r="BV311" s="541"/>
      <c r="BW311" s="541"/>
      <c r="BX311" s="541"/>
      <c r="BY311" s="541"/>
      <c r="BZ311" s="541"/>
      <c r="CA311" s="541"/>
      <c r="CB311" s="541"/>
      <c r="CC311" s="541"/>
      <c r="CD311" s="541"/>
      <c r="CE311" s="541"/>
    </row>
    <row r="312" spans="1:83" x14ac:dyDescent="0.2">
      <c r="A312" s="541"/>
      <c r="B312" s="541"/>
      <c r="C312" s="541"/>
      <c r="D312" s="541"/>
      <c r="E312" s="541"/>
      <c r="F312" s="541"/>
      <c r="G312" s="541"/>
      <c r="H312" s="541"/>
      <c r="I312" s="541"/>
      <c r="J312" s="541"/>
      <c r="K312" s="541"/>
      <c r="L312" s="541"/>
      <c r="M312" s="541"/>
      <c r="N312" s="541"/>
      <c r="O312" s="541"/>
      <c r="P312" s="541"/>
      <c r="Q312" s="541"/>
      <c r="R312" s="541"/>
      <c r="S312" s="541"/>
      <c r="T312" s="541"/>
      <c r="U312" s="541"/>
      <c r="V312" s="541"/>
      <c r="W312" s="541"/>
      <c r="X312" s="541"/>
      <c r="Y312" s="541"/>
      <c r="Z312" s="541"/>
      <c r="AA312" s="541"/>
      <c r="AB312" s="541"/>
      <c r="AC312" s="541"/>
      <c r="AD312" s="541"/>
      <c r="AE312" s="541"/>
      <c r="AF312" s="541"/>
      <c r="AG312" s="541"/>
      <c r="AH312" s="541"/>
      <c r="AI312" s="541"/>
      <c r="AJ312" s="541"/>
      <c r="AK312" s="541"/>
      <c r="AL312" s="541"/>
      <c r="AM312" s="541"/>
      <c r="AN312" s="541"/>
      <c r="AO312" s="541"/>
      <c r="AP312" s="541"/>
      <c r="AQ312" s="541"/>
      <c r="AR312" s="541"/>
      <c r="AS312" s="541"/>
      <c r="AT312" s="541"/>
      <c r="AU312" s="541"/>
      <c r="AV312" s="541"/>
      <c r="AW312" s="541"/>
      <c r="AX312" s="541"/>
      <c r="AY312" s="541"/>
      <c r="AZ312" s="541"/>
      <c r="BA312" s="541"/>
      <c r="BB312" s="541"/>
      <c r="BC312" s="541"/>
      <c r="BD312" s="541"/>
      <c r="BE312" s="541"/>
      <c r="BF312" s="541"/>
      <c r="BG312" s="541"/>
      <c r="BH312" s="541"/>
      <c r="BI312" s="541"/>
      <c r="BJ312" s="541"/>
      <c r="BK312" s="541"/>
      <c r="BL312" s="541"/>
      <c r="BM312" s="541"/>
      <c r="BN312" s="541"/>
      <c r="BO312" s="541"/>
      <c r="BP312" s="541"/>
      <c r="BQ312" s="541"/>
      <c r="BR312" s="541"/>
      <c r="BS312" s="541"/>
      <c r="BT312" s="541"/>
      <c r="BU312" s="541"/>
      <c r="BV312" s="541"/>
      <c r="BW312" s="541"/>
      <c r="BX312" s="541"/>
      <c r="BY312" s="541"/>
      <c r="BZ312" s="541"/>
      <c r="CA312" s="541"/>
      <c r="CB312" s="541"/>
      <c r="CC312" s="541"/>
      <c r="CD312" s="541"/>
      <c r="CE312" s="541"/>
    </row>
    <row r="313" spans="1:83" x14ac:dyDescent="0.2">
      <c r="A313" s="541"/>
      <c r="B313" s="541"/>
      <c r="C313" s="541"/>
      <c r="D313" s="541"/>
      <c r="E313" s="541"/>
      <c r="F313" s="541"/>
      <c r="G313" s="541"/>
      <c r="H313" s="541"/>
      <c r="I313" s="541"/>
      <c r="J313" s="541"/>
      <c r="K313" s="541"/>
      <c r="L313" s="541"/>
      <c r="M313" s="541"/>
      <c r="N313" s="541"/>
      <c r="O313" s="541"/>
      <c r="P313" s="541"/>
      <c r="Q313" s="541"/>
      <c r="R313" s="541"/>
      <c r="S313" s="541"/>
      <c r="T313" s="541"/>
      <c r="U313" s="541"/>
      <c r="V313" s="541"/>
      <c r="W313" s="541"/>
      <c r="X313" s="541"/>
      <c r="Y313" s="541"/>
      <c r="Z313" s="541"/>
      <c r="AA313" s="541"/>
      <c r="AB313" s="541"/>
      <c r="AC313" s="541"/>
      <c r="AD313" s="541"/>
      <c r="AE313" s="541"/>
      <c r="AF313" s="541"/>
      <c r="AG313" s="541"/>
      <c r="AH313" s="541"/>
      <c r="AI313" s="541"/>
      <c r="AJ313" s="541"/>
      <c r="AK313" s="541"/>
      <c r="AL313" s="541"/>
      <c r="AM313" s="541"/>
      <c r="AN313" s="541"/>
      <c r="AO313" s="541"/>
      <c r="AP313" s="541"/>
      <c r="AQ313" s="541"/>
      <c r="AR313" s="541"/>
      <c r="AS313" s="541"/>
      <c r="AT313" s="541"/>
      <c r="AU313" s="541"/>
      <c r="AV313" s="541"/>
      <c r="AW313" s="541"/>
      <c r="AX313" s="541"/>
      <c r="AY313" s="541"/>
      <c r="AZ313" s="541"/>
      <c r="BA313" s="541"/>
      <c r="BB313" s="541"/>
      <c r="BC313" s="541"/>
      <c r="BD313" s="541"/>
      <c r="BE313" s="541"/>
      <c r="BF313" s="541"/>
      <c r="BG313" s="541"/>
      <c r="BH313" s="541"/>
      <c r="BI313" s="541"/>
      <c r="BJ313" s="541"/>
      <c r="BK313" s="541"/>
      <c r="BL313" s="541"/>
      <c r="BM313" s="541"/>
      <c r="BN313" s="541"/>
      <c r="BO313" s="541"/>
      <c r="BP313" s="541"/>
      <c r="BQ313" s="541"/>
      <c r="BR313" s="541"/>
      <c r="BS313" s="541"/>
      <c r="BT313" s="541"/>
      <c r="BU313" s="541"/>
      <c r="BV313" s="541"/>
      <c r="BW313" s="541"/>
      <c r="BX313" s="541"/>
      <c r="BY313" s="541"/>
      <c r="BZ313" s="541"/>
      <c r="CA313" s="541"/>
      <c r="CB313" s="541"/>
      <c r="CC313" s="541"/>
      <c r="CD313" s="541"/>
      <c r="CE313" s="541"/>
    </row>
    <row r="314" spans="1:83" x14ac:dyDescent="0.2">
      <c r="A314" s="541"/>
      <c r="B314" s="541"/>
      <c r="C314" s="541"/>
      <c r="D314" s="541"/>
      <c r="E314" s="541"/>
      <c r="F314" s="541"/>
      <c r="G314" s="541"/>
      <c r="H314" s="541"/>
      <c r="I314" s="541"/>
      <c r="J314" s="541"/>
      <c r="K314" s="541"/>
      <c r="L314" s="541"/>
      <c r="M314" s="541"/>
      <c r="N314" s="541"/>
      <c r="O314" s="541"/>
      <c r="P314" s="541"/>
      <c r="Q314" s="541"/>
      <c r="R314" s="541"/>
      <c r="S314" s="541"/>
      <c r="T314" s="541"/>
      <c r="U314" s="541"/>
      <c r="V314" s="541"/>
      <c r="W314" s="541"/>
      <c r="X314" s="541"/>
      <c r="Y314" s="541"/>
      <c r="Z314" s="541"/>
      <c r="AA314" s="541"/>
      <c r="AB314" s="541"/>
      <c r="AC314" s="541"/>
      <c r="AD314" s="541"/>
      <c r="AE314" s="541"/>
      <c r="AF314" s="541"/>
      <c r="AG314" s="541"/>
      <c r="AH314" s="541"/>
      <c r="AI314" s="541"/>
      <c r="AJ314" s="541"/>
      <c r="AK314" s="541"/>
      <c r="AL314" s="541"/>
      <c r="AM314" s="541"/>
      <c r="AN314" s="541"/>
      <c r="AO314" s="541"/>
      <c r="AP314" s="541"/>
      <c r="AQ314" s="541"/>
      <c r="AR314" s="541"/>
      <c r="AS314" s="541"/>
      <c r="AT314" s="541"/>
      <c r="AU314" s="541"/>
      <c r="AV314" s="541"/>
      <c r="AW314" s="541"/>
      <c r="AX314" s="541"/>
      <c r="AY314" s="541"/>
      <c r="AZ314" s="541"/>
      <c r="BA314" s="541"/>
      <c r="BB314" s="541"/>
      <c r="BC314" s="541"/>
      <c r="BD314" s="541"/>
      <c r="BE314" s="541"/>
      <c r="BF314" s="541"/>
      <c r="BG314" s="541"/>
      <c r="BH314" s="541"/>
      <c r="BI314" s="541"/>
      <c r="BJ314" s="541"/>
      <c r="BK314" s="541"/>
      <c r="BL314" s="541"/>
      <c r="BM314" s="541"/>
      <c r="BN314" s="541"/>
      <c r="BO314" s="541"/>
      <c r="BP314" s="541"/>
      <c r="BQ314" s="541"/>
      <c r="BR314" s="541"/>
      <c r="BS314" s="541"/>
      <c r="BT314" s="541"/>
      <c r="BU314" s="541"/>
      <c r="BV314" s="541"/>
      <c r="BW314" s="541"/>
      <c r="BX314" s="541"/>
      <c r="BY314" s="541"/>
      <c r="BZ314" s="541"/>
      <c r="CA314" s="541"/>
      <c r="CB314" s="541"/>
      <c r="CC314" s="541"/>
      <c r="CD314" s="541"/>
      <c r="CE314" s="541"/>
    </row>
    <row r="315" spans="1:83" x14ac:dyDescent="0.2">
      <c r="A315" s="541"/>
      <c r="B315" s="541"/>
      <c r="C315" s="541"/>
      <c r="D315" s="541"/>
      <c r="E315" s="541"/>
      <c r="F315" s="541"/>
      <c r="G315" s="541"/>
      <c r="H315" s="541"/>
      <c r="I315" s="541"/>
      <c r="J315" s="541"/>
      <c r="K315" s="541"/>
      <c r="L315" s="541"/>
      <c r="M315" s="541"/>
      <c r="N315" s="541"/>
      <c r="O315" s="541"/>
      <c r="P315" s="541"/>
      <c r="Q315" s="541"/>
      <c r="R315" s="541"/>
      <c r="S315" s="541"/>
      <c r="T315" s="541"/>
      <c r="U315" s="541"/>
      <c r="V315" s="541"/>
      <c r="W315" s="541"/>
      <c r="X315" s="541"/>
      <c r="Y315" s="541"/>
      <c r="Z315" s="541"/>
      <c r="AA315" s="541"/>
      <c r="AB315" s="541"/>
      <c r="AC315" s="541"/>
      <c r="AD315" s="541"/>
      <c r="AE315" s="541"/>
      <c r="AF315" s="541"/>
      <c r="AG315" s="541"/>
      <c r="AH315" s="541"/>
      <c r="AI315" s="541"/>
      <c r="AJ315" s="541"/>
      <c r="AK315" s="541"/>
      <c r="AL315" s="541"/>
      <c r="AM315" s="541"/>
      <c r="AN315" s="541"/>
      <c r="AO315" s="541"/>
      <c r="AP315" s="541"/>
      <c r="AQ315" s="541"/>
      <c r="AR315" s="541"/>
      <c r="AS315" s="541"/>
      <c r="AT315" s="541"/>
      <c r="AU315" s="541"/>
      <c r="AV315" s="541"/>
      <c r="AW315" s="541"/>
      <c r="AX315" s="541"/>
      <c r="AY315" s="541"/>
      <c r="AZ315" s="541"/>
      <c r="BA315" s="541"/>
      <c r="BB315" s="541"/>
      <c r="BC315" s="541"/>
      <c r="BD315" s="541"/>
      <c r="BE315" s="541"/>
      <c r="BF315" s="541"/>
      <c r="BG315" s="541"/>
      <c r="BH315" s="541"/>
      <c r="BI315" s="541"/>
      <c r="BJ315" s="541"/>
      <c r="BK315" s="541"/>
      <c r="BL315" s="541"/>
      <c r="BM315" s="541"/>
      <c r="BN315" s="541"/>
      <c r="BO315" s="541"/>
      <c r="BP315" s="541"/>
      <c r="BQ315" s="541"/>
      <c r="BR315" s="541"/>
      <c r="BS315" s="541"/>
      <c r="BT315" s="541"/>
      <c r="BU315" s="541"/>
      <c r="BV315" s="541"/>
      <c r="BW315" s="541"/>
      <c r="BX315" s="541"/>
      <c r="BY315" s="541"/>
      <c r="BZ315" s="541"/>
      <c r="CA315" s="541"/>
      <c r="CB315" s="541"/>
      <c r="CC315" s="541"/>
      <c r="CD315" s="541"/>
      <c r="CE315" s="541"/>
    </row>
    <row r="316" spans="1:83" x14ac:dyDescent="0.2">
      <c r="A316" s="541"/>
      <c r="B316" s="541"/>
      <c r="C316" s="541"/>
      <c r="D316" s="541"/>
      <c r="E316" s="541"/>
      <c r="F316" s="541"/>
      <c r="G316" s="541"/>
      <c r="H316" s="541"/>
      <c r="I316" s="541"/>
      <c r="J316" s="541"/>
      <c r="K316" s="541"/>
      <c r="L316" s="541"/>
      <c r="M316" s="541"/>
      <c r="N316" s="541"/>
      <c r="O316" s="541"/>
      <c r="P316" s="541"/>
      <c r="Q316" s="541"/>
      <c r="R316" s="541"/>
      <c r="S316" s="541"/>
      <c r="T316" s="541"/>
      <c r="U316" s="541"/>
      <c r="V316" s="541"/>
      <c r="W316" s="541"/>
      <c r="X316" s="541"/>
      <c r="Y316" s="541"/>
      <c r="Z316" s="541"/>
      <c r="AA316" s="541"/>
      <c r="AB316" s="541"/>
      <c r="AC316" s="541"/>
      <c r="AD316" s="541"/>
      <c r="AE316" s="541"/>
      <c r="AF316" s="541"/>
      <c r="AG316" s="541"/>
      <c r="AH316" s="541"/>
      <c r="AI316" s="541"/>
      <c r="AJ316" s="541"/>
      <c r="AK316" s="541"/>
      <c r="AL316" s="541"/>
      <c r="AM316" s="541"/>
      <c r="AN316" s="541"/>
      <c r="AO316" s="541"/>
      <c r="AP316" s="541"/>
      <c r="AQ316" s="541"/>
      <c r="AR316" s="541"/>
      <c r="AS316" s="541"/>
      <c r="AT316" s="541"/>
      <c r="AU316" s="541"/>
      <c r="AV316" s="541"/>
      <c r="AW316" s="541"/>
      <c r="AX316" s="541"/>
      <c r="AY316" s="541"/>
      <c r="AZ316" s="541"/>
      <c r="BA316" s="541"/>
      <c r="BB316" s="541"/>
      <c r="BC316" s="541"/>
      <c r="BD316" s="541"/>
      <c r="BE316" s="541"/>
      <c r="BF316" s="541"/>
      <c r="BG316" s="541"/>
      <c r="BH316" s="541"/>
      <c r="BI316" s="541"/>
      <c r="BJ316" s="541"/>
      <c r="BK316" s="541"/>
      <c r="BL316" s="541"/>
      <c r="BM316" s="541"/>
      <c r="BN316" s="541"/>
      <c r="BO316" s="541"/>
      <c r="BP316" s="541"/>
      <c r="BQ316" s="541"/>
      <c r="BR316" s="541"/>
      <c r="BS316" s="541"/>
      <c r="BT316" s="541"/>
      <c r="BU316" s="541"/>
      <c r="BV316" s="541"/>
      <c r="BW316" s="541"/>
      <c r="BX316" s="541"/>
      <c r="BY316" s="541"/>
      <c r="BZ316" s="541"/>
      <c r="CA316" s="541"/>
      <c r="CB316" s="541"/>
      <c r="CC316" s="541"/>
      <c r="CD316" s="541"/>
      <c r="CE316" s="541"/>
    </row>
    <row r="317" spans="1:83" x14ac:dyDescent="0.2">
      <c r="A317" s="541"/>
      <c r="B317" s="541"/>
      <c r="C317" s="541"/>
      <c r="D317" s="541"/>
      <c r="E317" s="541"/>
      <c r="F317" s="541"/>
      <c r="G317" s="541"/>
      <c r="H317" s="541"/>
      <c r="I317" s="541"/>
      <c r="J317" s="541"/>
      <c r="K317" s="541"/>
      <c r="L317" s="541"/>
      <c r="M317" s="541"/>
      <c r="N317" s="541"/>
      <c r="O317" s="541"/>
      <c r="P317" s="541"/>
      <c r="Q317" s="541"/>
      <c r="R317" s="541"/>
      <c r="S317" s="541"/>
      <c r="T317" s="541"/>
      <c r="U317" s="541"/>
      <c r="V317" s="541"/>
      <c r="W317" s="541"/>
      <c r="X317" s="541"/>
      <c r="Y317" s="541"/>
      <c r="Z317" s="541"/>
      <c r="AA317" s="541"/>
      <c r="AB317" s="541"/>
      <c r="AC317" s="541"/>
      <c r="AD317" s="541"/>
      <c r="AE317" s="541"/>
      <c r="AF317" s="541"/>
      <c r="AG317" s="541"/>
      <c r="AH317" s="541"/>
      <c r="AI317" s="541"/>
      <c r="AJ317" s="541"/>
      <c r="AK317" s="541"/>
      <c r="AL317" s="541"/>
      <c r="AM317" s="541"/>
      <c r="AN317" s="541"/>
      <c r="AO317" s="541"/>
      <c r="AP317" s="541"/>
      <c r="AQ317" s="541"/>
      <c r="AR317" s="541"/>
      <c r="AS317" s="541"/>
      <c r="AT317" s="541"/>
      <c r="AU317" s="541"/>
      <c r="AV317" s="541"/>
      <c r="AW317" s="541"/>
      <c r="AX317" s="541"/>
      <c r="AY317" s="541"/>
      <c r="AZ317" s="541"/>
      <c r="BA317" s="541"/>
      <c r="BB317" s="541"/>
      <c r="BC317" s="541"/>
      <c r="BD317" s="541"/>
      <c r="BE317" s="541"/>
      <c r="BF317" s="541"/>
      <c r="BG317" s="541"/>
      <c r="BH317" s="541"/>
      <c r="BI317" s="541"/>
      <c r="BJ317" s="541"/>
      <c r="BK317" s="541"/>
      <c r="BL317" s="541"/>
      <c r="BM317" s="541"/>
      <c r="BN317" s="541"/>
      <c r="BO317" s="541"/>
      <c r="BP317" s="541"/>
      <c r="BQ317" s="541"/>
      <c r="BR317" s="541"/>
      <c r="BS317" s="541"/>
      <c r="BT317" s="541"/>
      <c r="BU317" s="541"/>
      <c r="BV317" s="541"/>
      <c r="BW317" s="541"/>
      <c r="BX317" s="541"/>
      <c r="BY317" s="541"/>
      <c r="BZ317" s="541"/>
      <c r="CA317" s="541"/>
      <c r="CB317" s="541"/>
      <c r="CC317" s="541"/>
      <c r="CD317" s="541"/>
      <c r="CE317" s="541"/>
    </row>
    <row r="318" spans="1:83" x14ac:dyDescent="0.2">
      <c r="A318" s="541"/>
      <c r="B318" s="541"/>
      <c r="C318" s="541"/>
      <c r="D318" s="541"/>
      <c r="E318" s="541"/>
      <c r="F318" s="541"/>
      <c r="G318" s="541"/>
      <c r="H318" s="541"/>
      <c r="I318" s="541"/>
      <c r="J318" s="541"/>
      <c r="K318" s="541"/>
      <c r="L318" s="541"/>
      <c r="M318" s="541"/>
      <c r="N318" s="541"/>
      <c r="O318" s="541"/>
      <c r="P318" s="541"/>
      <c r="Q318" s="541"/>
      <c r="R318" s="541"/>
      <c r="S318" s="541"/>
      <c r="T318" s="541"/>
      <c r="U318" s="541"/>
      <c r="V318" s="541"/>
      <c r="W318" s="541"/>
      <c r="X318" s="541"/>
      <c r="Y318" s="541"/>
      <c r="Z318" s="541"/>
      <c r="AA318" s="541"/>
      <c r="AB318" s="541"/>
      <c r="AC318" s="541"/>
      <c r="AD318" s="541"/>
      <c r="AE318" s="541"/>
      <c r="AF318" s="541"/>
      <c r="AG318" s="541"/>
      <c r="AH318" s="541"/>
      <c r="AI318" s="541"/>
      <c r="AJ318" s="541"/>
      <c r="AK318" s="541"/>
      <c r="AL318" s="541"/>
      <c r="AM318" s="541"/>
      <c r="AN318" s="541"/>
      <c r="AO318" s="541"/>
      <c r="AP318" s="541"/>
      <c r="AQ318" s="541"/>
      <c r="AR318" s="541"/>
      <c r="AS318" s="541"/>
      <c r="AT318" s="541"/>
      <c r="AU318" s="541"/>
      <c r="AV318" s="541"/>
      <c r="AW318" s="541"/>
      <c r="AX318" s="541"/>
      <c r="AY318" s="541"/>
      <c r="AZ318" s="541"/>
      <c r="BA318" s="541"/>
      <c r="BB318" s="541"/>
      <c r="BC318" s="541"/>
      <c r="BD318" s="541"/>
      <c r="BE318" s="541"/>
      <c r="BF318" s="541"/>
      <c r="BG318" s="541"/>
      <c r="BH318" s="541"/>
      <c r="BI318" s="541"/>
      <c r="BJ318" s="541"/>
      <c r="BK318" s="541"/>
      <c r="BL318" s="541"/>
      <c r="BM318" s="541"/>
      <c r="BN318" s="541"/>
      <c r="BO318" s="541"/>
      <c r="BP318" s="541"/>
      <c r="BQ318" s="541"/>
      <c r="BR318" s="541"/>
      <c r="BS318" s="541"/>
      <c r="BT318" s="541"/>
      <c r="BU318" s="541"/>
      <c r="BV318" s="541"/>
      <c r="BW318" s="541"/>
      <c r="BX318" s="541"/>
      <c r="BY318" s="541"/>
      <c r="BZ318" s="541"/>
      <c r="CA318" s="541"/>
      <c r="CB318" s="541"/>
      <c r="CC318" s="541"/>
      <c r="CD318" s="541"/>
      <c r="CE318" s="541"/>
    </row>
    <row r="319" spans="1:83" x14ac:dyDescent="0.2">
      <c r="A319" s="541"/>
      <c r="B319" s="541"/>
      <c r="C319" s="541"/>
      <c r="D319" s="541"/>
      <c r="E319" s="541"/>
      <c r="F319" s="541"/>
      <c r="G319" s="541"/>
      <c r="H319" s="541"/>
      <c r="I319" s="541"/>
      <c r="J319" s="541"/>
      <c r="K319" s="541"/>
      <c r="L319" s="541"/>
      <c r="M319" s="541"/>
      <c r="N319" s="541"/>
      <c r="O319" s="541"/>
      <c r="P319" s="541"/>
      <c r="Q319" s="541"/>
      <c r="R319" s="541"/>
      <c r="S319" s="541"/>
      <c r="T319" s="541"/>
      <c r="U319" s="541"/>
      <c r="V319" s="541"/>
      <c r="W319" s="541"/>
      <c r="X319" s="541"/>
      <c r="Y319" s="541"/>
      <c r="Z319" s="541"/>
      <c r="AA319" s="541"/>
      <c r="AB319" s="541"/>
      <c r="AC319" s="541"/>
      <c r="AD319" s="541"/>
      <c r="AE319" s="541"/>
      <c r="AF319" s="541"/>
      <c r="AG319" s="541"/>
      <c r="AH319" s="541"/>
      <c r="AI319" s="541"/>
      <c r="AJ319" s="541"/>
      <c r="AK319" s="541"/>
      <c r="AL319" s="541"/>
      <c r="AM319" s="541"/>
      <c r="AN319" s="541"/>
      <c r="AO319" s="541"/>
      <c r="AP319" s="541"/>
      <c r="AQ319" s="541"/>
      <c r="AR319" s="541"/>
      <c r="AS319" s="541"/>
      <c r="AT319" s="541"/>
      <c r="AU319" s="541"/>
      <c r="AV319" s="541"/>
      <c r="AW319" s="541"/>
      <c r="AX319" s="541"/>
      <c r="AY319" s="541"/>
      <c r="AZ319" s="541"/>
      <c r="BA319" s="541"/>
      <c r="BB319" s="541"/>
      <c r="BC319" s="541"/>
      <c r="BD319" s="541"/>
      <c r="BE319" s="541"/>
      <c r="BF319" s="541"/>
      <c r="BG319" s="541"/>
      <c r="BH319" s="541"/>
      <c r="BI319" s="541"/>
      <c r="BJ319" s="541"/>
      <c r="BK319" s="541"/>
      <c r="BL319" s="541"/>
      <c r="BM319" s="541"/>
      <c r="BN319" s="541"/>
      <c r="BO319" s="541"/>
      <c r="BP319" s="541"/>
      <c r="BQ319" s="541"/>
      <c r="BR319" s="541"/>
      <c r="BS319" s="541"/>
      <c r="BT319" s="541"/>
      <c r="BU319" s="541"/>
      <c r="BV319" s="541"/>
      <c r="BW319" s="541"/>
      <c r="BX319" s="541"/>
      <c r="BY319" s="541"/>
      <c r="BZ319" s="541"/>
      <c r="CA319" s="541"/>
      <c r="CB319" s="541"/>
      <c r="CC319" s="541"/>
      <c r="CD319" s="541"/>
      <c r="CE319" s="541"/>
    </row>
    <row r="320" spans="1:83" x14ac:dyDescent="0.2">
      <c r="A320" s="541"/>
      <c r="B320" s="541"/>
      <c r="C320" s="541"/>
      <c r="D320" s="541"/>
      <c r="E320" s="541"/>
      <c r="F320" s="541"/>
      <c r="G320" s="541"/>
      <c r="H320" s="541"/>
      <c r="I320" s="541"/>
      <c r="J320" s="541"/>
      <c r="K320" s="541"/>
      <c r="L320" s="541"/>
      <c r="M320" s="541"/>
      <c r="N320" s="541"/>
      <c r="O320" s="541"/>
      <c r="P320" s="541"/>
      <c r="Q320" s="541"/>
      <c r="R320" s="541"/>
      <c r="S320" s="541"/>
      <c r="T320" s="541"/>
      <c r="U320" s="541"/>
      <c r="V320" s="541"/>
      <c r="W320" s="541"/>
      <c r="X320" s="541"/>
      <c r="Y320" s="541"/>
      <c r="Z320" s="541"/>
      <c r="AA320" s="541"/>
      <c r="AB320" s="541"/>
      <c r="AC320" s="541"/>
      <c r="AD320" s="541"/>
      <c r="AE320" s="541"/>
      <c r="AF320" s="541"/>
      <c r="AG320" s="541"/>
      <c r="AH320" s="541"/>
      <c r="AI320" s="541"/>
      <c r="AJ320" s="541"/>
      <c r="AK320" s="541"/>
      <c r="AL320" s="541"/>
      <c r="AM320" s="541"/>
      <c r="AN320" s="541"/>
      <c r="AO320" s="541"/>
      <c r="AP320" s="541"/>
      <c r="AQ320" s="541"/>
      <c r="AR320" s="541"/>
      <c r="AS320" s="541"/>
      <c r="AT320" s="541"/>
      <c r="AU320" s="541"/>
      <c r="AV320" s="541"/>
      <c r="AW320" s="541"/>
      <c r="AX320" s="541"/>
      <c r="AY320" s="541"/>
      <c r="AZ320" s="541"/>
      <c r="BA320" s="541"/>
      <c r="BB320" s="541"/>
      <c r="BC320" s="541"/>
      <c r="BD320" s="541"/>
      <c r="BE320" s="541"/>
      <c r="BF320" s="541"/>
      <c r="BG320" s="541"/>
      <c r="BH320" s="541"/>
      <c r="BI320" s="541"/>
      <c r="BJ320" s="541"/>
      <c r="BK320" s="541"/>
      <c r="BL320" s="541"/>
      <c r="BM320" s="541"/>
      <c r="BN320" s="541"/>
      <c r="BO320" s="541"/>
      <c r="BP320" s="541"/>
      <c r="BQ320" s="541"/>
      <c r="BR320" s="541"/>
      <c r="BS320" s="541"/>
      <c r="BT320" s="541"/>
      <c r="BU320" s="541"/>
      <c r="BV320" s="541"/>
      <c r="BW320" s="541"/>
      <c r="BX320" s="541"/>
      <c r="BY320" s="541"/>
      <c r="BZ320" s="541"/>
      <c r="CA320" s="541"/>
      <c r="CB320" s="541"/>
      <c r="CC320" s="541"/>
      <c r="CD320" s="541"/>
      <c r="CE320" s="541"/>
    </row>
    <row r="321" spans="1:83" x14ac:dyDescent="0.2">
      <c r="A321" s="541"/>
      <c r="B321" s="541"/>
      <c r="C321" s="541"/>
      <c r="D321" s="541"/>
      <c r="E321" s="541"/>
      <c r="F321" s="541"/>
      <c r="G321" s="541"/>
      <c r="H321" s="541"/>
      <c r="I321" s="541"/>
      <c r="J321" s="541"/>
      <c r="K321" s="541"/>
      <c r="L321" s="541"/>
      <c r="M321" s="541"/>
      <c r="N321" s="541"/>
      <c r="O321" s="541"/>
      <c r="P321" s="541"/>
      <c r="Q321" s="541"/>
      <c r="R321" s="541"/>
      <c r="S321" s="541"/>
      <c r="T321" s="541"/>
      <c r="U321" s="541"/>
      <c r="V321" s="541"/>
      <c r="W321" s="541"/>
      <c r="X321" s="541"/>
      <c r="Y321" s="541"/>
      <c r="Z321" s="541"/>
      <c r="AA321" s="541"/>
      <c r="AB321" s="541"/>
      <c r="AC321" s="541"/>
      <c r="AD321" s="541"/>
      <c r="AE321" s="541"/>
      <c r="AF321" s="541"/>
      <c r="AG321" s="541"/>
      <c r="AH321" s="541"/>
      <c r="AI321" s="541"/>
      <c r="AJ321" s="541"/>
      <c r="AK321" s="541"/>
      <c r="AL321" s="541"/>
      <c r="AM321" s="541"/>
      <c r="AN321" s="541"/>
      <c r="AO321" s="541"/>
      <c r="AP321" s="541"/>
      <c r="AQ321" s="541"/>
      <c r="AR321" s="541"/>
      <c r="AS321" s="541"/>
      <c r="AT321" s="541"/>
      <c r="AU321" s="541"/>
      <c r="AV321" s="541"/>
      <c r="AW321" s="541"/>
      <c r="AX321" s="541"/>
      <c r="AY321" s="541"/>
      <c r="AZ321" s="541"/>
      <c r="BA321" s="541"/>
      <c r="BB321" s="541"/>
      <c r="BC321" s="541"/>
      <c r="BD321" s="541"/>
      <c r="BE321" s="541"/>
      <c r="BF321" s="541"/>
      <c r="BG321" s="541"/>
      <c r="BH321" s="541"/>
      <c r="BI321" s="541"/>
      <c r="BJ321" s="541"/>
      <c r="BK321" s="541"/>
      <c r="BL321" s="541"/>
      <c r="BM321" s="541"/>
      <c r="BN321" s="541"/>
      <c r="BO321" s="541"/>
      <c r="BP321" s="541"/>
      <c r="BQ321" s="541"/>
      <c r="BR321" s="541"/>
      <c r="BS321" s="541"/>
      <c r="BT321" s="541"/>
      <c r="BU321" s="541"/>
      <c r="BV321" s="541"/>
      <c r="BW321" s="541"/>
      <c r="BX321" s="541"/>
      <c r="BY321" s="541"/>
      <c r="BZ321" s="541"/>
      <c r="CA321" s="541"/>
      <c r="CB321" s="541"/>
      <c r="CC321" s="541"/>
      <c r="CD321" s="541"/>
      <c r="CE321" s="541"/>
    </row>
    <row r="322" spans="1:83" x14ac:dyDescent="0.2">
      <c r="A322" s="541"/>
      <c r="B322" s="541"/>
      <c r="C322" s="541"/>
      <c r="D322" s="541"/>
      <c r="E322" s="541"/>
      <c r="F322" s="541"/>
      <c r="G322" s="541"/>
      <c r="H322" s="541"/>
      <c r="I322" s="541"/>
      <c r="J322" s="541"/>
      <c r="K322" s="541"/>
      <c r="L322" s="541"/>
      <c r="M322" s="541"/>
      <c r="N322" s="541"/>
      <c r="O322" s="541"/>
      <c r="P322" s="541"/>
      <c r="Q322" s="541"/>
      <c r="R322" s="541"/>
      <c r="S322" s="541"/>
      <c r="T322" s="541"/>
      <c r="U322" s="541"/>
      <c r="V322" s="541"/>
      <c r="W322" s="541"/>
      <c r="X322" s="541"/>
      <c r="Y322" s="541"/>
      <c r="Z322" s="541"/>
      <c r="AA322" s="541"/>
      <c r="AB322" s="541"/>
      <c r="AC322" s="541"/>
      <c r="AD322" s="541"/>
      <c r="AE322" s="541"/>
      <c r="AF322" s="541"/>
      <c r="AG322" s="541"/>
      <c r="AH322" s="541"/>
      <c r="AI322" s="541"/>
      <c r="AJ322" s="541"/>
      <c r="AK322" s="541"/>
      <c r="AL322" s="541"/>
      <c r="AM322" s="541"/>
      <c r="AN322" s="541"/>
      <c r="AO322" s="541"/>
      <c r="AP322" s="541"/>
      <c r="AQ322" s="541"/>
      <c r="AR322" s="541"/>
      <c r="AS322" s="541"/>
      <c r="AT322" s="541"/>
      <c r="AU322" s="541"/>
      <c r="AV322" s="541"/>
      <c r="AW322" s="541"/>
      <c r="AX322" s="541"/>
      <c r="AY322" s="541"/>
      <c r="AZ322" s="541"/>
      <c r="BA322" s="541"/>
      <c r="BB322" s="541"/>
      <c r="BC322" s="541"/>
      <c r="BD322" s="541"/>
      <c r="BE322" s="541"/>
      <c r="BF322" s="541"/>
      <c r="BG322" s="541"/>
      <c r="BH322" s="541"/>
      <c r="BI322" s="541"/>
      <c r="BJ322" s="541"/>
      <c r="BK322" s="541"/>
      <c r="BL322" s="541"/>
      <c r="BM322" s="541"/>
      <c r="BN322" s="541"/>
      <c r="BO322" s="541"/>
      <c r="BP322" s="541"/>
      <c r="BQ322" s="541"/>
      <c r="BR322" s="541"/>
      <c r="BS322" s="541"/>
      <c r="BT322" s="541"/>
      <c r="BU322" s="541"/>
      <c r="BV322" s="541"/>
      <c r="BW322" s="541"/>
      <c r="BX322" s="541"/>
      <c r="BY322" s="541"/>
      <c r="BZ322" s="541"/>
      <c r="CA322" s="541"/>
      <c r="CB322" s="541"/>
      <c r="CC322" s="541"/>
      <c r="CD322" s="541"/>
      <c r="CE322" s="541"/>
    </row>
    <row r="323" spans="1:83" x14ac:dyDescent="0.2">
      <c r="A323" s="541"/>
      <c r="B323" s="541"/>
      <c r="C323" s="541"/>
      <c r="D323" s="541"/>
      <c r="E323" s="541"/>
      <c r="F323" s="541"/>
      <c r="G323" s="541"/>
      <c r="H323" s="541"/>
      <c r="I323" s="541"/>
      <c r="J323" s="541"/>
      <c r="K323" s="541"/>
      <c r="L323" s="541"/>
      <c r="M323" s="541"/>
      <c r="N323" s="541"/>
      <c r="O323" s="541"/>
      <c r="P323" s="541"/>
      <c r="Q323" s="541"/>
      <c r="R323" s="541"/>
      <c r="S323" s="541"/>
      <c r="T323" s="541"/>
      <c r="U323" s="541"/>
      <c r="V323" s="541"/>
      <c r="W323" s="541"/>
      <c r="X323" s="541"/>
      <c r="Y323" s="541"/>
      <c r="Z323" s="541"/>
      <c r="AA323" s="541"/>
      <c r="AB323" s="541"/>
      <c r="AC323" s="541"/>
      <c r="AD323" s="541"/>
      <c r="AE323" s="541"/>
      <c r="AF323" s="541"/>
      <c r="AG323" s="541"/>
      <c r="AH323" s="541"/>
      <c r="AI323" s="541"/>
      <c r="AJ323" s="541"/>
      <c r="AK323" s="541"/>
      <c r="AL323" s="541"/>
      <c r="AM323" s="541"/>
      <c r="AN323" s="541"/>
      <c r="AO323" s="541"/>
      <c r="AP323" s="541"/>
      <c r="AQ323" s="541"/>
      <c r="AR323" s="541"/>
      <c r="AS323" s="541"/>
      <c r="AT323" s="541"/>
      <c r="AU323" s="541"/>
      <c r="AV323" s="541"/>
      <c r="AW323" s="541"/>
      <c r="AX323" s="541"/>
      <c r="AY323" s="541"/>
      <c r="AZ323" s="541"/>
      <c r="BA323" s="541"/>
      <c r="BB323" s="541"/>
      <c r="BC323" s="541"/>
      <c r="BD323" s="541"/>
      <c r="BE323" s="541"/>
      <c r="BF323" s="541"/>
      <c r="BG323" s="541"/>
      <c r="BH323" s="541"/>
      <c r="BI323" s="541"/>
      <c r="BJ323" s="541"/>
      <c r="BK323" s="541"/>
      <c r="BL323" s="541"/>
      <c r="BM323" s="541"/>
      <c r="BN323" s="541"/>
      <c r="BO323" s="541"/>
      <c r="BP323" s="541"/>
      <c r="BQ323" s="541"/>
      <c r="BR323" s="541"/>
      <c r="BS323" s="541"/>
      <c r="BT323" s="541"/>
      <c r="BU323" s="541"/>
      <c r="BV323" s="541"/>
      <c r="BW323" s="541"/>
      <c r="BX323" s="541"/>
      <c r="BY323" s="541"/>
      <c r="BZ323" s="541"/>
      <c r="CA323" s="541"/>
      <c r="CB323" s="541"/>
      <c r="CC323" s="541"/>
      <c r="CD323" s="541"/>
      <c r="CE323" s="541"/>
    </row>
    <row r="324" spans="1:83" x14ac:dyDescent="0.2">
      <c r="A324" s="541"/>
      <c r="B324" s="541"/>
      <c r="C324" s="541"/>
      <c r="D324" s="541"/>
      <c r="E324" s="541"/>
      <c r="F324" s="541"/>
      <c r="G324" s="541"/>
      <c r="H324" s="541"/>
      <c r="I324" s="541"/>
      <c r="J324" s="541"/>
      <c r="K324" s="541"/>
      <c r="L324" s="541"/>
      <c r="M324" s="541"/>
      <c r="N324" s="541"/>
      <c r="O324" s="541"/>
      <c r="P324" s="541"/>
      <c r="Q324" s="541"/>
      <c r="R324" s="541"/>
      <c r="S324" s="541"/>
      <c r="T324" s="541"/>
      <c r="U324" s="541"/>
      <c r="V324" s="541"/>
      <c r="W324" s="541"/>
      <c r="X324" s="541"/>
      <c r="Y324" s="541"/>
      <c r="Z324" s="541"/>
      <c r="AA324" s="541"/>
      <c r="AB324" s="541"/>
      <c r="AC324" s="541"/>
      <c r="AD324" s="541"/>
      <c r="AE324" s="541"/>
      <c r="AF324" s="541"/>
      <c r="AG324" s="541"/>
      <c r="AH324" s="541"/>
      <c r="AI324" s="541"/>
      <c r="AJ324" s="541"/>
      <c r="AK324" s="541"/>
      <c r="AL324" s="541"/>
      <c r="AM324" s="541"/>
      <c r="AN324" s="541"/>
      <c r="AO324" s="541"/>
      <c r="AP324" s="541"/>
      <c r="AQ324" s="541"/>
      <c r="AR324" s="541"/>
      <c r="AS324" s="541"/>
      <c r="AT324" s="541"/>
      <c r="AU324" s="541"/>
      <c r="AV324" s="541"/>
      <c r="AW324" s="541"/>
      <c r="AX324" s="541"/>
      <c r="AY324" s="541"/>
      <c r="AZ324" s="541"/>
      <c r="BA324" s="541"/>
      <c r="BB324" s="541"/>
      <c r="BC324" s="541"/>
      <c r="BD324" s="541"/>
      <c r="BE324" s="541"/>
      <c r="BF324" s="541"/>
      <c r="BG324" s="541"/>
      <c r="BH324" s="541"/>
      <c r="BI324" s="541"/>
      <c r="BJ324" s="541"/>
      <c r="BK324" s="541"/>
      <c r="BL324" s="541"/>
      <c r="BM324" s="541"/>
      <c r="BN324" s="541"/>
      <c r="BO324" s="541"/>
      <c r="BP324" s="541"/>
      <c r="BQ324" s="541"/>
      <c r="BR324" s="541"/>
      <c r="BS324" s="541"/>
      <c r="BT324" s="541"/>
      <c r="BU324" s="541"/>
      <c r="BV324" s="541"/>
      <c r="BW324" s="541"/>
      <c r="BX324" s="541"/>
      <c r="BY324" s="541"/>
      <c r="BZ324" s="541"/>
      <c r="CA324" s="541"/>
      <c r="CB324" s="541"/>
      <c r="CC324" s="541"/>
      <c r="CD324" s="541"/>
      <c r="CE324" s="541"/>
    </row>
    <row r="325" spans="1:83" x14ac:dyDescent="0.2">
      <c r="A325" s="541"/>
      <c r="B325" s="541"/>
      <c r="C325" s="541"/>
      <c r="D325" s="541"/>
      <c r="E325" s="541"/>
      <c r="F325" s="541"/>
      <c r="G325" s="541"/>
      <c r="H325" s="541"/>
      <c r="I325" s="541"/>
      <c r="J325" s="541"/>
      <c r="K325" s="541"/>
      <c r="L325" s="541"/>
      <c r="M325" s="541"/>
      <c r="N325" s="541"/>
      <c r="O325" s="541"/>
      <c r="P325" s="541"/>
      <c r="Q325" s="541"/>
      <c r="R325" s="541"/>
      <c r="S325" s="541"/>
      <c r="T325" s="541"/>
      <c r="U325" s="541"/>
      <c r="V325" s="541"/>
      <c r="W325" s="541"/>
      <c r="X325" s="541"/>
      <c r="Y325" s="541"/>
      <c r="Z325" s="541"/>
      <c r="AA325" s="541"/>
      <c r="AB325" s="541"/>
      <c r="AC325" s="541"/>
      <c r="AD325" s="541"/>
      <c r="AE325" s="541"/>
      <c r="AF325" s="541"/>
      <c r="AG325" s="541"/>
      <c r="AH325" s="541"/>
      <c r="AI325" s="541"/>
      <c r="AJ325" s="541"/>
      <c r="AK325" s="541"/>
      <c r="AL325" s="541"/>
      <c r="AM325" s="541"/>
      <c r="AN325" s="541"/>
      <c r="AO325" s="541"/>
      <c r="AP325" s="541"/>
      <c r="AQ325" s="541"/>
      <c r="AR325" s="541"/>
      <c r="AS325" s="541"/>
      <c r="AT325" s="541"/>
      <c r="AU325" s="541"/>
      <c r="AV325" s="541"/>
      <c r="AW325" s="541"/>
      <c r="AX325" s="541"/>
      <c r="AY325" s="541"/>
      <c r="AZ325" s="541"/>
      <c r="BA325" s="541"/>
      <c r="BB325" s="541"/>
      <c r="BC325" s="541"/>
      <c r="BD325" s="541"/>
      <c r="BE325" s="541"/>
      <c r="BF325" s="541"/>
      <c r="BG325" s="541"/>
      <c r="BH325" s="541"/>
      <c r="BI325" s="541"/>
      <c r="BJ325" s="541"/>
      <c r="BK325" s="541"/>
      <c r="BL325" s="541"/>
      <c r="BM325" s="541"/>
      <c r="BN325" s="541"/>
      <c r="BO325" s="541"/>
      <c r="BP325" s="541"/>
      <c r="BQ325" s="541"/>
      <c r="BR325" s="541"/>
      <c r="BS325" s="541"/>
      <c r="BT325" s="541"/>
      <c r="BU325" s="541"/>
      <c r="BV325" s="541"/>
      <c r="BW325" s="541"/>
      <c r="BX325" s="541"/>
      <c r="BY325" s="541"/>
      <c r="BZ325" s="541"/>
      <c r="CA325" s="541"/>
      <c r="CB325" s="541"/>
      <c r="CC325" s="541"/>
      <c r="CD325" s="541"/>
      <c r="CE325" s="541"/>
    </row>
    <row r="326" spans="1:83" x14ac:dyDescent="0.2">
      <c r="A326" s="541"/>
      <c r="B326" s="541"/>
      <c r="C326" s="541"/>
      <c r="D326" s="541"/>
      <c r="E326" s="541"/>
      <c r="F326" s="541"/>
      <c r="G326" s="541"/>
      <c r="H326" s="541"/>
      <c r="I326" s="541"/>
      <c r="J326" s="541"/>
      <c r="K326" s="541"/>
      <c r="L326" s="541"/>
      <c r="M326" s="541"/>
      <c r="N326" s="541"/>
      <c r="O326" s="541"/>
      <c r="P326" s="541"/>
      <c r="Q326" s="541"/>
      <c r="R326" s="541"/>
      <c r="S326" s="541"/>
      <c r="T326" s="541"/>
      <c r="U326" s="541"/>
      <c r="V326" s="541"/>
      <c r="W326" s="541"/>
      <c r="X326" s="541"/>
      <c r="Y326" s="541"/>
      <c r="Z326" s="541"/>
      <c r="AA326" s="541"/>
      <c r="AB326" s="541"/>
      <c r="AC326" s="541"/>
      <c r="AD326" s="541"/>
      <c r="AE326" s="541"/>
      <c r="AF326" s="541"/>
      <c r="AG326" s="541"/>
      <c r="AH326" s="541"/>
      <c r="AI326" s="541"/>
      <c r="AJ326" s="541"/>
      <c r="AK326" s="541"/>
      <c r="AL326" s="541"/>
      <c r="AM326" s="541"/>
      <c r="AN326" s="541"/>
      <c r="AO326" s="541"/>
      <c r="AP326" s="541"/>
      <c r="AQ326" s="541"/>
      <c r="AR326" s="541"/>
      <c r="AS326" s="541"/>
      <c r="AT326" s="541"/>
      <c r="AU326" s="541"/>
      <c r="AV326" s="541"/>
      <c r="AW326" s="541"/>
      <c r="AX326" s="541"/>
      <c r="AY326" s="541"/>
      <c r="AZ326" s="541"/>
      <c r="BA326" s="541"/>
      <c r="BB326" s="541"/>
      <c r="BC326" s="541"/>
      <c r="BD326" s="541"/>
      <c r="BE326" s="541"/>
      <c r="BF326" s="541"/>
      <c r="BG326" s="541"/>
      <c r="BH326" s="541"/>
      <c r="BI326" s="541"/>
      <c r="BJ326" s="541"/>
      <c r="BK326" s="541"/>
      <c r="BL326" s="541"/>
      <c r="BM326" s="541"/>
      <c r="BN326" s="541"/>
      <c r="BO326" s="541"/>
      <c r="BP326" s="541"/>
      <c r="BQ326" s="541"/>
      <c r="BR326" s="541"/>
      <c r="BS326" s="541"/>
      <c r="BT326" s="541"/>
      <c r="BU326" s="541"/>
      <c r="BV326" s="541"/>
      <c r="BW326" s="541"/>
      <c r="BX326" s="541"/>
      <c r="BY326" s="541"/>
      <c r="BZ326" s="541"/>
      <c r="CA326" s="541"/>
      <c r="CB326" s="541"/>
      <c r="CC326" s="541"/>
      <c r="CD326" s="541"/>
      <c r="CE326" s="541"/>
    </row>
    <row r="327" spans="1:83" x14ac:dyDescent="0.2">
      <c r="A327" s="541"/>
      <c r="B327" s="541"/>
      <c r="C327" s="541"/>
      <c r="D327" s="541"/>
      <c r="E327" s="541"/>
      <c r="F327" s="541"/>
      <c r="G327" s="541"/>
      <c r="H327" s="541"/>
      <c r="I327" s="541"/>
      <c r="J327" s="541"/>
      <c r="K327" s="541"/>
      <c r="L327" s="541"/>
      <c r="M327" s="541"/>
      <c r="N327" s="541"/>
      <c r="O327" s="541"/>
      <c r="P327" s="541"/>
      <c r="Q327" s="541"/>
      <c r="R327" s="541"/>
      <c r="S327" s="541"/>
      <c r="T327" s="541"/>
      <c r="U327" s="541"/>
      <c r="V327" s="541"/>
      <c r="W327" s="541"/>
      <c r="X327" s="541"/>
      <c r="Y327" s="541"/>
      <c r="Z327" s="541"/>
      <c r="AA327" s="541"/>
      <c r="AB327" s="541"/>
      <c r="AC327" s="541"/>
      <c r="AD327" s="541"/>
      <c r="AE327" s="541"/>
      <c r="AF327" s="541"/>
      <c r="AG327" s="541"/>
      <c r="AH327" s="541"/>
      <c r="AI327" s="541"/>
      <c r="AJ327" s="541"/>
      <c r="AK327" s="541"/>
      <c r="AL327" s="541"/>
      <c r="AM327" s="541"/>
      <c r="AN327" s="541"/>
      <c r="AO327" s="541"/>
      <c r="AP327" s="541"/>
      <c r="AQ327" s="541"/>
      <c r="AR327" s="541"/>
      <c r="AS327" s="541"/>
      <c r="AT327" s="541"/>
      <c r="AU327" s="541"/>
      <c r="AV327" s="541"/>
      <c r="AW327" s="541"/>
      <c r="AX327" s="541"/>
      <c r="AY327" s="541"/>
      <c r="AZ327" s="541"/>
      <c r="BA327" s="541"/>
      <c r="BB327" s="541"/>
      <c r="BC327" s="541"/>
      <c r="BD327" s="541"/>
      <c r="BE327" s="541"/>
      <c r="BF327" s="541"/>
      <c r="BG327" s="541"/>
      <c r="BH327" s="541"/>
      <c r="BI327" s="541"/>
      <c r="BJ327" s="541"/>
      <c r="BK327" s="541"/>
      <c r="BL327" s="541"/>
      <c r="BM327" s="541"/>
      <c r="BN327" s="541"/>
      <c r="BO327" s="541"/>
      <c r="BP327" s="541"/>
      <c r="BQ327" s="541"/>
      <c r="BR327" s="541"/>
      <c r="BS327" s="541"/>
      <c r="BT327" s="541"/>
      <c r="BU327" s="541"/>
      <c r="BV327" s="541"/>
      <c r="BW327" s="541"/>
      <c r="BX327" s="541"/>
      <c r="BY327" s="541"/>
      <c r="BZ327" s="541"/>
      <c r="CA327" s="541"/>
      <c r="CB327" s="541"/>
      <c r="CC327" s="541"/>
      <c r="CD327" s="541"/>
      <c r="CE327" s="541"/>
    </row>
    <row r="328" spans="1:83" x14ac:dyDescent="0.2">
      <c r="A328" s="541"/>
      <c r="B328" s="541"/>
      <c r="C328" s="541"/>
      <c r="D328" s="541"/>
      <c r="E328" s="541"/>
      <c r="F328" s="541"/>
      <c r="G328" s="541"/>
      <c r="H328" s="541"/>
      <c r="I328" s="541"/>
      <c r="J328" s="541"/>
      <c r="K328" s="541"/>
      <c r="L328" s="541"/>
      <c r="M328" s="541"/>
      <c r="N328" s="541"/>
      <c r="O328" s="541"/>
      <c r="P328" s="541"/>
      <c r="Q328" s="541"/>
      <c r="R328" s="541"/>
      <c r="S328" s="541"/>
      <c r="T328" s="541"/>
      <c r="U328" s="541"/>
      <c r="V328" s="541"/>
      <c r="W328" s="541"/>
      <c r="X328" s="541"/>
      <c r="Y328" s="541"/>
      <c r="Z328" s="541"/>
      <c r="AA328" s="541"/>
      <c r="AB328" s="541"/>
      <c r="AC328" s="541"/>
      <c r="AD328" s="541"/>
      <c r="AE328" s="541"/>
      <c r="AF328" s="541"/>
      <c r="AG328" s="541"/>
      <c r="AH328" s="541"/>
      <c r="AI328" s="541"/>
      <c r="AJ328" s="541"/>
      <c r="AK328" s="541"/>
      <c r="AL328" s="541"/>
      <c r="AM328" s="541"/>
      <c r="AN328" s="541"/>
      <c r="AO328" s="541"/>
      <c r="AP328" s="541"/>
      <c r="AQ328" s="541"/>
      <c r="AR328" s="541"/>
      <c r="AS328" s="541"/>
      <c r="AT328" s="541"/>
      <c r="AU328" s="541"/>
      <c r="AV328" s="541"/>
      <c r="AW328" s="541"/>
      <c r="AX328" s="541"/>
      <c r="AY328" s="541"/>
      <c r="AZ328" s="541"/>
      <c r="BA328" s="541"/>
      <c r="BB328" s="541"/>
      <c r="BC328" s="541"/>
      <c r="BD328" s="541"/>
      <c r="BE328" s="541"/>
      <c r="BF328" s="541"/>
      <c r="BG328" s="541"/>
      <c r="BH328" s="541"/>
      <c r="BI328" s="541"/>
      <c r="BJ328" s="541"/>
      <c r="BK328" s="541"/>
      <c r="BL328" s="541"/>
      <c r="BM328" s="541"/>
      <c r="BN328" s="541"/>
      <c r="BO328" s="541"/>
      <c r="BP328" s="541"/>
      <c r="BQ328" s="541"/>
      <c r="BR328" s="541"/>
      <c r="BS328" s="541"/>
      <c r="BT328" s="541"/>
      <c r="BU328" s="541"/>
      <c r="BV328" s="541"/>
      <c r="BW328" s="541"/>
      <c r="BX328" s="541"/>
      <c r="BY328" s="541"/>
      <c r="BZ328" s="541"/>
      <c r="CA328" s="541"/>
      <c r="CB328" s="541"/>
      <c r="CC328" s="541"/>
      <c r="CD328" s="541"/>
      <c r="CE328" s="541"/>
    </row>
    <row r="329" spans="1:83" x14ac:dyDescent="0.2">
      <c r="A329" s="541"/>
      <c r="B329" s="541"/>
      <c r="C329" s="541"/>
      <c r="D329" s="541"/>
      <c r="E329" s="541"/>
      <c r="F329" s="541"/>
      <c r="G329" s="541"/>
      <c r="H329" s="541"/>
      <c r="I329" s="541"/>
      <c r="J329" s="541"/>
      <c r="K329" s="541"/>
      <c r="L329" s="541"/>
      <c r="M329" s="541"/>
      <c r="N329" s="541"/>
      <c r="O329" s="541"/>
      <c r="P329" s="541"/>
      <c r="Q329" s="541"/>
      <c r="R329" s="541"/>
      <c r="S329" s="541"/>
      <c r="T329" s="541"/>
      <c r="U329" s="541"/>
      <c r="V329" s="541"/>
      <c r="W329" s="541"/>
      <c r="X329" s="541"/>
      <c r="Y329" s="541"/>
      <c r="Z329" s="541"/>
      <c r="AA329" s="541"/>
      <c r="AB329" s="541"/>
      <c r="AC329" s="541"/>
      <c r="AD329" s="541"/>
      <c r="AE329" s="541"/>
      <c r="AF329" s="541"/>
      <c r="AG329" s="541"/>
      <c r="AH329" s="541"/>
      <c r="AI329" s="541"/>
      <c r="AJ329" s="541"/>
      <c r="AK329" s="541"/>
      <c r="AL329" s="541"/>
      <c r="AM329" s="541"/>
      <c r="AN329" s="541"/>
      <c r="AO329" s="541"/>
      <c r="AP329" s="541"/>
      <c r="AQ329" s="541"/>
      <c r="AR329" s="541"/>
      <c r="AS329" s="541"/>
      <c r="AT329" s="541"/>
      <c r="AU329" s="541"/>
      <c r="AV329" s="541"/>
      <c r="AW329" s="541"/>
      <c r="AX329" s="541"/>
      <c r="AY329" s="541"/>
      <c r="AZ329" s="541"/>
      <c r="BA329" s="541"/>
      <c r="BB329" s="541"/>
      <c r="BC329" s="541"/>
      <c r="BD329" s="541"/>
      <c r="BE329" s="541"/>
      <c r="BF329" s="541"/>
      <c r="BG329" s="541"/>
      <c r="BH329" s="541"/>
      <c r="BI329" s="541"/>
      <c r="BJ329" s="541"/>
      <c r="BK329" s="541"/>
      <c r="BL329" s="541"/>
      <c r="BM329" s="541"/>
      <c r="BN329" s="541"/>
      <c r="BO329" s="541"/>
      <c r="BP329" s="541"/>
      <c r="BQ329" s="541"/>
      <c r="BR329" s="541"/>
      <c r="BS329" s="541"/>
      <c r="BT329" s="541"/>
      <c r="BU329" s="541"/>
      <c r="BV329" s="541"/>
      <c r="BW329" s="541"/>
      <c r="BX329" s="541"/>
      <c r="BY329" s="541"/>
      <c r="BZ329" s="541"/>
      <c r="CA329" s="541"/>
      <c r="CB329" s="541"/>
      <c r="CC329" s="541"/>
      <c r="CD329" s="541"/>
      <c r="CE329" s="541"/>
    </row>
    <row r="330" spans="1:83" x14ac:dyDescent="0.2">
      <c r="A330" s="541"/>
      <c r="B330" s="541"/>
      <c r="C330" s="541"/>
      <c r="D330" s="541"/>
      <c r="E330" s="541"/>
      <c r="F330" s="541"/>
      <c r="G330" s="541"/>
      <c r="H330" s="541"/>
      <c r="I330" s="541"/>
      <c r="J330" s="541"/>
      <c r="K330" s="541"/>
      <c r="L330" s="541"/>
      <c r="M330" s="541"/>
      <c r="N330" s="541"/>
      <c r="O330" s="541"/>
      <c r="P330" s="541"/>
      <c r="Q330" s="541"/>
      <c r="R330" s="541"/>
      <c r="S330" s="541"/>
      <c r="T330" s="541"/>
      <c r="U330" s="541"/>
      <c r="V330" s="541"/>
      <c r="W330" s="541"/>
      <c r="X330" s="541"/>
      <c r="Y330" s="541"/>
      <c r="Z330" s="541"/>
      <c r="AA330" s="541"/>
      <c r="AB330" s="541"/>
      <c r="AC330" s="541"/>
      <c r="AD330" s="541"/>
      <c r="AE330" s="541"/>
      <c r="AF330" s="541"/>
      <c r="AG330" s="541"/>
      <c r="AH330" s="541"/>
      <c r="AI330" s="541"/>
      <c r="AJ330" s="541"/>
      <c r="AK330" s="541"/>
      <c r="AL330" s="541"/>
      <c r="AM330" s="541"/>
      <c r="AN330" s="541"/>
      <c r="AO330" s="541"/>
      <c r="AP330" s="541"/>
      <c r="AQ330" s="541"/>
      <c r="AR330" s="541"/>
      <c r="AS330" s="541"/>
      <c r="AT330" s="541"/>
      <c r="AU330" s="541"/>
      <c r="AV330" s="541"/>
      <c r="AW330" s="541"/>
      <c r="AX330" s="541"/>
      <c r="AY330" s="541"/>
      <c r="AZ330" s="541"/>
      <c r="BA330" s="541"/>
      <c r="BB330" s="541"/>
      <c r="BC330" s="541"/>
      <c r="BD330" s="541"/>
      <c r="BE330" s="541"/>
      <c r="BF330" s="541"/>
      <c r="BG330" s="541"/>
      <c r="BH330" s="541"/>
      <c r="BI330" s="541"/>
      <c r="BJ330" s="541"/>
      <c r="BK330" s="541"/>
      <c r="BL330" s="541"/>
      <c r="BM330" s="541"/>
      <c r="BN330" s="541"/>
      <c r="BO330" s="541"/>
      <c r="BP330" s="541"/>
      <c r="BQ330" s="541"/>
      <c r="BR330" s="541"/>
      <c r="BS330" s="541"/>
      <c r="BT330" s="541"/>
      <c r="BU330" s="541"/>
      <c r="BV330" s="541"/>
      <c r="BW330" s="541"/>
      <c r="BX330" s="541"/>
      <c r="BY330" s="541"/>
      <c r="BZ330" s="541"/>
      <c r="CA330" s="541"/>
      <c r="CB330" s="541"/>
      <c r="CC330" s="541"/>
      <c r="CD330" s="541"/>
      <c r="CE330" s="541"/>
    </row>
    <row r="331" spans="1:83" x14ac:dyDescent="0.2">
      <c r="A331" s="541"/>
      <c r="B331" s="541"/>
      <c r="C331" s="541"/>
      <c r="D331" s="541"/>
      <c r="E331" s="541"/>
      <c r="F331" s="541"/>
      <c r="G331" s="541"/>
      <c r="H331" s="541"/>
      <c r="I331" s="541"/>
      <c r="J331" s="541"/>
      <c r="K331" s="541"/>
      <c r="L331" s="541"/>
      <c r="M331" s="541"/>
      <c r="N331" s="541"/>
      <c r="O331" s="541"/>
      <c r="P331" s="541"/>
      <c r="Q331" s="541"/>
      <c r="R331" s="541"/>
      <c r="S331" s="541"/>
      <c r="T331" s="541"/>
      <c r="U331" s="541"/>
      <c r="V331" s="541"/>
      <c r="W331" s="541"/>
      <c r="X331" s="541"/>
      <c r="Y331" s="541"/>
      <c r="Z331" s="541"/>
      <c r="AA331" s="541"/>
      <c r="AB331" s="541"/>
      <c r="AC331" s="541"/>
      <c r="AD331" s="541"/>
      <c r="AE331" s="541"/>
      <c r="AF331" s="541"/>
      <c r="AG331" s="541"/>
      <c r="AH331" s="541"/>
      <c r="AI331" s="541"/>
      <c r="AJ331" s="541"/>
      <c r="AK331" s="541"/>
      <c r="AL331" s="541"/>
      <c r="AM331" s="541"/>
      <c r="AN331" s="541"/>
      <c r="AO331" s="541"/>
      <c r="AP331" s="541"/>
      <c r="AQ331" s="541"/>
      <c r="AR331" s="541"/>
      <c r="AS331" s="541"/>
      <c r="AT331" s="541"/>
      <c r="AU331" s="541"/>
      <c r="AV331" s="541"/>
      <c r="AW331" s="541"/>
      <c r="AX331" s="541"/>
      <c r="AY331" s="541"/>
      <c r="AZ331" s="541"/>
      <c r="BA331" s="541"/>
      <c r="BB331" s="541"/>
      <c r="BC331" s="541"/>
      <c r="BD331" s="541"/>
      <c r="BE331" s="541"/>
      <c r="BF331" s="541"/>
      <c r="BG331" s="541"/>
      <c r="BH331" s="541"/>
      <c r="BI331" s="541"/>
      <c r="BJ331" s="541"/>
      <c r="BK331" s="541"/>
      <c r="BL331" s="541"/>
      <c r="BM331" s="541"/>
      <c r="BN331" s="541"/>
      <c r="BO331" s="541"/>
      <c r="BP331" s="541"/>
      <c r="BQ331" s="541"/>
      <c r="BR331" s="541"/>
      <c r="BS331" s="541"/>
      <c r="BT331" s="541"/>
      <c r="BU331" s="541"/>
      <c r="BV331" s="541"/>
      <c r="BW331" s="541"/>
      <c r="BX331" s="541"/>
      <c r="BY331" s="541"/>
      <c r="BZ331" s="541"/>
      <c r="CA331" s="541"/>
      <c r="CB331" s="541"/>
      <c r="CC331" s="541"/>
      <c r="CD331" s="541"/>
      <c r="CE331" s="541"/>
    </row>
    <row r="332" spans="1:83" x14ac:dyDescent="0.2">
      <c r="A332" s="541"/>
      <c r="B332" s="541"/>
      <c r="C332" s="541"/>
      <c r="D332" s="541"/>
      <c r="E332" s="541"/>
      <c r="F332" s="541"/>
      <c r="G332" s="541"/>
      <c r="H332" s="541"/>
      <c r="I332" s="541"/>
      <c r="J332" s="541"/>
      <c r="K332" s="541"/>
      <c r="L332" s="541"/>
      <c r="M332" s="541"/>
      <c r="N332" s="541"/>
      <c r="O332" s="541"/>
      <c r="P332" s="541"/>
      <c r="Q332" s="541"/>
      <c r="R332" s="541"/>
      <c r="S332" s="541"/>
      <c r="T332" s="541"/>
      <c r="U332" s="541"/>
      <c r="V332" s="541"/>
      <c r="W332" s="541"/>
      <c r="X332" s="541"/>
      <c r="Y332" s="541"/>
      <c r="Z332" s="541"/>
      <c r="AA332" s="541"/>
      <c r="AB332" s="541"/>
      <c r="AC332" s="541"/>
      <c r="AD332" s="541"/>
      <c r="AE332" s="541"/>
      <c r="AF332" s="541"/>
      <c r="AG332" s="541"/>
      <c r="AH332" s="541"/>
      <c r="AI332" s="541"/>
      <c r="AJ332" s="541"/>
      <c r="AK332" s="541"/>
      <c r="AL332" s="541"/>
      <c r="AM332" s="541"/>
      <c r="AN332" s="541"/>
      <c r="AO332" s="541"/>
      <c r="AP332" s="541"/>
      <c r="AQ332" s="541"/>
      <c r="AR332" s="541"/>
      <c r="AS332" s="541"/>
      <c r="AT332" s="541"/>
      <c r="AU332" s="541"/>
      <c r="AV332" s="541"/>
      <c r="AW332" s="541"/>
      <c r="AX332" s="541"/>
      <c r="AY332" s="541"/>
      <c r="AZ332" s="541"/>
      <c r="BA332" s="541"/>
      <c r="BB332" s="541"/>
      <c r="BC332" s="541"/>
      <c r="BD332" s="541"/>
      <c r="BE332" s="541"/>
      <c r="BF332" s="541"/>
      <c r="BG332" s="541"/>
      <c r="BH332" s="541"/>
      <c r="BI332" s="541"/>
      <c r="BJ332" s="541"/>
      <c r="BK332" s="541"/>
      <c r="BL332" s="541"/>
      <c r="BM332" s="541"/>
      <c r="BN332" s="541"/>
      <c r="BO332" s="541"/>
      <c r="BP332" s="541"/>
      <c r="BQ332" s="541"/>
      <c r="BR332" s="541"/>
      <c r="BS332" s="541"/>
      <c r="BT332" s="541"/>
      <c r="BU332" s="541"/>
      <c r="BV332" s="541"/>
      <c r="BW332" s="541"/>
      <c r="BX332" s="541"/>
      <c r="BY332" s="541"/>
      <c r="BZ332" s="541"/>
      <c r="CA332" s="541"/>
      <c r="CB332" s="541"/>
      <c r="CC332" s="541"/>
      <c r="CD332" s="541"/>
      <c r="CE332" s="541"/>
    </row>
    <row r="333" spans="1:83" x14ac:dyDescent="0.2">
      <c r="A333" s="541"/>
      <c r="B333" s="541"/>
      <c r="C333" s="541"/>
      <c r="D333" s="541"/>
      <c r="E333" s="541"/>
      <c r="F333" s="541"/>
      <c r="G333" s="541"/>
      <c r="H333" s="541"/>
      <c r="I333" s="541"/>
      <c r="J333" s="541"/>
      <c r="K333" s="541"/>
      <c r="L333" s="541"/>
      <c r="M333" s="541"/>
      <c r="N333" s="541"/>
      <c r="O333" s="541"/>
      <c r="P333" s="541"/>
      <c r="Q333" s="541"/>
      <c r="R333" s="541"/>
      <c r="S333" s="541"/>
      <c r="T333" s="541"/>
      <c r="U333" s="541"/>
      <c r="V333" s="541"/>
      <c r="W333" s="541"/>
      <c r="X333" s="541"/>
      <c r="Y333" s="541"/>
      <c r="Z333" s="541"/>
      <c r="AA333" s="541"/>
      <c r="AB333" s="541"/>
      <c r="AC333" s="541"/>
      <c r="AD333" s="541"/>
      <c r="AE333" s="541"/>
      <c r="AF333" s="541"/>
      <c r="AG333" s="541"/>
      <c r="AH333" s="541"/>
      <c r="AI333" s="541"/>
      <c r="AJ333" s="541"/>
      <c r="AK333" s="541"/>
      <c r="AL333" s="541"/>
      <c r="AM333" s="541"/>
      <c r="AN333" s="541"/>
      <c r="AO333" s="541"/>
      <c r="AP333" s="541"/>
      <c r="AQ333" s="541"/>
      <c r="AR333" s="541"/>
      <c r="AS333" s="541"/>
      <c r="AT333" s="541"/>
      <c r="AU333" s="541"/>
      <c r="AV333" s="541"/>
      <c r="AW333" s="541"/>
      <c r="AX333" s="541"/>
      <c r="AY333" s="541"/>
      <c r="AZ333" s="541"/>
      <c r="BA333" s="541"/>
      <c r="BB333" s="541"/>
      <c r="BC333" s="541"/>
      <c r="BD333" s="541"/>
      <c r="BE333" s="541"/>
      <c r="BF333" s="541"/>
      <c r="BG333" s="541"/>
      <c r="BH333" s="541"/>
      <c r="BI333" s="541"/>
      <c r="BJ333" s="541"/>
      <c r="BK333" s="541"/>
      <c r="BL333" s="541"/>
      <c r="BM333" s="541"/>
      <c r="BN333" s="541"/>
      <c r="BO333" s="541"/>
      <c r="BP333" s="541"/>
      <c r="BQ333" s="541"/>
      <c r="BR333" s="541"/>
      <c r="BS333" s="541"/>
      <c r="BT333" s="541"/>
      <c r="BU333" s="541"/>
      <c r="BV333" s="541"/>
      <c r="BW333" s="541"/>
      <c r="BX333" s="541"/>
      <c r="BY333" s="541"/>
      <c r="BZ333" s="541"/>
      <c r="CA333" s="541"/>
      <c r="CB333" s="541"/>
      <c r="CC333" s="541"/>
      <c r="CD333" s="541"/>
      <c r="CE333" s="541"/>
    </row>
    <row r="334" spans="1:83" x14ac:dyDescent="0.2">
      <c r="A334" s="541"/>
      <c r="B334" s="541"/>
      <c r="C334" s="541"/>
      <c r="D334" s="541"/>
      <c r="E334" s="541"/>
      <c r="F334" s="541"/>
      <c r="G334" s="541"/>
      <c r="H334" s="541"/>
      <c r="I334" s="541"/>
      <c r="J334" s="541"/>
      <c r="K334" s="541"/>
      <c r="L334" s="541"/>
      <c r="M334" s="541"/>
      <c r="N334" s="541"/>
      <c r="O334" s="541"/>
      <c r="P334" s="541"/>
      <c r="Q334" s="541"/>
      <c r="R334" s="541"/>
      <c r="S334" s="541"/>
      <c r="T334" s="541"/>
      <c r="U334" s="541"/>
      <c r="V334" s="541"/>
      <c r="W334" s="541"/>
      <c r="X334" s="541"/>
      <c r="Y334" s="541"/>
      <c r="Z334" s="541"/>
      <c r="AA334" s="541"/>
      <c r="AB334" s="541"/>
      <c r="AC334" s="541"/>
      <c r="AD334" s="541"/>
      <c r="AE334" s="541"/>
      <c r="AF334" s="541"/>
      <c r="AG334" s="541"/>
      <c r="AH334" s="541"/>
      <c r="AI334" s="541"/>
      <c r="AJ334" s="541"/>
      <c r="AK334" s="541"/>
      <c r="AL334" s="541"/>
      <c r="AM334" s="541"/>
      <c r="AN334" s="541"/>
      <c r="AO334" s="541"/>
      <c r="AP334" s="541"/>
      <c r="AQ334" s="541"/>
      <c r="AR334" s="541"/>
      <c r="AS334" s="541"/>
      <c r="AT334" s="541"/>
      <c r="AU334" s="541"/>
      <c r="AV334" s="541"/>
      <c r="AW334" s="541"/>
      <c r="AX334" s="541"/>
      <c r="AY334" s="541"/>
      <c r="AZ334" s="541"/>
      <c r="BA334" s="541"/>
      <c r="BB334" s="541"/>
      <c r="BC334" s="541"/>
      <c r="BD334" s="541"/>
      <c r="BE334" s="541"/>
      <c r="BF334" s="541"/>
      <c r="BG334" s="541"/>
      <c r="BH334" s="541"/>
      <c r="BI334" s="541"/>
      <c r="BJ334" s="541"/>
      <c r="BK334" s="541"/>
      <c r="BL334" s="541"/>
      <c r="BM334" s="541"/>
      <c r="BN334" s="541"/>
      <c r="BO334" s="541"/>
      <c r="BP334" s="541"/>
      <c r="BQ334" s="541"/>
      <c r="BR334" s="541"/>
      <c r="BS334" s="541"/>
      <c r="BT334" s="541"/>
      <c r="BU334" s="541"/>
      <c r="BV334" s="541"/>
      <c r="BW334" s="541"/>
      <c r="BX334" s="541"/>
      <c r="BY334" s="541"/>
      <c r="BZ334" s="541"/>
      <c r="CA334" s="541"/>
      <c r="CB334" s="541"/>
      <c r="CC334" s="541"/>
      <c r="CD334" s="541"/>
      <c r="CE334" s="541"/>
    </row>
    <row r="335" spans="1:83" x14ac:dyDescent="0.2">
      <c r="A335" s="541"/>
      <c r="B335" s="541"/>
      <c r="C335" s="541"/>
      <c r="D335" s="541"/>
      <c r="E335" s="541"/>
      <c r="F335" s="541"/>
      <c r="G335" s="541"/>
      <c r="H335" s="541"/>
      <c r="I335" s="541"/>
      <c r="J335" s="541"/>
      <c r="K335" s="541"/>
      <c r="L335" s="541"/>
      <c r="M335" s="541"/>
      <c r="N335" s="541"/>
      <c r="O335" s="541"/>
      <c r="P335" s="541"/>
      <c r="Q335" s="541"/>
      <c r="R335" s="541"/>
      <c r="S335" s="541"/>
      <c r="T335" s="541"/>
      <c r="U335" s="541"/>
      <c r="V335" s="541"/>
      <c r="W335" s="541"/>
      <c r="X335" s="541"/>
      <c r="Y335" s="541"/>
      <c r="Z335" s="541"/>
      <c r="AA335" s="541"/>
      <c r="AB335" s="541"/>
      <c r="AC335" s="541"/>
      <c r="AD335" s="541"/>
      <c r="AE335" s="541"/>
      <c r="AF335" s="541"/>
      <c r="AG335" s="541"/>
      <c r="AH335" s="541"/>
      <c r="AI335" s="541"/>
      <c r="AJ335" s="541"/>
      <c r="AK335" s="541"/>
      <c r="AL335" s="541"/>
      <c r="AM335" s="541"/>
      <c r="AN335" s="541"/>
      <c r="AO335" s="541"/>
      <c r="AP335" s="541"/>
      <c r="AQ335" s="541"/>
      <c r="AR335" s="541"/>
      <c r="AS335" s="541"/>
      <c r="AT335" s="541"/>
      <c r="AU335" s="541"/>
      <c r="AV335" s="541"/>
      <c r="AW335" s="541"/>
      <c r="AX335" s="541"/>
      <c r="AY335" s="541"/>
      <c r="AZ335" s="541"/>
      <c r="BA335" s="541"/>
      <c r="BB335" s="541"/>
      <c r="BC335" s="541"/>
      <c r="BD335" s="541"/>
      <c r="BE335" s="541"/>
      <c r="BF335" s="541"/>
      <c r="BG335" s="541"/>
      <c r="BH335" s="541"/>
      <c r="BI335" s="541"/>
      <c r="BJ335" s="541"/>
      <c r="BK335" s="541"/>
      <c r="BL335" s="541"/>
      <c r="BM335" s="541"/>
      <c r="BN335" s="541"/>
      <c r="BO335" s="541"/>
      <c r="BP335" s="541"/>
      <c r="BQ335" s="541"/>
      <c r="BR335" s="541"/>
      <c r="BS335" s="541"/>
      <c r="BT335" s="541"/>
      <c r="BU335" s="541"/>
      <c r="BV335" s="541"/>
      <c r="BW335" s="541"/>
      <c r="BX335" s="541"/>
      <c r="BY335" s="541"/>
      <c r="BZ335" s="541"/>
      <c r="CA335" s="541"/>
      <c r="CB335" s="541"/>
      <c r="CC335" s="541"/>
      <c r="CD335" s="541"/>
      <c r="CE335" s="541"/>
    </row>
    <row r="336" spans="1:83" x14ac:dyDescent="0.2">
      <c r="A336" s="541"/>
      <c r="B336" s="541"/>
      <c r="C336" s="541"/>
      <c r="D336" s="541"/>
      <c r="E336" s="541"/>
      <c r="F336" s="541"/>
      <c r="G336" s="541"/>
      <c r="H336" s="541"/>
      <c r="I336" s="541"/>
      <c r="J336" s="541"/>
      <c r="K336" s="541"/>
      <c r="L336" s="541"/>
      <c r="M336" s="541"/>
      <c r="N336" s="541"/>
      <c r="O336" s="541"/>
      <c r="P336" s="541"/>
      <c r="Q336" s="541"/>
      <c r="R336" s="541"/>
      <c r="S336" s="541"/>
      <c r="T336" s="541"/>
      <c r="U336" s="541"/>
      <c r="V336" s="541"/>
      <c r="W336" s="541"/>
      <c r="X336" s="541"/>
      <c r="Y336" s="541"/>
      <c r="Z336" s="541"/>
      <c r="AA336" s="541"/>
      <c r="AB336" s="541"/>
      <c r="AC336" s="541"/>
      <c r="AD336" s="541"/>
      <c r="AE336" s="541"/>
      <c r="AF336" s="541"/>
      <c r="AG336" s="541"/>
      <c r="AH336" s="541"/>
      <c r="AI336" s="541"/>
      <c r="AJ336" s="541"/>
      <c r="AK336" s="541"/>
      <c r="AL336" s="541"/>
      <c r="AM336" s="541"/>
      <c r="AN336" s="541"/>
      <c r="AO336" s="541"/>
      <c r="AP336" s="541"/>
      <c r="AQ336" s="541"/>
      <c r="AR336" s="541"/>
      <c r="AS336" s="541"/>
      <c r="AT336" s="541"/>
      <c r="AU336" s="541"/>
      <c r="AV336" s="541"/>
      <c r="AW336" s="541"/>
      <c r="AX336" s="541"/>
      <c r="AY336" s="541"/>
      <c r="AZ336" s="541"/>
      <c r="BA336" s="541"/>
      <c r="BB336" s="541"/>
      <c r="BC336" s="541"/>
      <c r="BD336" s="541"/>
      <c r="BE336" s="541"/>
      <c r="BF336" s="541"/>
      <c r="BG336" s="541"/>
      <c r="BH336" s="541"/>
      <c r="BI336" s="541"/>
      <c r="BJ336" s="541"/>
      <c r="BK336" s="541"/>
      <c r="BL336" s="541"/>
      <c r="BM336" s="541"/>
      <c r="BN336" s="541"/>
      <c r="BO336" s="541"/>
      <c r="BP336" s="541"/>
      <c r="BQ336" s="541"/>
      <c r="BR336" s="541"/>
      <c r="BS336" s="541"/>
      <c r="BT336" s="541"/>
      <c r="BU336" s="541"/>
      <c r="BV336" s="541"/>
      <c r="BW336" s="541"/>
      <c r="BX336" s="541"/>
      <c r="BY336" s="541"/>
      <c r="BZ336" s="541"/>
      <c r="CA336" s="541"/>
      <c r="CB336" s="541"/>
      <c r="CC336" s="541"/>
      <c r="CD336" s="541"/>
      <c r="CE336" s="541"/>
    </row>
    <row r="337" spans="1:83" x14ac:dyDescent="0.2">
      <c r="A337" s="541"/>
      <c r="B337" s="541"/>
      <c r="C337" s="541"/>
      <c r="D337" s="541"/>
      <c r="E337" s="541"/>
      <c r="F337" s="541"/>
      <c r="G337" s="541"/>
      <c r="H337" s="541"/>
      <c r="I337" s="541"/>
      <c r="J337" s="541"/>
      <c r="K337" s="541"/>
      <c r="L337" s="541"/>
      <c r="M337" s="541"/>
      <c r="N337" s="541"/>
      <c r="O337" s="541"/>
      <c r="P337" s="541"/>
      <c r="Q337" s="541"/>
      <c r="R337" s="541"/>
      <c r="S337" s="541"/>
      <c r="T337" s="541"/>
      <c r="U337" s="541"/>
      <c r="V337" s="541"/>
      <c r="W337" s="541"/>
      <c r="X337" s="541"/>
      <c r="Y337" s="541"/>
      <c r="Z337" s="541"/>
      <c r="AA337" s="541"/>
      <c r="AB337" s="541"/>
      <c r="AC337" s="541"/>
      <c r="AD337" s="541"/>
      <c r="AE337" s="541"/>
      <c r="AF337" s="541"/>
      <c r="AG337" s="541"/>
      <c r="AH337" s="541"/>
      <c r="AI337" s="541"/>
      <c r="AJ337" s="541"/>
      <c r="AK337" s="541"/>
      <c r="AL337" s="541"/>
      <c r="AM337" s="541"/>
      <c r="AN337" s="541"/>
      <c r="AO337" s="541"/>
      <c r="AP337" s="541"/>
      <c r="AQ337" s="541"/>
      <c r="AR337" s="541"/>
      <c r="AS337" s="541"/>
      <c r="AT337" s="541"/>
      <c r="AU337" s="541"/>
      <c r="AV337" s="541"/>
      <c r="AW337" s="541"/>
      <c r="AX337" s="541"/>
      <c r="AY337" s="541"/>
      <c r="AZ337" s="541"/>
      <c r="BA337" s="541"/>
      <c r="BB337" s="541"/>
      <c r="BC337" s="541"/>
      <c r="BD337" s="541"/>
      <c r="BE337" s="541"/>
      <c r="BF337" s="541"/>
      <c r="BG337" s="541"/>
      <c r="BH337" s="541"/>
      <c r="BI337" s="541"/>
      <c r="BJ337" s="541"/>
      <c r="BK337" s="541"/>
      <c r="BL337" s="541"/>
      <c r="BM337" s="541"/>
      <c r="BN337" s="541"/>
      <c r="BO337" s="541"/>
      <c r="BP337" s="541"/>
      <c r="BQ337" s="541"/>
      <c r="BR337" s="541"/>
      <c r="BS337" s="541"/>
      <c r="BT337" s="541"/>
      <c r="BU337" s="541"/>
      <c r="BV337" s="541"/>
      <c r="BW337" s="541"/>
      <c r="BX337" s="541"/>
      <c r="BY337" s="541"/>
      <c r="BZ337" s="541"/>
      <c r="CA337" s="541"/>
      <c r="CB337" s="541"/>
      <c r="CC337" s="541"/>
      <c r="CD337" s="541"/>
      <c r="CE337" s="541"/>
    </row>
    <row r="338" spans="1:83" x14ac:dyDescent="0.2">
      <c r="A338" s="541"/>
      <c r="B338" s="541"/>
      <c r="C338" s="541"/>
      <c r="D338" s="541"/>
      <c r="E338" s="541"/>
      <c r="F338" s="541"/>
      <c r="G338" s="541"/>
      <c r="H338" s="541"/>
      <c r="I338" s="541"/>
      <c r="J338" s="541"/>
      <c r="K338" s="541"/>
      <c r="L338" s="541"/>
      <c r="M338" s="541"/>
      <c r="N338" s="541"/>
      <c r="O338" s="541"/>
      <c r="P338" s="541"/>
      <c r="Q338" s="541"/>
      <c r="R338" s="541"/>
      <c r="S338" s="541"/>
      <c r="T338" s="541"/>
      <c r="U338" s="541"/>
      <c r="V338" s="541"/>
      <c r="W338" s="541"/>
      <c r="X338" s="541"/>
      <c r="Y338" s="541"/>
      <c r="Z338" s="541"/>
      <c r="AA338" s="541"/>
      <c r="AB338" s="541"/>
      <c r="AC338" s="541"/>
      <c r="AD338" s="541"/>
      <c r="AE338" s="541"/>
      <c r="AF338" s="541"/>
      <c r="AG338" s="541"/>
      <c r="AH338" s="541"/>
      <c r="AI338" s="541"/>
      <c r="AJ338" s="541"/>
      <c r="AK338" s="541"/>
      <c r="AL338" s="541"/>
      <c r="AM338" s="541"/>
      <c r="AN338" s="541"/>
      <c r="AO338" s="541"/>
      <c r="AP338" s="541"/>
      <c r="AQ338" s="541"/>
      <c r="AR338" s="541"/>
      <c r="AS338" s="541"/>
      <c r="AT338" s="541"/>
      <c r="AU338" s="541"/>
      <c r="AV338" s="541"/>
      <c r="AW338" s="541"/>
      <c r="AX338" s="541"/>
      <c r="AY338" s="541"/>
      <c r="AZ338" s="541"/>
      <c r="BA338" s="541"/>
      <c r="BB338" s="541"/>
      <c r="BC338" s="541"/>
      <c r="BD338" s="541"/>
      <c r="BE338" s="541"/>
      <c r="BF338" s="541"/>
      <c r="BG338" s="541"/>
      <c r="BH338" s="541"/>
      <c r="BI338" s="541"/>
      <c r="BJ338" s="541"/>
      <c r="BK338" s="541"/>
      <c r="BL338" s="541"/>
      <c r="BM338" s="541"/>
      <c r="BN338" s="541"/>
      <c r="BO338" s="541"/>
      <c r="BP338" s="541"/>
      <c r="BQ338" s="541"/>
      <c r="BR338" s="541"/>
      <c r="BS338" s="541"/>
      <c r="BT338" s="541"/>
      <c r="BU338" s="541"/>
      <c r="BV338" s="541"/>
      <c r="BW338" s="541"/>
      <c r="BX338" s="541"/>
      <c r="BY338" s="541"/>
      <c r="BZ338" s="541"/>
      <c r="CA338" s="541"/>
      <c r="CB338" s="541"/>
      <c r="CC338" s="541"/>
      <c r="CD338" s="541"/>
      <c r="CE338" s="541"/>
    </row>
    <row r="339" spans="1:83" x14ac:dyDescent="0.2">
      <c r="A339" s="541"/>
      <c r="B339" s="541"/>
      <c r="C339" s="541"/>
      <c r="D339" s="541"/>
      <c r="E339" s="541"/>
      <c r="F339" s="541"/>
      <c r="G339" s="541"/>
      <c r="H339" s="541"/>
      <c r="I339" s="541"/>
      <c r="J339" s="541"/>
      <c r="K339" s="541"/>
      <c r="L339" s="541"/>
      <c r="M339" s="541"/>
      <c r="N339" s="541"/>
      <c r="O339" s="541"/>
      <c r="P339" s="541"/>
      <c r="Q339" s="541"/>
      <c r="R339" s="541"/>
      <c r="S339" s="541"/>
      <c r="T339" s="541"/>
      <c r="U339" s="541"/>
      <c r="V339" s="541"/>
      <c r="W339" s="541"/>
      <c r="X339" s="541"/>
      <c r="Y339" s="541"/>
      <c r="Z339" s="541"/>
      <c r="AA339" s="541"/>
      <c r="AB339" s="541"/>
      <c r="AC339" s="541"/>
      <c r="AD339" s="541"/>
      <c r="AE339" s="541"/>
      <c r="AF339" s="541"/>
      <c r="AG339" s="541"/>
      <c r="AH339" s="541"/>
      <c r="AI339" s="541"/>
      <c r="AJ339" s="541"/>
      <c r="AK339" s="541"/>
      <c r="AL339" s="541"/>
      <c r="AM339" s="541"/>
      <c r="AN339" s="541"/>
      <c r="AO339" s="541"/>
      <c r="AP339" s="541"/>
      <c r="AQ339" s="541"/>
      <c r="AR339" s="541"/>
      <c r="AS339" s="541"/>
      <c r="AT339" s="541"/>
      <c r="AU339" s="541"/>
      <c r="AV339" s="541"/>
      <c r="AW339" s="541"/>
      <c r="AX339" s="541"/>
      <c r="AY339" s="541"/>
      <c r="AZ339" s="541"/>
      <c r="BA339" s="541"/>
      <c r="BB339" s="541"/>
      <c r="BC339" s="541"/>
      <c r="BD339" s="541"/>
      <c r="BE339" s="541"/>
      <c r="BF339" s="541"/>
      <c r="BG339" s="541"/>
      <c r="BH339" s="541"/>
      <c r="BI339" s="541"/>
      <c r="BJ339" s="541"/>
      <c r="BK339" s="541"/>
      <c r="BL339" s="541"/>
      <c r="BM339" s="541"/>
      <c r="BN339" s="541"/>
      <c r="BO339" s="541"/>
      <c r="BP339" s="541"/>
      <c r="BQ339" s="541"/>
      <c r="BR339" s="541"/>
      <c r="BS339" s="541"/>
      <c r="BT339" s="541"/>
      <c r="BU339" s="541"/>
      <c r="BV339" s="541"/>
      <c r="BW339" s="541"/>
      <c r="BX339" s="541"/>
      <c r="BY339" s="541"/>
      <c r="BZ339" s="541"/>
      <c r="CA339" s="541"/>
      <c r="CB339" s="541"/>
      <c r="CC339" s="541"/>
      <c r="CD339" s="541"/>
      <c r="CE339" s="541"/>
    </row>
    <row r="340" spans="1:83" x14ac:dyDescent="0.2">
      <c r="A340" s="541"/>
      <c r="B340" s="541"/>
      <c r="C340" s="541"/>
      <c r="D340" s="541"/>
      <c r="E340" s="541"/>
      <c r="F340" s="541"/>
      <c r="G340" s="541"/>
      <c r="H340" s="541"/>
      <c r="I340" s="541"/>
      <c r="J340" s="541"/>
      <c r="K340" s="541"/>
      <c r="L340" s="541"/>
      <c r="M340" s="541"/>
      <c r="N340" s="541"/>
      <c r="O340" s="541"/>
      <c r="P340" s="541"/>
      <c r="Q340" s="541"/>
      <c r="R340" s="541"/>
      <c r="S340" s="541"/>
      <c r="T340" s="541"/>
      <c r="U340" s="541"/>
      <c r="V340" s="541"/>
      <c r="W340" s="541"/>
      <c r="X340" s="541"/>
      <c r="Y340" s="541"/>
      <c r="Z340" s="541"/>
      <c r="AA340" s="541"/>
      <c r="AB340" s="541"/>
      <c r="AC340" s="541"/>
      <c r="AD340" s="541"/>
      <c r="AE340" s="541"/>
      <c r="AF340" s="541"/>
      <c r="AG340" s="541"/>
      <c r="AH340" s="541"/>
      <c r="AI340" s="541"/>
      <c r="AJ340" s="541"/>
      <c r="AK340" s="541"/>
      <c r="AL340" s="541"/>
      <c r="AM340" s="541"/>
      <c r="AN340" s="541"/>
      <c r="AO340" s="541"/>
      <c r="AP340" s="541"/>
      <c r="AQ340" s="541"/>
      <c r="AR340" s="541"/>
      <c r="AS340" s="541"/>
      <c r="AT340" s="541"/>
      <c r="AU340" s="541"/>
      <c r="AV340" s="541"/>
      <c r="AW340" s="541"/>
      <c r="AX340" s="541"/>
      <c r="AY340" s="541"/>
      <c r="AZ340" s="541"/>
      <c r="BA340" s="541"/>
      <c r="BB340" s="541"/>
      <c r="BC340" s="541"/>
      <c r="BD340" s="541"/>
      <c r="BE340" s="541"/>
      <c r="BF340" s="541"/>
      <c r="BG340" s="541"/>
      <c r="BH340" s="541"/>
      <c r="BI340" s="541"/>
      <c r="BJ340" s="541"/>
      <c r="BK340" s="541"/>
      <c r="BL340" s="541"/>
      <c r="BM340" s="541"/>
      <c r="BN340" s="541"/>
      <c r="BO340" s="541"/>
      <c r="BP340" s="541"/>
      <c r="BQ340" s="541"/>
      <c r="BR340" s="541"/>
      <c r="BS340" s="541"/>
      <c r="BT340" s="541"/>
      <c r="BU340" s="541"/>
      <c r="BV340" s="541"/>
      <c r="BW340" s="541"/>
      <c r="BX340" s="541"/>
      <c r="BY340" s="541"/>
      <c r="BZ340" s="541"/>
      <c r="CA340" s="541"/>
      <c r="CB340" s="541"/>
      <c r="CC340" s="541"/>
      <c r="CD340" s="541"/>
      <c r="CE340" s="541"/>
    </row>
    <row r="341" spans="1:83" x14ac:dyDescent="0.2">
      <c r="A341" s="541"/>
      <c r="B341" s="541"/>
      <c r="C341" s="541"/>
      <c r="D341" s="541"/>
      <c r="E341" s="541"/>
      <c r="F341" s="541"/>
      <c r="G341" s="541"/>
      <c r="H341" s="541"/>
      <c r="I341" s="541"/>
      <c r="J341" s="541"/>
      <c r="K341" s="541"/>
      <c r="L341" s="541"/>
      <c r="M341" s="541"/>
      <c r="N341" s="541"/>
      <c r="O341" s="541"/>
      <c r="P341" s="541"/>
      <c r="Q341" s="541"/>
      <c r="R341" s="541"/>
      <c r="S341" s="541"/>
      <c r="T341" s="541"/>
      <c r="U341" s="541"/>
      <c r="V341" s="541"/>
      <c r="W341" s="541"/>
      <c r="X341" s="541"/>
      <c r="Y341" s="541"/>
      <c r="Z341" s="541"/>
      <c r="AA341" s="541"/>
      <c r="AB341" s="541"/>
      <c r="AC341" s="541"/>
      <c r="AD341" s="541"/>
      <c r="AE341" s="541"/>
      <c r="AF341" s="541"/>
      <c r="AG341" s="541"/>
      <c r="AH341" s="541"/>
      <c r="AI341" s="541"/>
      <c r="AJ341" s="541"/>
      <c r="AK341" s="541"/>
      <c r="AL341" s="541"/>
      <c r="AM341" s="541"/>
      <c r="AN341" s="541"/>
      <c r="AO341" s="541"/>
      <c r="AP341" s="541"/>
      <c r="AQ341" s="541"/>
      <c r="AR341" s="541"/>
      <c r="AS341" s="541"/>
      <c r="AT341" s="541"/>
      <c r="AU341" s="541"/>
      <c r="AV341" s="541"/>
      <c r="AW341" s="541"/>
      <c r="AX341" s="541"/>
      <c r="AY341" s="541"/>
      <c r="AZ341" s="541"/>
      <c r="BA341" s="541"/>
      <c r="BB341" s="541"/>
      <c r="BC341" s="541"/>
      <c r="BD341" s="541"/>
      <c r="BE341" s="541"/>
      <c r="BF341" s="541"/>
      <c r="BG341" s="541"/>
      <c r="BH341" s="541"/>
      <c r="BI341" s="541"/>
      <c r="BJ341" s="541"/>
      <c r="BK341" s="541"/>
      <c r="BL341" s="541"/>
      <c r="BM341" s="541"/>
      <c r="BN341" s="541"/>
      <c r="BO341" s="541"/>
      <c r="BP341" s="541"/>
      <c r="BQ341" s="541"/>
      <c r="BR341" s="541"/>
      <c r="BS341" s="541"/>
      <c r="BT341" s="541"/>
      <c r="BU341" s="541"/>
      <c r="BV341" s="541"/>
      <c r="BW341" s="541"/>
      <c r="BX341" s="541"/>
      <c r="BY341" s="541"/>
      <c r="BZ341" s="541"/>
      <c r="CA341" s="541"/>
      <c r="CB341" s="541"/>
      <c r="CC341" s="541"/>
      <c r="CD341" s="541"/>
      <c r="CE341" s="541"/>
    </row>
    <row r="342" spans="1:83" x14ac:dyDescent="0.2">
      <c r="A342" s="541"/>
      <c r="B342" s="541"/>
      <c r="C342" s="541"/>
      <c r="D342" s="541"/>
      <c r="E342" s="541"/>
      <c r="F342" s="541"/>
      <c r="G342" s="541"/>
      <c r="H342" s="541"/>
      <c r="I342" s="541"/>
      <c r="J342" s="541"/>
      <c r="K342" s="541"/>
      <c r="L342" s="541"/>
      <c r="M342" s="541"/>
      <c r="N342" s="541"/>
      <c r="O342" s="541"/>
      <c r="P342" s="541"/>
      <c r="Q342" s="541"/>
      <c r="R342" s="541"/>
      <c r="S342" s="541"/>
      <c r="T342" s="541"/>
      <c r="U342" s="541"/>
      <c r="V342" s="541"/>
      <c r="W342" s="541"/>
      <c r="X342" s="541"/>
      <c r="Y342" s="541"/>
      <c r="Z342" s="541"/>
      <c r="AA342" s="541"/>
      <c r="AB342" s="541"/>
      <c r="AC342" s="541"/>
      <c r="AD342" s="541"/>
      <c r="AE342" s="541"/>
      <c r="AF342" s="541"/>
      <c r="AG342" s="541"/>
      <c r="AH342" s="541"/>
      <c r="AI342" s="541"/>
      <c r="AJ342" s="541"/>
      <c r="AK342" s="541"/>
      <c r="AL342" s="541"/>
      <c r="AM342" s="541"/>
      <c r="AN342" s="541"/>
      <c r="AO342" s="541"/>
      <c r="AP342" s="541"/>
      <c r="AQ342" s="541"/>
      <c r="AR342" s="541"/>
      <c r="AS342" s="541"/>
      <c r="AT342" s="541"/>
      <c r="AU342" s="541"/>
      <c r="AV342" s="541"/>
      <c r="AW342" s="541"/>
      <c r="AX342" s="541"/>
      <c r="AY342" s="541"/>
      <c r="AZ342" s="541"/>
      <c r="BA342" s="541"/>
      <c r="BB342" s="541"/>
      <c r="BC342" s="541"/>
      <c r="BD342" s="541"/>
      <c r="BE342" s="541"/>
      <c r="BF342" s="541"/>
      <c r="BG342" s="541"/>
      <c r="BH342" s="541"/>
      <c r="BI342" s="541"/>
      <c r="BJ342" s="541"/>
      <c r="BK342" s="541"/>
      <c r="BL342" s="541"/>
      <c r="BM342" s="541"/>
      <c r="BN342" s="541"/>
      <c r="BO342" s="541"/>
      <c r="BP342" s="541"/>
      <c r="BQ342" s="541"/>
      <c r="BR342" s="541"/>
      <c r="BS342" s="541"/>
      <c r="BT342" s="541"/>
      <c r="BU342" s="541"/>
      <c r="BV342" s="541"/>
      <c r="BW342" s="541"/>
      <c r="BX342" s="541"/>
      <c r="BY342" s="541"/>
      <c r="BZ342" s="541"/>
      <c r="CA342" s="541"/>
      <c r="CB342" s="541"/>
      <c r="CC342" s="541"/>
      <c r="CD342" s="541"/>
      <c r="CE342" s="541"/>
    </row>
    <row r="343" spans="1:83" x14ac:dyDescent="0.2">
      <c r="A343" s="541"/>
      <c r="B343" s="541"/>
      <c r="C343" s="541"/>
      <c r="D343" s="541"/>
      <c r="E343" s="541"/>
      <c r="F343" s="541"/>
      <c r="G343" s="541"/>
      <c r="H343" s="541"/>
      <c r="I343" s="541"/>
      <c r="J343" s="541"/>
      <c r="K343" s="541"/>
      <c r="L343" s="541"/>
      <c r="M343" s="541"/>
      <c r="N343" s="541"/>
      <c r="O343" s="541"/>
      <c r="P343" s="541"/>
      <c r="Q343" s="541"/>
      <c r="R343" s="541"/>
      <c r="S343" s="541"/>
      <c r="T343" s="541"/>
      <c r="U343" s="541"/>
      <c r="V343" s="541"/>
      <c r="W343" s="541"/>
      <c r="X343" s="541"/>
      <c r="Y343" s="541"/>
      <c r="Z343" s="541"/>
      <c r="AA343" s="541"/>
      <c r="AB343" s="541"/>
      <c r="AC343" s="541"/>
      <c r="AD343" s="541"/>
      <c r="AE343" s="541"/>
      <c r="AF343" s="541"/>
      <c r="AG343" s="541"/>
      <c r="AH343" s="541"/>
      <c r="AI343" s="541"/>
      <c r="AJ343" s="541"/>
      <c r="AK343" s="541"/>
      <c r="AL343" s="541"/>
      <c r="AM343" s="541"/>
      <c r="AN343" s="541"/>
      <c r="AO343" s="541"/>
      <c r="AP343" s="541"/>
      <c r="AQ343" s="541"/>
      <c r="AR343" s="541"/>
      <c r="AS343" s="541"/>
      <c r="AT343" s="541"/>
      <c r="AU343" s="541"/>
      <c r="AV343" s="541"/>
      <c r="AW343" s="541"/>
      <c r="AX343" s="541"/>
      <c r="AY343" s="541"/>
      <c r="AZ343" s="541"/>
      <c r="BA343" s="541"/>
      <c r="BB343" s="541"/>
      <c r="BC343" s="541"/>
      <c r="BD343" s="541"/>
      <c r="BE343" s="541"/>
      <c r="BF343" s="541"/>
      <c r="BG343" s="541"/>
      <c r="BH343" s="541"/>
      <c r="BI343" s="541"/>
      <c r="BJ343" s="541"/>
      <c r="BK343" s="541"/>
      <c r="BL343" s="541"/>
      <c r="BM343" s="541"/>
      <c r="BN343" s="541"/>
      <c r="BO343" s="541"/>
      <c r="BP343" s="541"/>
      <c r="BQ343" s="541"/>
      <c r="BR343" s="541"/>
      <c r="BS343" s="541"/>
      <c r="BT343" s="541"/>
      <c r="BU343" s="541"/>
      <c r="BV343" s="541"/>
      <c r="BW343" s="541"/>
      <c r="BX343" s="541"/>
      <c r="BY343" s="541"/>
      <c r="BZ343" s="541"/>
      <c r="CA343" s="541"/>
      <c r="CB343" s="541"/>
      <c r="CC343" s="541"/>
      <c r="CD343" s="541"/>
      <c r="CE343" s="541"/>
    </row>
    <row r="344" spans="1:83" x14ac:dyDescent="0.2">
      <c r="A344" s="541"/>
      <c r="B344" s="541"/>
      <c r="C344" s="541"/>
      <c r="D344" s="541"/>
      <c r="E344" s="541"/>
      <c r="F344" s="541"/>
      <c r="G344" s="541"/>
      <c r="H344" s="541"/>
      <c r="I344" s="541"/>
      <c r="J344" s="541"/>
      <c r="K344" s="541"/>
      <c r="L344" s="541"/>
      <c r="M344" s="541"/>
      <c r="N344" s="541"/>
      <c r="O344" s="541"/>
      <c r="P344" s="541"/>
      <c r="Q344" s="541"/>
      <c r="R344" s="541"/>
      <c r="S344" s="541"/>
      <c r="T344" s="541"/>
      <c r="U344" s="541"/>
      <c r="V344" s="541"/>
      <c r="W344" s="541"/>
      <c r="X344" s="541"/>
      <c r="Y344" s="541"/>
      <c r="Z344" s="541"/>
      <c r="AA344" s="541"/>
      <c r="AB344" s="541"/>
      <c r="AC344" s="541"/>
      <c r="AD344" s="541"/>
      <c r="AE344" s="541"/>
      <c r="AF344" s="541"/>
      <c r="AG344" s="541"/>
      <c r="AH344" s="541"/>
      <c r="AI344" s="541"/>
      <c r="AJ344" s="541"/>
      <c r="AK344" s="541"/>
      <c r="AL344" s="541"/>
      <c r="AM344" s="541"/>
      <c r="AN344" s="541"/>
      <c r="AO344" s="541"/>
      <c r="AP344" s="541"/>
      <c r="AQ344" s="541"/>
      <c r="AR344" s="541"/>
      <c r="AS344" s="541"/>
      <c r="AT344" s="541"/>
      <c r="AU344" s="541"/>
      <c r="AV344" s="541"/>
      <c r="AW344" s="541"/>
      <c r="AX344" s="541"/>
      <c r="AY344" s="541"/>
      <c r="AZ344" s="541"/>
      <c r="BA344" s="541"/>
      <c r="BB344" s="541"/>
      <c r="BC344" s="541"/>
      <c r="BD344" s="541"/>
      <c r="BE344" s="541"/>
      <c r="BF344" s="541"/>
      <c r="BG344" s="541"/>
      <c r="BH344" s="541"/>
      <c r="BI344" s="541"/>
      <c r="BJ344" s="541"/>
      <c r="BK344" s="541"/>
      <c r="BL344" s="541"/>
      <c r="BM344" s="541"/>
      <c r="BN344" s="541"/>
      <c r="BO344" s="541"/>
      <c r="BP344" s="541"/>
      <c r="BQ344" s="541"/>
      <c r="BR344" s="541"/>
      <c r="BS344" s="541"/>
      <c r="BT344" s="541"/>
      <c r="BU344" s="541"/>
      <c r="BV344" s="541"/>
      <c r="BW344" s="541"/>
      <c r="BX344" s="541"/>
      <c r="BY344" s="541"/>
      <c r="BZ344" s="541"/>
      <c r="CA344" s="541"/>
      <c r="CB344" s="541"/>
      <c r="CC344" s="541"/>
      <c r="CD344" s="541"/>
      <c r="CE344" s="541"/>
    </row>
    <row r="345" spans="1:83" x14ac:dyDescent="0.2">
      <c r="A345" s="541"/>
      <c r="B345" s="541"/>
      <c r="C345" s="541"/>
      <c r="D345" s="541"/>
      <c r="E345" s="541"/>
      <c r="F345" s="541"/>
      <c r="G345" s="541"/>
      <c r="H345" s="541"/>
      <c r="I345" s="541"/>
      <c r="J345" s="541"/>
      <c r="K345" s="541"/>
      <c r="L345" s="541"/>
      <c r="M345" s="541"/>
      <c r="N345" s="541"/>
      <c r="O345" s="541"/>
      <c r="P345" s="541"/>
      <c r="Q345" s="541"/>
      <c r="R345" s="541"/>
      <c r="S345" s="541"/>
      <c r="T345" s="541"/>
      <c r="U345" s="541"/>
      <c r="V345" s="541"/>
      <c r="W345" s="541"/>
      <c r="X345" s="541"/>
      <c r="Y345" s="541"/>
      <c r="Z345" s="541"/>
      <c r="AA345" s="541"/>
      <c r="AB345" s="541"/>
      <c r="AC345" s="541"/>
      <c r="AD345" s="541"/>
      <c r="AE345" s="541"/>
      <c r="AF345" s="541"/>
      <c r="AG345" s="541"/>
      <c r="AH345" s="541"/>
      <c r="AI345" s="541"/>
      <c r="AJ345" s="541"/>
      <c r="AK345" s="541"/>
      <c r="AL345" s="541"/>
      <c r="AM345" s="541"/>
      <c r="AN345" s="541"/>
      <c r="AO345" s="541"/>
      <c r="AP345" s="541"/>
      <c r="AQ345" s="541"/>
      <c r="AR345" s="541"/>
      <c r="AS345" s="541"/>
      <c r="AT345" s="541"/>
      <c r="AU345" s="541"/>
      <c r="AV345" s="541"/>
      <c r="AW345" s="541"/>
      <c r="AX345" s="541"/>
      <c r="AY345" s="541"/>
      <c r="AZ345" s="541"/>
      <c r="BA345" s="541"/>
      <c r="BB345" s="541"/>
      <c r="BC345" s="541"/>
      <c r="BD345" s="541"/>
      <c r="BE345" s="541"/>
      <c r="BF345" s="541"/>
      <c r="BG345" s="541"/>
      <c r="BH345" s="541"/>
      <c r="BI345" s="541"/>
      <c r="BJ345" s="541"/>
      <c r="BK345" s="541"/>
      <c r="BL345" s="541"/>
      <c r="BM345" s="541"/>
      <c r="BN345" s="541"/>
      <c r="BO345" s="541"/>
      <c r="BP345" s="541"/>
      <c r="BQ345" s="541"/>
      <c r="BR345" s="541"/>
      <c r="BS345" s="541"/>
      <c r="BT345" s="541"/>
      <c r="BU345" s="541"/>
      <c r="BV345" s="541"/>
      <c r="BW345" s="541"/>
      <c r="BX345" s="541"/>
      <c r="BY345" s="541"/>
      <c r="BZ345" s="541"/>
      <c r="CA345" s="541"/>
      <c r="CB345" s="541"/>
      <c r="CC345" s="541"/>
      <c r="CD345" s="541"/>
      <c r="CE345" s="541"/>
    </row>
    <row r="346" spans="1:83" x14ac:dyDescent="0.2">
      <c r="A346" s="541"/>
      <c r="B346" s="541"/>
      <c r="C346" s="541"/>
      <c r="D346" s="541"/>
      <c r="E346" s="541"/>
      <c r="F346" s="541"/>
      <c r="G346" s="541"/>
      <c r="H346" s="541"/>
      <c r="I346" s="541"/>
      <c r="J346" s="541"/>
      <c r="K346" s="541"/>
      <c r="L346" s="541"/>
      <c r="M346" s="541"/>
      <c r="N346" s="541"/>
      <c r="O346" s="541"/>
      <c r="P346" s="541"/>
      <c r="Q346" s="541"/>
      <c r="R346" s="541"/>
      <c r="S346" s="541"/>
      <c r="T346" s="541"/>
      <c r="U346" s="541"/>
      <c r="V346" s="541"/>
      <c r="W346" s="541"/>
      <c r="X346" s="541"/>
      <c r="Y346" s="541"/>
      <c r="Z346" s="541"/>
      <c r="AA346" s="541"/>
      <c r="AB346" s="541"/>
      <c r="AC346" s="541"/>
      <c r="AD346" s="541"/>
      <c r="AE346" s="541"/>
      <c r="AF346" s="541"/>
      <c r="AG346" s="541"/>
      <c r="AH346" s="541"/>
      <c r="AI346" s="541"/>
      <c r="AJ346" s="541"/>
      <c r="AK346" s="541"/>
      <c r="AL346" s="541"/>
      <c r="AM346" s="541"/>
      <c r="AN346" s="541"/>
      <c r="AO346" s="541"/>
      <c r="AP346" s="541"/>
      <c r="AQ346" s="541"/>
      <c r="AR346" s="541"/>
      <c r="AS346" s="541"/>
      <c r="AT346" s="541"/>
      <c r="AU346" s="541"/>
      <c r="AV346" s="541"/>
      <c r="AW346" s="541"/>
      <c r="AX346" s="541"/>
      <c r="AY346" s="541"/>
      <c r="AZ346" s="541"/>
      <c r="BA346" s="541"/>
      <c r="BB346" s="541"/>
      <c r="BC346" s="541"/>
      <c r="BD346" s="541"/>
      <c r="BE346" s="541"/>
      <c r="BF346" s="541"/>
      <c r="BG346" s="541"/>
      <c r="BH346" s="541"/>
      <c r="BI346" s="541"/>
      <c r="BJ346" s="541"/>
      <c r="BK346" s="541"/>
      <c r="BL346" s="541"/>
      <c r="BM346" s="541"/>
      <c r="BN346" s="541"/>
      <c r="BO346" s="541"/>
      <c r="BP346" s="541"/>
      <c r="BQ346" s="541"/>
      <c r="BR346" s="541"/>
      <c r="BS346" s="541"/>
      <c r="BT346" s="541"/>
      <c r="BU346" s="541"/>
      <c r="BV346" s="541"/>
      <c r="BW346" s="541"/>
      <c r="BX346" s="541"/>
      <c r="BY346" s="541"/>
      <c r="BZ346" s="541"/>
      <c r="CA346" s="541"/>
      <c r="CB346" s="541"/>
      <c r="CC346" s="541"/>
      <c r="CD346" s="541"/>
      <c r="CE346" s="541"/>
    </row>
    <row r="347" spans="1:83" x14ac:dyDescent="0.2">
      <c r="A347" s="541"/>
      <c r="B347" s="541"/>
      <c r="C347" s="541"/>
      <c r="D347" s="541"/>
      <c r="E347" s="541"/>
      <c r="F347" s="541"/>
      <c r="G347" s="541"/>
      <c r="H347" s="541"/>
      <c r="I347" s="541"/>
      <c r="J347" s="541"/>
      <c r="K347" s="541"/>
      <c r="L347" s="541"/>
      <c r="M347" s="541"/>
      <c r="N347" s="541"/>
      <c r="O347" s="541"/>
      <c r="P347" s="541"/>
      <c r="Q347" s="541"/>
      <c r="R347" s="541"/>
      <c r="S347" s="541"/>
      <c r="T347" s="541"/>
      <c r="U347" s="541"/>
      <c r="V347" s="541"/>
      <c r="W347" s="541"/>
      <c r="X347" s="541"/>
      <c r="Y347" s="541"/>
      <c r="Z347" s="541"/>
      <c r="AA347" s="541"/>
      <c r="AB347" s="541"/>
      <c r="AC347" s="541"/>
      <c r="AD347" s="541"/>
      <c r="AE347" s="541"/>
      <c r="AF347" s="541"/>
      <c r="AG347" s="541"/>
      <c r="AH347" s="541"/>
      <c r="AI347" s="541"/>
      <c r="AJ347" s="541"/>
      <c r="AK347" s="541"/>
      <c r="AL347" s="541"/>
      <c r="AM347" s="541"/>
      <c r="AN347" s="541"/>
      <c r="AO347" s="541"/>
      <c r="AP347" s="541"/>
      <c r="AQ347" s="541"/>
      <c r="AR347" s="541"/>
      <c r="AS347" s="541"/>
      <c r="AT347" s="541"/>
      <c r="AU347" s="541"/>
      <c r="AV347" s="541"/>
      <c r="AW347" s="541"/>
      <c r="AX347" s="541"/>
      <c r="AY347" s="541"/>
      <c r="AZ347" s="541"/>
      <c r="BA347" s="541"/>
      <c r="BB347" s="541"/>
      <c r="BC347" s="541"/>
      <c r="BD347" s="541"/>
      <c r="BE347" s="541"/>
      <c r="BF347" s="541"/>
      <c r="BG347" s="541"/>
      <c r="BH347" s="541"/>
      <c r="BI347" s="541"/>
      <c r="BJ347" s="541"/>
      <c r="BK347" s="541"/>
      <c r="BL347" s="541"/>
      <c r="BM347" s="541"/>
      <c r="BN347" s="541"/>
      <c r="BO347" s="541"/>
      <c r="BP347" s="541"/>
      <c r="BQ347" s="541"/>
      <c r="BR347" s="541"/>
      <c r="BS347" s="541"/>
      <c r="BT347" s="541"/>
      <c r="BU347" s="541"/>
      <c r="BV347" s="541"/>
      <c r="BW347" s="541"/>
      <c r="BX347" s="541"/>
      <c r="BY347" s="541"/>
      <c r="BZ347" s="541"/>
      <c r="CA347" s="541"/>
      <c r="CB347" s="541"/>
      <c r="CC347" s="541"/>
      <c r="CD347" s="541"/>
      <c r="CE347" s="541"/>
    </row>
    <row r="348" spans="1:83" x14ac:dyDescent="0.2">
      <c r="A348" s="541"/>
      <c r="B348" s="541"/>
      <c r="C348" s="541"/>
      <c r="D348" s="541"/>
      <c r="E348" s="541"/>
      <c r="F348" s="541"/>
      <c r="G348" s="541"/>
      <c r="H348" s="541"/>
      <c r="I348" s="541"/>
      <c r="J348" s="541"/>
      <c r="K348" s="541"/>
      <c r="L348" s="541"/>
      <c r="M348" s="541"/>
      <c r="N348" s="541"/>
      <c r="O348" s="541"/>
      <c r="P348" s="541"/>
      <c r="Q348" s="541"/>
      <c r="R348" s="541"/>
      <c r="S348" s="541"/>
      <c r="T348" s="541"/>
      <c r="U348" s="541"/>
      <c r="V348" s="541"/>
      <c r="W348" s="541"/>
      <c r="X348" s="541"/>
      <c r="Y348" s="541"/>
      <c r="Z348" s="541"/>
      <c r="AA348" s="541"/>
      <c r="AB348" s="541"/>
      <c r="AC348" s="541"/>
      <c r="AD348" s="541"/>
      <c r="AE348" s="541"/>
      <c r="AF348" s="541"/>
      <c r="AG348" s="541"/>
      <c r="AH348" s="541"/>
      <c r="AI348" s="541"/>
      <c r="AJ348" s="541"/>
      <c r="AK348" s="541"/>
      <c r="AL348" s="541"/>
      <c r="AM348" s="541"/>
      <c r="AN348" s="541"/>
      <c r="AO348" s="541"/>
      <c r="AP348" s="541"/>
      <c r="AQ348" s="541"/>
      <c r="AR348" s="541"/>
      <c r="AS348" s="541"/>
      <c r="AT348" s="541"/>
      <c r="AU348" s="541"/>
      <c r="AV348" s="541"/>
      <c r="AW348" s="541"/>
      <c r="AX348" s="541"/>
      <c r="AY348" s="541"/>
      <c r="AZ348" s="541"/>
      <c r="BA348" s="541"/>
      <c r="BB348" s="541"/>
      <c r="BC348" s="541"/>
      <c r="BD348" s="541"/>
      <c r="BE348" s="541"/>
      <c r="BF348" s="541"/>
      <c r="BG348" s="541"/>
      <c r="BH348" s="541"/>
      <c r="BI348" s="541"/>
      <c r="BJ348" s="541"/>
      <c r="BK348" s="541"/>
      <c r="BL348" s="541"/>
      <c r="BM348" s="541"/>
      <c r="BN348" s="541"/>
      <c r="BO348" s="541"/>
      <c r="BP348" s="541"/>
      <c r="BQ348" s="541"/>
      <c r="BR348" s="541"/>
      <c r="BS348" s="541"/>
      <c r="BT348" s="541"/>
      <c r="BU348" s="541"/>
      <c r="BV348" s="541"/>
      <c r="BW348" s="541"/>
      <c r="BX348" s="541"/>
      <c r="BY348" s="541"/>
      <c r="BZ348" s="541"/>
      <c r="CA348" s="541"/>
      <c r="CB348" s="541"/>
      <c r="CC348" s="541"/>
      <c r="CD348" s="541"/>
      <c r="CE348" s="541"/>
    </row>
    <row r="349" spans="1:83" x14ac:dyDescent="0.2">
      <c r="A349" s="541"/>
      <c r="B349" s="541"/>
      <c r="C349" s="541"/>
      <c r="D349" s="541"/>
      <c r="E349" s="541"/>
      <c r="F349" s="541"/>
      <c r="G349" s="541"/>
      <c r="H349" s="541"/>
      <c r="I349" s="541"/>
      <c r="J349" s="541"/>
      <c r="K349" s="541"/>
      <c r="L349" s="541"/>
      <c r="M349" s="541"/>
      <c r="N349" s="541"/>
      <c r="O349" s="541"/>
      <c r="P349" s="541"/>
      <c r="Q349" s="541"/>
      <c r="R349" s="541"/>
      <c r="S349" s="541"/>
      <c r="T349" s="541"/>
      <c r="U349" s="541"/>
      <c r="V349" s="541"/>
      <c r="W349" s="541"/>
      <c r="X349" s="541"/>
      <c r="Y349" s="541"/>
      <c r="Z349" s="541"/>
      <c r="AA349" s="541"/>
      <c r="AB349" s="541"/>
      <c r="AC349" s="541"/>
      <c r="AD349" s="541"/>
      <c r="AE349" s="541"/>
      <c r="AF349" s="541"/>
      <c r="AG349" s="541"/>
      <c r="AH349" s="541"/>
      <c r="AI349" s="541"/>
      <c r="AJ349" s="541"/>
      <c r="AK349" s="541"/>
      <c r="AL349" s="541"/>
      <c r="AM349" s="541"/>
      <c r="AN349" s="541"/>
      <c r="AO349" s="541"/>
      <c r="AP349" s="541"/>
      <c r="AQ349" s="541"/>
      <c r="AR349" s="541"/>
      <c r="AS349" s="541"/>
      <c r="AT349" s="541"/>
      <c r="AU349" s="541"/>
      <c r="AV349" s="541"/>
      <c r="AW349" s="541"/>
      <c r="AX349" s="541"/>
      <c r="AY349" s="541"/>
      <c r="AZ349" s="541"/>
      <c r="BA349" s="541"/>
      <c r="BB349" s="541"/>
      <c r="BC349" s="541"/>
      <c r="BD349" s="541"/>
      <c r="BE349" s="541"/>
      <c r="BF349" s="541"/>
      <c r="BG349" s="541"/>
      <c r="BH349" s="541"/>
      <c r="BI349" s="541"/>
      <c r="BJ349" s="541"/>
      <c r="BK349" s="541"/>
      <c r="BL349" s="541"/>
      <c r="BM349" s="541"/>
      <c r="BN349" s="541"/>
      <c r="BO349" s="541"/>
      <c r="BP349" s="541"/>
      <c r="BQ349" s="541"/>
      <c r="BR349" s="541"/>
      <c r="BS349" s="541"/>
      <c r="BT349" s="541"/>
      <c r="BU349" s="541"/>
      <c r="BV349" s="541"/>
      <c r="BW349" s="541"/>
      <c r="BX349" s="541"/>
      <c r="BY349" s="541"/>
      <c r="BZ349" s="541"/>
      <c r="CA349" s="541"/>
      <c r="CB349" s="541"/>
      <c r="CC349" s="541"/>
      <c r="CD349" s="541"/>
      <c r="CE349" s="541"/>
    </row>
    <row r="350" spans="1:83" x14ac:dyDescent="0.2">
      <c r="A350" s="541"/>
      <c r="B350" s="541"/>
      <c r="C350" s="541"/>
      <c r="D350" s="541"/>
      <c r="E350" s="541"/>
      <c r="F350" s="541"/>
      <c r="G350" s="541"/>
      <c r="H350" s="541"/>
      <c r="I350" s="541"/>
      <c r="J350" s="541"/>
      <c r="K350" s="541"/>
      <c r="L350" s="541"/>
      <c r="M350" s="541"/>
      <c r="N350" s="541"/>
      <c r="O350" s="541"/>
      <c r="P350" s="541"/>
      <c r="Q350" s="541"/>
      <c r="R350" s="541"/>
      <c r="S350" s="541"/>
      <c r="T350" s="541"/>
      <c r="U350" s="541"/>
      <c r="V350" s="541"/>
      <c r="W350" s="541"/>
      <c r="X350" s="541"/>
      <c r="Y350" s="541"/>
      <c r="Z350" s="541"/>
      <c r="AA350" s="541"/>
      <c r="AB350" s="541"/>
      <c r="AC350" s="541"/>
      <c r="AD350" s="541"/>
      <c r="AE350" s="541"/>
      <c r="AF350" s="541"/>
      <c r="AG350" s="541"/>
      <c r="AH350" s="541"/>
      <c r="AI350" s="541"/>
      <c r="AJ350" s="541"/>
      <c r="AK350" s="541"/>
      <c r="AL350" s="541"/>
      <c r="AM350" s="541"/>
      <c r="AN350" s="541"/>
      <c r="AO350" s="541"/>
      <c r="AP350" s="541"/>
      <c r="AQ350" s="541"/>
      <c r="AR350" s="541"/>
      <c r="AS350" s="541"/>
      <c r="AT350" s="541"/>
      <c r="AU350" s="541"/>
      <c r="AV350" s="541"/>
      <c r="AW350" s="541"/>
      <c r="AX350" s="541"/>
      <c r="AY350" s="541"/>
      <c r="AZ350" s="541"/>
      <c r="BA350" s="541"/>
      <c r="BB350" s="541"/>
      <c r="BC350" s="541"/>
      <c r="BD350" s="541"/>
      <c r="BE350" s="541"/>
      <c r="BF350" s="541"/>
      <c r="BG350" s="541"/>
      <c r="BH350" s="541"/>
      <c r="BI350" s="541"/>
      <c r="BJ350" s="541"/>
      <c r="BK350" s="541"/>
      <c r="BL350" s="541"/>
      <c r="BM350" s="541"/>
      <c r="BN350" s="541"/>
      <c r="BO350" s="541"/>
      <c r="BP350" s="541"/>
      <c r="BQ350" s="541"/>
      <c r="BR350" s="541"/>
      <c r="BS350" s="541"/>
      <c r="BT350" s="541"/>
      <c r="BU350" s="541"/>
      <c r="BV350" s="541"/>
      <c r="BW350" s="541"/>
      <c r="BX350" s="541"/>
      <c r="BY350" s="541"/>
      <c r="BZ350" s="541"/>
      <c r="CA350" s="541"/>
      <c r="CB350" s="541"/>
      <c r="CC350" s="541"/>
      <c r="CD350" s="541"/>
      <c r="CE350" s="541"/>
    </row>
    <row r="351" spans="1:83" x14ac:dyDescent="0.2">
      <c r="A351" s="541"/>
      <c r="B351" s="541"/>
      <c r="C351" s="541"/>
      <c r="D351" s="541"/>
      <c r="E351" s="541"/>
      <c r="F351" s="541"/>
      <c r="G351" s="541"/>
      <c r="H351" s="541"/>
      <c r="I351" s="541"/>
      <c r="J351" s="541"/>
      <c r="K351" s="541"/>
      <c r="L351" s="541"/>
      <c r="M351" s="541"/>
      <c r="N351" s="541"/>
      <c r="O351" s="541"/>
      <c r="P351" s="541"/>
      <c r="Q351" s="541"/>
      <c r="R351" s="541"/>
      <c r="S351" s="541"/>
      <c r="T351" s="541"/>
      <c r="U351" s="541"/>
      <c r="V351" s="541"/>
      <c r="W351" s="541"/>
      <c r="X351" s="541"/>
      <c r="Y351" s="541"/>
      <c r="Z351" s="541"/>
      <c r="AA351" s="541"/>
      <c r="AB351" s="541"/>
      <c r="AC351" s="541"/>
      <c r="AD351" s="541"/>
      <c r="AE351" s="541"/>
      <c r="AF351" s="541"/>
      <c r="AG351" s="541"/>
      <c r="AH351" s="541"/>
      <c r="AI351" s="541"/>
      <c r="AJ351" s="541"/>
      <c r="AK351" s="541"/>
      <c r="AL351" s="541"/>
      <c r="AM351" s="541"/>
      <c r="AN351" s="541"/>
      <c r="AO351" s="541"/>
      <c r="AP351" s="541"/>
      <c r="AQ351" s="541"/>
      <c r="AR351" s="541"/>
      <c r="AS351" s="541"/>
      <c r="AT351" s="541"/>
      <c r="AU351" s="541"/>
      <c r="AV351" s="541"/>
      <c r="AW351" s="541"/>
      <c r="AX351" s="541"/>
      <c r="AY351" s="541"/>
      <c r="AZ351" s="541"/>
      <c r="BA351" s="541"/>
      <c r="BB351" s="541"/>
      <c r="BC351" s="541"/>
      <c r="BD351" s="541"/>
      <c r="BE351" s="541"/>
      <c r="BF351" s="541"/>
      <c r="BG351" s="541"/>
      <c r="BH351" s="541"/>
      <c r="BI351" s="541"/>
      <c r="BJ351" s="541"/>
      <c r="BK351" s="541"/>
      <c r="BL351" s="541"/>
      <c r="BM351" s="541"/>
      <c r="BN351" s="541"/>
      <c r="BO351" s="541"/>
      <c r="BP351" s="541"/>
      <c r="BQ351" s="541"/>
      <c r="BR351" s="541"/>
      <c r="BS351" s="541"/>
      <c r="BT351" s="541"/>
      <c r="BU351" s="541"/>
      <c r="BV351" s="541"/>
      <c r="BW351" s="541"/>
      <c r="BX351" s="541"/>
      <c r="BY351" s="541"/>
      <c r="BZ351" s="541"/>
      <c r="CA351" s="541"/>
      <c r="CB351" s="541"/>
      <c r="CC351" s="541"/>
      <c r="CD351" s="541"/>
      <c r="CE351" s="541"/>
    </row>
    <row r="352" spans="1:83" x14ac:dyDescent="0.2">
      <c r="A352" s="541"/>
      <c r="B352" s="541"/>
      <c r="C352" s="541"/>
      <c r="D352" s="541"/>
      <c r="E352" s="541"/>
      <c r="F352" s="541"/>
      <c r="G352" s="541"/>
      <c r="H352" s="541"/>
      <c r="I352" s="541"/>
      <c r="J352" s="541"/>
      <c r="K352" s="541"/>
      <c r="L352" s="541"/>
      <c r="M352" s="541"/>
      <c r="N352" s="541"/>
      <c r="O352" s="541"/>
      <c r="P352" s="541"/>
      <c r="Q352" s="541"/>
      <c r="R352" s="541"/>
      <c r="S352" s="541"/>
      <c r="T352" s="541"/>
      <c r="U352" s="541"/>
      <c r="V352" s="541"/>
      <c r="W352" s="541"/>
      <c r="X352" s="541"/>
      <c r="Y352" s="541"/>
      <c r="Z352" s="541"/>
      <c r="AA352" s="541"/>
      <c r="AB352" s="541"/>
      <c r="AC352" s="541"/>
      <c r="AD352" s="541"/>
      <c r="AE352" s="541"/>
      <c r="AF352" s="541"/>
      <c r="AG352" s="541"/>
      <c r="AH352" s="541"/>
      <c r="AI352" s="541"/>
      <c r="AJ352" s="541"/>
      <c r="AK352" s="541"/>
      <c r="AL352" s="541"/>
      <c r="AM352" s="541"/>
      <c r="AN352" s="541"/>
      <c r="AO352" s="541"/>
      <c r="AP352" s="541"/>
      <c r="AQ352" s="541"/>
      <c r="AR352" s="541"/>
      <c r="AS352" s="541"/>
      <c r="AT352" s="541"/>
      <c r="AU352" s="541"/>
      <c r="AV352" s="541"/>
      <c r="AW352" s="541"/>
      <c r="AX352" s="541"/>
      <c r="AY352" s="541"/>
      <c r="AZ352" s="541"/>
      <c r="BA352" s="541"/>
      <c r="BB352" s="541"/>
      <c r="BC352" s="541"/>
      <c r="BD352" s="541"/>
      <c r="BE352" s="541"/>
      <c r="BF352" s="541"/>
      <c r="BG352" s="541"/>
      <c r="BH352" s="541"/>
      <c r="BI352" s="541"/>
      <c r="BJ352" s="541"/>
      <c r="BK352" s="541"/>
      <c r="BL352" s="541"/>
      <c r="BM352" s="541"/>
      <c r="BN352" s="541"/>
      <c r="BO352" s="541"/>
      <c r="BP352" s="541"/>
      <c r="BQ352" s="541"/>
      <c r="BR352" s="541"/>
      <c r="BS352" s="541"/>
      <c r="BT352" s="541"/>
      <c r="BU352" s="541"/>
      <c r="BV352" s="541"/>
      <c r="BW352" s="541"/>
      <c r="BX352" s="541"/>
      <c r="BY352" s="541"/>
      <c r="BZ352" s="541"/>
      <c r="CA352" s="541"/>
      <c r="CB352" s="541"/>
      <c r="CC352" s="541"/>
      <c r="CD352" s="541"/>
      <c r="CE352" s="541"/>
    </row>
    <row r="353" spans="1:83" x14ac:dyDescent="0.2">
      <c r="A353" s="541"/>
      <c r="B353" s="541"/>
      <c r="C353" s="541"/>
      <c r="D353" s="541"/>
      <c r="E353" s="541"/>
      <c r="F353" s="541"/>
      <c r="G353" s="541"/>
      <c r="H353" s="541"/>
      <c r="I353" s="541"/>
      <c r="J353" s="541"/>
      <c r="K353" s="541"/>
      <c r="L353" s="541"/>
      <c r="M353" s="541"/>
      <c r="N353" s="541"/>
      <c r="O353" s="541"/>
      <c r="P353" s="541"/>
      <c r="Q353" s="541"/>
      <c r="R353" s="541"/>
      <c r="S353" s="541"/>
      <c r="T353" s="541"/>
      <c r="U353" s="541"/>
      <c r="V353" s="541"/>
      <c r="W353" s="541"/>
      <c r="X353" s="541"/>
      <c r="Y353" s="541"/>
      <c r="Z353" s="541"/>
      <c r="AA353" s="541"/>
      <c r="AB353" s="541"/>
      <c r="AC353" s="541"/>
      <c r="AD353" s="541"/>
      <c r="AE353" s="541"/>
      <c r="AF353" s="541"/>
      <c r="AG353" s="541"/>
      <c r="AH353" s="541"/>
      <c r="AI353" s="541"/>
      <c r="AJ353" s="541"/>
      <c r="AK353" s="541"/>
      <c r="AL353" s="541"/>
      <c r="AM353" s="541"/>
      <c r="AN353" s="541"/>
      <c r="AO353" s="541"/>
      <c r="AP353" s="541"/>
      <c r="AQ353" s="541"/>
      <c r="AR353" s="541"/>
      <c r="AS353" s="541"/>
      <c r="AT353" s="541"/>
      <c r="AU353" s="541"/>
      <c r="AV353" s="541"/>
      <c r="AW353" s="541"/>
      <c r="AX353" s="541"/>
      <c r="AY353" s="541"/>
      <c r="AZ353" s="541"/>
      <c r="BA353" s="541"/>
      <c r="BB353" s="541"/>
      <c r="BC353" s="541"/>
      <c r="BD353" s="541"/>
      <c r="BE353" s="541"/>
      <c r="BF353" s="541"/>
      <c r="BG353" s="541"/>
      <c r="BH353" s="541"/>
      <c r="BI353" s="541"/>
      <c r="BJ353" s="541"/>
      <c r="BK353" s="541"/>
      <c r="BL353" s="541"/>
      <c r="BM353" s="541"/>
      <c r="BN353" s="541"/>
      <c r="BO353" s="541"/>
      <c r="BP353" s="541"/>
      <c r="BQ353" s="541"/>
      <c r="BR353" s="541"/>
      <c r="BS353" s="541"/>
      <c r="BT353" s="541"/>
      <c r="BU353" s="541"/>
      <c r="BV353" s="541"/>
      <c r="BW353" s="541"/>
      <c r="BX353" s="541"/>
      <c r="BY353" s="541"/>
      <c r="BZ353" s="541"/>
      <c r="CA353" s="541"/>
      <c r="CB353" s="541"/>
      <c r="CC353" s="541"/>
      <c r="CD353" s="541"/>
      <c r="CE353" s="541"/>
    </row>
    <row r="354" spans="1:83" x14ac:dyDescent="0.2">
      <c r="A354" s="541"/>
      <c r="B354" s="541"/>
      <c r="C354" s="541"/>
      <c r="D354" s="541"/>
      <c r="E354" s="541"/>
      <c r="F354" s="541"/>
      <c r="G354" s="541"/>
      <c r="H354" s="541"/>
      <c r="I354" s="541"/>
      <c r="J354" s="541"/>
      <c r="K354" s="541"/>
      <c r="L354" s="541"/>
      <c r="M354" s="541"/>
      <c r="N354" s="541"/>
      <c r="O354" s="541"/>
      <c r="P354" s="541"/>
      <c r="Q354" s="541"/>
      <c r="R354" s="541"/>
      <c r="S354" s="541"/>
      <c r="T354" s="541"/>
      <c r="U354" s="541"/>
      <c r="V354" s="541"/>
      <c r="W354" s="541"/>
      <c r="X354" s="541"/>
      <c r="Y354" s="541"/>
      <c r="Z354" s="541"/>
      <c r="AA354" s="541"/>
      <c r="AB354" s="541"/>
      <c r="AC354" s="541"/>
      <c r="AD354" s="541"/>
      <c r="AE354" s="541"/>
      <c r="AF354" s="541"/>
      <c r="AG354" s="541"/>
      <c r="AH354" s="541"/>
      <c r="AI354" s="541"/>
      <c r="AJ354" s="541"/>
      <c r="AK354" s="541"/>
      <c r="AL354" s="541"/>
      <c r="AM354" s="541"/>
      <c r="AN354" s="541"/>
      <c r="AO354" s="541"/>
      <c r="AP354" s="541"/>
      <c r="AQ354" s="541"/>
      <c r="AR354" s="541"/>
      <c r="AS354" s="541"/>
      <c r="AT354" s="541"/>
      <c r="AU354" s="541"/>
      <c r="AV354" s="541"/>
      <c r="AW354" s="541"/>
      <c r="AX354" s="541"/>
      <c r="AY354" s="541"/>
      <c r="AZ354" s="541"/>
      <c r="BA354" s="541"/>
      <c r="BB354" s="541"/>
      <c r="BC354" s="541"/>
      <c r="BD354" s="541"/>
      <c r="BE354" s="541"/>
      <c r="BF354" s="541"/>
      <c r="BG354" s="541"/>
      <c r="BH354" s="541"/>
      <c r="BI354" s="541"/>
      <c r="BJ354" s="541"/>
      <c r="BK354" s="541"/>
      <c r="BL354" s="541"/>
      <c r="BM354" s="541"/>
      <c r="BN354" s="541"/>
      <c r="BO354" s="541"/>
      <c r="BP354" s="541"/>
      <c r="BQ354" s="541"/>
      <c r="BR354" s="541"/>
      <c r="BS354" s="541"/>
      <c r="BT354" s="541"/>
      <c r="BU354" s="541"/>
      <c r="BV354" s="541"/>
      <c r="BW354" s="541"/>
      <c r="BX354" s="541"/>
      <c r="BY354" s="541"/>
      <c r="BZ354" s="541"/>
      <c r="CA354" s="541"/>
      <c r="CB354" s="541"/>
      <c r="CC354" s="541"/>
      <c r="CD354" s="541"/>
      <c r="CE354" s="541"/>
    </row>
    <row r="355" spans="1:83" x14ac:dyDescent="0.2">
      <c r="A355" s="541"/>
      <c r="B355" s="541"/>
      <c r="C355" s="541"/>
      <c r="D355" s="541"/>
      <c r="E355" s="541"/>
      <c r="F355" s="541"/>
      <c r="G355" s="541"/>
      <c r="H355" s="541"/>
      <c r="I355" s="541"/>
      <c r="J355" s="541"/>
      <c r="K355" s="541"/>
      <c r="L355" s="541"/>
      <c r="M355" s="541"/>
      <c r="N355" s="541"/>
      <c r="O355" s="541"/>
      <c r="P355" s="541"/>
      <c r="Q355" s="541"/>
      <c r="R355" s="541"/>
      <c r="S355" s="541"/>
      <c r="T355" s="541"/>
      <c r="U355" s="541"/>
      <c r="V355" s="541"/>
      <c r="W355" s="541"/>
      <c r="X355" s="541"/>
      <c r="Y355" s="541"/>
      <c r="Z355" s="541"/>
      <c r="AA355" s="541"/>
      <c r="AB355" s="541"/>
      <c r="AC355" s="541"/>
      <c r="AD355" s="541"/>
      <c r="AE355" s="541"/>
      <c r="AF355" s="541"/>
      <c r="AG355" s="541"/>
      <c r="AH355" s="541"/>
      <c r="AI355" s="541"/>
      <c r="AJ355" s="541"/>
      <c r="AK355" s="541"/>
      <c r="AL355" s="541"/>
      <c r="AM355" s="541"/>
      <c r="AN355" s="541"/>
      <c r="AO355" s="541"/>
      <c r="AP355" s="541"/>
      <c r="AQ355" s="541"/>
      <c r="AR355" s="541"/>
      <c r="AS355" s="541"/>
      <c r="AT355" s="541"/>
      <c r="AU355" s="541"/>
      <c r="AV355" s="541"/>
      <c r="AW355" s="541"/>
      <c r="AX355" s="541"/>
      <c r="AY355" s="541"/>
      <c r="AZ355" s="541"/>
      <c r="BA355" s="541"/>
      <c r="BB355" s="541"/>
      <c r="BC355" s="541"/>
      <c r="BD355" s="541"/>
      <c r="BE355" s="541"/>
      <c r="BF355" s="541"/>
      <c r="BG355" s="541"/>
      <c r="BH355" s="541"/>
      <c r="BI355" s="541"/>
      <c r="BJ355" s="541"/>
      <c r="BK355" s="541"/>
      <c r="BL355" s="541"/>
      <c r="BM355" s="541"/>
      <c r="BN355" s="541"/>
      <c r="BO355" s="541"/>
      <c r="BP355" s="541"/>
      <c r="BQ355" s="541"/>
      <c r="BR355" s="541"/>
      <c r="BS355" s="541"/>
      <c r="BT355" s="541"/>
      <c r="BU355" s="541"/>
      <c r="BV355" s="541"/>
      <c r="BW355" s="541"/>
      <c r="BX355" s="541"/>
      <c r="BY355" s="541"/>
      <c r="BZ355" s="541"/>
      <c r="CA355" s="541"/>
      <c r="CB355" s="541"/>
      <c r="CC355" s="541"/>
      <c r="CD355" s="541"/>
      <c r="CE355" s="541"/>
    </row>
    <row r="356" spans="1:83" x14ac:dyDescent="0.2">
      <c r="A356" s="541"/>
      <c r="B356" s="541"/>
      <c r="C356" s="541"/>
      <c r="D356" s="541"/>
      <c r="E356" s="541"/>
      <c r="F356" s="541"/>
      <c r="G356" s="541"/>
      <c r="H356" s="541"/>
      <c r="I356" s="541"/>
      <c r="J356" s="541"/>
      <c r="K356" s="541"/>
      <c r="L356" s="541"/>
      <c r="M356" s="541"/>
      <c r="N356" s="541"/>
      <c r="O356" s="541"/>
      <c r="P356" s="541"/>
      <c r="Q356" s="541"/>
      <c r="R356" s="541"/>
      <c r="S356" s="541"/>
      <c r="T356" s="541"/>
      <c r="U356" s="541"/>
      <c r="V356" s="541"/>
      <c r="W356" s="541"/>
      <c r="X356" s="541"/>
      <c r="Y356" s="541"/>
      <c r="Z356" s="541"/>
      <c r="AA356" s="541"/>
      <c r="AB356" s="541"/>
      <c r="AC356" s="541"/>
      <c r="AD356" s="541"/>
      <c r="AE356" s="541"/>
      <c r="AF356" s="541"/>
      <c r="AG356" s="541"/>
      <c r="AH356" s="541"/>
      <c r="AI356" s="541"/>
      <c r="AJ356" s="541"/>
      <c r="AK356" s="541"/>
      <c r="AL356" s="541"/>
      <c r="AM356" s="541"/>
      <c r="AN356" s="541"/>
      <c r="AO356" s="541"/>
      <c r="AP356" s="541"/>
      <c r="AQ356" s="541"/>
      <c r="AR356" s="541"/>
      <c r="AS356" s="541"/>
      <c r="AT356" s="541"/>
      <c r="AU356" s="541"/>
      <c r="AV356" s="541"/>
      <c r="AW356" s="541"/>
      <c r="AX356" s="541"/>
      <c r="AY356" s="541"/>
      <c r="AZ356" s="541"/>
      <c r="BA356" s="541"/>
      <c r="BB356" s="541"/>
      <c r="BC356" s="541"/>
      <c r="BD356" s="541"/>
      <c r="BE356" s="541"/>
      <c r="BF356" s="541"/>
      <c r="BG356" s="541"/>
      <c r="BH356" s="541"/>
      <c r="BI356" s="541"/>
      <c r="BJ356" s="541"/>
      <c r="BK356" s="541"/>
      <c r="BL356" s="541"/>
      <c r="BM356" s="541"/>
      <c r="BN356" s="541"/>
      <c r="BO356" s="541"/>
      <c r="BP356" s="541"/>
      <c r="BQ356" s="541"/>
      <c r="BR356" s="541"/>
      <c r="BS356" s="541"/>
      <c r="BT356" s="541"/>
      <c r="BU356" s="541"/>
      <c r="BV356" s="541"/>
      <c r="BW356" s="541"/>
      <c r="BX356" s="541"/>
      <c r="BY356" s="541"/>
      <c r="BZ356" s="541"/>
      <c r="CA356" s="541"/>
      <c r="CB356" s="541"/>
      <c r="CC356" s="541"/>
      <c r="CD356" s="541"/>
      <c r="CE356" s="541"/>
    </row>
    <row r="357" spans="1:83" x14ac:dyDescent="0.2">
      <c r="A357" s="541"/>
      <c r="B357" s="541"/>
      <c r="C357" s="541"/>
      <c r="D357" s="541"/>
      <c r="E357" s="541"/>
      <c r="F357" s="541"/>
      <c r="G357" s="541"/>
      <c r="H357" s="541"/>
      <c r="I357" s="541"/>
      <c r="J357" s="541"/>
      <c r="K357" s="541"/>
      <c r="L357" s="541"/>
      <c r="M357" s="541"/>
      <c r="N357" s="541"/>
      <c r="O357" s="541"/>
      <c r="P357" s="541"/>
      <c r="Q357" s="541"/>
      <c r="R357" s="541"/>
      <c r="S357" s="541"/>
      <c r="T357" s="541"/>
      <c r="U357" s="541"/>
      <c r="V357" s="541"/>
      <c r="W357" s="541"/>
      <c r="X357" s="541"/>
      <c r="Y357" s="541"/>
      <c r="Z357" s="541"/>
      <c r="AA357" s="541"/>
      <c r="AB357" s="541"/>
      <c r="AC357" s="541"/>
      <c r="AD357" s="541"/>
      <c r="AE357" s="541"/>
      <c r="AF357" s="541"/>
      <c r="AG357" s="541"/>
      <c r="AH357" s="541"/>
      <c r="AI357" s="541"/>
      <c r="AJ357" s="541"/>
      <c r="AK357" s="541"/>
      <c r="AL357" s="541"/>
      <c r="AM357" s="541"/>
      <c r="AN357" s="541"/>
      <c r="AO357" s="541"/>
      <c r="AP357" s="541"/>
      <c r="AQ357" s="541"/>
      <c r="AR357" s="541"/>
      <c r="AS357" s="541"/>
      <c r="AT357" s="541"/>
      <c r="AU357" s="541"/>
      <c r="AV357" s="541"/>
      <c r="AW357" s="541"/>
      <c r="AX357" s="541"/>
      <c r="AY357" s="541"/>
      <c r="AZ357" s="541"/>
      <c r="BA357" s="541"/>
      <c r="BB357" s="541"/>
      <c r="BC357" s="541"/>
      <c r="BD357" s="541"/>
      <c r="BE357" s="541"/>
      <c r="BF357" s="541"/>
      <c r="BG357" s="541"/>
      <c r="BH357" s="541"/>
      <c r="BI357" s="541"/>
      <c r="BJ357" s="541"/>
      <c r="BK357" s="541"/>
      <c r="BL357" s="541"/>
      <c r="BM357" s="541"/>
      <c r="BN357" s="541"/>
      <c r="BO357" s="541"/>
      <c r="BP357" s="541"/>
      <c r="BQ357" s="541"/>
      <c r="BR357" s="541"/>
      <c r="BS357" s="541"/>
      <c r="BT357" s="541"/>
      <c r="BU357" s="541"/>
      <c r="BV357" s="541"/>
      <c r="BW357" s="541"/>
      <c r="BX357" s="541"/>
      <c r="BY357" s="541"/>
      <c r="BZ357" s="541"/>
      <c r="CA357" s="541"/>
      <c r="CB357" s="541"/>
      <c r="CC357" s="541"/>
      <c r="CD357" s="541"/>
      <c r="CE357" s="541"/>
    </row>
    <row r="358" spans="1:83" x14ac:dyDescent="0.2">
      <c r="A358" s="541"/>
      <c r="B358" s="541"/>
      <c r="C358" s="541"/>
      <c r="D358" s="541"/>
      <c r="E358" s="541"/>
      <c r="F358" s="541"/>
      <c r="G358" s="541"/>
      <c r="H358" s="541"/>
      <c r="I358" s="541"/>
      <c r="J358" s="541"/>
      <c r="K358" s="541"/>
      <c r="L358" s="541"/>
      <c r="M358" s="541"/>
      <c r="N358" s="541"/>
      <c r="O358" s="541"/>
      <c r="P358" s="541"/>
      <c r="Q358" s="541"/>
      <c r="R358" s="541"/>
      <c r="S358" s="541"/>
      <c r="T358" s="541"/>
      <c r="U358" s="541"/>
      <c r="V358" s="541"/>
      <c r="W358" s="541"/>
      <c r="X358" s="541"/>
      <c r="Y358" s="541"/>
      <c r="Z358" s="541"/>
      <c r="AA358" s="541"/>
      <c r="AB358" s="541"/>
      <c r="AC358" s="541"/>
      <c r="AD358" s="541"/>
      <c r="AE358" s="541"/>
      <c r="AF358" s="541"/>
      <c r="AG358" s="541"/>
      <c r="AH358" s="541"/>
      <c r="AI358" s="541"/>
      <c r="AJ358" s="541"/>
      <c r="AK358" s="541"/>
      <c r="AL358" s="541"/>
      <c r="AM358" s="541"/>
      <c r="AN358" s="541"/>
      <c r="AO358" s="541"/>
      <c r="AP358" s="541"/>
      <c r="AQ358" s="541"/>
      <c r="AR358" s="541"/>
      <c r="AS358" s="541"/>
      <c r="AT358" s="541"/>
      <c r="AU358" s="541"/>
      <c r="AV358" s="541"/>
      <c r="AW358" s="541"/>
      <c r="AX358" s="541"/>
      <c r="AY358" s="541"/>
      <c r="AZ358" s="541"/>
      <c r="BA358" s="541"/>
      <c r="BB358" s="541"/>
      <c r="BC358" s="541"/>
      <c r="BD358" s="541"/>
      <c r="BE358" s="541"/>
      <c r="BF358" s="541"/>
      <c r="BG358" s="541"/>
      <c r="BH358" s="541"/>
      <c r="BI358" s="541"/>
      <c r="BJ358" s="541"/>
      <c r="BK358" s="541"/>
      <c r="BL358" s="541"/>
      <c r="BM358" s="541"/>
      <c r="BN358" s="541"/>
      <c r="BO358" s="541"/>
      <c r="BP358" s="541"/>
      <c r="BQ358" s="541"/>
      <c r="BR358" s="541"/>
      <c r="BS358" s="541"/>
      <c r="BT358" s="541"/>
      <c r="BU358" s="541"/>
      <c r="BV358" s="541"/>
      <c r="BW358" s="541"/>
      <c r="BX358" s="541"/>
      <c r="BY358" s="541"/>
      <c r="BZ358" s="541"/>
      <c r="CA358" s="541"/>
      <c r="CB358" s="541"/>
      <c r="CC358" s="541"/>
      <c r="CD358" s="541"/>
      <c r="CE358" s="541"/>
    </row>
    <row r="359" spans="1:83" x14ac:dyDescent="0.2">
      <c r="A359" s="541"/>
      <c r="B359" s="541"/>
      <c r="C359" s="541"/>
      <c r="D359" s="541"/>
      <c r="E359" s="541"/>
      <c r="F359" s="541"/>
      <c r="G359" s="541"/>
      <c r="H359" s="541"/>
      <c r="I359" s="541"/>
      <c r="J359" s="541"/>
      <c r="K359" s="541"/>
      <c r="L359" s="541"/>
      <c r="M359" s="541"/>
      <c r="N359" s="541"/>
      <c r="O359" s="541"/>
      <c r="P359" s="541"/>
      <c r="Q359" s="541"/>
      <c r="R359" s="541"/>
      <c r="S359" s="541"/>
      <c r="T359" s="541"/>
      <c r="U359" s="541"/>
      <c r="V359" s="541"/>
      <c r="W359" s="541"/>
      <c r="X359" s="541"/>
      <c r="Y359" s="541"/>
      <c r="Z359" s="541"/>
      <c r="AA359" s="541"/>
      <c r="AB359" s="541"/>
      <c r="AC359" s="541"/>
      <c r="AD359" s="541"/>
      <c r="AE359" s="541"/>
      <c r="AF359" s="541"/>
      <c r="AG359" s="541"/>
      <c r="AH359" s="541"/>
      <c r="AI359" s="541"/>
      <c r="AJ359" s="541"/>
      <c r="AK359" s="541"/>
      <c r="AL359" s="541"/>
      <c r="AM359" s="541"/>
      <c r="AN359" s="541"/>
      <c r="AO359" s="541"/>
      <c r="AP359" s="541"/>
      <c r="AQ359" s="541"/>
      <c r="AR359" s="541"/>
      <c r="AS359" s="541"/>
      <c r="AT359" s="541"/>
      <c r="AU359" s="541"/>
      <c r="AV359" s="541"/>
      <c r="AW359" s="541"/>
      <c r="AX359" s="541"/>
      <c r="AY359" s="541"/>
      <c r="AZ359" s="541"/>
      <c r="BA359" s="541"/>
      <c r="BB359" s="541"/>
      <c r="BC359" s="541"/>
      <c r="BD359" s="541"/>
      <c r="BE359" s="541"/>
      <c r="BF359" s="541"/>
      <c r="BG359" s="541"/>
      <c r="BH359" s="541"/>
      <c r="BI359" s="541"/>
      <c r="BJ359" s="541"/>
      <c r="BK359" s="541"/>
      <c r="BL359" s="541"/>
      <c r="BM359" s="541"/>
      <c r="BN359" s="541"/>
      <c r="BO359" s="541"/>
      <c r="BP359" s="541"/>
      <c r="BQ359" s="541"/>
      <c r="BR359" s="541"/>
      <c r="BS359" s="541"/>
      <c r="BT359" s="541"/>
      <c r="BU359" s="541"/>
      <c r="BV359" s="541"/>
      <c r="BW359" s="541"/>
      <c r="BX359" s="541"/>
      <c r="BY359" s="541"/>
      <c r="BZ359" s="541"/>
      <c r="CA359" s="541"/>
      <c r="CB359" s="541"/>
      <c r="CC359" s="541"/>
      <c r="CD359" s="541"/>
      <c r="CE359" s="541"/>
    </row>
    <row r="360" spans="1:83" x14ac:dyDescent="0.2">
      <c r="A360" s="541"/>
      <c r="B360" s="541"/>
      <c r="C360" s="541"/>
      <c r="D360" s="541"/>
      <c r="E360" s="541"/>
      <c r="F360" s="541"/>
      <c r="G360" s="541"/>
      <c r="H360" s="541"/>
      <c r="I360" s="541"/>
      <c r="J360" s="541"/>
      <c r="K360" s="541"/>
      <c r="L360" s="541"/>
      <c r="M360" s="541"/>
      <c r="N360" s="541"/>
      <c r="O360" s="541"/>
      <c r="P360" s="541"/>
      <c r="Q360" s="541"/>
      <c r="R360" s="541"/>
      <c r="S360" s="541"/>
      <c r="T360" s="541"/>
      <c r="U360" s="541"/>
      <c r="V360" s="541"/>
      <c r="W360" s="541"/>
      <c r="X360" s="541"/>
      <c r="Y360" s="541"/>
      <c r="Z360" s="541"/>
      <c r="AA360" s="541"/>
      <c r="AB360" s="541"/>
      <c r="AC360" s="541"/>
      <c r="AD360" s="541"/>
      <c r="AE360" s="541"/>
      <c r="AF360" s="541"/>
      <c r="AG360" s="541"/>
      <c r="AH360" s="541"/>
      <c r="AI360" s="541"/>
      <c r="AJ360" s="541"/>
      <c r="AK360" s="541"/>
      <c r="AL360" s="541"/>
      <c r="AM360" s="541"/>
      <c r="AN360" s="541"/>
      <c r="AO360" s="541"/>
      <c r="AP360" s="541"/>
      <c r="AQ360" s="541"/>
      <c r="AR360" s="541"/>
      <c r="AS360" s="541"/>
      <c r="AT360" s="541"/>
      <c r="AU360" s="541"/>
      <c r="AV360" s="541"/>
      <c r="AW360" s="541"/>
      <c r="AX360" s="541"/>
      <c r="AY360" s="541"/>
      <c r="AZ360" s="541"/>
      <c r="BA360" s="541"/>
      <c r="BB360" s="541"/>
      <c r="BC360" s="541"/>
      <c r="BD360" s="541"/>
      <c r="BE360" s="541"/>
      <c r="BF360" s="541"/>
      <c r="BG360" s="541"/>
      <c r="BH360" s="541"/>
      <c r="BI360" s="541"/>
      <c r="BJ360" s="541"/>
      <c r="BK360" s="541"/>
      <c r="BL360" s="541"/>
      <c r="BM360" s="541"/>
      <c r="BN360" s="541"/>
      <c r="BO360" s="541"/>
      <c r="BP360" s="541"/>
      <c r="BQ360" s="541"/>
      <c r="BR360" s="541"/>
      <c r="BS360" s="541"/>
      <c r="BT360" s="541"/>
      <c r="BU360" s="541"/>
      <c r="BV360" s="541"/>
      <c r="BW360" s="541"/>
      <c r="BX360" s="541"/>
      <c r="BY360" s="541"/>
      <c r="BZ360" s="541"/>
      <c r="CA360" s="541"/>
      <c r="CB360" s="541"/>
      <c r="CC360" s="541"/>
      <c r="CD360" s="541"/>
      <c r="CE360" s="541"/>
    </row>
    <row r="361" spans="1:83" x14ac:dyDescent="0.2">
      <c r="A361" s="541"/>
      <c r="B361" s="541"/>
      <c r="C361" s="541"/>
      <c r="D361" s="541"/>
      <c r="E361" s="541"/>
      <c r="F361" s="541"/>
      <c r="G361" s="541"/>
      <c r="H361" s="541"/>
      <c r="I361" s="541"/>
      <c r="J361" s="541"/>
      <c r="K361" s="541"/>
      <c r="L361" s="541"/>
      <c r="M361" s="541"/>
      <c r="N361" s="541"/>
      <c r="O361" s="541"/>
      <c r="P361" s="541"/>
      <c r="Q361" s="541"/>
      <c r="R361" s="541"/>
      <c r="S361" s="541"/>
      <c r="T361" s="541"/>
      <c r="U361" s="541"/>
      <c r="V361" s="541"/>
      <c r="W361" s="541"/>
      <c r="X361" s="541"/>
      <c r="Y361" s="541"/>
      <c r="Z361" s="541"/>
      <c r="AA361" s="541"/>
      <c r="AB361" s="541"/>
      <c r="AC361" s="541"/>
      <c r="AD361" s="541"/>
      <c r="AE361" s="541"/>
      <c r="AF361" s="541"/>
      <c r="AG361" s="541"/>
      <c r="AH361" s="541"/>
      <c r="AI361" s="541"/>
      <c r="AJ361" s="541"/>
      <c r="AK361" s="541"/>
      <c r="AL361" s="541"/>
      <c r="AM361" s="541"/>
      <c r="AN361" s="541"/>
      <c r="AO361" s="541"/>
      <c r="AP361" s="541"/>
      <c r="AQ361" s="541"/>
      <c r="AR361" s="541"/>
      <c r="AS361" s="541"/>
      <c r="AT361" s="541"/>
      <c r="AU361" s="541"/>
      <c r="AV361" s="541"/>
      <c r="AW361" s="541"/>
      <c r="AX361" s="541"/>
      <c r="AY361" s="541"/>
      <c r="AZ361" s="541"/>
      <c r="BA361" s="541"/>
      <c r="BB361" s="541"/>
      <c r="BC361" s="541"/>
      <c r="BD361" s="541"/>
      <c r="BE361" s="541"/>
      <c r="BF361" s="541"/>
      <c r="BG361" s="541"/>
      <c r="BH361" s="541"/>
      <c r="BI361" s="541"/>
      <c r="BJ361" s="541"/>
      <c r="BK361" s="541"/>
      <c r="BL361" s="541"/>
      <c r="BM361" s="541"/>
      <c r="BN361" s="541"/>
      <c r="BO361" s="541"/>
      <c r="BP361" s="541"/>
      <c r="BQ361" s="541"/>
      <c r="BR361" s="541"/>
      <c r="BS361" s="541"/>
      <c r="BT361" s="541"/>
      <c r="BU361" s="541"/>
      <c r="BV361" s="541"/>
      <c r="BW361" s="541"/>
      <c r="BX361" s="541"/>
      <c r="BY361" s="541"/>
      <c r="BZ361" s="541"/>
      <c r="CA361" s="541"/>
      <c r="CB361" s="541"/>
      <c r="CC361" s="541"/>
      <c r="CD361" s="541"/>
      <c r="CE361" s="541"/>
    </row>
    <row r="362" spans="1:83" x14ac:dyDescent="0.2">
      <c r="A362" s="541"/>
      <c r="B362" s="541"/>
      <c r="C362" s="541"/>
      <c r="D362" s="541"/>
      <c r="E362" s="541"/>
      <c r="F362" s="541"/>
      <c r="G362" s="541"/>
      <c r="H362" s="541"/>
      <c r="I362" s="541"/>
      <c r="J362" s="541"/>
      <c r="K362" s="541"/>
      <c r="L362" s="541"/>
      <c r="M362" s="541"/>
      <c r="N362" s="541"/>
      <c r="O362" s="541"/>
      <c r="P362" s="541"/>
      <c r="Q362" s="541"/>
      <c r="R362" s="541"/>
      <c r="S362" s="541"/>
      <c r="T362" s="541"/>
      <c r="U362" s="541"/>
      <c r="V362" s="541"/>
      <c r="W362" s="541"/>
      <c r="X362" s="541"/>
      <c r="Y362" s="541"/>
      <c r="Z362" s="541"/>
      <c r="AA362" s="541"/>
      <c r="AB362" s="541"/>
      <c r="AC362" s="541"/>
      <c r="AD362" s="541"/>
      <c r="AE362" s="541"/>
      <c r="AF362" s="541"/>
      <c r="AG362" s="541"/>
      <c r="AH362" s="541"/>
      <c r="AI362" s="541"/>
      <c r="AJ362" s="541"/>
      <c r="AK362" s="541"/>
      <c r="AL362" s="541"/>
      <c r="AM362" s="541"/>
      <c r="AN362" s="541"/>
      <c r="AO362" s="541"/>
      <c r="AP362" s="541"/>
      <c r="AQ362" s="541"/>
      <c r="AR362" s="541"/>
      <c r="AS362" s="541"/>
      <c r="AT362" s="541"/>
      <c r="AU362" s="541"/>
      <c r="AV362" s="541"/>
      <c r="AW362" s="541"/>
      <c r="AX362" s="541"/>
      <c r="AY362" s="541"/>
      <c r="AZ362" s="541"/>
      <c r="BA362" s="541"/>
      <c r="BB362" s="541"/>
      <c r="BC362" s="541"/>
      <c r="BD362" s="541"/>
      <c r="BE362" s="541"/>
      <c r="BF362" s="541"/>
      <c r="BG362" s="541"/>
      <c r="BH362" s="541"/>
      <c r="BI362" s="541"/>
      <c r="BJ362" s="541"/>
      <c r="BK362" s="541"/>
      <c r="BL362" s="541"/>
      <c r="BM362" s="541"/>
      <c r="BN362" s="541"/>
      <c r="BO362" s="541"/>
      <c r="BP362" s="541"/>
      <c r="BQ362" s="541"/>
      <c r="BR362" s="541"/>
      <c r="BS362" s="541"/>
      <c r="BT362" s="541"/>
      <c r="BU362" s="541"/>
      <c r="BV362" s="541"/>
      <c r="BW362" s="541"/>
      <c r="BX362" s="541"/>
      <c r="BY362" s="541"/>
      <c r="BZ362" s="541"/>
      <c r="CA362" s="541"/>
      <c r="CB362" s="541"/>
      <c r="CC362" s="541"/>
      <c r="CD362" s="541"/>
      <c r="CE362" s="541"/>
    </row>
    <row r="363" spans="1:83" x14ac:dyDescent="0.2">
      <c r="A363" s="541"/>
      <c r="B363" s="541"/>
      <c r="C363" s="541"/>
      <c r="D363" s="541"/>
      <c r="E363" s="541"/>
      <c r="F363" s="541"/>
      <c r="G363" s="541"/>
      <c r="H363" s="541"/>
      <c r="I363" s="541"/>
      <c r="J363" s="541"/>
      <c r="K363" s="541"/>
      <c r="L363" s="541"/>
      <c r="M363" s="541"/>
      <c r="N363" s="541"/>
      <c r="O363" s="541"/>
      <c r="P363" s="541"/>
      <c r="Q363" s="541"/>
      <c r="R363" s="541"/>
      <c r="S363" s="541"/>
      <c r="T363" s="541"/>
      <c r="U363" s="541"/>
      <c r="V363" s="541"/>
      <c r="W363" s="541"/>
      <c r="X363" s="541"/>
      <c r="Y363" s="541"/>
      <c r="Z363" s="541"/>
      <c r="AA363" s="541"/>
      <c r="AB363" s="541"/>
      <c r="AC363" s="541"/>
      <c r="AD363" s="541"/>
      <c r="AE363" s="541"/>
      <c r="AF363" s="541"/>
      <c r="AG363" s="541"/>
      <c r="AH363" s="541"/>
      <c r="AI363" s="541"/>
      <c r="AJ363" s="541"/>
      <c r="AK363" s="541"/>
      <c r="AL363" s="541"/>
      <c r="AM363" s="541"/>
      <c r="AN363" s="541"/>
      <c r="AO363" s="541"/>
      <c r="AP363" s="541"/>
      <c r="AQ363" s="541"/>
      <c r="AR363" s="541"/>
      <c r="AS363" s="541"/>
      <c r="AT363" s="541"/>
      <c r="AU363" s="541"/>
      <c r="AV363" s="541"/>
      <c r="AW363" s="541"/>
      <c r="AX363" s="541"/>
      <c r="AY363" s="541"/>
      <c r="AZ363" s="541"/>
      <c r="BA363" s="541"/>
      <c r="BB363" s="541"/>
      <c r="BC363" s="541"/>
      <c r="BD363" s="541"/>
      <c r="BE363" s="541"/>
      <c r="BF363" s="541"/>
      <c r="BG363" s="541"/>
      <c r="BH363" s="541"/>
      <c r="BI363" s="541"/>
      <c r="BJ363" s="541"/>
      <c r="BK363" s="541"/>
      <c r="BL363" s="541"/>
      <c r="BM363" s="541"/>
      <c r="BN363" s="541"/>
      <c r="BO363" s="541"/>
      <c r="BP363" s="541"/>
      <c r="BQ363" s="541"/>
      <c r="BR363" s="541"/>
      <c r="BS363" s="541"/>
      <c r="BT363" s="541"/>
      <c r="BU363" s="541"/>
      <c r="BV363" s="541"/>
      <c r="BW363" s="541"/>
      <c r="BX363" s="541"/>
      <c r="BY363" s="541"/>
      <c r="BZ363" s="541"/>
      <c r="CA363" s="541"/>
      <c r="CB363" s="541"/>
      <c r="CC363" s="541"/>
      <c r="CD363" s="541"/>
      <c r="CE363" s="541"/>
    </row>
    <row r="364" spans="1:83" x14ac:dyDescent="0.2">
      <c r="A364" s="541"/>
      <c r="B364" s="541"/>
      <c r="C364" s="541"/>
      <c r="D364" s="541"/>
      <c r="E364" s="541"/>
      <c r="F364" s="541"/>
      <c r="G364" s="541"/>
      <c r="H364" s="541"/>
      <c r="I364" s="541"/>
      <c r="J364" s="541"/>
      <c r="K364" s="541"/>
      <c r="L364" s="541"/>
      <c r="M364" s="541"/>
      <c r="N364" s="541"/>
      <c r="O364" s="541"/>
      <c r="P364" s="541"/>
      <c r="Q364" s="541"/>
      <c r="R364" s="541"/>
      <c r="S364" s="541"/>
      <c r="T364" s="541"/>
      <c r="U364" s="541"/>
      <c r="V364" s="541"/>
      <c r="W364" s="541"/>
      <c r="X364" s="541"/>
      <c r="Y364" s="541"/>
      <c r="Z364" s="541"/>
      <c r="AA364" s="541"/>
      <c r="AB364" s="541"/>
      <c r="AC364" s="541"/>
      <c r="AD364" s="541"/>
      <c r="AE364" s="541"/>
      <c r="AF364" s="541"/>
      <c r="AG364" s="541"/>
      <c r="AH364" s="541"/>
      <c r="AI364" s="541"/>
      <c r="AJ364" s="541"/>
      <c r="AK364" s="541"/>
      <c r="AL364" s="541"/>
      <c r="AM364" s="541"/>
      <c r="AN364" s="541"/>
      <c r="AO364" s="541"/>
      <c r="AP364" s="541"/>
      <c r="AQ364" s="541"/>
      <c r="AR364" s="541"/>
      <c r="AS364" s="541"/>
      <c r="AT364" s="541"/>
      <c r="AU364" s="541"/>
      <c r="AV364" s="541"/>
      <c r="AW364" s="541"/>
      <c r="AX364" s="541"/>
      <c r="AY364" s="541"/>
      <c r="AZ364" s="541"/>
      <c r="BA364" s="541"/>
      <c r="BB364" s="541"/>
      <c r="BC364" s="541"/>
      <c r="BD364" s="541"/>
      <c r="BE364" s="541"/>
      <c r="BF364" s="541"/>
      <c r="BG364" s="541"/>
      <c r="BH364" s="541"/>
      <c r="BI364" s="541"/>
      <c r="BJ364" s="541"/>
      <c r="BK364" s="541"/>
      <c r="BL364" s="541"/>
      <c r="BM364" s="541"/>
      <c r="BN364" s="541"/>
      <c r="BO364" s="541"/>
      <c r="BP364" s="541"/>
      <c r="BQ364" s="541"/>
      <c r="BR364" s="541"/>
      <c r="BS364" s="541"/>
      <c r="BT364" s="541"/>
      <c r="BU364" s="541"/>
      <c r="BV364" s="541"/>
      <c r="BW364" s="541"/>
      <c r="BX364" s="541"/>
      <c r="BY364" s="541"/>
      <c r="BZ364" s="541"/>
      <c r="CA364" s="541"/>
      <c r="CB364" s="541"/>
      <c r="CC364" s="541"/>
      <c r="CD364" s="541"/>
      <c r="CE364" s="541"/>
    </row>
    <row r="365" spans="1:83" x14ac:dyDescent="0.2">
      <c r="A365" s="541"/>
      <c r="B365" s="541"/>
      <c r="C365" s="541"/>
      <c r="D365" s="541"/>
      <c r="E365" s="541"/>
      <c r="F365" s="541"/>
      <c r="G365" s="541"/>
      <c r="H365" s="541"/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1"/>
      <c r="T365" s="541"/>
      <c r="U365" s="541"/>
      <c r="V365" s="541"/>
      <c r="W365" s="541"/>
      <c r="X365" s="541"/>
      <c r="Y365" s="541"/>
      <c r="Z365" s="541"/>
      <c r="AA365" s="541"/>
      <c r="AB365" s="541"/>
      <c r="AC365" s="541"/>
      <c r="AD365" s="541"/>
      <c r="AE365" s="541"/>
      <c r="AF365" s="541"/>
      <c r="AG365" s="541"/>
      <c r="AH365" s="541"/>
      <c r="AI365" s="541"/>
      <c r="AJ365" s="541"/>
      <c r="AK365" s="541"/>
      <c r="AL365" s="541"/>
      <c r="AM365" s="541"/>
      <c r="AN365" s="541"/>
      <c r="AO365" s="541"/>
      <c r="AP365" s="541"/>
      <c r="AQ365" s="541"/>
      <c r="AR365" s="541"/>
      <c r="AS365" s="541"/>
      <c r="AT365" s="541"/>
      <c r="AU365" s="541"/>
      <c r="AV365" s="541"/>
      <c r="AW365" s="541"/>
      <c r="AX365" s="541"/>
      <c r="AY365" s="541"/>
      <c r="AZ365" s="541"/>
      <c r="BA365" s="541"/>
      <c r="BB365" s="541"/>
      <c r="BC365" s="541"/>
      <c r="BD365" s="541"/>
      <c r="BE365" s="541"/>
      <c r="BF365" s="541"/>
      <c r="BG365" s="541"/>
      <c r="BH365" s="541"/>
      <c r="BI365" s="541"/>
      <c r="BJ365" s="541"/>
      <c r="BK365" s="541"/>
      <c r="BL365" s="541"/>
      <c r="BM365" s="541"/>
      <c r="BN365" s="541"/>
      <c r="BO365" s="541"/>
      <c r="BP365" s="541"/>
      <c r="BQ365" s="541"/>
      <c r="BR365" s="541"/>
      <c r="BS365" s="541"/>
      <c r="BT365" s="541"/>
      <c r="BU365" s="541"/>
      <c r="BV365" s="541"/>
      <c r="BW365" s="541"/>
      <c r="BX365" s="541"/>
      <c r="BY365" s="541"/>
      <c r="BZ365" s="541"/>
      <c r="CA365" s="541"/>
      <c r="CB365" s="541"/>
      <c r="CC365" s="541"/>
      <c r="CD365" s="541"/>
      <c r="CE365" s="541"/>
    </row>
    <row r="366" spans="1:83" x14ac:dyDescent="0.2">
      <c r="A366" s="541"/>
      <c r="B366" s="541"/>
      <c r="C366" s="541"/>
      <c r="D366" s="541"/>
      <c r="E366" s="541"/>
      <c r="F366" s="541"/>
      <c r="G366" s="541"/>
      <c r="H366" s="541"/>
      <c r="I366" s="541"/>
      <c r="J366" s="541"/>
      <c r="K366" s="541"/>
      <c r="L366" s="541"/>
      <c r="M366" s="541"/>
      <c r="N366" s="541"/>
      <c r="O366" s="541"/>
      <c r="P366" s="541"/>
      <c r="Q366" s="541"/>
      <c r="R366" s="541"/>
      <c r="S366" s="541"/>
      <c r="T366" s="541"/>
      <c r="U366" s="541"/>
      <c r="V366" s="541"/>
      <c r="W366" s="541"/>
      <c r="X366" s="541"/>
      <c r="Y366" s="541"/>
      <c r="Z366" s="541"/>
      <c r="AA366" s="541"/>
      <c r="AB366" s="541"/>
      <c r="AC366" s="541"/>
      <c r="AD366" s="541"/>
      <c r="AE366" s="541"/>
      <c r="AF366" s="541"/>
      <c r="AG366" s="541"/>
      <c r="AH366" s="541"/>
      <c r="AI366" s="541"/>
      <c r="AJ366" s="541"/>
      <c r="AK366" s="541"/>
      <c r="AL366" s="541"/>
      <c r="AM366" s="541"/>
      <c r="AN366" s="541"/>
      <c r="AO366" s="541"/>
      <c r="AP366" s="541"/>
      <c r="AQ366" s="541"/>
      <c r="AR366" s="541"/>
      <c r="AS366" s="541"/>
      <c r="AT366" s="541"/>
      <c r="AU366" s="541"/>
      <c r="AV366" s="541"/>
      <c r="AW366" s="541"/>
      <c r="AX366" s="541"/>
      <c r="AY366" s="541"/>
      <c r="AZ366" s="541"/>
      <c r="BA366" s="541"/>
      <c r="BB366" s="541"/>
      <c r="BC366" s="541"/>
      <c r="BD366" s="541"/>
      <c r="BE366" s="541"/>
      <c r="BF366" s="541"/>
      <c r="BG366" s="541"/>
      <c r="BH366" s="541"/>
      <c r="BI366" s="541"/>
      <c r="BJ366" s="541"/>
      <c r="BK366" s="541"/>
      <c r="BL366" s="541"/>
      <c r="BM366" s="541"/>
      <c r="BN366" s="541"/>
      <c r="BO366" s="541"/>
      <c r="BP366" s="541"/>
      <c r="BQ366" s="541"/>
      <c r="BR366" s="541"/>
      <c r="BS366" s="541"/>
      <c r="BT366" s="541"/>
      <c r="BU366" s="541"/>
      <c r="BV366" s="541"/>
      <c r="BW366" s="541"/>
      <c r="BX366" s="541"/>
      <c r="BY366" s="541"/>
      <c r="BZ366" s="541"/>
      <c r="CA366" s="541"/>
      <c r="CB366" s="541"/>
      <c r="CC366" s="541"/>
      <c r="CD366" s="541"/>
      <c r="CE366" s="541"/>
    </row>
    <row r="367" spans="1:83" x14ac:dyDescent="0.2">
      <c r="A367" s="541"/>
      <c r="B367" s="541"/>
      <c r="C367" s="541"/>
      <c r="D367" s="541"/>
      <c r="E367" s="541"/>
      <c r="F367" s="541"/>
      <c r="G367" s="541"/>
      <c r="H367" s="541"/>
      <c r="I367" s="541"/>
      <c r="J367" s="541"/>
      <c r="K367" s="541"/>
      <c r="L367" s="541"/>
      <c r="M367" s="541"/>
      <c r="N367" s="541"/>
      <c r="O367" s="541"/>
      <c r="P367" s="541"/>
      <c r="Q367" s="541"/>
      <c r="R367" s="541"/>
      <c r="S367" s="541"/>
      <c r="T367" s="541"/>
      <c r="U367" s="541"/>
      <c r="V367" s="541"/>
      <c r="W367" s="541"/>
      <c r="X367" s="541"/>
      <c r="Y367" s="541"/>
      <c r="Z367" s="541"/>
      <c r="AA367" s="541"/>
      <c r="AB367" s="541"/>
      <c r="AC367" s="541"/>
      <c r="AD367" s="541"/>
      <c r="AE367" s="541"/>
      <c r="AF367" s="541"/>
      <c r="AG367" s="541"/>
      <c r="AH367" s="541"/>
      <c r="AI367" s="541"/>
      <c r="AJ367" s="541"/>
      <c r="AK367" s="541"/>
      <c r="AL367" s="541"/>
      <c r="AM367" s="541"/>
      <c r="AN367" s="541"/>
      <c r="AO367" s="541"/>
      <c r="AP367" s="541"/>
      <c r="AQ367" s="541"/>
      <c r="AR367" s="541"/>
      <c r="AS367" s="541"/>
      <c r="AT367" s="541"/>
      <c r="AU367" s="541"/>
      <c r="AV367" s="541"/>
      <c r="AW367" s="541"/>
      <c r="AX367" s="541"/>
      <c r="AY367" s="541"/>
      <c r="AZ367" s="541"/>
      <c r="BA367" s="541"/>
      <c r="BB367" s="541"/>
      <c r="BC367" s="541"/>
      <c r="BD367" s="541"/>
      <c r="BE367" s="541"/>
      <c r="BF367" s="541"/>
      <c r="BG367" s="541"/>
      <c r="BH367" s="541"/>
      <c r="BI367" s="541"/>
      <c r="BJ367" s="541"/>
      <c r="BK367" s="541"/>
      <c r="BL367" s="541"/>
      <c r="BM367" s="541"/>
      <c r="BN367" s="541"/>
      <c r="BO367" s="541"/>
      <c r="BP367" s="541"/>
      <c r="BQ367" s="541"/>
      <c r="BR367" s="541"/>
      <c r="BS367" s="541"/>
      <c r="BT367" s="541"/>
      <c r="BU367" s="541"/>
      <c r="BV367" s="541"/>
      <c r="BW367" s="541"/>
      <c r="BX367" s="541"/>
      <c r="BY367" s="541"/>
      <c r="BZ367" s="541"/>
      <c r="CA367" s="541"/>
      <c r="CB367" s="541"/>
      <c r="CC367" s="541"/>
      <c r="CD367" s="541"/>
      <c r="CE367" s="541"/>
    </row>
    <row r="368" spans="1:83" x14ac:dyDescent="0.2">
      <c r="A368" s="541"/>
      <c r="B368" s="541"/>
      <c r="C368" s="541"/>
      <c r="D368" s="541"/>
      <c r="E368" s="541"/>
      <c r="F368" s="541"/>
      <c r="G368" s="541"/>
      <c r="H368" s="541"/>
      <c r="I368" s="541"/>
      <c r="J368" s="541"/>
      <c r="K368" s="541"/>
      <c r="L368" s="541"/>
      <c r="M368" s="541"/>
      <c r="N368" s="541"/>
      <c r="O368" s="541"/>
      <c r="P368" s="541"/>
      <c r="Q368" s="541"/>
      <c r="R368" s="541"/>
      <c r="S368" s="541"/>
      <c r="T368" s="541"/>
      <c r="U368" s="541"/>
      <c r="V368" s="541"/>
      <c r="W368" s="541"/>
      <c r="X368" s="541"/>
      <c r="Y368" s="541"/>
      <c r="Z368" s="541"/>
      <c r="AA368" s="541"/>
      <c r="AB368" s="541"/>
      <c r="AC368" s="541"/>
      <c r="AD368" s="541"/>
      <c r="AE368" s="541"/>
      <c r="AF368" s="541"/>
      <c r="AG368" s="541"/>
      <c r="AH368" s="541"/>
      <c r="AI368" s="541"/>
      <c r="AJ368" s="541"/>
      <c r="AK368" s="541"/>
      <c r="AL368" s="541"/>
      <c r="AM368" s="541"/>
      <c r="AN368" s="541"/>
      <c r="AO368" s="541"/>
      <c r="AP368" s="541"/>
      <c r="AQ368" s="541"/>
      <c r="AR368" s="541"/>
      <c r="AS368" s="541"/>
      <c r="AT368" s="541"/>
      <c r="AU368" s="541"/>
      <c r="AV368" s="541"/>
      <c r="AW368" s="541"/>
      <c r="AX368" s="541"/>
      <c r="AY368" s="541"/>
      <c r="AZ368" s="541"/>
      <c r="BA368" s="541"/>
      <c r="BB368" s="541"/>
      <c r="BC368" s="541"/>
      <c r="BD368" s="541"/>
      <c r="BE368" s="541"/>
      <c r="BF368" s="541"/>
      <c r="BG368" s="541"/>
      <c r="BH368" s="541"/>
      <c r="BI368" s="541"/>
      <c r="BJ368" s="541"/>
      <c r="BK368" s="541"/>
      <c r="BL368" s="541"/>
      <c r="BM368" s="541"/>
      <c r="BN368" s="541"/>
      <c r="BO368" s="541"/>
      <c r="BP368" s="541"/>
      <c r="BQ368" s="541"/>
      <c r="BR368" s="541"/>
      <c r="BS368" s="541"/>
      <c r="BT368" s="541"/>
      <c r="BU368" s="541"/>
      <c r="BV368" s="541"/>
      <c r="BW368" s="541"/>
      <c r="BX368" s="541"/>
      <c r="BY368" s="541"/>
      <c r="BZ368" s="541"/>
      <c r="CA368" s="541"/>
      <c r="CB368" s="541"/>
      <c r="CC368" s="541"/>
      <c r="CD368" s="541"/>
      <c r="CE368" s="541"/>
    </row>
    <row r="369" spans="1:83" x14ac:dyDescent="0.2">
      <c r="A369" s="541"/>
      <c r="B369" s="541"/>
      <c r="C369" s="541"/>
      <c r="D369" s="541"/>
      <c r="E369" s="541"/>
      <c r="F369" s="541"/>
      <c r="G369" s="541"/>
      <c r="H369" s="541"/>
      <c r="I369" s="541"/>
      <c r="J369" s="541"/>
      <c r="K369" s="541"/>
      <c r="L369" s="541"/>
      <c r="M369" s="541"/>
      <c r="N369" s="541"/>
      <c r="O369" s="541"/>
      <c r="P369" s="541"/>
      <c r="Q369" s="541"/>
      <c r="R369" s="541"/>
      <c r="S369" s="541"/>
      <c r="T369" s="541"/>
      <c r="U369" s="541"/>
      <c r="V369" s="541"/>
      <c r="W369" s="541"/>
      <c r="X369" s="541"/>
      <c r="Y369" s="541"/>
      <c r="Z369" s="541"/>
      <c r="AA369" s="541"/>
      <c r="AB369" s="541"/>
      <c r="AC369" s="541"/>
      <c r="AD369" s="541"/>
      <c r="AE369" s="541"/>
      <c r="AF369" s="541"/>
      <c r="AG369" s="541"/>
      <c r="AH369" s="541"/>
      <c r="AI369" s="541"/>
      <c r="AJ369" s="541"/>
      <c r="AK369" s="541"/>
      <c r="AL369" s="541"/>
      <c r="AM369" s="541"/>
      <c r="AN369" s="541"/>
      <c r="AO369" s="541"/>
      <c r="AP369" s="541"/>
      <c r="AQ369" s="541"/>
      <c r="AR369" s="541"/>
      <c r="AS369" s="541"/>
      <c r="AT369" s="541"/>
      <c r="AU369" s="541"/>
      <c r="AV369" s="541"/>
      <c r="AW369" s="541"/>
      <c r="AX369" s="541"/>
      <c r="AY369" s="541"/>
      <c r="AZ369" s="541"/>
      <c r="BA369" s="541"/>
      <c r="BB369" s="541"/>
      <c r="BC369" s="541"/>
      <c r="BD369" s="541"/>
      <c r="BE369" s="541"/>
      <c r="BF369" s="541"/>
      <c r="BG369" s="541"/>
      <c r="BH369" s="541"/>
      <c r="BI369" s="541"/>
      <c r="BJ369" s="541"/>
      <c r="BK369" s="541"/>
      <c r="BL369" s="541"/>
      <c r="BM369" s="541"/>
      <c r="BN369" s="541"/>
      <c r="BO369" s="541"/>
      <c r="BP369" s="541"/>
      <c r="BQ369" s="541"/>
      <c r="BR369" s="541"/>
      <c r="BS369" s="541"/>
      <c r="BT369" s="541"/>
      <c r="BU369" s="541"/>
      <c r="BV369" s="541"/>
      <c r="BW369" s="541"/>
      <c r="BX369" s="541"/>
      <c r="BY369" s="541"/>
      <c r="BZ369" s="541"/>
      <c r="CA369" s="541"/>
      <c r="CB369" s="541"/>
      <c r="CC369" s="541"/>
      <c r="CD369" s="541"/>
      <c r="CE369" s="541"/>
    </row>
    <row r="370" spans="1:83" x14ac:dyDescent="0.2">
      <c r="A370" s="541"/>
      <c r="B370" s="541"/>
      <c r="C370" s="541"/>
      <c r="D370" s="541"/>
      <c r="E370" s="541"/>
      <c r="F370" s="541"/>
      <c r="G370" s="541"/>
      <c r="H370" s="541"/>
      <c r="I370" s="541"/>
      <c r="J370" s="541"/>
      <c r="K370" s="541"/>
      <c r="L370" s="541"/>
      <c r="M370" s="541"/>
      <c r="N370" s="541"/>
      <c r="O370" s="541"/>
      <c r="P370" s="541"/>
      <c r="Q370" s="541"/>
      <c r="R370" s="541"/>
      <c r="S370" s="541"/>
      <c r="T370" s="541"/>
      <c r="U370" s="541"/>
      <c r="V370" s="541"/>
      <c r="W370" s="541"/>
      <c r="X370" s="541"/>
      <c r="Y370" s="541"/>
      <c r="Z370" s="541"/>
      <c r="AA370" s="541"/>
      <c r="AB370" s="541"/>
      <c r="AC370" s="541"/>
      <c r="AD370" s="541"/>
      <c r="AE370" s="541"/>
      <c r="AF370" s="541"/>
      <c r="AG370" s="541"/>
      <c r="AH370" s="541"/>
      <c r="AI370" s="541"/>
      <c r="AJ370" s="541"/>
      <c r="AK370" s="541"/>
      <c r="AL370" s="541"/>
      <c r="AM370" s="541"/>
      <c r="AN370" s="541"/>
      <c r="AO370" s="541"/>
      <c r="AP370" s="541"/>
      <c r="AQ370" s="541"/>
      <c r="AR370" s="541"/>
      <c r="AS370" s="541"/>
      <c r="AT370" s="541"/>
      <c r="AU370" s="541"/>
      <c r="AV370" s="541"/>
      <c r="AW370" s="541"/>
      <c r="AX370" s="541"/>
      <c r="AY370" s="541"/>
      <c r="AZ370" s="541"/>
      <c r="BA370" s="541"/>
      <c r="BB370" s="541"/>
      <c r="BC370" s="541"/>
      <c r="BD370" s="541"/>
      <c r="BE370" s="541"/>
      <c r="BF370" s="541"/>
      <c r="BG370" s="541"/>
      <c r="BH370" s="541"/>
      <c r="BI370" s="541"/>
      <c r="BJ370" s="541"/>
      <c r="BK370" s="541"/>
      <c r="BL370" s="541"/>
      <c r="BM370" s="541"/>
      <c r="BN370" s="541"/>
      <c r="BO370" s="541"/>
      <c r="BP370" s="541"/>
      <c r="BQ370" s="541"/>
      <c r="BR370" s="541"/>
      <c r="BS370" s="541"/>
      <c r="BT370" s="541"/>
      <c r="BU370" s="541"/>
      <c r="BV370" s="541"/>
      <c r="BW370" s="541"/>
      <c r="BX370" s="541"/>
      <c r="BY370" s="541"/>
      <c r="BZ370" s="541"/>
      <c r="CA370" s="541"/>
      <c r="CB370" s="541"/>
      <c r="CC370" s="541"/>
      <c r="CD370" s="541"/>
      <c r="CE370" s="541"/>
    </row>
    <row r="371" spans="1:83" x14ac:dyDescent="0.2">
      <c r="A371" s="541"/>
      <c r="B371" s="541"/>
      <c r="C371" s="541"/>
      <c r="D371" s="541"/>
      <c r="E371" s="541"/>
      <c r="F371" s="541"/>
      <c r="G371" s="541"/>
      <c r="H371" s="541"/>
      <c r="I371" s="541"/>
      <c r="J371" s="541"/>
      <c r="K371" s="541"/>
      <c r="L371" s="541"/>
      <c r="M371" s="541"/>
      <c r="N371" s="541"/>
      <c r="O371" s="541"/>
      <c r="P371" s="541"/>
      <c r="Q371" s="541"/>
      <c r="R371" s="541"/>
      <c r="S371" s="541"/>
      <c r="T371" s="541"/>
      <c r="U371" s="541"/>
      <c r="V371" s="541"/>
      <c r="W371" s="541"/>
      <c r="X371" s="541"/>
      <c r="Y371" s="541"/>
      <c r="Z371" s="541"/>
      <c r="AA371" s="541"/>
      <c r="AB371" s="541"/>
      <c r="AC371" s="541"/>
      <c r="AD371" s="541"/>
      <c r="AE371" s="541"/>
      <c r="AF371" s="541"/>
      <c r="AG371" s="541"/>
      <c r="AH371" s="541"/>
      <c r="AI371" s="541"/>
      <c r="AJ371" s="541"/>
      <c r="AK371" s="541"/>
      <c r="AL371" s="541"/>
      <c r="AM371" s="541"/>
      <c r="AN371" s="541"/>
      <c r="AO371" s="541"/>
      <c r="AP371" s="541"/>
      <c r="AQ371" s="541"/>
      <c r="AR371" s="541"/>
      <c r="AS371" s="541"/>
      <c r="AT371" s="541"/>
      <c r="AU371" s="541"/>
      <c r="AV371" s="541"/>
      <c r="AW371" s="541"/>
      <c r="AX371" s="541"/>
      <c r="AY371" s="541"/>
      <c r="AZ371" s="541"/>
      <c r="BA371" s="541"/>
      <c r="BB371" s="541"/>
      <c r="BC371" s="541"/>
      <c r="BD371" s="541"/>
      <c r="BE371" s="541"/>
      <c r="BF371" s="541"/>
      <c r="BG371" s="541"/>
      <c r="BH371" s="541"/>
      <c r="BI371" s="541"/>
      <c r="BJ371" s="541"/>
      <c r="BK371" s="541"/>
      <c r="BL371" s="541"/>
      <c r="BM371" s="541"/>
      <c r="BN371" s="541"/>
      <c r="BO371" s="541"/>
      <c r="BP371" s="541"/>
      <c r="BQ371" s="541"/>
      <c r="BR371" s="541"/>
      <c r="BS371" s="541"/>
      <c r="BT371" s="541"/>
      <c r="BU371" s="541"/>
      <c r="BV371" s="541"/>
      <c r="BW371" s="541"/>
      <c r="BX371" s="541"/>
      <c r="BY371" s="541"/>
      <c r="BZ371" s="541"/>
      <c r="CA371" s="541"/>
      <c r="CB371" s="541"/>
      <c r="CC371" s="541"/>
      <c r="CD371" s="541"/>
      <c r="CE371" s="541"/>
    </row>
    <row r="372" spans="1:83" x14ac:dyDescent="0.2">
      <c r="A372" s="541"/>
      <c r="B372" s="541"/>
      <c r="C372" s="541"/>
      <c r="D372" s="541"/>
      <c r="E372" s="541"/>
      <c r="F372" s="541"/>
      <c r="G372" s="541"/>
      <c r="H372" s="541"/>
      <c r="I372" s="541"/>
      <c r="J372" s="541"/>
      <c r="K372" s="541"/>
      <c r="L372" s="541"/>
      <c r="M372" s="541"/>
      <c r="N372" s="541"/>
      <c r="O372" s="541"/>
      <c r="P372" s="541"/>
      <c r="Q372" s="541"/>
      <c r="R372" s="541"/>
      <c r="S372" s="541"/>
      <c r="T372" s="541"/>
      <c r="U372" s="541"/>
      <c r="V372" s="541"/>
      <c r="W372" s="541"/>
      <c r="X372" s="541"/>
      <c r="Y372" s="541"/>
      <c r="Z372" s="541"/>
      <c r="AA372" s="541"/>
      <c r="AB372" s="541"/>
      <c r="AC372" s="541"/>
      <c r="AD372" s="541"/>
      <c r="AE372" s="541"/>
      <c r="AF372" s="541"/>
      <c r="AG372" s="541"/>
      <c r="AH372" s="541"/>
      <c r="AI372" s="541"/>
      <c r="AJ372" s="541"/>
      <c r="AK372" s="541"/>
      <c r="AL372" s="541"/>
      <c r="AM372" s="541"/>
      <c r="AN372" s="541"/>
      <c r="AO372" s="541"/>
      <c r="AP372" s="541"/>
      <c r="AQ372" s="541"/>
      <c r="AR372" s="541"/>
      <c r="AS372" s="541"/>
      <c r="AT372" s="541"/>
      <c r="AU372" s="541"/>
      <c r="AV372" s="541"/>
      <c r="AW372" s="541"/>
      <c r="AX372" s="541"/>
      <c r="AY372" s="541"/>
      <c r="AZ372" s="541"/>
      <c r="BA372" s="541"/>
      <c r="BB372" s="541"/>
      <c r="BC372" s="541"/>
      <c r="BD372" s="541"/>
      <c r="BE372" s="541"/>
      <c r="BF372" s="541"/>
      <c r="BG372" s="541"/>
      <c r="BH372" s="541"/>
      <c r="BI372" s="541"/>
      <c r="BJ372" s="541"/>
      <c r="BK372" s="541"/>
      <c r="BL372" s="541"/>
      <c r="BM372" s="541"/>
      <c r="BN372" s="541"/>
      <c r="BO372" s="541"/>
      <c r="BP372" s="541"/>
      <c r="BQ372" s="541"/>
      <c r="BR372" s="541"/>
      <c r="BS372" s="541"/>
      <c r="BT372" s="541"/>
      <c r="BU372" s="541"/>
      <c r="BV372" s="541"/>
      <c r="BW372" s="541"/>
      <c r="BX372" s="541"/>
      <c r="BY372" s="541"/>
      <c r="BZ372" s="541"/>
      <c r="CA372" s="541"/>
      <c r="CB372" s="541"/>
      <c r="CC372" s="541"/>
      <c r="CD372" s="541"/>
      <c r="CE372" s="541"/>
    </row>
    <row r="373" spans="1:83" x14ac:dyDescent="0.2">
      <c r="A373" s="541"/>
      <c r="B373" s="541"/>
      <c r="C373" s="541"/>
      <c r="D373" s="541"/>
      <c r="E373" s="541"/>
      <c r="F373" s="541"/>
      <c r="G373" s="541"/>
      <c r="H373" s="541"/>
      <c r="I373" s="541"/>
      <c r="J373" s="541"/>
      <c r="K373" s="541"/>
      <c r="L373" s="541"/>
      <c r="M373" s="541"/>
      <c r="N373" s="541"/>
      <c r="O373" s="541"/>
      <c r="P373" s="541"/>
      <c r="Q373" s="541"/>
      <c r="R373" s="541"/>
      <c r="S373" s="541"/>
      <c r="T373" s="541"/>
      <c r="U373" s="541"/>
      <c r="V373" s="541"/>
      <c r="W373" s="541"/>
      <c r="X373" s="541"/>
      <c r="Y373" s="541"/>
      <c r="Z373" s="541"/>
      <c r="AA373" s="541"/>
      <c r="AB373" s="541"/>
      <c r="AC373" s="541"/>
      <c r="AD373" s="541"/>
      <c r="AE373" s="541"/>
      <c r="AF373" s="541"/>
      <c r="AG373" s="541"/>
      <c r="AH373" s="541"/>
      <c r="AI373" s="541"/>
      <c r="AJ373" s="541"/>
      <c r="AK373" s="541"/>
      <c r="AL373" s="541"/>
      <c r="AM373" s="541"/>
      <c r="AN373" s="541"/>
      <c r="AO373" s="541"/>
      <c r="AP373" s="541"/>
      <c r="AQ373" s="541"/>
      <c r="AR373" s="541"/>
      <c r="AS373" s="541"/>
      <c r="AT373" s="541"/>
      <c r="AU373" s="541"/>
      <c r="AV373" s="541"/>
      <c r="AW373" s="541"/>
      <c r="AX373" s="541"/>
      <c r="AY373" s="541"/>
      <c r="AZ373" s="541"/>
      <c r="BA373" s="541"/>
      <c r="BB373" s="541"/>
      <c r="BC373" s="541"/>
      <c r="BD373" s="541"/>
      <c r="BE373" s="541"/>
      <c r="BF373" s="541"/>
      <c r="BG373" s="541"/>
      <c r="BH373" s="541"/>
      <c r="BI373" s="541"/>
      <c r="BJ373" s="541"/>
      <c r="BK373" s="541"/>
      <c r="BL373" s="541"/>
      <c r="BM373" s="541"/>
      <c r="BN373" s="541"/>
      <c r="BO373" s="541"/>
      <c r="BP373" s="541"/>
      <c r="BQ373" s="541"/>
      <c r="BR373" s="541"/>
      <c r="BS373" s="541"/>
      <c r="BT373" s="541"/>
      <c r="BU373" s="541"/>
      <c r="BV373" s="541"/>
      <c r="BW373" s="541"/>
      <c r="BX373" s="541"/>
      <c r="BY373" s="541"/>
      <c r="BZ373" s="541"/>
      <c r="CA373" s="541"/>
      <c r="CB373" s="541"/>
      <c r="CC373" s="541"/>
      <c r="CD373" s="541"/>
      <c r="CE373" s="541"/>
    </row>
    <row r="374" spans="1:83" x14ac:dyDescent="0.2">
      <c r="A374" s="541"/>
      <c r="B374" s="541"/>
      <c r="C374" s="541"/>
      <c r="D374" s="541"/>
      <c r="E374" s="541"/>
      <c r="F374" s="541"/>
      <c r="G374" s="541"/>
      <c r="H374" s="541"/>
      <c r="I374" s="541"/>
      <c r="J374" s="541"/>
      <c r="K374" s="541"/>
      <c r="L374" s="541"/>
      <c r="M374" s="541"/>
      <c r="N374" s="541"/>
      <c r="O374" s="541"/>
      <c r="P374" s="541"/>
      <c r="Q374" s="541"/>
      <c r="R374" s="541"/>
      <c r="S374" s="541"/>
      <c r="T374" s="541"/>
      <c r="U374" s="541"/>
      <c r="V374" s="541"/>
      <c r="W374" s="541"/>
      <c r="X374" s="541"/>
      <c r="Y374" s="541"/>
      <c r="Z374" s="541"/>
      <c r="AA374" s="541"/>
      <c r="AB374" s="541"/>
      <c r="AC374" s="541"/>
      <c r="AD374" s="541"/>
      <c r="AE374" s="541"/>
      <c r="AF374" s="541"/>
      <c r="AG374" s="541"/>
      <c r="AH374" s="541"/>
      <c r="AI374" s="541"/>
      <c r="AJ374" s="541"/>
      <c r="AK374" s="541"/>
      <c r="AL374" s="541"/>
      <c r="AM374" s="541"/>
      <c r="AN374" s="541"/>
      <c r="AO374" s="541"/>
      <c r="AP374" s="541"/>
      <c r="AQ374" s="541"/>
      <c r="AR374" s="541"/>
      <c r="AS374" s="541"/>
      <c r="AT374" s="541"/>
      <c r="AU374" s="541"/>
      <c r="AV374" s="541"/>
      <c r="AW374" s="541"/>
      <c r="AX374" s="541"/>
      <c r="AY374" s="541"/>
      <c r="AZ374" s="541"/>
      <c r="BA374" s="541"/>
      <c r="BB374" s="541"/>
      <c r="BC374" s="541"/>
      <c r="BD374" s="541"/>
      <c r="BE374" s="541"/>
      <c r="BF374" s="541"/>
      <c r="BG374" s="541"/>
      <c r="BH374" s="541"/>
      <c r="BI374" s="541"/>
      <c r="BJ374" s="541"/>
      <c r="BK374" s="541"/>
      <c r="BL374" s="541"/>
      <c r="BM374" s="541"/>
      <c r="BN374" s="541"/>
      <c r="BO374" s="541"/>
      <c r="BP374" s="541"/>
      <c r="BQ374" s="541"/>
      <c r="BR374" s="541"/>
      <c r="BS374" s="541"/>
      <c r="BT374" s="541"/>
      <c r="BU374" s="541"/>
      <c r="BV374" s="541"/>
      <c r="BW374" s="541"/>
      <c r="BX374" s="541"/>
      <c r="BY374" s="541"/>
      <c r="BZ374" s="541"/>
      <c r="CA374" s="541"/>
      <c r="CB374" s="541"/>
      <c r="CC374" s="541"/>
      <c r="CD374" s="541"/>
      <c r="CE374" s="541"/>
    </row>
    <row r="375" spans="1:83" x14ac:dyDescent="0.2">
      <c r="A375" s="541"/>
      <c r="B375" s="541"/>
      <c r="C375" s="541"/>
      <c r="D375" s="541"/>
      <c r="E375" s="541"/>
      <c r="F375" s="541"/>
      <c r="G375" s="541"/>
      <c r="H375" s="541"/>
      <c r="I375" s="541"/>
      <c r="J375" s="541"/>
      <c r="K375" s="541"/>
      <c r="L375" s="541"/>
      <c r="M375" s="541"/>
      <c r="N375" s="541"/>
      <c r="O375" s="541"/>
      <c r="P375" s="541"/>
      <c r="Q375" s="541"/>
      <c r="R375" s="541"/>
      <c r="S375" s="541"/>
      <c r="T375" s="541"/>
      <c r="U375" s="541"/>
      <c r="V375" s="541"/>
      <c r="W375" s="541"/>
      <c r="X375" s="541"/>
      <c r="Y375" s="541"/>
      <c r="Z375" s="541"/>
      <c r="AA375" s="541"/>
      <c r="AB375" s="541"/>
      <c r="AC375" s="541"/>
      <c r="AD375" s="541"/>
      <c r="AE375" s="541"/>
      <c r="AF375" s="541"/>
      <c r="AG375" s="541"/>
      <c r="AH375" s="541"/>
      <c r="AI375" s="541"/>
      <c r="AJ375" s="541"/>
      <c r="AK375" s="541"/>
      <c r="AL375" s="541"/>
      <c r="AM375" s="541"/>
      <c r="AN375" s="541"/>
      <c r="AO375" s="541"/>
      <c r="AP375" s="541"/>
      <c r="AQ375" s="541"/>
      <c r="AR375" s="541"/>
      <c r="AS375" s="541"/>
      <c r="AT375" s="541"/>
      <c r="AU375" s="541"/>
      <c r="AV375" s="541"/>
      <c r="AW375" s="541"/>
      <c r="AX375" s="541"/>
      <c r="AY375" s="541"/>
      <c r="AZ375" s="541"/>
      <c r="BA375" s="541"/>
      <c r="BB375" s="541"/>
      <c r="BC375" s="541"/>
      <c r="BD375" s="541"/>
      <c r="BE375" s="541"/>
      <c r="BF375" s="541"/>
      <c r="BG375" s="541"/>
      <c r="BH375" s="541"/>
      <c r="BI375" s="541"/>
      <c r="BJ375" s="541"/>
      <c r="BK375" s="541"/>
      <c r="BL375" s="541"/>
      <c r="BM375" s="541"/>
      <c r="BN375" s="541"/>
      <c r="BO375" s="541"/>
      <c r="BP375" s="541"/>
      <c r="BQ375" s="541"/>
      <c r="BR375" s="541"/>
      <c r="BS375" s="541"/>
      <c r="BT375" s="541"/>
      <c r="BU375" s="541"/>
      <c r="BV375" s="541"/>
      <c r="BW375" s="541"/>
      <c r="BX375" s="541"/>
      <c r="BY375" s="541"/>
      <c r="BZ375" s="541"/>
      <c r="CA375" s="541"/>
      <c r="CB375" s="541"/>
      <c r="CC375" s="541"/>
      <c r="CD375" s="541"/>
      <c r="CE375" s="541"/>
    </row>
    <row r="376" spans="1:83" x14ac:dyDescent="0.2">
      <c r="A376" s="541"/>
      <c r="B376" s="541"/>
      <c r="C376" s="541"/>
      <c r="D376" s="541"/>
      <c r="E376" s="541"/>
      <c r="F376" s="541"/>
      <c r="G376" s="541"/>
      <c r="H376" s="541"/>
      <c r="I376" s="541"/>
      <c r="J376" s="541"/>
      <c r="K376" s="541"/>
      <c r="L376" s="541"/>
      <c r="M376" s="541"/>
      <c r="N376" s="541"/>
      <c r="O376" s="541"/>
      <c r="P376" s="541"/>
      <c r="Q376" s="541"/>
      <c r="R376" s="541"/>
      <c r="S376" s="541"/>
      <c r="T376" s="541"/>
      <c r="U376" s="541"/>
      <c r="V376" s="541"/>
      <c r="W376" s="541"/>
      <c r="X376" s="541"/>
      <c r="Y376" s="541"/>
      <c r="Z376" s="541"/>
      <c r="AA376" s="541"/>
      <c r="AB376" s="541"/>
      <c r="AC376" s="541"/>
      <c r="AD376" s="541"/>
      <c r="AE376" s="541"/>
      <c r="AF376" s="541"/>
      <c r="AG376" s="541"/>
      <c r="AH376" s="541"/>
      <c r="AI376" s="541"/>
      <c r="AJ376" s="541"/>
      <c r="AK376" s="541"/>
      <c r="AL376" s="541"/>
      <c r="AM376" s="541"/>
      <c r="AN376" s="541"/>
      <c r="AO376" s="541"/>
      <c r="AP376" s="541"/>
      <c r="AQ376" s="541"/>
      <c r="AR376" s="541"/>
      <c r="AS376" s="541"/>
      <c r="AT376" s="541"/>
      <c r="AU376" s="541"/>
      <c r="AV376" s="541"/>
      <c r="AW376" s="541"/>
      <c r="AX376" s="541"/>
      <c r="AY376" s="541"/>
      <c r="AZ376" s="541"/>
      <c r="BA376" s="541"/>
      <c r="BB376" s="541"/>
      <c r="BC376" s="541"/>
      <c r="BD376" s="541"/>
      <c r="BE376" s="541"/>
      <c r="BF376" s="541"/>
      <c r="BG376" s="541"/>
      <c r="BH376" s="541"/>
      <c r="BI376" s="541"/>
      <c r="BJ376" s="541"/>
      <c r="BK376" s="541"/>
      <c r="BL376" s="541"/>
      <c r="BM376" s="541"/>
      <c r="BN376" s="541"/>
      <c r="BO376" s="541"/>
      <c r="BP376" s="541"/>
      <c r="BQ376" s="541"/>
      <c r="BR376" s="541"/>
      <c r="BS376" s="541"/>
      <c r="BT376" s="541"/>
      <c r="BU376" s="541"/>
      <c r="BV376" s="541"/>
      <c r="BW376" s="541"/>
      <c r="BX376" s="541"/>
      <c r="BY376" s="541"/>
      <c r="BZ376" s="541"/>
      <c r="CA376" s="541"/>
      <c r="CB376" s="541"/>
      <c r="CC376" s="541"/>
      <c r="CD376" s="541"/>
      <c r="CE376" s="541"/>
    </row>
    <row r="377" spans="1:83" x14ac:dyDescent="0.2">
      <c r="A377" s="541"/>
      <c r="B377" s="541"/>
      <c r="C377" s="541"/>
      <c r="D377" s="541"/>
      <c r="E377" s="541"/>
      <c r="F377" s="541"/>
      <c r="G377" s="541"/>
      <c r="H377" s="541"/>
      <c r="I377" s="541"/>
      <c r="J377" s="541"/>
      <c r="K377" s="541"/>
      <c r="L377" s="541"/>
      <c r="M377" s="541"/>
      <c r="N377" s="541"/>
      <c r="O377" s="541"/>
      <c r="P377" s="541"/>
      <c r="Q377" s="541"/>
      <c r="R377" s="541"/>
      <c r="S377" s="541"/>
      <c r="T377" s="541"/>
      <c r="U377" s="541"/>
      <c r="V377" s="541"/>
      <c r="W377" s="541"/>
      <c r="X377" s="541"/>
      <c r="Y377" s="541"/>
      <c r="Z377" s="541"/>
      <c r="AA377" s="541"/>
      <c r="AB377" s="541"/>
      <c r="AC377" s="541"/>
      <c r="AD377" s="541"/>
      <c r="AE377" s="541"/>
      <c r="AF377" s="541"/>
      <c r="AG377" s="541"/>
      <c r="AH377" s="541"/>
      <c r="AI377" s="541"/>
      <c r="AJ377" s="541"/>
      <c r="AK377" s="541"/>
      <c r="AL377" s="541"/>
      <c r="AM377" s="541"/>
      <c r="AN377" s="541"/>
      <c r="AO377" s="541"/>
      <c r="AP377" s="541"/>
      <c r="AQ377" s="541"/>
      <c r="AR377" s="541"/>
      <c r="AS377" s="541"/>
      <c r="AT377" s="541"/>
      <c r="AU377" s="541"/>
      <c r="AV377" s="541"/>
      <c r="AW377" s="541"/>
      <c r="AX377" s="541"/>
      <c r="AY377" s="541"/>
      <c r="AZ377" s="541"/>
      <c r="BA377" s="541"/>
      <c r="BB377" s="541"/>
      <c r="BC377" s="541"/>
      <c r="BD377" s="541"/>
      <c r="BE377" s="541"/>
      <c r="BF377" s="541"/>
      <c r="BG377" s="541"/>
      <c r="BH377" s="541"/>
      <c r="BI377" s="541"/>
      <c r="BJ377" s="541"/>
      <c r="BK377" s="541"/>
      <c r="BL377" s="541"/>
      <c r="BM377" s="541"/>
      <c r="BN377" s="541"/>
      <c r="BO377" s="541"/>
      <c r="BP377" s="541"/>
      <c r="BQ377" s="541"/>
      <c r="BR377" s="541"/>
      <c r="BS377" s="541"/>
      <c r="BT377" s="541"/>
      <c r="BU377" s="541"/>
      <c r="BV377" s="541"/>
      <c r="BW377" s="541"/>
      <c r="BX377" s="541"/>
      <c r="BY377" s="541"/>
      <c r="BZ377" s="541"/>
      <c r="CA377" s="541"/>
      <c r="CB377" s="541"/>
      <c r="CC377" s="541"/>
      <c r="CD377" s="541"/>
      <c r="CE377" s="541"/>
    </row>
    <row r="378" spans="1:83" x14ac:dyDescent="0.2">
      <c r="A378" s="541"/>
      <c r="B378" s="541"/>
      <c r="C378" s="541"/>
      <c r="D378" s="541"/>
      <c r="E378" s="541"/>
      <c r="F378" s="541"/>
      <c r="G378" s="541"/>
      <c r="H378" s="541"/>
      <c r="I378" s="541"/>
      <c r="J378" s="541"/>
      <c r="K378" s="541"/>
      <c r="L378" s="541"/>
      <c r="M378" s="541"/>
      <c r="N378" s="541"/>
      <c r="O378" s="541"/>
      <c r="P378" s="541"/>
      <c r="Q378" s="541"/>
      <c r="R378" s="541"/>
      <c r="S378" s="541"/>
      <c r="T378" s="541"/>
      <c r="U378" s="541"/>
      <c r="V378" s="541"/>
      <c r="W378" s="541"/>
      <c r="X378" s="541"/>
      <c r="Y378" s="541"/>
      <c r="Z378" s="541"/>
      <c r="AA378" s="541"/>
      <c r="AB378" s="541"/>
      <c r="AC378" s="541"/>
      <c r="AD378" s="541"/>
      <c r="AE378" s="541"/>
      <c r="AF378" s="541"/>
      <c r="AG378" s="541"/>
      <c r="AH378" s="541"/>
      <c r="AI378" s="541"/>
      <c r="AJ378" s="541"/>
      <c r="AK378" s="541"/>
      <c r="AL378" s="541"/>
      <c r="AM378" s="541"/>
      <c r="AN378" s="541"/>
      <c r="AO378" s="541"/>
      <c r="AP378" s="541"/>
      <c r="AQ378" s="541"/>
      <c r="AR378" s="541"/>
      <c r="AS378" s="541"/>
      <c r="AT378" s="541"/>
      <c r="AU378" s="541"/>
      <c r="AV378" s="541"/>
      <c r="AW378" s="541"/>
      <c r="AX378" s="541"/>
      <c r="AY378" s="541"/>
      <c r="AZ378" s="541"/>
      <c r="BA378" s="541"/>
      <c r="BB378" s="541"/>
      <c r="BC378" s="541"/>
      <c r="BD378" s="541"/>
      <c r="BE378" s="541"/>
      <c r="BF378" s="541"/>
      <c r="BG378" s="541"/>
      <c r="BH378" s="541"/>
      <c r="BI378" s="541"/>
      <c r="BJ378" s="541"/>
      <c r="BK378" s="541"/>
      <c r="BL378" s="541"/>
      <c r="BM378" s="541"/>
      <c r="BN378" s="541"/>
      <c r="BO378" s="541"/>
      <c r="BP378" s="541"/>
      <c r="BQ378" s="541"/>
      <c r="BR378" s="541"/>
      <c r="BS378" s="541"/>
      <c r="BT378" s="541"/>
      <c r="BU378" s="541"/>
      <c r="BV378" s="541"/>
      <c r="BW378" s="541"/>
      <c r="BX378" s="541"/>
      <c r="BY378" s="541"/>
      <c r="BZ378" s="541"/>
      <c r="CA378" s="541"/>
      <c r="CB378" s="541"/>
      <c r="CC378" s="541"/>
      <c r="CD378" s="541"/>
      <c r="CE378" s="541"/>
    </row>
    <row r="379" spans="1:83" x14ac:dyDescent="0.2">
      <c r="A379" s="541"/>
      <c r="B379" s="541"/>
      <c r="C379" s="541"/>
      <c r="D379" s="541"/>
      <c r="E379" s="541"/>
      <c r="F379" s="541"/>
      <c r="G379" s="541"/>
      <c r="H379" s="541"/>
      <c r="I379" s="541"/>
      <c r="J379" s="541"/>
      <c r="K379" s="541"/>
      <c r="L379" s="541"/>
      <c r="M379" s="541"/>
      <c r="N379" s="541"/>
      <c r="O379" s="541"/>
      <c r="P379" s="541"/>
      <c r="Q379" s="541"/>
      <c r="R379" s="541"/>
      <c r="S379" s="541"/>
      <c r="T379" s="541"/>
      <c r="U379" s="541"/>
      <c r="V379" s="541"/>
      <c r="W379" s="541"/>
      <c r="X379" s="541"/>
      <c r="Y379" s="541"/>
      <c r="Z379" s="541"/>
      <c r="AA379" s="541"/>
      <c r="AB379" s="541"/>
      <c r="AC379" s="541"/>
      <c r="AD379" s="541"/>
      <c r="AE379" s="541"/>
      <c r="AF379" s="541"/>
      <c r="AG379" s="541"/>
      <c r="AH379" s="541"/>
      <c r="AI379" s="541"/>
      <c r="AJ379" s="541"/>
      <c r="AK379" s="541"/>
      <c r="AL379" s="541"/>
      <c r="AM379" s="541"/>
      <c r="AN379" s="541"/>
      <c r="AO379" s="541"/>
      <c r="AP379" s="541"/>
      <c r="AQ379" s="541"/>
      <c r="AR379" s="541"/>
      <c r="AS379" s="541"/>
      <c r="AT379" s="541"/>
      <c r="AU379" s="541"/>
      <c r="AV379" s="541"/>
      <c r="AW379" s="541"/>
      <c r="AX379" s="541"/>
      <c r="AY379" s="541"/>
      <c r="AZ379" s="541"/>
      <c r="BA379" s="541"/>
      <c r="BB379" s="541"/>
      <c r="BC379" s="541"/>
      <c r="BD379" s="541"/>
      <c r="BE379" s="541"/>
      <c r="BF379" s="541"/>
      <c r="BG379" s="541"/>
      <c r="BH379" s="541"/>
      <c r="BI379" s="541"/>
      <c r="BJ379" s="541"/>
      <c r="BK379" s="541"/>
      <c r="BL379" s="541"/>
      <c r="BM379" s="541"/>
      <c r="BN379" s="541"/>
      <c r="BO379" s="541"/>
      <c r="BP379" s="541"/>
      <c r="BQ379" s="541"/>
      <c r="BR379" s="541"/>
      <c r="BS379" s="541"/>
      <c r="BT379" s="541"/>
      <c r="BU379" s="541"/>
      <c r="BV379" s="541"/>
      <c r="BW379" s="541"/>
      <c r="BX379" s="541"/>
      <c r="BY379" s="541"/>
      <c r="BZ379" s="541"/>
      <c r="CA379" s="541"/>
      <c r="CB379" s="541"/>
      <c r="CC379" s="541"/>
      <c r="CD379" s="541"/>
      <c r="CE379" s="541"/>
    </row>
    <row r="380" spans="1:83" x14ac:dyDescent="0.2">
      <c r="A380" s="541"/>
      <c r="B380" s="541"/>
      <c r="C380" s="541"/>
      <c r="D380" s="541"/>
      <c r="E380" s="541"/>
      <c r="F380" s="541"/>
      <c r="G380" s="541"/>
      <c r="H380" s="541"/>
      <c r="I380" s="541"/>
      <c r="J380" s="541"/>
      <c r="K380" s="541"/>
      <c r="L380" s="541"/>
      <c r="M380" s="541"/>
      <c r="N380" s="541"/>
      <c r="O380" s="541"/>
      <c r="P380" s="541"/>
      <c r="Q380" s="541"/>
      <c r="R380" s="541"/>
      <c r="S380" s="541"/>
      <c r="T380" s="541"/>
      <c r="U380" s="541"/>
      <c r="V380" s="541"/>
      <c r="W380" s="541"/>
      <c r="X380" s="541"/>
      <c r="Y380" s="541"/>
      <c r="Z380" s="541"/>
      <c r="AA380" s="541"/>
      <c r="AB380" s="541"/>
      <c r="AC380" s="541"/>
      <c r="AD380" s="541"/>
      <c r="AE380" s="541"/>
      <c r="AF380" s="541"/>
      <c r="AG380" s="541"/>
      <c r="AH380" s="541"/>
      <c r="AI380" s="541"/>
      <c r="AJ380" s="541"/>
      <c r="AK380" s="541"/>
      <c r="AL380" s="541"/>
      <c r="AM380" s="541"/>
      <c r="AN380" s="541"/>
      <c r="AO380" s="541"/>
      <c r="AP380" s="541"/>
      <c r="AQ380" s="541"/>
      <c r="AR380" s="541"/>
      <c r="AS380" s="541"/>
      <c r="AT380" s="541"/>
      <c r="AU380" s="541"/>
      <c r="AV380" s="541"/>
      <c r="AW380" s="541"/>
      <c r="AX380" s="541"/>
      <c r="AY380" s="541"/>
      <c r="AZ380" s="541"/>
      <c r="BA380" s="541"/>
      <c r="BB380" s="541"/>
      <c r="BC380" s="541"/>
      <c r="BD380" s="541"/>
      <c r="BE380" s="541"/>
      <c r="BF380" s="541"/>
      <c r="BG380" s="541"/>
      <c r="BH380" s="541"/>
      <c r="BI380" s="541"/>
      <c r="BJ380" s="541"/>
      <c r="BK380" s="541"/>
      <c r="BL380" s="541"/>
      <c r="BM380" s="541"/>
      <c r="BN380" s="541"/>
      <c r="BO380" s="541"/>
      <c r="BP380" s="541"/>
      <c r="BQ380" s="541"/>
      <c r="BR380" s="541"/>
      <c r="BS380" s="541"/>
      <c r="BT380" s="541"/>
      <c r="BU380" s="541"/>
      <c r="BV380" s="541"/>
      <c r="BW380" s="541"/>
      <c r="BX380" s="541"/>
      <c r="BY380" s="541"/>
      <c r="BZ380" s="541"/>
      <c r="CA380" s="541"/>
      <c r="CB380" s="541"/>
      <c r="CC380" s="541"/>
      <c r="CD380" s="541"/>
      <c r="CE380" s="541"/>
    </row>
    <row r="381" spans="1:83" x14ac:dyDescent="0.2">
      <c r="A381" s="541"/>
      <c r="B381" s="541"/>
      <c r="C381" s="541"/>
      <c r="D381" s="541"/>
      <c r="E381" s="541"/>
      <c r="F381" s="541"/>
      <c r="G381" s="541"/>
      <c r="H381" s="541"/>
      <c r="I381" s="541"/>
      <c r="J381" s="541"/>
      <c r="K381" s="541"/>
      <c r="L381" s="541"/>
      <c r="M381" s="541"/>
      <c r="N381" s="541"/>
      <c r="O381" s="541"/>
      <c r="P381" s="541"/>
      <c r="Q381" s="541"/>
      <c r="R381" s="541"/>
      <c r="S381" s="541"/>
      <c r="T381" s="541"/>
      <c r="U381" s="541"/>
      <c r="V381" s="541"/>
      <c r="W381" s="541"/>
      <c r="X381" s="541"/>
      <c r="Y381" s="541"/>
      <c r="Z381" s="541"/>
      <c r="AA381" s="541"/>
      <c r="AB381" s="541"/>
      <c r="AC381" s="541"/>
      <c r="AD381" s="541"/>
      <c r="AE381" s="541"/>
      <c r="AF381" s="541"/>
      <c r="AG381" s="541"/>
      <c r="AH381" s="541"/>
      <c r="AI381" s="541"/>
      <c r="AJ381" s="541"/>
      <c r="AK381" s="541"/>
      <c r="AL381" s="541"/>
      <c r="AM381" s="541"/>
      <c r="AN381" s="541"/>
      <c r="AO381" s="541"/>
      <c r="AP381" s="541"/>
      <c r="AQ381" s="541"/>
      <c r="AR381" s="541"/>
      <c r="AS381" s="541"/>
      <c r="AT381" s="541"/>
      <c r="AU381" s="541"/>
      <c r="AV381" s="541"/>
      <c r="AW381" s="541"/>
      <c r="AX381" s="541"/>
      <c r="AY381" s="541"/>
      <c r="AZ381" s="541"/>
      <c r="BA381" s="541"/>
      <c r="BB381" s="541"/>
      <c r="BC381" s="541"/>
      <c r="BD381" s="541"/>
      <c r="BE381" s="541"/>
      <c r="BF381" s="541"/>
      <c r="BG381" s="541"/>
      <c r="BH381" s="541"/>
      <c r="BI381" s="541"/>
      <c r="BJ381" s="541"/>
      <c r="BK381" s="541"/>
      <c r="BL381" s="541"/>
      <c r="BM381" s="541"/>
      <c r="BN381" s="541"/>
      <c r="BO381" s="541"/>
      <c r="BP381" s="541"/>
      <c r="BQ381" s="541"/>
      <c r="BR381" s="541"/>
      <c r="BS381" s="541"/>
      <c r="BT381" s="541"/>
      <c r="BU381" s="541"/>
      <c r="BV381" s="541"/>
      <c r="BW381" s="541"/>
      <c r="BX381" s="541"/>
      <c r="BY381" s="541"/>
      <c r="BZ381" s="541"/>
      <c r="CA381" s="541"/>
      <c r="CB381" s="541"/>
      <c r="CC381" s="541"/>
      <c r="CD381" s="541"/>
      <c r="CE381" s="541"/>
    </row>
    <row r="382" spans="1:83" x14ac:dyDescent="0.2">
      <c r="A382" s="541"/>
      <c r="B382" s="541"/>
      <c r="C382" s="541"/>
      <c r="D382" s="541"/>
      <c r="E382" s="541"/>
      <c r="F382" s="541"/>
      <c r="G382" s="541"/>
      <c r="H382" s="541"/>
      <c r="I382" s="541"/>
      <c r="J382" s="541"/>
      <c r="K382" s="541"/>
      <c r="L382" s="541"/>
      <c r="M382" s="541"/>
      <c r="N382" s="541"/>
      <c r="O382" s="541"/>
      <c r="P382" s="541"/>
      <c r="Q382" s="541"/>
      <c r="R382" s="541"/>
      <c r="S382" s="541"/>
      <c r="T382" s="541"/>
      <c r="U382" s="541"/>
      <c r="V382" s="541"/>
      <c r="W382" s="541"/>
      <c r="X382" s="541"/>
      <c r="Y382" s="541"/>
      <c r="Z382" s="541"/>
      <c r="AA382" s="541"/>
      <c r="AB382" s="541"/>
      <c r="AC382" s="541"/>
      <c r="AD382" s="541"/>
      <c r="AE382" s="541"/>
      <c r="AF382" s="541"/>
      <c r="AG382" s="541"/>
      <c r="AH382" s="541"/>
      <c r="AI382" s="541"/>
      <c r="AJ382" s="541"/>
      <c r="AK382" s="541"/>
      <c r="AL382" s="541"/>
      <c r="AM382" s="541"/>
      <c r="AN382" s="541"/>
      <c r="AO382" s="541"/>
      <c r="AP382" s="541"/>
      <c r="AQ382" s="541"/>
      <c r="AR382" s="541"/>
      <c r="AS382" s="541"/>
      <c r="AT382" s="541"/>
      <c r="AU382" s="541"/>
      <c r="AV382" s="541"/>
      <c r="AW382" s="541"/>
      <c r="AX382" s="541"/>
      <c r="AY382" s="541"/>
      <c r="AZ382" s="541"/>
      <c r="BA382" s="541"/>
      <c r="BB382" s="541"/>
      <c r="BC382" s="541"/>
      <c r="BD382" s="541"/>
      <c r="BE382" s="541"/>
      <c r="BF382" s="541"/>
      <c r="BG382" s="541"/>
      <c r="BH382" s="541"/>
      <c r="BI382" s="541"/>
      <c r="BJ382" s="541"/>
      <c r="BK382" s="541"/>
      <c r="BL382" s="541"/>
      <c r="BM382" s="541"/>
      <c r="BN382" s="541"/>
      <c r="BO382" s="541"/>
      <c r="BP382" s="541"/>
      <c r="BQ382" s="541"/>
      <c r="BR382" s="541"/>
      <c r="BS382" s="541"/>
      <c r="BT382" s="541"/>
      <c r="BU382" s="541"/>
      <c r="BV382" s="541"/>
      <c r="BW382" s="541"/>
      <c r="BX382" s="541"/>
      <c r="BY382" s="541"/>
      <c r="BZ382" s="541"/>
      <c r="CA382" s="541"/>
      <c r="CB382" s="541"/>
      <c r="CC382" s="541"/>
      <c r="CD382" s="541"/>
      <c r="CE382" s="541"/>
    </row>
    <row r="383" spans="1:83" x14ac:dyDescent="0.2">
      <c r="A383" s="541"/>
      <c r="B383" s="541"/>
      <c r="C383" s="541"/>
      <c r="D383" s="541"/>
      <c r="E383" s="541"/>
      <c r="F383" s="541"/>
      <c r="G383" s="541"/>
      <c r="H383" s="541"/>
      <c r="I383" s="541"/>
      <c r="J383" s="541"/>
      <c r="K383" s="541"/>
      <c r="L383" s="541"/>
      <c r="M383" s="541"/>
      <c r="N383" s="541"/>
      <c r="O383" s="541"/>
      <c r="P383" s="541"/>
      <c r="Q383" s="541"/>
      <c r="R383" s="541"/>
      <c r="S383" s="541"/>
      <c r="T383" s="541"/>
      <c r="U383" s="541"/>
      <c r="V383" s="541"/>
      <c r="W383" s="541"/>
      <c r="X383" s="541"/>
      <c r="Y383" s="541"/>
      <c r="Z383" s="541"/>
      <c r="AA383" s="541"/>
      <c r="AB383" s="541"/>
      <c r="AC383" s="541"/>
      <c r="AD383" s="541"/>
      <c r="AE383" s="541"/>
      <c r="AF383" s="541"/>
      <c r="AG383" s="541"/>
      <c r="AH383" s="541"/>
      <c r="AI383" s="541"/>
      <c r="AJ383" s="541"/>
      <c r="AK383" s="541"/>
      <c r="AL383" s="541"/>
      <c r="AM383" s="541"/>
      <c r="AN383" s="541"/>
      <c r="AO383" s="541"/>
      <c r="AP383" s="541"/>
      <c r="AQ383" s="541"/>
      <c r="AR383" s="541"/>
      <c r="AS383" s="541"/>
      <c r="AT383" s="541"/>
      <c r="AU383" s="541"/>
      <c r="AV383" s="541"/>
      <c r="AW383" s="541"/>
      <c r="AX383" s="541"/>
      <c r="AY383" s="541"/>
      <c r="AZ383" s="541"/>
      <c r="BA383" s="541"/>
      <c r="BB383" s="541"/>
      <c r="BC383" s="541"/>
      <c r="BD383" s="541"/>
      <c r="BE383" s="541"/>
      <c r="BF383" s="541"/>
      <c r="BG383" s="541"/>
      <c r="BH383" s="541"/>
      <c r="BI383" s="541"/>
      <c r="BJ383" s="541"/>
      <c r="BK383" s="541"/>
      <c r="BL383" s="541"/>
      <c r="BM383" s="541"/>
      <c r="BN383" s="541"/>
      <c r="BO383" s="541"/>
      <c r="BP383" s="541"/>
      <c r="BQ383" s="541"/>
      <c r="BR383" s="541"/>
      <c r="BS383" s="541"/>
      <c r="BT383" s="541"/>
      <c r="BU383" s="541"/>
      <c r="BV383" s="541"/>
      <c r="BW383" s="541"/>
      <c r="BX383" s="541"/>
      <c r="BY383" s="541"/>
      <c r="BZ383" s="541"/>
      <c r="CA383" s="541"/>
      <c r="CB383" s="541"/>
      <c r="CC383" s="541"/>
      <c r="CD383" s="541"/>
      <c r="CE383" s="541"/>
    </row>
    <row r="384" spans="1:83" x14ac:dyDescent="0.2">
      <c r="A384" s="541"/>
      <c r="B384" s="541"/>
      <c r="C384" s="541"/>
      <c r="D384" s="541"/>
      <c r="E384" s="541"/>
      <c r="F384" s="541"/>
      <c r="G384" s="541"/>
      <c r="H384" s="541"/>
      <c r="I384" s="541"/>
      <c r="J384" s="541"/>
      <c r="K384" s="541"/>
      <c r="L384" s="541"/>
      <c r="M384" s="541"/>
      <c r="N384" s="541"/>
      <c r="O384" s="541"/>
      <c r="P384" s="541"/>
      <c r="Q384" s="541"/>
      <c r="R384" s="541"/>
      <c r="S384" s="541"/>
      <c r="T384" s="541"/>
      <c r="U384" s="541"/>
      <c r="V384" s="541"/>
      <c r="W384" s="541"/>
      <c r="X384" s="541"/>
      <c r="Y384" s="541"/>
      <c r="Z384" s="541"/>
      <c r="AA384" s="541"/>
      <c r="AB384" s="541"/>
      <c r="AC384" s="541"/>
      <c r="AD384" s="541"/>
      <c r="AE384" s="541"/>
      <c r="AF384" s="541"/>
      <c r="AG384" s="541"/>
      <c r="AH384" s="541"/>
      <c r="AI384" s="541"/>
      <c r="AJ384" s="541"/>
      <c r="AK384" s="541"/>
      <c r="AL384" s="541"/>
      <c r="AM384" s="541"/>
      <c r="AN384" s="541"/>
      <c r="AO384" s="541"/>
      <c r="AP384" s="541"/>
      <c r="AQ384" s="541"/>
      <c r="AR384" s="541"/>
      <c r="AS384" s="541"/>
      <c r="AT384" s="541"/>
      <c r="AU384" s="541"/>
      <c r="AV384" s="541"/>
      <c r="AW384" s="541"/>
      <c r="AX384" s="541"/>
      <c r="AY384" s="541"/>
      <c r="AZ384" s="541"/>
      <c r="BA384" s="541"/>
      <c r="BB384" s="541"/>
      <c r="BC384" s="541"/>
      <c r="BD384" s="541"/>
      <c r="BE384" s="541"/>
      <c r="BF384" s="541"/>
      <c r="BG384" s="541"/>
      <c r="BH384" s="541"/>
      <c r="BI384" s="541"/>
      <c r="BJ384" s="541"/>
      <c r="BK384" s="541"/>
      <c r="BL384" s="541"/>
      <c r="BM384" s="541"/>
      <c r="BN384" s="541"/>
      <c r="BO384" s="541"/>
      <c r="BP384" s="541"/>
      <c r="BQ384" s="541"/>
      <c r="BR384" s="541"/>
      <c r="BS384" s="541"/>
      <c r="BT384" s="541"/>
      <c r="BU384" s="541"/>
      <c r="BV384" s="541"/>
      <c r="BW384" s="541"/>
      <c r="BX384" s="541"/>
      <c r="BY384" s="541"/>
      <c r="BZ384" s="541"/>
      <c r="CA384" s="541"/>
      <c r="CB384" s="541"/>
      <c r="CC384" s="541"/>
      <c r="CD384" s="541"/>
      <c r="CE384" s="541"/>
    </row>
    <row r="385" spans="1:83" x14ac:dyDescent="0.2">
      <c r="A385" s="541"/>
      <c r="B385" s="541"/>
      <c r="C385" s="541"/>
      <c r="D385" s="541"/>
      <c r="E385" s="541"/>
      <c r="F385" s="541"/>
      <c r="G385" s="541"/>
      <c r="H385" s="541"/>
      <c r="I385" s="541"/>
      <c r="J385" s="541"/>
      <c r="K385" s="541"/>
      <c r="L385" s="541"/>
      <c r="M385" s="541"/>
      <c r="N385" s="541"/>
      <c r="O385" s="541"/>
      <c r="P385" s="541"/>
      <c r="Q385" s="541"/>
      <c r="R385" s="541"/>
      <c r="S385" s="541"/>
      <c r="T385" s="541"/>
      <c r="U385" s="541"/>
      <c r="V385" s="541"/>
      <c r="W385" s="541"/>
      <c r="X385" s="541"/>
      <c r="Y385" s="541"/>
      <c r="Z385" s="541"/>
      <c r="AA385" s="541"/>
      <c r="AB385" s="541"/>
      <c r="AC385" s="541"/>
      <c r="AD385" s="541"/>
      <c r="AE385" s="541"/>
      <c r="AF385" s="541"/>
      <c r="AG385" s="541"/>
      <c r="AH385" s="541"/>
      <c r="AI385" s="541"/>
      <c r="AJ385" s="541"/>
      <c r="AK385" s="541"/>
      <c r="AL385" s="541"/>
      <c r="AM385" s="541"/>
      <c r="AN385" s="541"/>
      <c r="AO385" s="541"/>
      <c r="AP385" s="541"/>
      <c r="AQ385" s="541"/>
      <c r="AR385" s="541"/>
      <c r="AS385" s="541"/>
      <c r="AT385" s="541"/>
      <c r="AU385" s="541"/>
      <c r="AV385" s="541"/>
      <c r="AW385" s="541"/>
      <c r="AX385" s="541"/>
      <c r="AY385" s="541"/>
      <c r="AZ385" s="541"/>
      <c r="BA385" s="541"/>
      <c r="BB385" s="541"/>
      <c r="BC385" s="541"/>
      <c r="BD385" s="541"/>
      <c r="BE385" s="541"/>
      <c r="BF385" s="541"/>
      <c r="BG385" s="541"/>
      <c r="BH385" s="541"/>
      <c r="BI385" s="541"/>
      <c r="BJ385" s="541"/>
      <c r="BK385" s="541"/>
      <c r="BL385" s="541"/>
      <c r="BM385" s="541"/>
      <c r="BN385" s="541"/>
      <c r="BO385" s="541"/>
      <c r="BP385" s="541"/>
      <c r="BQ385" s="541"/>
      <c r="BR385" s="541"/>
      <c r="BS385" s="541"/>
      <c r="BT385" s="541"/>
      <c r="BU385" s="541"/>
      <c r="BV385" s="541"/>
      <c r="BW385" s="541"/>
      <c r="BX385" s="541"/>
      <c r="BY385" s="541"/>
      <c r="BZ385" s="541"/>
      <c r="CA385" s="541"/>
      <c r="CB385" s="541"/>
      <c r="CC385" s="541"/>
      <c r="CD385" s="541"/>
      <c r="CE385" s="541"/>
    </row>
    <row r="386" spans="1:83" x14ac:dyDescent="0.2">
      <c r="A386" s="541"/>
      <c r="B386" s="541"/>
      <c r="C386" s="541"/>
      <c r="D386" s="541"/>
      <c r="E386" s="541"/>
      <c r="F386" s="541"/>
      <c r="G386" s="541"/>
      <c r="H386" s="541"/>
      <c r="I386" s="541"/>
      <c r="J386" s="541"/>
      <c r="K386" s="541"/>
      <c r="L386" s="541"/>
      <c r="M386" s="541"/>
      <c r="N386" s="541"/>
      <c r="O386" s="541"/>
      <c r="P386" s="541"/>
      <c r="Q386" s="541"/>
      <c r="R386" s="541"/>
      <c r="S386" s="541"/>
      <c r="T386" s="541"/>
      <c r="U386" s="541"/>
      <c r="V386" s="541"/>
      <c r="W386" s="541"/>
      <c r="X386" s="541"/>
      <c r="Y386" s="541"/>
      <c r="Z386" s="541"/>
      <c r="AA386" s="541"/>
      <c r="AB386" s="541"/>
      <c r="AC386" s="541"/>
      <c r="AD386" s="541"/>
      <c r="AE386" s="541"/>
      <c r="AF386" s="541"/>
      <c r="AG386" s="541"/>
      <c r="AH386" s="541"/>
      <c r="AI386" s="541"/>
      <c r="AJ386" s="541"/>
      <c r="AK386" s="541"/>
      <c r="AL386" s="541"/>
      <c r="AM386" s="541"/>
      <c r="AN386" s="541"/>
      <c r="AO386" s="541"/>
      <c r="AP386" s="541"/>
      <c r="AQ386" s="541"/>
      <c r="AR386" s="541"/>
      <c r="AS386" s="541"/>
      <c r="AT386" s="541"/>
      <c r="AU386" s="541"/>
      <c r="AV386" s="541"/>
      <c r="AW386" s="541"/>
      <c r="AX386" s="541"/>
      <c r="AY386" s="541"/>
      <c r="AZ386" s="541"/>
      <c r="BA386" s="541"/>
      <c r="BB386" s="541"/>
      <c r="BC386" s="541"/>
      <c r="BD386" s="541"/>
      <c r="BE386" s="541"/>
      <c r="BF386" s="541"/>
      <c r="BG386" s="541"/>
      <c r="BH386" s="541"/>
      <c r="BI386" s="541"/>
      <c r="BJ386" s="541"/>
      <c r="BK386" s="541"/>
      <c r="BL386" s="541"/>
      <c r="BM386" s="541"/>
      <c r="BN386" s="541"/>
      <c r="BO386" s="541"/>
      <c r="BP386" s="541"/>
      <c r="BQ386" s="541"/>
      <c r="BR386" s="541"/>
      <c r="BS386" s="541"/>
      <c r="BT386" s="541"/>
      <c r="BU386" s="541"/>
      <c r="BV386" s="541"/>
      <c r="BW386" s="541"/>
      <c r="BX386" s="541"/>
      <c r="BY386" s="541"/>
      <c r="BZ386" s="541"/>
      <c r="CA386" s="541"/>
      <c r="CB386" s="541"/>
      <c r="CC386" s="541"/>
      <c r="CD386" s="541"/>
      <c r="CE386" s="541"/>
    </row>
    <row r="387" spans="1:83" x14ac:dyDescent="0.2">
      <c r="A387" s="541"/>
      <c r="B387" s="541"/>
      <c r="C387" s="541"/>
      <c r="D387" s="541"/>
      <c r="E387" s="541"/>
      <c r="F387" s="541"/>
      <c r="G387" s="541"/>
      <c r="H387" s="541"/>
      <c r="I387" s="541"/>
      <c r="J387" s="541"/>
      <c r="K387" s="541"/>
      <c r="L387" s="541"/>
      <c r="M387" s="541"/>
      <c r="N387" s="541"/>
      <c r="O387" s="541"/>
      <c r="P387" s="541"/>
      <c r="Q387" s="541"/>
      <c r="R387" s="541"/>
      <c r="S387" s="541"/>
      <c r="T387" s="541"/>
      <c r="U387" s="541"/>
      <c r="V387" s="541"/>
      <c r="W387" s="541"/>
      <c r="X387" s="541"/>
      <c r="Y387" s="541"/>
      <c r="Z387" s="541"/>
      <c r="AA387" s="541"/>
      <c r="AB387" s="541"/>
      <c r="AC387" s="541"/>
      <c r="AD387" s="541"/>
      <c r="AE387" s="541"/>
      <c r="AF387" s="541"/>
      <c r="AG387" s="541"/>
      <c r="AH387" s="541"/>
      <c r="AI387" s="541"/>
      <c r="AJ387" s="541"/>
      <c r="AK387" s="541"/>
      <c r="AL387" s="541"/>
      <c r="AM387" s="541"/>
      <c r="AN387" s="541"/>
      <c r="AO387" s="541"/>
      <c r="AP387" s="541"/>
      <c r="AQ387" s="541"/>
      <c r="AR387" s="541"/>
      <c r="AS387" s="541"/>
      <c r="AT387" s="541"/>
      <c r="AU387" s="541"/>
      <c r="AV387" s="541"/>
      <c r="AW387" s="541"/>
      <c r="AX387" s="541"/>
      <c r="AY387" s="541"/>
      <c r="AZ387" s="541"/>
      <c r="BA387" s="541"/>
      <c r="BB387" s="541"/>
      <c r="BC387" s="541"/>
      <c r="BD387" s="541"/>
      <c r="BE387" s="541"/>
      <c r="BF387" s="541"/>
      <c r="BG387" s="541"/>
      <c r="BH387" s="541"/>
      <c r="BI387" s="541"/>
      <c r="BJ387" s="541"/>
      <c r="BK387" s="541"/>
      <c r="BL387" s="541"/>
      <c r="BM387" s="541"/>
      <c r="BN387" s="541"/>
      <c r="BO387" s="541"/>
      <c r="BP387" s="541"/>
      <c r="BQ387" s="541"/>
      <c r="BR387" s="541"/>
      <c r="BS387" s="541"/>
      <c r="BT387" s="541"/>
      <c r="BU387" s="541"/>
      <c r="BV387" s="541"/>
      <c r="BW387" s="541"/>
      <c r="BX387" s="541"/>
      <c r="BY387" s="541"/>
      <c r="BZ387" s="541"/>
      <c r="CA387" s="541"/>
      <c r="CB387" s="541"/>
      <c r="CC387" s="541"/>
      <c r="CD387" s="541"/>
      <c r="CE387" s="541"/>
    </row>
    <row r="388" spans="1:83" x14ac:dyDescent="0.2">
      <c r="A388" s="541"/>
      <c r="B388" s="541"/>
      <c r="C388" s="541"/>
      <c r="D388" s="541"/>
      <c r="E388" s="541"/>
      <c r="F388" s="541"/>
      <c r="G388" s="541"/>
      <c r="H388" s="541"/>
      <c r="I388" s="541"/>
      <c r="J388" s="541"/>
      <c r="K388" s="541"/>
      <c r="L388" s="541"/>
      <c r="M388" s="541"/>
      <c r="N388" s="541"/>
      <c r="O388" s="541"/>
      <c r="P388" s="541"/>
      <c r="Q388" s="541"/>
      <c r="R388" s="541"/>
      <c r="S388" s="541"/>
      <c r="T388" s="541"/>
      <c r="U388" s="541"/>
      <c r="V388" s="541"/>
      <c r="W388" s="541"/>
      <c r="X388" s="541"/>
      <c r="Y388" s="541"/>
      <c r="Z388" s="541"/>
      <c r="AA388" s="541"/>
      <c r="AB388" s="541"/>
      <c r="AC388" s="541"/>
      <c r="AD388" s="541"/>
      <c r="AE388" s="541"/>
      <c r="AF388" s="541"/>
      <c r="AG388" s="541"/>
      <c r="AH388" s="541"/>
      <c r="AI388" s="541"/>
      <c r="AJ388" s="541"/>
      <c r="AK388" s="541"/>
      <c r="AL388" s="541"/>
      <c r="AM388" s="541"/>
      <c r="AN388" s="541"/>
      <c r="AO388" s="541"/>
      <c r="AP388" s="541"/>
      <c r="AQ388" s="541"/>
      <c r="AR388" s="541"/>
      <c r="AS388" s="541"/>
      <c r="AT388" s="541"/>
      <c r="AU388" s="541"/>
      <c r="AV388" s="541"/>
      <c r="AW388" s="541"/>
      <c r="AX388" s="541"/>
      <c r="AY388" s="541"/>
      <c r="AZ388" s="541"/>
      <c r="BA388" s="541"/>
      <c r="BB388" s="541"/>
      <c r="BC388" s="541"/>
      <c r="BD388" s="541"/>
      <c r="BE388" s="541"/>
      <c r="BF388" s="541"/>
      <c r="BG388" s="541"/>
      <c r="BH388" s="541"/>
      <c r="BI388" s="541"/>
      <c r="BJ388" s="541"/>
      <c r="BK388" s="541"/>
      <c r="BL388" s="541"/>
      <c r="BM388" s="541"/>
      <c r="BN388" s="541"/>
      <c r="BO388" s="541"/>
      <c r="BP388" s="541"/>
      <c r="BQ388" s="541"/>
      <c r="BR388" s="541"/>
      <c r="BS388" s="541"/>
      <c r="BT388" s="541"/>
      <c r="BU388" s="541"/>
      <c r="BV388" s="541"/>
      <c r="BW388" s="541"/>
      <c r="BX388" s="541"/>
      <c r="BY388" s="541"/>
      <c r="BZ388" s="541"/>
      <c r="CA388" s="541"/>
      <c r="CB388" s="541"/>
      <c r="CC388" s="541"/>
      <c r="CD388" s="541"/>
      <c r="CE388" s="541"/>
    </row>
    <row r="389" spans="1:83" x14ac:dyDescent="0.2">
      <c r="A389" s="541"/>
      <c r="B389" s="541"/>
      <c r="C389" s="541"/>
      <c r="D389" s="541"/>
      <c r="E389" s="541"/>
      <c r="F389" s="541"/>
      <c r="G389" s="541"/>
      <c r="H389" s="541"/>
      <c r="I389" s="541"/>
      <c r="J389" s="541"/>
      <c r="K389" s="541"/>
      <c r="L389" s="541"/>
      <c r="M389" s="541"/>
      <c r="N389" s="541"/>
      <c r="O389" s="541"/>
      <c r="P389" s="541"/>
      <c r="Q389" s="541"/>
      <c r="R389" s="541"/>
      <c r="S389" s="541"/>
      <c r="T389" s="541"/>
      <c r="U389" s="541"/>
      <c r="V389" s="541"/>
      <c r="W389" s="541"/>
      <c r="X389" s="541"/>
      <c r="Y389" s="541"/>
      <c r="Z389" s="541"/>
      <c r="AA389" s="541"/>
      <c r="AB389" s="541"/>
      <c r="AC389" s="541"/>
      <c r="AD389" s="541"/>
      <c r="AE389" s="541"/>
      <c r="AF389" s="541"/>
      <c r="AG389" s="541"/>
      <c r="AH389" s="541"/>
      <c r="AI389" s="541"/>
      <c r="AJ389" s="541"/>
      <c r="AK389" s="541"/>
      <c r="AL389" s="541"/>
      <c r="AM389" s="541"/>
      <c r="AN389" s="541"/>
      <c r="AO389" s="541"/>
      <c r="AP389" s="541"/>
      <c r="AQ389" s="541"/>
      <c r="AR389" s="541"/>
      <c r="AS389" s="541"/>
      <c r="AT389" s="541"/>
      <c r="AU389" s="541"/>
      <c r="AV389" s="541"/>
      <c r="AW389" s="541"/>
      <c r="AX389" s="541"/>
      <c r="AY389" s="541"/>
      <c r="AZ389" s="541"/>
      <c r="BA389" s="541"/>
      <c r="BB389" s="541"/>
      <c r="BC389" s="541"/>
      <c r="BD389" s="541"/>
      <c r="BE389" s="541"/>
      <c r="BF389" s="541"/>
      <c r="BG389" s="541"/>
      <c r="BH389" s="541"/>
      <c r="BI389" s="541"/>
      <c r="BJ389" s="541"/>
      <c r="BK389" s="541"/>
      <c r="BL389" s="541"/>
      <c r="BM389" s="541"/>
      <c r="BN389" s="541"/>
      <c r="BO389" s="541"/>
      <c r="BP389" s="541"/>
      <c r="BQ389" s="541"/>
      <c r="BR389" s="541"/>
      <c r="BS389" s="541"/>
      <c r="BT389" s="541"/>
      <c r="BU389" s="541"/>
      <c r="BV389" s="541"/>
      <c r="BW389" s="541"/>
      <c r="BX389" s="541"/>
      <c r="BY389" s="541"/>
      <c r="BZ389" s="541"/>
      <c r="CA389" s="541"/>
      <c r="CB389" s="541"/>
      <c r="CC389" s="541"/>
      <c r="CD389" s="541"/>
      <c r="CE389" s="541"/>
    </row>
    <row r="390" spans="1:83" x14ac:dyDescent="0.2">
      <c r="A390" s="541"/>
      <c r="B390" s="541"/>
      <c r="C390" s="541"/>
      <c r="D390" s="541"/>
      <c r="E390" s="541"/>
      <c r="F390" s="541"/>
      <c r="G390" s="541"/>
      <c r="H390" s="541"/>
      <c r="I390" s="541"/>
      <c r="J390" s="541"/>
      <c r="K390" s="541"/>
      <c r="L390" s="541"/>
      <c r="M390" s="541"/>
      <c r="N390" s="541"/>
      <c r="O390" s="541"/>
      <c r="P390" s="541"/>
      <c r="Q390" s="541"/>
      <c r="R390" s="541"/>
      <c r="S390" s="541"/>
      <c r="T390" s="541"/>
      <c r="U390" s="541"/>
      <c r="V390" s="541"/>
      <c r="W390" s="541"/>
      <c r="X390" s="541"/>
      <c r="Y390" s="541"/>
      <c r="Z390" s="541"/>
      <c r="AA390" s="541"/>
      <c r="AB390" s="541"/>
      <c r="AC390" s="541"/>
      <c r="AD390" s="541"/>
      <c r="AE390" s="541"/>
      <c r="AF390" s="541"/>
      <c r="AG390" s="541"/>
      <c r="AH390" s="541"/>
      <c r="AI390" s="541"/>
      <c r="AJ390" s="541"/>
      <c r="AK390" s="541"/>
      <c r="AL390" s="541"/>
      <c r="AM390" s="541"/>
      <c r="AN390" s="541"/>
      <c r="AO390" s="541"/>
      <c r="AP390" s="541"/>
      <c r="AQ390" s="541"/>
      <c r="AR390" s="541"/>
      <c r="AS390" s="541"/>
      <c r="AT390" s="541"/>
      <c r="AU390" s="541"/>
      <c r="AV390" s="541"/>
      <c r="AW390" s="541"/>
      <c r="AX390" s="541"/>
      <c r="AY390" s="541"/>
      <c r="AZ390" s="541"/>
      <c r="BA390" s="541"/>
      <c r="BB390" s="541"/>
      <c r="BC390" s="541"/>
      <c r="BD390" s="541"/>
      <c r="BE390" s="541"/>
      <c r="BF390" s="541"/>
      <c r="BG390" s="541"/>
      <c r="BH390" s="541"/>
      <c r="BI390" s="541"/>
      <c r="BJ390" s="541"/>
      <c r="BK390" s="541"/>
      <c r="BL390" s="541"/>
      <c r="BM390" s="541"/>
      <c r="BN390" s="541"/>
      <c r="BO390" s="541"/>
      <c r="BP390" s="541"/>
      <c r="BQ390" s="541"/>
      <c r="BR390" s="541"/>
      <c r="BS390" s="541"/>
      <c r="BT390" s="541"/>
      <c r="BU390" s="541"/>
      <c r="BV390" s="541"/>
      <c r="BW390" s="541"/>
      <c r="BX390" s="541"/>
      <c r="BY390" s="541"/>
      <c r="BZ390" s="541"/>
      <c r="CA390" s="541"/>
      <c r="CB390" s="541"/>
      <c r="CC390" s="541"/>
      <c r="CD390" s="541"/>
      <c r="CE390" s="541"/>
    </row>
    <row r="391" spans="1:83" x14ac:dyDescent="0.2">
      <c r="A391" s="541"/>
      <c r="B391" s="541"/>
      <c r="C391" s="541"/>
      <c r="D391" s="541"/>
      <c r="E391" s="541"/>
      <c r="F391" s="541"/>
      <c r="G391" s="541"/>
      <c r="H391" s="541"/>
      <c r="I391" s="541"/>
      <c r="J391" s="541"/>
      <c r="K391" s="541"/>
      <c r="L391" s="541"/>
      <c r="M391" s="541"/>
      <c r="N391" s="541"/>
      <c r="O391" s="541"/>
      <c r="P391" s="541"/>
      <c r="Q391" s="541"/>
      <c r="R391" s="541"/>
      <c r="S391" s="541"/>
      <c r="T391" s="541"/>
      <c r="U391" s="541"/>
      <c r="V391" s="541"/>
      <c r="W391" s="541"/>
      <c r="X391" s="541"/>
      <c r="Y391" s="541"/>
      <c r="Z391" s="541"/>
      <c r="AA391" s="541"/>
      <c r="AB391" s="541"/>
      <c r="AC391" s="541"/>
      <c r="AD391" s="541"/>
      <c r="AE391" s="541"/>
      <c r="AF391" s="541"/>
      <c r="AG391" s="541"/>
      <c r="AH391" s="541"/>
      <c r="AI391" s="541"/>
      <c r="AJ391" s="541"/>
      <c r="AK391" s="541"/>
      <c r="AL391" s="541"/>
      <c r="AM391" s="541"/>
      <c r="AN391" s="541"/>
      <c r="AO391" s="541"/>
      <c r="AP391" s="541"/>
      <c r="AQ391" s="541"/>
      <c r="AR391" s="541"/>
      <c r="AS391" s="541"/>
      <c r="AT391" s="541"/>
      <c r="AU391" s="541"/>
      <c r="AV391" s="541"/>
      <c r="AW391" s="541"/>
      <c r="AX391" s="541"/>
      <c r="AY391" s="541"/>
      <c r="AZ391" s="541"/>
      <c r="BA391" s="541"/>
      <c r="BB391" s="541"/>
      <c r="BC391" s="541"/>
      <c r="BD391" s="541"/>
      <c r="BE391" s="541"/>
      <c r="BF391" s="541"/>
      <c r="BG391" s="541"/>
      <c r="BH391" s="541"/>
      <c r="BI391" s="541"/>
      <c r="BJ391" s="541"/>
      <c r="BK391" s="541"/>
      <c r="BL391" s="541"/>
      <c r="BM391" s="541"/>
      <c r="BN391" s="541"/>
      <c r="BO391" s="541"/>
      <c r="BP391" s="541"/>
      <c r="BQ391" s="541"/>
      <c r="BR391" s="541"/>
      <c r="BS391" s="541"/>
      <c r="BT391" s="541"/>
      <c r="BU391" s="541"/>
      <c r="BV391" s="541"/>
      <c r="BW391" s="541"/>
      <c r="BX391" s="541"/>
      <c r="BY391" s="541"/>
      <c r="BZ391" s="541"/>
      <c r="CA391" s="541"/>
      <c r="CB391" s="541"/>
      <c r="CC391" s="541"/>
      <c r="CD391" s="541"/>
      <c r="CE391" s="541"/>
    </row>
    <row r="392" spans="1:83" x14ac:dyDescent="0.2">
      <c r="A392" s="541"/>
      <c r="B392" s="541"/>
      <c r="C392" s="541"/>
      <c r="D392" s="541"/>
      <c r="E392" s="541"/>
      <c r="F392" s="541"/>
      <c r="G392" s="541"/>
      <c r="H392" s="541"/>
      <c r="I392" s="541"/>
      <c r="J392" s="541"/>
      <c r="K392" s="541"/>
      <c r="L392" s="541"/>
      <c r="M392" s="541"/>
      <c r="N392" s="541"/>
      <c r="O392" s="541"/>
      <c r="P392" s="541"/>
      <c r="Q392" s="541"/>
      <c r="R392" s="541"/>
      <c r="S392" s="541"/>
      <c r="T392" s="541"/>
      <c r="U392" s="541"/>
      <c r="V392" s="541"/>
      <c r="W392" s="541"/>
      <c r="X392" s="541"/>
      <c r="Y392" s="541"/>
      <c r="Z392" s="541"/>
      <c r="AA392" s="541"/>
      <c r="AB392" s="541"/>
      <c r="AC392" s="541"/>
      <c r="AD392" s="541"/>
      <c r="AE392" s="541"/>
      <c r="AF392" s="541"/>
      <c r="AG392" s="541"/>
      <c r="AH392" s="541"/>
      <c r="AI392" s="541"/>
      <c r="AJ392" s="541"/>
      <c r="AK392" s="541"/>
      <c r="AL392" s="541"/>
      <c r="AM392" s="541"/>
      <c r="AN392" s="541"/>
      <c r="AO392" s="541"/>
      <c r="AP392" s="541"/>
      <c r="AQ392" s="541"/>
      <c r="AR392" s="541"/>
      <c r="AS392" s="541"/>
      <c r="AT392" s="541"/>
      <c r="AU392" s="541"/>
      <c r="AV392" s="541"/>
      <c r="AW392" s="541"/>
      <c r="AX392" s="541"/>
      <c r="AY392" s="541"/>
      <c r="AZ392" s="541"/>
      <c r="BA392" s="541"/>
      <c r="BB392" s="541"/>
      <c r="BC392" s="541"/>
      <c r="BD392" s="541"/>
      <c r="BE392" s="541"/>
      <c r="BF392" s="541"/>
      <c r="BG392" s="541"/>
      <c r="BH392" s="541"/>
      <c r="BI392" s="541"/>
      <c r="BJ392" s="541"/>
      <c r="BK392" s="541"/>
      <c r="BL392" s="541"/>
      <c r="BM392" s="541"/>
      <c r="BN392" s="541"/>
      <c r="BO392" s="541"/>
      <c r="BP392" s="541"/>
      <c r="BQ392" s="541"/>
      <c r="BR392" s="541"/>
      <c r="BS392" s="541"/>
      <c r="BT392" s="541"/>
      <c r="BU392" s="541"/>
      <c r="BV392" s="541"/>
      <c r="BW392" s="541"/>
      <c r="BX392" s="541"/>
      <c r="BY392" s="541"/>
      <c r="BZ392" s="541"/>
      <c r="CA392" s="541"/>
      <c r="CB392" s="541"/>
      <c r="CC392" s="541"/>
      <c r="CD392" s="541"/>
      <c r="CE392" s="541"/>
    </row>
    <row r="393" spans="1:83" x14ac:dyDescent="0.2">
      <c r="A393" s="541"/>
      <c r="B393" s="541"/>
      <c r="C393" s="541"/>
      <c r="D393" s="541"/>
      <c r="E393" s="541"/>
      <c r="F393" s="541"/>
      <c r="G393" s="541"/>
      <c r="H393" s="541"/>
      <c r="I393" s="541"/>
      <c r="J393" s="541"/>
      <c r="K393" s="541"/>
      <c r="L393" s="541"/>
      <c r="M393" s="541"/>
      <c r="N393" s="541"/>
      <c r="O393" s="541"/>
      <c r="P393" s="541"/>
      <c r="Q393" s="541"/>
      <c r="R393" s="541"/>
      <c r="S393" s="541"/>
      <c r="T393" s="541"/>
      <c r="U393" s="541"/>
      <c r="V393" s="541"/>
      <c r="W393" s="541"/>
      <c r="X393" s="541"/>
      <c r="Y393" s="541"/>
      <c r="Z393" s="541"/>
      <c r="AA393" s="541"/>
      <c r="AB393" s="541"/>
      <c r="AC393" s="541"/>
      <c r="AD393" s="541"/>
      <c r="AE393" s="541"/>
      <c r="AF393" s="541"/>
      <c r="AG393" s="541"/>
      <c r="AH393" s="541"/>
      <c r="AI393" s="541"/>
      <c r="AJ393" s="541"/>
      <c r="AK393" s="541"/>
      <c r="AL393" s="541"/>
      <c r="AM393" s="541"/>
      <c r="AN393" s="541"/>
      <c r="AO393" s="541"/>
      <c r="AP393" s="541"/>
      <c r="AQ393" s="541"/>
      <c r="AR393" s="541"/>
      <c r="AS393" s="541"/>
      <c r="AT393" s="541"/>
      <c r="AU393" s="541"/>
      <c r="AV393" s="541"/>
      <c r="AW393" s="541"/>
      <c r="AX393" s="541"/>
      <c r="AY393" s="541"/>
      <c r="AZ393" s="541"/>
      <c r="BA393" s="541"/>
      <c r="BB393" s="541"/>
      <c r="BC393" s="541"/>
      <c r="BD393" s="541"/>
      <c r="BE393" s="541"/>
      <c r="BF393" s="541"/>
      <c r="BG393" s="541"/>
      <c r="BH393" s="541"/>
      <c r="BI393" s="541"/>
      <c r="BJ393" s="541"/>
      <c r="BK393" s="541"/>
      <c r="BL393" s="541"/>
      <c r="BM393" s="541"/>
      <c r="BN393" s="541"/>
      <c r="BO393" s="541"/>
      <c r="BP393" s="541"/>
      <c r="BQ393" s="541"/>
      <c r="BR393" s="541"/>
      <c r="BS393" s="541"/>
      <c r="BT393" s="541"/>
      <c r="BU393" s="541"/>
      <c r="BV393" s="541"/>
      <c r="BW393" s="541"/>
      <c r="BX393" s="541"/>
      <c r="BY393" s="541"/>
      <c r="BZ393" s="541"/>
      <c r="CA393" s="541"/>
      <c r="CB393" s="541"/>
      <c r="CC393" s="541"/>
      <c r="CD393" s="541"/>
      <c r="CE393" s="541"/>
    </row>
    <row r="394" spans="1:83" x14ac:dyDescent="0.2">
      <c r="A394" s="541"/>
      <c r="B394" s="541"/>
      <c r="C394" s="541"/>
      <c r="D394" s="541"/>
      <c r="E394" s="541"/>
      <c r="F394" s="541"/>
      <c r="G394" s="541"/>
      <c r="H394" s="541"/>
      <c r="I394" s="541"/>
      <c r="J394" s="541"/>
      <c r="K394" s="541"/>
      <c r="L394" s="541"/>
      <c r="M394" s="541"/>
      <c r="N394" s="541"/>
      <c r="O394" s="541"/>
      <c r="P394" s="541"/>
      <c r="Q394" s="541"/>
      <c r="R394" s="541"/>
      <c r="S394" s="541"/>
      <c r="T394" s="541"/>
      <c r="U394" s="541"/>
      <c r="V394" s="541"/>
      <c r="W394" s="541"/>
      <c r="X394" s="541"/>
      <c r="Y394" s="541"/>
      <c r="Z394" s="541"/>
      <c r="AA394" s="541"/>
      <c r="AB394" s="541"/>
      <c r="AC394" s="541"/>
      <c r="AD394" s="541"/>
      <c r="AE394" s="541"/>
      <c r="AF394" s="541"/>
      <c r="AG394" s="541"/>
      <c r="AH394" s="541"/>
      <c r="AI394" s="541"/>
      <c r="AJ394" s="541"/>
      <c r="AK394" s="541"/>
      <c r="AL394" s="541"/>
      <c r="AM394" s="541"/>
      <c r="AN394" s="541"/>
      <c r="AO394" s="541"/>
      <c r="AP394" s="541"/>
      <c r="AQ394" s="541"/>
      <c r="AR394" s="541"/>
      <c r="AS394" s="541"/>
      <c r="AT394" s="541"/>
      <c r="AU394" s="541"/>
      <c r="AV394" s="541"/>
      <c r="AW394" s="541"/>
      <c r="AX394" s="541"/>
      <c r="AY394" s="541"/>
      <c r="AZ394" s="541"/>
      <c r="BA394" s="541"/>
      <c r="BB394" s="541"/>
      <c r="BC394" s="541"/>
      <c r="BD394" s="541"/>
      <c r="BE394" s="541"/>
      <c r="BF394" s="541"/>
      <c r="BG394" s="541"/>
      <c r="BH394" s="541"/>
      <c r="BI394" s="541"/>
      <c r="BJ394" s="541"/>
      <c r="BK394" s="541"/>
      <c r="BL394" s="541"/>
      <c r="BM394" s="541"/>
      <c r="BN394" s="541"/>
      <c r="BO394" s="541"/>
      <c r="BP394" s="541"/>
      <c r="BQ394" s="541"/>
      <c r="BR394" s="541"/>
      <c r="BS394" s="541"/>
      <c r="BT394" s="541"/>
      <c r="BU394" s="541"/>
      <c r="BV394" s="541"/>
      <c r="BW394" s="541"/>
      <c r="BX394" s="541"/>
      <c r="BY394" s="541"/>
      <c r="BZ394" s="541"/>
      <c r="CA394" s="541"/>
      <c r="CB394" s="541"/>
      <c r="CC394" s="541"/>
      <c r="CD394" s="541"/>
      <c r="CE394" s="541"/>
    </row>
    <row r="395" spans="1:83" x14ac:dyDescent="0.2">
      <c r="A395" s="541"/>
      <c r="B395" s="541"/>
      <c r="C395" s="541"/>
      <c r="D395" s="541"/>
      <c r="E395" s="541"/>
      <c r="F395" s="541"/>
      <c r="G395" s="541"/>
      <c r="H395" s="541"/>
      <c r="I395" s="541"/>
      <c r="J395" s="541"/>
      <c r="K395" s="541"/>
      <c r="L395" s="541"/>
      <c r="M395" s="541"/>
      <c r="N395" s="541"/>
      <c r="O395" s="541"/>
      <c r="P395" s="541"/>
      <c r="Q395" s="541"/>
      <c r="R395" s="541"/>
      <c r="S395" s="541"/>
      <c r="T395" s="541"/>
      <c r="U395" s="541"/>
      <c r="V395" s="541"/>
      <c r="W395" s="541"/>
      <c r="X395" s="541"/>
      <c r="Y395" s="541"/>
      <c r="Z395" s="541"/>
      <c r="AA395" s="541"/>
      <c r="AB395" s="541"/>
      <c r="AC395" s="541"/>
      <c r="AD395" s="541"/>
      <c r="AE395" s="541"/>
      <c r="AF395" s="541"/>
      <c r="AG395" s="541"/>
      <c r="AH395" s="541"/>
      <c r="AI395" s="541"/>
      <c r="AJ395" s="541"/>
      <c r="AK395" s="541"/>
      <c r="AL395" s="541"/>
      <c r="AM395" s="541"/>
      <c r="AN395" s="541"/>
      <c r="AO395" s="541"/>
      <c r="AP395" s="541"/>
      <c r="AQ395" s="541"/>
      <c r="AR395" s="541"/>
      <c r="AS395" s="541"/>
      <c r="AT395" s="541"/>
      <c r="AU395" s="541"/>
      <c r="AV395" s="541"/>
      <c r="AW395" s="541"/>
      <c r="AX395" s="541"/>
      <c r="AY395" s="541"/>
      <c r="AZ395" s="541"/>
      <c r="BA395" s="541"/>
      <c r="BB395" s="541"/>
      <c r="BC395" s="541"/>
      <c r="BD395" s="541"/>
      <c r="BE395" s="541"/>
      <c r="BF395" s="541"/>
      <c r="BG395" s="541"/>
      <c r="BH395" s="541"/>
      <c r="BI395" s="541"/>
      <c r="BJ395" s="541"/>
      <c r="BK395" s="541"/>
      <c r="BL395" s="541"/>
      <c r="BM395" s="541"/>
      <c r="BN395" s="541"/>
      <c r="BO395" s="541"/>
      <c r="BP395" s="541"/>
      <c r="BQ395" s="541"/>
      <c r="BR395" s="541"/>
      <c r="BS395" s="541"/>
      <c r="BT395" s="541"/>
      <c r="BU395" s="541"/>
      <c r="BV395" s="541"/>
      <c r="BW395" s="541"/>
      <c r="BX395" s="541"/>
      <c r="BY395" s="541"/>
      <c r="BZ395" s="541"/>
      <c r="CA395" s="541"/>
      <c r="CB395" s="541"/>
      <c r="CC395" s="541"/>
      <c r="CD395" s="541"/>
      <c r="CE395" s="541"/>
    </row>
    <row r="396" spans="1:83" x14ac:dyDescent="0.2">
      <c r="A396" s="541"/>
      <c r="B396" s="541"/>
      <c r="C396" s="541"/>
      <c r="D396" s="541"/>
      <c r="E396" s="541"/>
      <c r="F396" s="541"/>
      <c r="G396" s="541"/>
      <c r="H396" s="541"/>
      <c r="I396" s="541"/>
      <c r="J396" s="541"/>
      <c r="K396" s="541"/>
      <c r="L396" s="541"/>
      <c r="M396" s="541"/>
      <c r="N396" s="541"/>
      <c r="O396" s="541"/>
      <c r="P396" s="541"/>
      <c r="Q396" s="541"/>
      <c r="R396" s="541"/>
      <c r="S396" s="541"/>
      <c r="T396" s="541"/>
      <c r="U396" s="541"/>
      <c r="V396" s="541"/>
      <c r="W396" s="541"/>
      <c r="X396" s="541"/>
      <c r="Y396" s="541"/>
      <c r="Z396" s="541"/>
      <c r="AA396" s="541"/>
      <c r="AB396" s="541"/>
      <c r="AC396" s="541"/>
      <c r="AD396" s="541"/>
      <c r="AE396" s="541"/>
      <c r="AF396" s="541"/>
      <c r="AG396" s="541"/>
      <c r="AH396" s="541"/>
      <c r="AI396" s="541"/>
      <c r="AJ396" s="541"/>
      <c r="AK396" s="541"/>
      <c r="AL396" s="541"/>
      <c r="AM396" s="541"/>
      <c r="AN396" s="541"/>
      <c r="AO396" s="541"/>
      <c r="AP396" s="541"/>
      <c r="AQ396" s="541"/>
      <c r="AR396" s="541"/>
      <c r="AS396" s="541"/>
      <c r="AT396" s="541"/>
      <c r="AU396" s="541"/>
      <c r="AV396" s="541"/>
      <c r="AW396" s="541"/>
      <c r="AX396" s="541"/>
      <c r="AY396" s="541"/>
      <c r="AZ396" s="541"/>
      <c r="BA396" s="541"/>
      <c r="BB396" s="541"/>
      <c r="BC396" s="541"/>
      <c r="BD396" s="541"/>
      <c r="BE396" s="541"/>
      <c r="BF396" s="541"/>
      <c r="BG396" s="541"/>
      <c r="BH396" s="541"/>
      <c r="BI396" s="541"/>
      <c r="BJ396" s="541"/>
      <c r="BK396" s="541"/>
      <c r="BL396" s="541"/>
      <c r="BM396" s="541"/>
      <c r="BN396" s="541"/>
      <c r="BO396" s="541"/>
      <c r="BP396" s="541"/>
      <c r="BQ396" s="541"/>
      <c r="BR396" s="541"/>
      <c r="BS396" s="541"/>
      <c r="BT396" s="541"/>
      <c r="BU396" s="541"/>
      <c r="BV396" s="541"/>
      <c r="BW396" s="541"/>
      <c r="BX396" s="541"/>
      <c r="BY396" s="541"/>
      <c r="BZ396" s="541"/>
      <c r="CA396" s="541"/>
      <c r="CB396" s="541"/>
      <c r="CC396" s="541"/>
      <c r="CD396" s="541"/>
      <c r="CE396" s="541"/>
    </row>
    <row r="397" spans="1:83" x14ac:dyDescent="0.2">
      <c r="A397" s="541"/>
      <c r="B397" s="541"/>
      <c r="C397" s="541"/>
      <c r="D397" s="541"/>
      <c r="E397" s="541"/>
      <c r="F397" s="541"/>
      <c r="G397" s="541"/>
      <c r="H397" s="541"/>
      <c r="I397" s="541"/>
      <c r="J397" s="541"/>
      <c r="K397" s="541"/>
      <c r="L397" s="541"/>
      <c r="M397" s="541"/>
      <c r="N397" s="541"/>
      <c r="O397" s="541"/>
      <c r="P397" s="541"/>
      <c r="Q397" s="541"/>
      <c r="R397" s="541"/>
      <c r="S397" s="541"/>
      <c r="T397" s="541"/>
      <c r="U397" s="541"/>
      <c r="V397" s="541"/>
      <c r="W397" s="541"/>
      <c r="X397" s="541"/>
      <c r="Y397" s="541"/>
      <c r="Z397" s="541"/>
      <c r="AA397" s="541"/>
      <c r="AB397" s="541"/>
      <c r="AC397" s="541"/>
      <c r="AD397" s="541"/>
      <c r="AE397" s="541"/>
      <c r="AF397" s="541"/>
      <c r="AG397" s="541"/>
      <c r="AH397" s="541"/>
      <c r="AI397" s="541"/>
      <c r="AJ397" s="541"/>
      <c r="AK397" s="541"/>
      <c r="AL397" s="541"/>
      <c r="AM397" s="541"/>
      <c r="AN397" s="541"/>
      <c r="AO397" s="541"/>
      <c r="AP397" s="541"/>
      <c r="AQ397" s="541"/>
      <c r="AR397" s="541"/>
      <c r="AS397" s="541"/>
      <c r="AT397" s="541"/>
      <c r="AU397" s="541"/>
      <c r="AV397" s="541"/>
      <c r="AW397" s="541"/>
      <c r="AX397" s="541"/>
      <c r="AY397" s="541"/>
      <c r="AZ397" s="541"/>
      <c r="BA397" s="541"/>
      <c r="BB397" s="541"/>
      <c r="BC397" s="541"/>
      <c r="BD397" s="541"/>
      <c r="BE397" s="541"/>
      <c r="BF397" s="541"/>
      <c r="BG397" s="541"/>
      <c r="BH397" s="541"/>
      <c r="BI397" s="541"/>
      <c r="BJ397" s="541"/>
      <c r="BK397" s="541"/>
      <c r="BL397" s="541"/>
      <c r="BM397" s="541"/>
      <c r="BN397" s="541"/>
      <c r="BO397" s="541"/>
      <c r="BP397" s="541"/>
      <c r="BQ397" s="541"/>
      <c r="BR397" s="541"/>
      <c r="BS397" s="541"/>
      <c r="BT397" s="541"/>
      <c r="BU397" s="541"/>
      <c r="BV397" s="541"/>
      <c r="BW397" s="541"/>
      <c r="BX397" s="541"/>
      <c r="BY397" s="541"/>
      <c r="BZ397" s="541"/>
      <c r="CA397" s="541"/>
      <c r="CB397" s="541"/>
      <c r="CC397" s="541"/>
      <c r="CD397" s="541"/>
      <c r="CE397" s="541"/>
    </row>
    <row r="398" spans="1:83" x14ac:dyDescent="0.2">
      <c r="A398" s="541"/>
      <c r="B398" s="541"/>
      <c r="C398" s="541"/>
      <c r="D398" s="541"/>
      <c r="E398" s="541"/>
      <c r="F398" s="541"/>
      <c r="G398" s="541"/>
      <c r="H398" s="541"/>
      <c r="I398" s="541"/>
      <c r="J398" s="541"/>
      <c r="K398" s="541"/>
      <c r="L398" s="541"/>
      <c r="M398" s="541"/>
      <c r="N398" s="541"/>
      <c r="O398" s="541"/>
      <c r="P398" s="541"/>
      <c r="Q398" s="541"/>
      <c r="R398" s="541"/>
      <c r="S398" s="541"/>
      <c r="T398" s="541"/>
      <c r="U398" s="541"/>
      <c r="V398" s="541"/>
      <c r="W398" s="541"/>
      <c r="X398" s="541"/>
      <c r="Y398" s="541"/>
      <c r="Z398" s="541"/>
      <c r="AA398" s="541"/>
      <c r="AB398" s="541"/>
      <c r="AC398" s="541"/>
      <c r="AD398" s="541"/>
      <c r="AE398" s="541"/>
      <c r="AF398" s="541"/>
      <c r="AG398" s="541"/>
      <c r="AH398" s="541"/>
      <c r="AI398" s="541"/>
      <c r="AJ398" s="541"/>
      <c r="AK398" s="541"/>
      <c r="AL398" s="541"/>
      <c r="AM398" s="541"/>
      <c r="AN398" s="541"/>
      <c r="AO398" s="541"/>
      <c r="AP398" s="541"/>
      <c r="AQ398" s="541"/>
      <c r="AR398" s="541"/>
      <c r="AS398" s="541"/>
      <c r="AT398" s="541"/>
      <c r="AU398" s="541"/>
      <c r="AV398" s="541"/>
      <c r="AW398" s="541"/>
      <c r="AX398" s="541"/>
      <c r="AY398" s="541"/>
      <c r="AZ398" s="541"/>
      <c r="BA398" s="541"/>
      <c r="BB398" s="541"/>
      <c r="BC398" s="541"/>
      <c r="BD398" s="541"/>
      <c r="BE398" s="541"/>
      <c r="BF398" s="541"/>
      <c r="BG398" s="541"/>
      <c r="BH398" s="541"/>
      <c r="BI398" s="541"/>
      <c r="BJ398" s="541"/>
      <c r="BK398" s="541"/>
      <c r="BL398" s="541"/>
      <c r="BM398" s="541"/>
      <c r="BN398" s="541"/>
      <c r="BO398" s="541"/>
      <c r="BP398" s="541"/>
      <c r="BQ398" s="541"/>
      <c r="BR398" s="541"/>
      <c r="BS398" s="541"/>
      <c r="BT398" s="541"/>
      <c r="BU398" s="541"/>
      <c r="BV398" s="541"/>
      <c r="BW398" s="541"/>
      <c r="BX398" s="541"/>
      <c r="BY398" s="541"/>
      <c r="BZ398" s="541"/>
      <c r="CA398" s="541"/>
      <c r="CB398" s="541"/>
      <c r="CC398" s="541"/>
      <c r="CD398" s="541"/>
      <c r="CE398" s="541"/>
    </row>
    <row r="399" spans="1:83" x14ac:dyDescent="0.2">
      <c r="A399" s="541"/>
      <c r="B399" s="541"/>
      <c r="C399" s="541"/>
      <c r="D399" s="541"/>
      <c r="E399" s="541"/>
      <c r="F399" s="541"/>
      <c r="G399" s="541"/>
      <c r="H399" s="541"/>
      <c r="I399" s="541"/>
      <c r="J399" s="541"/>
      <c r="K399" s="541"/>
      <c r="L399" s="541"/>
      <c r="M399" s="541"/>
      <c r="N399" s="541"/>
      <c r="O399" s="541"/>
      <c r="P399" s="541"/>
      <c r="Q399" s="541"/>
      <c r="R399" s="541"/>
      <c r="S399" s="541"/>
      <c r="T399" s="541"/>
      <c r="U399" s="541"/>
      <c r="V399" s="541"/>
      <c r="W399" s="541"/>
      <c r="X399" s="541"/>
      <c r="Y399" s="541"/>
      <c r="Z399" s="541"/>
      <c r="AA399" s="541"/>
      <c r="AB399" s="541"/>
      <c r="AC399" s="541"/>
      <c r="AD399" s="541"/>
      <c r="AE399" s="541"/>
      <c r="AF399" s="541"/>
      <c r="AG399" s="541"/>
      <c r="AH399" s="541"/>
      <c r="AI399" s="541"/>
      <c r="AJ399" s="541"/>
      <c r="AK399" s="541"/>
      <c r="AL399" s="541"/>
      <c r="AM399" s="541"/>
      <c r="AN399" s="541"/>
      <c r="AO399" s="541"/>
      <c r="AP399" s="541"/>
      <c r="AQ399" s="541"/>
      <c r="AR399" s="541"/>
      <c r="AS399" s="541"/>
      <c r="AT399" s="541"/>
      <c r="AU399" s="541"/>
      <c r="AV399" s="541"/>
      <c r="AW399" s="541"/>
      <c r="AX399" s="541"/>
      <c r="AY399" s="541"/>
      <c r="AZ399" s="541"/>
      <c r="BA399" s="541"/>
      <c r="BB399" s="541"/>
      <c r="BC399" s="541"/>
      <c r="BD399" s="541"/>
      <c r="BE399" s="541"/>
      <c r="BF399" s="541"/>
      <c r="BG399" s="541"/>
      <c r="BH399" s="541"/>
      <c r="BI399" s="541"/>
      <c r="BJ399" s="541"/>
      <c r="BK399" s="541"/>
      <c r="BL399" s="541"/>
      <c r="BM399" s="541"/>
      <c r="BN399" s="541"/>
      <c r="BO399" s="541"/>
      <c r="BP399" s="541"/>
      <c r="BQ399" s="541"/>
      <c r="BR399" s="541"/>
      <c r="BS399" s="541"/>
      <c r="BT399" s="541"/>
      <c r="BU399" s="541"/>
      <c r="BV399" s="541"/>
      <c r="BW399" s="541"/>
      <c r="BX399" s="541"/>
      <c r="BY399" s="541"/>
      <c r="BZ399" s="541"/>
      <c r="CA399" s="541"/>
      <c r="CB399" s="541"/>
      <c r="CC399" s="541"/>
      <c r="CD399" s="541"/>
      <c r="CE399" s="541"/>
    </row>
    <row r="400" spans="1:83" x14ac:dyDescent="0.2">
      <c r="A400" s="541"/>
      <c r="B400" s="541"/>
      <c r="C400" s="541"/>
      <c r="D400" s="541"/>
      <c r="E400" s="541"/>
      <c r="F400" s="541"/>
      <c r="G400" s="541"/>
      <c r="H400" s="541"/>
      <c r="I400" s="541"/>
      <c r="J400" s="541"/>
      <c r="K400" s="541"/>
      <c r="L400" s="541"/>
      <c r="M400" s="541"/>
      <c r="N400" s="541"/>
      <c r="O400" s="541"/>
      <c r="P400" s="541"/>
      <c r="Q400" s="541"/>
      <c r="R400" s="541"/>
      <c r="S400" s="541"/>
      <c r="T400" s="541"/>
      <c r="U400" s="541"/>
      <c r="V400" s="541"/>
      <c r="W400" s="541"/>
      <c r="X400" s="541"/>
      <c r="Y400" s="541"/>
      <c r="Z400" s="541"/>
      <c r="AA400" s="541"/>
      <c r="AB400" s="541"/>
      <c r="AC400" s="541"/>
      <c r="AD400" s="541"/>
      <c r="AE400" s="541"/>
      <c r="AF400" s="541"/>
      <c r="AG400" s="541"/>
      <c r="AH400" s="541"/>
      <c r="AI400" s="541"/>
      <c r="AJ400" s="541"/>
      <c r="AK400" s="541"/>
      <c r="AL400" s="541"/>
      <c r="AM400" s="541"/>
      <c r="AN400" s="541"/>
      <c r="AO400" s="541"/>
      <c r="AP400" s="541"/>
      <c r="AQ400" s="541"/>
      <c r="AR400" s="541"/>
      <c r="AS400" s="541"/>
      <c r="AT400" s="541"/>
      <c r="AU400" s="541"/>
      <c r="AV400" s="541"/>
      <c r="AW400" s="541"/>
      <c r="AX400" s="541"/>
      <c r="AY400" s="541"/>
      <c r="AZ400" s="541"/>
      <c r="BA400" s="541"/>
      <c r="BB400" s="541"/>
      <c r="BC400" s="541"/>
      <c r="BD400" s="541"/>
      <c r="BE400" s="541"/>
      <c r="BF400" s="541"/>
      <c r="BG400" s="541"/>
      <c r="BH400" s="541"/>
      <c r="BI400" s="541"/>
      <c r="BJ400" s="541"/>
      <c r="BK400" s="541"/>
      <c r="BL400" s="541"/>
      <c r="BM400" s="541"/>
      <c r="BN400" s="541"/>
      <c r="BO400" s="541"/>
      <c r="BP400" s="541"/>
      <c r="BQ400" s="541"/>
      <c r="BR400" s="541"/>
      <c r="BS400" s="541"/>
      <c r="BT400" s="541"/>
      <c r="BU400" s="541"/>
      <c r="BV400" s="541"/>
      <c r="BW400" s="541"/>
      <c r="BX400" s="541"/>
      <c r="BY400" s="541"/>
      <c r="BZ400" s="541"/>
      <c r="CA400" s="541"/>
      <c r="CB400" s="541"/>
      <c r="CC400" s="541"/>
      <c r="CD400" s="541"/>
      <c r="CE400" s="541"/>
    </row>
    <row r="401" spans="1:83" x14ac:dyDescent="0.2">
      <c r="A401" s="541"/>
      <c r="B401" s="541"/>
      <c r="C401" s="541"/>
      <c r="D401" s="541"/>
      <c r="E401" s="541"/>
      <c r="F401" s="541"/>
      <c r="G401" s="541"/>
      <c r="H401" s="541"/>
      <c r="I401" s="541"/>
      <c r="J401" s="541"/>
      <c r="K401" s="541"/>
      <c r="L401" s="541"/>
      <c r="M401" s="541"/>
      <c r="N401" s="541"/>
      <c r="O401" s="541"/>
      <c r="P401" s="541"/>
      <c r="Q401" s="541"/>
      <c r="R401" s="541"/>
      <c r="S401" s="541"/>
      <c r="T401" s="541"/>
      <c r="U401" s="541"/>
      <c r="V401" s="541"/>
      <c r="W401" s="541"/>
      <c r="X401" s="541"/>
      <c r="Y401" s="541"/>
      <c r="Z401" s="541"/>
      <c r="AA401" s="541"/>
      <c r="AB401" s="541"/>
      <c r="AC401" s="541"/>
      <c r="AD401" s="541"/>
      <c r="AE401" s="541"/>
      <c r="AF401" s="541"/>
      <c r="AG401" s="541"/>
      <c r="AH401" s="541"/>
      <c r="AI401" s="541"/>
      <c r="AJ401" s="541"/>
      <c r="AK401" s="541"/>
      <c r="AL401" s="541"/>
      <c r="AM401" s="541"/>
      <c r="AN401" s="541"/>
      <c r="AO401" s="541"/>
      <c r="AP401" s="541"/>
      <c r="AQ401" s="541"/>
      <c r="AR401" s="541"/>
      <c r="AS401" s="541"/>
      <c r="AT401" s="541"/>
      <c r="AU401" s="541"/>
      <c r="AV401" s="541"/>
      <c r="AW401" s="541"/>
      <c r="AX401" s="541"/>
      <c r="AY401" s="541"/>
      <c r="AZ401" s="541"/>
      <c r="BA401" s="541"/>
      <c r="BB401" s="541"/>
      <c r="BC401" s="541"/>
      <c r="BD401" s="541"/>
      <c r="BE401" s="541"/>
      <c r="BF401" s="541"/>
      <c r="BG401" s="541"/>
      <c r="BH401" s="541"/>
      <c r="BI401" s="541"/>
      <c r="BJ401" s="541"/>
      <c r="BK401" s="541"/>
      <c r="BL401" s="541"/>
      <c r="BM401" s="541"/>
      <c r="BN401" s="541"/>
      <c r="BO401" s="541"/>
      <c r="BP401" s="541"/>
      <c r="BQ401" s="541"/>
      <c r="BR401" s="541"/>
      <c r="BS401" s="541"/>
      <c r="BT401" s="541"/>
      <c r="BU401" s="541"/>
      <c r="BV401" s="541"/>
      <c r="BW401" s="541"/>
      <c r="BX401" s="541"/>
      <c r="BY401" s="541"/>
      <c r="BZ401" s="541"/>
      <c r="CA401" s="541"/>
      <c r="CB401" s="541"/>
      <c r="CC401" s="541"/>
      <c r="CD401" s="541"/>
      <c r="CE401" s="541"/>
    </row>
    <row r="402" spans="1:83" x14ac:dyDescent="0.2">
      <c r="A402" s="541"/>
      <c r="B402" s="541"/>
      <c r="C402" s="541"/>
      <c r="D402" s="541"/>
      <c r="E402" s="541"/>
      <c r="F402" s="541"/>
      <c r="G402" s="541"/>
      <c r="H402" s="541"/>
      <c r="I402" s="541"/>
      <c r="J402" s="541"/>
      <c r="K402" s="541"/>
      <c r="L402" s="541"/>
      <c r="M402" s="541"/>
      <c r="N402" s="541"/>
      <c r="O402" s="541"/>
      <c r="P402" s="541"/>
      <c r="Q402" s="541"/>
      <c r="R402" s="541"/>
      <c r="S402" s="541"/>
      <c r="T402" s="541"/>
      <c r="U402" s="541"/>
      <c r="V402" s="541"/>
      <c r="W402" s="541"/>
      <c r="X402" s="541"/>
      <c r="Y402" s="541"/>
      <c r="Z402" s="541"/>
      <c r="AA402" s="541"/>
      <c r="AB402" s="541"/>
      <c r="AC402" s="541"/>
      <c r="AD402" s="541"/>
      <c r="AE402" s="541"/>
      <c r="AF402" s="541"/>
      <c r="AG402" s="541"/>
      <c r="AH402" s="541"/>
      <c r="AI402" s="541"/>
      <c r="AJ402" s="541"/>
      <c r="AK402" s="541"/>
      <c r="AL402" s="541"/>
      <c r="AM402" s="541"/>
      <c r="AN402" s="541"/>
      <c r="AO402" s="541"/>
      <c r="AP402" s="541"/>
      <c r="AQ402" s="541"/>
      <c r="AR402" s="541"/>
      <c r="AS402" s="541"/>
      <c r="AT402" s="541"/>
      <c r="AU402" s="541"/>
      <c r="AV402" s="541"/>
      <c r="AW402" s="541"/>
      <c r="AX402" s="541"/>
      <c r="AY402" s="541"/>
      <c r="AZ402" s="541"/>
      <c r="BA402" s="541"/>
      <c r="BB402" s="541"/>
      <c r="BC402" s="541"/>
      <c r="BD402" s="541"/>
      <c r="BE402" s="541"/>
      <c r="BF402" s="541"/>
      <c r="BG402" s="541"/>
      <c r="BH402" s="541"/>
      <c r="BI402" s="541"/>
      <c r="BJ402" s="541"/>
      <c r="BK402" s="541"/>
      <c r="BL402" s="541"/>
      <c r="BM402" s="541"/>
      <c r="BN402" s="541"/>
      <c r="BO402" s="541"/>
      <c r="BP402" s="541"/>
      <c r="BQ402" s="541"/>
      <c r="BR402" s="541"/>
      <c r="BS402" s="541"/>
      <c r="BT402" s="541"/>
      <c r="BU402" s="541"/>
      <c r="BV402" s="541"/>
      <c r="BW402" s="541"/>
      <c r="BX402" s="541"/>
      <c r="BY402" s="541"/>
      <c r="BZ402" s="541"/>
      <c r="CA402" s="541"/>
      <c r="CB402" s="541"/>
      <c r="CC402" s="541"/>
      <c r="CD402" s="541"/>
      <c r="CE402" s="541"/>
    </row>
    <row r="403" spans="1:83" x14ac:dyDescent="0.2">
      <c r="A403" s="541"/>
      <c r="B403" s="541"/>
      <c r="C403" s="541"/>
      <c r="D403" s="541"/>
      <c r="E403" s="541"/>
      <c r="F403" s="541"/>
      <c r="G403" s="541"/>
      <c r="H403" s="541"/>
      <c r="I403" s="541"/>
      <c r="J403" s="541"/>
      <c r="K403" s="541"/>
      <c r="L403" s="541"/>
      <c r="M403" s="541"/>
      <c r="N403" s="541"/>
      <c r="O403" s="541"/>
      <c r="P403" s="541"/>
      <c r="Q403" s="541"/>
      <c r="R403" s="541"/>
      <c r="S403" s="541"/>
      <c r="T403" s="541"/>
      <c r="U403" s="541"/>
      <c r="V403" s="541"/>
      <c r="W403" s="541"/>
      <c r="X403" s="541"/>
      <c r="Y403" s="541"/>
      <c r="Z403" s="541"/>
      <c r="AA403" s="541"/>
      <c r="AB403" s="541"/>
      <c r="AC403" s="541"/>
      <c r="AD403" s="541"/>
      <c r="AE403" s="541"/>
      <c r="AF403" s="541"/>
      <c r="AG403" s="541"/>
      <c r="AH403" s="541"/>
      <c r="AI403" s="541"/>
      <c r="AJ403" s="541"/>
      <c r="AK403" s="541"/>
      <c r="AL403" s="541"/>
      <c r="AM403" s="541"/>
      <c r="AN403" s="541"/>
      <c r="AO403" s="541"/>
      <c r="AP403" s="541"/>
      <c r="AQ403" s="541"/>
      <c r="AR403" s="541"/>
      <c r="AS403" s="541"/>
      <c r="AT403" s="541"/>
      <c r="AU403" s="541"/>
      <c r="AV403" s="541"/>
      <c r="AW403" s="541"/>
      <c r="AX403" s="541"/>
      <c r="AY403" s="541"/>
      <c r="AZ403" s="541"/>
      <c r="BA403" s="541"/>
      <c r="BB403" s="541"/>
      <c r="BC403" s="541"/>
      <c r="BD403" s="541"/>
      <c r="BE403" s="541"/>
      <c r="BF403" s="541"/>
      <c r="BG403" s="541"/>
      <c r="BH403" s="541"/>
      <c r="BI403" s="541"/>
      <c r="BJ403" s="541"/>
      <c r="BK403" s="541"/>
      <c r="BL403" s="541"/>
      <c r="BM403" s="541"/>
      <c r="BN403" s="541"/>
      <c r="BO403" s="541"/>
      <c r="BP403" s="541"/>
      <c r="BQ403" s="541"/>
      <c r="BR403" s="541"/>
      <c r="BS403" s="541"/>
      <c r="BT403" s="541"/>
      <c r="BU403" s="541"/>
      <c r="BV403" s="541"/>
      <c r="BW403" s="541"/>
      <c r="BX403" s="541"/>
      <c r="BY403" s="541"/>
      <c r="BZ403" s="541"/>
      <c r="CA403" s="541"/>
      <c r="CB403" s="541"/>
      <c r="CC403" s="541"/>
      <c r="CD403" s="541"/>
      <c r="CE403" s="541"/>
    </row>
    <row r="404" spans="1:83" x14ac:dyDescent="0.2">
      <c r="A404" s="541"/>
      <c r="B404" s="541"/>
      <c r="C404" s="541"/>
      <c r="D404" s="541"/>
      <c r="E404" s="541"/>
      <c r="F404" s="541"/>
      <c r="G404" s="541"/>
      <c r="H404" s="541"/>
      <c r="I404" s="541"/>
      <c r="J404" s="541"/>
      <c r="K404" s="541"/>
      <c r="L404" s="541"/>
      <c r="M404" s="541"/>
      <c r="N404" s="541"/>
      <c r="O404" s="541"/>
      <c r="P404" s="541"/>
      <c r="Q404" s="541"/>
      <c r="R404" s="541"/>
      <c r="S404" s="541"/>
      <c r="T404" s="541"/>
      <c r="U404" s="541"/>
      <c r="V404" s="541"/>
      <c r="W404" s="541"/>
      <c r="X404" s="541"/>
      <c r="Y404" s="541"/>
      <c r="Z404" s="541"/>
      <c r="AA404" s="541"/>
      <c r="AB404" s="541"/>
      <c r="AC404" s="541"/>
      <c r="AD404" s="541"/>
      <c r="AE404" s="541"/>
      <c r="AF404" s="541"/>
      <c r="AG404" s="541"/>
      <c r="AH404" s="541"/>
      <c r="AI404" s="541"/>
      <c r="AJ404" s="541"/>
      <c r="AK404" s="541"/>
      <c r="AL404" s="541"/>
      <c r="AM404" s="541"/>
      <c r="AN404" s="541"/>
      <c r="AO404" s="541"/>
      <c r="AP404" s="541"/>
      <c r="AQ404" s="541"/>
      <c r="AR404" s="541"/>
      <c r="AS404" s="541"/>
      <c r="AT404" s="541"/>
      <c r="AU404" s="541"/>
      <c r="AV404" s="541"/>
      <c r="AW404" s="541"/>
      <c r="AX404" s="541"/>
      <c r="AY404" s="541"/>
      <c r="AZ404" s="541"/>
      <c r="BA404" s="541"/>
      <c r="BB404" s="541"/>
      <c r="BC404" s="541"/>
      <c r="BD404" s="541"/>
      <c r="BE404" s="541"/>
      <c r="BF404" s="541"/>
      <c r="BG404" s="541"/>
      <c r="BH404" s="541"/>
      <c r="BI404" s="541"/>
      <c r="BJ404" s="541"/>
      <c r="BK404" s="541"/>
      <c r="BL404" s="541"/>
      <c r="BM404" s="541"/>
      <c r="BN404" s="541"/>
      <c r="BO404" s="541"/>
      <c r="BP404" s="541"/>
      <c r="BQ404" s="541"/>
      <c r="BR404" s="541"/>
      <c r="BS404" s="541"/>
      <c r="BT404" s="541"/>
      <c r="BU404" s="541"/>
      <c r="BV404" s="541"/>
      <c r="BW404" s="541"/>
      <c r="BX404" s="541"/>
      <c r="BY404" s="541"/>
      <c r="BZ404" s="541"/>
      <c r="CA404" s="541"/>
      <c r="CB404" s="541"/>
      <c r="CC404" s="541"/>
      <c r="CD404" s="541"/>
      <c r="CE404" s="541"/>
    </row>
    <row r="405" spans="1:83" x14ac:dyDescent="0.2">
      <c r="A405" s="541"/>
      <c r="B405" s="541"/>
      <c r="C405" s="541"/>
      <c r="D405" s="541"/>
      <c r="E405" s="541"/>
      <c r="F405" s="541"/>
      <c r="G405" s="541"/>
      <c r="H405" s="541"/>
      <c r="I405" s="541"/>
      <c r="J405" s="541"/>
      <c r="K405" s="541"/>
      <c r="L405" s="541"/>
      <c r="M405" s="541"/>
      <c r="N405" s="541"/>
      <c r="O405" s="541"/>
      <c r="P405" s="541"/>
      <c r="Q405" s="541"/>
      <c r="R405" s="541"/>
      <c r="S405" s="541"/>
      <c r="T405" s="541"/>
      <c r="U405" s="541"/>
      <c r="V405" s="541"/>
      <c r="W405" s="541"/>
      <c r="X405" s="541"/>
      <c r="Y405" s="541"/>
      <c r="Z405" s="541"/>
      <c r="AA405" s="541"/>
      <c r="AB405" s="541"/>
      <c r="AC405" s="541"/>
      <c r="AD405" s="541"/>
      <c r="AE405" s="541"/>
      <c r="AF405" s="541"/>
      <c r="AG405" s="541"/>
      <c r="AH405" s="541"/>
      <c r="AI405" s="541"/>
      <c r="AJ405" s="541"/>
      <c r="AK405" s="541"/>
      <c r="AL405" s="541"/>
      <c r="AM405" s="541"/>
      <c r="AN405" s="541"/>
      <c r="AO405" s="541"/>
      <c r="AP405" s="541"/>
      <c r="AQ405" s="541"/>
      <c r="AR405" s="541"/>
      <c r="AS405" s="541"/>
      <c r="AT405" s="541"/>
      <c r="AU405" s="541"/>
      <c r="AV405" s="541"/>
      <c r="AW405" s="541"/>
      <c r="AX405" s="541"/>
      <c r="AY405" s="541"/>
      <c r="AZ405" s="541"/>
      <c r="BA405" s="541"/>
      <c r="BB405" s="541"/>
      <c r="BC405" s="541"/>
      <c r="BD405" s="541"/>
      <c r="BE405" s="541"/>
      <c r="BF405" s="541"/>
      <c r="BG405" s="541"/>
      <c r="BH405" s="541"/>
      <c r="BI405" s="541"/>
      <c r="BJ405" s="541"/>
      <c r="BK405" s="541"/>
      <c r="BL405" s="541"/>
      <c r="BM405" s="541"/>
      <c r="BN405" s="541"/>
      <c r="BO405" s="541"/>
      <c r="BP405" s="541"/>
      <c r="BQ405" s="541"/>
      <c r="BR405" s="541"/>
      <c r="BS405" s="541"/>
      <c r="BT405" s="541"/>
      <c r="BU405" s="541"/>
      <c r="BV405" s="541"/>
      <c r="BW405" s="541"/>
      <c r="BX405" s="541"/>
      <c r="BY405" s="541"/>
      <c r="BZ405" s="541"/>
      <c r="CA405" s="541"/>
      <c r="CB405" s="541"/>
      <c r="CC405" s="541"/>
      <c r="CD405" s="541"/>
      <c r="CE405" s="541"/>
    </row>
    <row r="406" spans="1:83" x14ac:dyDescent="0.2">
      <c r="A406" s="541"/>
      <c r="B406" s="541"/>
      <c r="C406" s="541"/>
      <c r="D406" s="541"/>
      <c r="E406" s="541"/>
      <c r="F406" s="541"/>
      <c r="G406" s="541"/>
      <c r="H406" s="541"/>
      <c r="I406" s="541"/>
      <c r="J406" s="541"/>
      <c r="K406" s="541"/>
      <c r="L406" s="541"/>
      <c r="M406" s="541"/>
      <c r="N406" s="541"/>
      <c r="O406" s="541"/>
      <c r="P406" s="541"/>
      <c r="Q406" s="541"/>
      <c r="R406" s="541"/>
      <c r="S406" s="541"/>
      <c r="T406" s="541"/>
      <c r="U406" s="541"/>
      <c r="V406" s="541"/>
      <c r="W406" s="541"/>
      <c r="X406" s="541"/>
      <c r="Y406" s="541"/>
      <c r="Z406" s="541"/>
      <c r="AA406" s="541"/>
      <c r="AB406" s="541"/>
      <c r="AC406" s="541"/>
      <c r="AD406" s="541"/>
      <c r="AE406" s="541"/>
      <c r="AF406" s="541"/>
      <c r="AG406" s="541"/>
      <c r="AH406" s="541"/>
      <c r="AI406" s="541"/>
      <c r="AJ406" s="541"/>
      <c r="AK406" s="541"/>
      <c r="AL406" s="541"/>
      <c r="AM406" s="541"/>
      <c r="AN406" s="541"/>
      <c r="AO406" s="541"/>
      <c r="AP406" s="541"/>
      <c r="AQ406" s="541"/>
      <c r="AR406" s="541"/>
      <c r="AS406" s="541"/>
      <c r="AT406" s="541"/>
      <c r="AU406" s="541"/>
      <c r="AV406" s="541"/>
      <c r="AW406" s="541"/>
      <c r="AX406" s="541"/>
      <c r="AY406" s="541"/>
      <c r="AZ406" s="541"/>
      <c r="BA406" s="541"/>
      <c r="BB406" s="541"/>
      <c r="BC406" s="541"/>
      <c r="BD406" s="541"/>
      <c r="BE406" s="541"/>
      <c r="BF406" s="541"/>
      <c r="BG406" s="541"/>
      <c r="BH406" s="541"/>
      <c r="BI406" s="541"/>
      <c r="BJ406" s="541"/>
      <c r="BK406" s="541"/>
      <c r="BL406" s="541"/>
      <c r="BM406" s="541"/>
      <c r="BN406" s="541"/>
      <c r="BO406" s="541"/>
      <c r="BP406" s="541"/>
      <c r="BQ406" s="541"/>
      <c r="BR406" s="541"/>
      <c r="BS406" s="541"/>
      <c r="BT406" s="541"/>
      <c r="BU406" s="541"/>
      <c r="BV406" s="541"/>
      <c r="BW406" s="541"/>
      <c r="BX406" s="541"/>
      <c r="BY406" s="541"/>
      <c r="BZ406" s="541"/>
      <c r="CA406" s="541"/>
      <c r="CB406" s="541"/>
      <c r="CC406" s="541"/>
      <c r="CD406" s="541"/>
      <c r="CE406" s="541"/>
    </row>
    <row r="407" spans="1:83" x14ac:dyDescent="0.2">
      <c r="A407" s="541"/>
      <c r="B407" s="541"/>
      <c r="C407" s="541"/>
      <c r="D407" s="541"/>
      <c r="E407" s="541"/>
      <c r="F407" s="541"/>
      <c r="G407" s="541"/>
      <c r="H407" s="541"/>
      <c r="I407" s="541"/>
      <c r="J407" s="541"/>
      <c r="K407" s="541"/>
      <c r="L407" s="541"/>
      <c r="M407" s="541"/>
      <c r="N407" s="541"/>
      <c r="O407" s="541"/>
      <c r="P407" s="541"/>
      <c r="Q407" s="541"/>
      <c r="R407" s="541"/>
      <c r="S407" s="541"/>
      <c r="T407" s="541"/>
      <c r="U407" s="541"/>
      <c r="V407" s="541"/>
      <c r="W407" s="541"/>
      <c r="X407" s="541"/>
      <c r="Y407" s="541"/>
      <c r="Z407" s="541"/>
      <c r="AA407" s="541"/>
      <c r="AB407" s="541"/>
      <c r="AC407" s="541"/>
      <c r="AD407" s="541"/>
      <c r="AE407" s="541"/>
      <c r="AF407" s="541"/>
      <c r="AG407" s="541"/>
      <c r="AH407" s="541"/>
      <c r="AI407" s="541"/>
      <c r="AJ407" s="541"/>
      <c r="AK407" s="541"/>
      <c r="AL407" s="541"/>
      <c r="AM407" s="541"/>
      <c r="AN407" s="541"/>
      <c r="AO407" s="541"/>
      <c r="AP407" s="541"/>
      <c r="AQ407" s="541"/>
      <c r="AR407" s="541"/>
      <c r="AS407" s="541"/>
      <c r="AT407" s="541"/>
      <c r="AU407" s="541"/>
      <c r="AV407" s="541"/>
      <c r="AW407" s="541"/>
      <c r="AX407" s="541"/>
      <c r="AY407" s="541"/>
      <c r="AZ407" s="541"/>
      <c r="BA407" s="541"/>
      <c r="BB407" s="541"/>
      <c r="BC407" s="541"/>
      <c r="BD407" s="541"/>
      <c r="BE407" s="541"/>
      <c r="BF407" s="541"/>
      <c r="BG407" s="541"/>
      <c r="BH407" s="541"/>
      <c r="BI407" s="541"/>
      <c r="BJ407" s="541"/>
      <c r="BK407" s="541"/>
      <c r="BL407" s="541"/>
      <c r="BM407" s="541"/>
      <c r="BN407" s="541"/>
      <c r="BO407" s="541"/>
      <c r="BP407" s="541"/>
      <c r="BQ407" s="541"/>
      <c r="BR407" s="541"/>
      <c r="BS407" s="541"/>
      <c r="BT407" s="541"/>
      <c r="BU407" s="541"/>
      <c r="BV407" s="541"/>
      <c r="BW407" s="541"/>
      <c r="BX407" s="541"/>
      <c r="BY407" s="541"/>
      <c r="BZ407" s="541"/>
      <c r="CA407" s="541"/>
      <c r="CB407" s="541"/>
      <c r="CC407" s="541"/>
      <c r="CD407" s="541"/>
      <c r="CE407" s="541"/>
    </row>
    <row r="408" spans="1:83" x14ac:dyDescent="0.2">
      <c r="A408" s="541"/>
      <c r="B408" s="541"/>
      <c r="C408" s="541"/>
      <c r="D408" s="541"/>
      <c r="E408" s="541"/>
      <c r="F408" s="541"/>
      <c r="G408" s="541"/>
      <c r="H408" s="541"/>
      <c r="I408" s="541"/>
      <c r="J408" s="541"/>
      <c r="K408" s="541"/>
      <c r="L408" s="541"/>
      <c r="M408" s="541"/>
      <c r="N408" s="541"/>
      <c r="O408" s="541"/>
      <c r="P408" s="541"/>
      <c r="Q408" s="541"/>
      <c r="R408" s="541"/>
      <c r="S408" s="541"/>
      <c r="T408" s="541"/>
      <c r="U408" s="541"/>
      <c r="V408" s="541"/>
      <c r="W408" s="541"/>
      <c r="X408" s="541"/>
      <c r="Y408" s="541"/>
      <c r="Z408" s="541"/>
      <c r="AA408" s="541"/>
      <c r="AB408" s="541"/>
      <c r="AC408" s="541"/>
      <c r="AD408" s="541"/>
      <c r="AE408" s="541"/>
      <c r="AF408" s="541"/>
      <c r="AG408" s="541"/>
      <c r="AH408" s="541"/>
      <c r="AI408" s="541"/>
      <c r="AJ408" s="541"/>
      <c r="AK408" s="541"/>
      <c r="AL408" s="541"/>
      <c r="AM408" s="541"/>
      <c r="AN408" s="541"/>
      <c r="AO408" s="541"/>
      <c r="AP408" s="541"/>
      <c r="AQ408" s="541"/>
      <c r="AR408" s="541"/>
      <c r="AS408" s="541"/>
      <c r="AT408" s="541"/>
      <c r="AU408" s="541"/>
      <c r="AV408" s="541"/>
      <c r="AW408" s="541"/>
      <c r="AX408" s="541"/>
      <c r="AY408" s="541"/>
      <c r="AZ408" s="541"/>
      <c r="BA408" s="541"/>
      <c r="BB408" s="541"/>
      <c r="BC408" s="541"/>
      <c r="BD408" s="541"/>
      <c r="BE408" s="541"/>
      <c r="BF408" s="541"/>
      <c r="BG408" s="541"/>
      <c r="BH408" s="541"/>
      <c r="BI408" s="541"/>
      <c r="BJ408" s="541"/>
      <c r="BK408" s="541"/>
      <c r="BL408" s="541"/>
      <c r="BM408" s="541"/>
      <c r="BN408" s="541"/>
      <c r="BO408" s="541"/>
      <c r="BP408" s="541"/>
      <c r="BQ408" s="541"/>
      <c r="BR408" s="541"/>
      <c r="BS408" s="541"/>
      <c r="BT408" s="541"/>
      <c r="BU408" s="541"/>
      <c r="BV408" s="541"/>
      <c r="BW408" s="541"/>
      <c r="BX408" s="541"/>
      <c r="BY408" s="541"/>
      <c r="BZ408" s="541"/>
      <c r="CA408" s="541"/>
      <c r="CB408" s="541"/>
      <c r="CC408" s="541"/>
      <c r="CD408" s="541"/>
      <c r="CE408" s="541"/>
    </row>
    <row r="409" spans="1:83" x14ac:dyDescent="0.2">
      <c r="A409" s="541"/>
      <c r="B409" s="541"/>
      <c r="C409" s="541"/>
      <c r="D409" s="541"/>
      <c r="E409" s="541"/>
      <c r="F409" s="541"/>
      <c r="G409" s="541"/>
      <c r="H409" s="541"/>
      <c r="I409" s="541"/>
      <c r="J409" s="541"/>
      <c r="K409" s="541"/>
      <c r="L409" s="541"/>
      <c r="M409" s="541"/>
      <c r="N409" s="541"/>
      <c r="O409" s="541"/>
      <c r="P409" s="541"/>
      <c r="Q409" s="541"/>
      <c r="R409" s="541"/>
      <c r="S409" s="541"/>
      <c r="T409" s="541"/>
      <c r="U409" s="541"/>
      <c r="V409" s="541"/>
      <c r="W409" s="541"/>
      <c r="X409" s="541"/>
      <c r="Y409" s="541"/>
      <c r="Z409" s="541"/>
      <c r="AA409" s="541"/>
      <c r="AB409" s="541"/>
      <c r="AC409" s="541"/>
      <c r="AD409" s="541"/>
      <c r="AE409" s="541"/>
      <c r="AF409" s="541"/>
      <c r="AG409" s="541"/>
      <c r="AH409" s="541"/>
      <c r="AI409" s="541"/>
      <c r="AJ409" s="541"/>
      <c r="AK409" s="541"/>
      <c r="AL409" s="541"/>
      <c r="AM409" s="541"/>
      <c r="AN409" s="541"/>
      <c r="AO409" s="541"/>
      <c r="AP409" s="541"/>
      <c r="AQ409" s="541"/>
      <c r="AR409" s="541"/>
      <c r="AS409" s="541"/>
      <c r="AT409" s="541"/>
      <c r="AU409" s="541"/>
      <c r="AV409" s="541"/>
      <c r="AW409" s="541"/>
      <c r="AX409" s="541"/>
      <c r="AY409" s="541"/>
      <c r="AZ409" s="541"/>
      <c r="BA409" s="541"/>
      <c r="BB409" s="541"/>
      <c r="BC409" s="541"/>
      <c r="BD409" s="541"/>
      <c r="BE409" s="541"/>
      <c r="BF409" s="541"/>
      <c r="BG409" s="541"/>
      <c r="BH409" s="541"/>
      <c r="BI409" s="541"/>
      <c r="BJ409" s="541"/>
      <c r="BK409" s="541"/>
      <c r="BL409" s="541"/>
      <c r="BM409" s="541"/>
      <c r="BN409" s="541"/>
      <c r="BO409" s="541"/>
      <c r="BP409" s="541"/>
      <c r="BQ409" s="541"/>
      <c r="BR409" s="541"/>
      <c r="BS409" s="541"/>
      <c r="BT409" s="541"/>
      <c r="BU409" s="541"/>
      <c r="BV409" s="541"/>
      <c r="BW409" s="541"/>
      <c r="BX409" s="541"/>
      <c r="BY409" s="541"/>
      <c r="BZ409" s="541"/>
      <c r="CA409" s="541"/>
      <c r="CB409" s="541"/>
      <c r="CC409" s="541"/>
      <c r="CD409" s="541"/>
      <c r="CE409" s="541"/>
    </row>
    <row r="410" spans="1:83" x14ac:dyDescent="0.2">
      <c r="A410" s="541"/>
      <c r="B410" s="541"/>
      <c r="C410" s="541"/>
      <c r="D410" s="541"/>
      <c r="E410" s="541"/>
      <c r="F410" s="541"/>
      <c r="G410" s="541"/>
      <c r="H410" s="541"/>
      <c r="I410" s="541"/>
      <c r="J410" s="541"/>
      <c r="K410" s="541"/>
      <c r="L410" s="541"/>
      <c r="M410" s="541"/>
      <c r="N410" s="541"/>
      <c r="O410" s="541"/>
      <c r="P410" s="541"/>
      <c r="Q410" s="541"/>
      <c r="R410" s="541"/>
      <c r="S410" s="541"/>
      <c r="T410" s="541"/>
      <c r="U410" s="541"/>
      <c r="V410" s="541"/>
      <c r="W410" s="541"/>
      <c r="X410" s="541"/>
      <c r="Y410" s="541"/>
      <c r="Z410" s="541"/>
      <c r="AA410" s="541"/>
      <c r="AB410" s="541"/>
      <c r="AC410" s="541"/>
      <c r="AD410" s="541"/>
      <c r="AE410" s="541"/>
      <c r="AF410" s="541"/>
      <c r="AG410" s="541"/>
      <c r="AH410" s="541"/>
      <c r="AI410" s="541"/>
      <c r="AJ410" s="541"/>
      <c r="AK410" s="541"/>
      <c r="AL410" s="541"/>
      <c r="AM410" s="541"/>
      <c r="AN410" s="541"/>
      <c r="AO410" s="541"/>
      <c r="AP410" s="541"/>
      <c r="AQ410" s="541"/>
      <c r="AR410" s="541"/>
      <c r="AS410" s="541"/>
      <c r="AT410" s="541"/>
      <c r="AU410" s="541"/>
      <c r="AV410" s="541"/>
      <c r="AW410" s="541"/>
      <c r="AX410" s="541"/>
      <c r="AY410" s="541"/>
      <c r="AZ410" s="541"/>
      <c r="BA410" s="541"/>
      <c r="BB410" s="541"/>
      <c r="BC410" s="541"/>
      <c r="BD410" s="541"/>
      <c r="BE410" s="541"/>
      <c r="BF410" s="541"/>
      <c r="BG410" s="541"/>
      <c r="BH410" s="541"/>
      <c r="BI410" s="541"/>
      <c r="BJ410" s="541"/>
      <c r="BK410" s="541"/>
      <c r="BL410" s="541"/>
      <c r="BM410" s="541"/>
      <c r="BN410" s="541"/>
      <c r="BO410" s="541"/>
      <c r="BP410" s="541"/>
      <c r="BQ410" s="541"/>
      <c r="BR410" s="541"/>
      <c r="BS410" s="541"/>
      <c r="BT410" s="541"/>
      <c r="BU410" s="541"/>
      <c r="BV410" s="541"/>
      <c r="BW410" s="541"/>
      <c r="BX410" s="541"/>
      <c r="BY410" s="541"/>
      <c r="BZ410" s="541"/>
      <c r="CA410" s="541"/>
      <c r="CB410" s="541"/>
      <c r="CC410" s="541"/>
      <c r="CD410" s="541"/>
      <c r="CE410" s="541"/>
    </row>
    <row r="411" spans="1:83" x14ac:dyDescent="0.2">
      <c r="A411" s="541"/>
      <c r="B411" s="541"/>
      <c r="C411" s="541"/>
      <c r="D411" s="541"/>
      <c r="E411" s="541"/>
      <c r="F411" s="541"/>
      <c r="G411" s="541"/>
      <c r="H411" s="541"/>
      <c r="I411" s="541"/>
      <c r="J411" s="541"/>
      <c r="K411" s="541"/>
      <c r="L411" s="541"/>
      <c r="M411" s="541"/>
      <c r="N411" s="541"/>
      <c r="O411" s="541"/>
      <c r="P411" s="541"/>
      <c r="Q411" s="541"/>
      <c r="R411" s="541"/>
      <c r="S411" s="541"/>
      <c r="T411" s="541"/>
      <c r="U411" s="541"/>
      <c r="V411" s="541"/>
      <c r="W411" s="541"/>
      <c r="X411" s="541"/>
      <c r="Y411" s="541"/>
      <c r="Z411" s="541"/>
      <c r="AA411" s="541"/>
      <c r="AB411" s="541"/>
      <c r="AC411" s="541"/>
      <c r="AD411" s="541"/>
      <c r="AE411" s="541"/>
      <c r="AF411" s="541"/>
      <c r="AG411" s="541"/>
      <c r="AH411" s="541"/>
      <c r="AI411" s="541"/>
      <c r="AJ411" s="541"/>
      <c r="AK411" s="541"/>
      <c r="AL411" s="541"/>
      <c r="AM411" s="541"/>
      <c r="AN411" s="541"/>
      <c r="AO411" s="541"/>
      <c r="AP411" s="541"/>
      <c r="AQ411" s="541"/>
      <c r="AR411" s="541"/>
      <c r="AS411" s="541"/>
      <c r="AT411" s="541"/>
      <c r="AU411" s="541"/>
      <c r="AV411" s="541"/>
      <c r="AW411" s="541"/>
      <c r="AX411" s="541"/>
      <c r="AY411" s="541"/>
      <c r="AZ411" s="541"/>
      <c r="BA411" s="541"/>
      <c r="BB411" s="541"/>
      <c r="BC411" s="541"/>
      <c r="BD411" s="541"/>
      <c r="BE411" s="541"/>
      <c r="BF411" s="541"/>
      <c r="BG411" s="541"/>
      <c r="BH411" s="541"/>
      <c r="BI411" s="541"/>
      <c r="BJ411" s="541"/>
      <c r="BK411" s="541"/>
      <c r="BL411" s="541"/>
      <c r="BM411" s="541"/>
      <c r="BN411" s="541"/>
      <c r="BO411" s="541"/>
      <c r="BP411" s="541"/>
      <c r="BQ411" s="541"/>
      <c r="BR411" s="541"/>
      <c r="BS411" s="541"/>
      <c r="BT411" s="541"/>
      <c r="BU411" s="541"/>
      <c r="BV411" s="541"/>
      <c r="BW411" s="541"/>
      <c r="BX411" s="541"/>
      <c r="BY411" s="541"/>
      <c r="BZ411" s="541"/>
      <c r="CA411" s="541"/>
      <c r="CB411" s="541"/>
      <c r="CC411" s="541"/>
      <c r="CD411" s="541"/>
      <c r="CE411" s="541"/>
    </row>
    <row r="412" spans="1:83" x14ac:dyDescent="0.2">
      <c r="A412" s="541"/>
      <c r="B412" s="541"/>
      <c r="C412" s="541"/>
      <c r="D412" s="541"/>
      <c r="E412" s="541"/>
      <c r="F412" s="541"/>
      <c r="G412" s="541"/>
      <c r="H412" s="541"/>
      <c r="I412" s="541"/>
      <c r="J412" s="541"/>
      <c r="K412" s="541"/>
      <c r="L412" s="541"/>
      <c r="M412" s="541"/>
      <c r="N412" s="541"/>
      <c r="O412" s="541"/>
      <c r="P412" s="541"/>
      <c r="Q412" s="541"/>
      <c r="R412" s="541"/>
      <c r="S412" s="541"/>
      <c r="T412" s="541"/>
      <c r="U412" s="541"/>
      <c r="V412" s="541"/>
      <c r="W412" s="541"/>
      <c r="X412" s="541"/>
      <c r="Y412" s="541"/>
      <c r="Z412" s="541"/>
      <c r="AA412" s="541"/>
      <c r="AB412" s="541"/>
      <c r="AC412" s="541"/>
      <c r="AD412" s="541"/>
      <c r="AE412" s="541"/>
      <c r="AF412" s="541"/>
      <c r="AG412" s="541"/>
      <c r="AH412" s="541"/>
      <c r="AI412" s="541"/>
      <c r="AJ412" s="541"/>
      <c r="AK412" s="541"/>
      <c r="AL412" s="541"/>
      <c r="AM412" s="541"/>
      <c r="AN412" s="541"/>
      <c r="AO412" s="541"/>
      <c r="AP412" s="541"/>
      <c r="AQ412" s="541"/>
      <c r="AR412" s="541"/>
      <c r="AS412" s="541"/>
      <c r="AT412" s="541"/>
      <c r="AU412" s="541"/>
      <c r="AV412" s="541"/>
      <c r="AW412" s="541"/>
      <c r="AX412" s="541"/>
      <c r="AY412" s="541"/>
      <c r="AZ412" s="541"/>
      <c r="BA412" s="541"/>
      <c r="BB412" s="541"/>
      <c r="BC412" s="541"/>
      <c r="BD412" s="541"/>
      <c r="BE412" s="541"/>
      <c r="BF412" s="541"/>
      <c r="BG412" s="541"/>
      <c r="BH412" s="541"/>
      <c r="BI412" s="541"/>
      <c r="BJ412" s="541"/>
      <c r="BK412" s="541"/>
      <c r="BL412" s="541"/>
      <c r="BM412" s="541"/>
      <c r="BN412" s="541"/>
      <c r="BO412" s="541"/>
      <c r="BP412" s="541"/>
      <c r="BQ412" s="541"/>
      <c r="BR412" s="541"/>
      <c r="BS412" s="541"/>
      <c r="BT412" s="541"/>
      <c r="BU412" s="541"/>
      <c r="BV412" s="541"/>
      <c r="BW412" s="541"/>
      <c r="BX412" s="541"/>
      <c r="BY412" s="541"/>
      <c r="BZ412" s="541"/>
      <c r="CA412" s="541"/>
      <c r="CB412" s="541"/>
      <c r="CC412" s="541"/>
      <c r="CD412" s="541"/>
      <c r="CE412" s="541"/>
    </row>
    <row r="413" spans="1:83" x14ac:dyDescent="0.2">
      <c r="A413" s="541"/>
      <c r="B413" s="541"/>
      <c r="C413" s="541"/>
      <c r="D413" s="541"/>
      <c r="E413" s="541"/>
      <c r="F413" s="541"/>
      <c r="G413" s="541"/>
      <c r="H413" s="541"/>
      <c r="I413" s="541"/>
      <c r="J413" s="541"/>
      <c r="K413" s="541"/>
      <c r="L413" s="541"/>
      <c r="M413" s="541"/>
      <c r="N413" s="541"/>
      <c r="O413" s="541"/>
      <c r="P413" s="541"/>
      <c r="Q413" s="541"/>
      <c r="R413" s="541"/>
      <c r="S413" s="541"/>
      <c r="T413" s="541"/>
      <c r="U413" s="541"/>
      <c r="V413" s="541"/>
      <c r="W413" s="541"/>
      <c r="X413" s="541"/>
      <c r="Y413" s="541"/>
      <c r="Z413" s="541"/>
      <c r="AA413" s="541"/>
      <c r="AB413" s="541"/>
      <c r="AC413" s="541"/>
      <c r="AD413" s="541"/>
      <c r="AE413" s="541"/>
      <c r="AF413" s="541"/>
      <c r="AG413" s="541"/>
      <c r="AH413" s="541"/>
      <c r="AI413" s="541"/>
      <c r="AJ413" s="541"/>
      <c r="AK413" s="541"/>
      <c r="AL413" s="541"/>
      <c r="AM413" s="541"/>
      <c r="AN413" s="541"/>
      <c r="AO413" s="541"/>
      <c r="AP413" s="541"/>
      <c r="AQ413" s="541"/>
      <c r="AR413" s="541"/>
      <c r="AS413" s="541"/>
      <c r="AT413" s="541"/>
      <c r="AU413" s="541"/>
      <c r="AV413" s="541"/>
      <c r="AW413" s="541"/>
      <c r="AX413" s="541"/>
      <c r="AY413" s="541"/>
      <c r="AZ413" s="541"/>
      <c r="BA413" s="541"/>
      <c r="BB413" s="541"/>
      <c r="BC413" s="541"/>
      <c r="BD413" s="541"/>
      <c r="BE413" s="541"/>
      <c r="BF413" s="541"/>
      <c r="BG413" s="541"/>
      <c r="BH413" s="541"/>
      <c r="BI413" s="541"/>
      <c r="BJ413" s="541"/>
      <c r="BK413" s="541"/>
      <c r="BL413" s="541"/>
      <c r="BM413" s="541"/>
      <c r="BN413" s="541"/>
      <c r="BO413" s="541"/>
      <c r="BP413" s="541"/>
      <c r="BQ413" s="541"/>
      <c r="BR413" s="541"/>
      <c r="BS413" s="541"/>
      <c r="BT413" s="541"/>
      <c r="BU413" s="541"/>
      <c r="BV413" s="541"/>
      <c r="BW413" s="541"/>
      <c r="BX413" s="541"/>
      <c r="BY413" s="541"/>
      <c r="BZ413" s="541"/>
      <c r="CA413" s="541"/>
      <c r="CB413" s="541"/>
      <c r="CC413" s="541"/>
      <c r="CD413" s="541"/>
      <c r="CE413" s="541"/>
    </row>
    <row r="414" spans="1:83" x14ac:dyDescent="0.2">
      <c r="A414" s="541"/>
      <c r="B414" s="541"/>
      <c r="C414" s="541"/>
      <c r="D414" s="541"/>
      <c r="E414" s="541"/>
      <c r="F414" s="541"/>
      <c r="G414" s="541"/>
      <c r="H414" s="541"/>
      <c r="I414" s="541"/>
      <c r="J414" s="541"/>
      <c r="K414" s="541"/>
      <c r="L414" s="541"/>
      <c r="M414" s="541"/>
      <c r="N414" s="541"/>
      <c r="O414" s="541"/>
      <c r="P414" s="541"/>
      <c r="Q414" s="541"/>
      <c r="R414" s="541"/>
      <c r="S414" s="541"/>
      <c r="T414" s="541"/>
      <c r="U414" s="541"/>
      <c r="V414" s="541"/>
      <c r="W414" s="541"/>
      <c r="X414" s="541"/>
      <c r="Y414" s="541"/>
      <c r="Z414" s="541"/>
      <c r="AA414" s="541"/>
      <c r="AB414" s="541"/>
      <c r="AC414" s="541"/>
      <c r="AD414" s="541"/>
      <c r="AE414" s="541"/>
      <c r="AF414" s="541"/>
      <c r="AG414" s="541"/>
      <c r="AH414" s="541"/>
      <c r="AI414" s="541"/>
      <c r="AJ414" s="541"/>
      <c r="AK414" s="541"/>
      <c r="AL414" s="541"/>
      <c r="AM414" s="541"/>
      <c r="AN414" s="541"/>
      <c r="AO414" s="541"/>
      <c r="AP414" s="541"/>
      <c r="AQ414" s="541"/>
      <c r="AR414" s="541"/>
      <c r="AS414" s="541"/>
      <c r="AT414" s="541"/>
      <c r="AU414" s="541"/>
      <c r="AV414" s="541"/>
      <c r="AW414" s="541"/>
      <c r="AX414" s="541"/>
      <c r="AY414" s="541"/>
      <c r="AZ414" s="541"/>
      <c r="BA414" s="541"/>
      <c r="BB414" s="541"/>
      <c r="BC414" s="541"/>
      <c r="BD414" s="541"/>
      <c r="BE414" s="541"/>
      <c r="BF414" s="541"/>
      <c r="BG414" s="541"/>
      <c r="BH414" s="541"/>
      <c r="BI414" s="541"/>
      <c r="BJ414" s="541"/>
      <c r="BK414" s="541"/>
      <c r="BL414" s="541"/>
      <c r="BM414" s="541"/>
      <c r="BN414" s="541"/>
      <c r="BO414" s="541"/>
      <c r="BP414" s="541"/>
      <c r="BQ414" s="541"/>
      <c r="BR414" s="541"/>
      <c r="BS414" s="541"/>
      <c r="BT414" s="541"/>
      <c r="BU414" s="541"/>
      <c r="BV414" s="541"/>
      <c r="BW414" s="541"/>
      <c r="BX414" s="541"/>
      <c r="BY414" s="541"/>
      <c r="BZ414" s="541"/>
      <c r="CA414" s="541"/>
      <c r="CB414" s="541"/>
      <c r="CC414" s="541"/>
      <c r="CD414" s="541"/>
      <c r="CE414" s="541"/>
    </row>
    <row r="415" spans="1:83" x14ac:dyDescent="0.2">
      <c r="A415" s="541"/>
      <c r="B415" s="541"/>
      <c r="C415" s="541"/>
      <c r="D415" s="541"/>
      <c r="E415" s="541"/>
      <c r="F415" s="541"/>
      <c r="G415" s="541"/>
      <c r="H415" s="541"/>
      <c r="I415" s="541"/>
      <c r="J415" s="541"/>
      <c r="K415" s="541"/>
      <c r="L415" s="541"/>
      <c r="M415" s="541"/>
      <c r="N415" s="541"/>
      <c r="O415" s="541"/>
      <c r="P415" s="541"/>
      <c r="Q415" s="541"/>
      <c r="R415" s="541"/>
      <c r="S415" s="541"/>
      <c r="T415" s="541"/>
      <c r="U415" s="541"/>
      <c r="V415" s="541"/>
      <c r="W415" s="541"/>
      <c r="X415" s="541"/>
      <c r="Y415" s="541"/>
      <c r="Z415" s="541"/>
      <c r="AA415" s="541"/>
      <c r="AB415" s="541"/>
      <c r="AC415" s="541"/>
      <c r="AD415" s="541"/>
      <c r="AE415" s="541"/>
      <c r="AF415" s="541"/>
      <c r="AG415" s="541"/>
      <c r="AH415" s="541"/>
      <c r="AI415" s="541"/>
      <c r="AJ415" s="541"/>
      <c r="AK415" s="541"/>
      <c r="AL415" s="541"/>
      <c r="AM415" s="541"/>
      <c r="AN415" s="541"/>
      <c r="AO415" s="541"/>
      <c r="AP415" s="541"/>
      <c r="AQ415" s="541"/>
      <c r="AR415" s="541"/>
      <c r="AS415" s="541"/>
      <c r="AT415" s="541"/>
      <c r="AU415" s="541"/>
      <c r="AV415" s="541"/>
      <c r="AW415" s="541"/>
      <c r="AX415" s="541"/>
      <c r="AY415" s="541"/>
      <c r="AZ415" s="541"/>
      <c r="BA415" s="541"/>
      <c r="BB415" s="541"/>
      <c r="BC415" s="541"/>
      <c r="BD415" s="541"/>
      <c r="BE415" s="541"/>
      <c r="BF415" s="541"/>
      <c r="BG415" s="541"/>
      <c r="BH415" s="541"/>
      <c r="BI415" s="541"/>
      <c r="BJ415" s="541"/>
      <c r="BK415" s="541"/>
      <c r="BL415" s="541"/>
      <c r="BM415" s="541"/>
      <c r="BN415" s="541"/>
      <c r="BO415" s="541"/>
      <c r="BP415" s="541"/>
      <c r="BQ415" s="541"/>
      <c r="BR415" s="541"/>
      <c r="BS415" s="541"/>
      <c r="BT415" s="541"/>
      <c r="BU415" s="541"/>
      <c r="BV415" s="541"/>
      <c r="BW415" s="541"/>
      <c r="BX415" s="541"/>
      <c r="BY415" s="541"/>
      <c r="BZ415" s="541"/>
      <c r="CA415" s="541"/>
      <c r="CB415" s="541"/>
      <c r="CC415" s="541"/>
      <c r="CD415" s="541"/>
      <c r="CE415" s="541"/>
    </row>
    <row r="416" spans="1:83" x14ac:dyDescent="0.2">
      <c r="A416" s="541"/>
      <c r="B416" s="541"/>
      <c r="C416" s="541"/>
      <c r="D416" s="541"/>
      <c r="E416" s="541"/>
      <c r="F416" s="541"/>
      <c r="G416" s="541"/>
      <c r="H416" s="541"/>
      <c r="I416" s="541"/>
      <c r="J416" s="541"/>
      <c r="K416" s="541"/>
      <c r="L416" s="541"/>
      <c r="M416" s="541"/>
      <c r="N416" s="541"/>
      <c r="O416" s="541"/>
      <c r="P416" s="541"/>
      <c r="Q416" s="541"/>
      <c r="R416" s="541"/>
      <c r="S416" s="541"/>
      <c r="T416" s="541"/>
      <c r="U416" s="541"/>
      <c r="V416" s="541"/>
      <c r="W416" s="541"/>
      <c r="X416" s="541"/>
      <c r="Y416" s="541"/>
      <c r="Z416" s="541"/>
      <c r="AA416" s="541"/>
      <c r="AB416" s="541"/>
      <c r="AC416" s="541"/>
      <c r="AD416" s="541"/>
      <c r="AE416" s="541"/>
      <c r="AF416" s="541"/>
      <c r="AG416" s="541"/>
      <c r="AH416" s="541"/>
      <c r="AI416" s="541"/>
      <c r="AJ416" s="541"/>
      <c r="AK416" s="541"/>
      <c r="AL416" s="541"/>
      <c r="AM416" s="541"/>
      <c r="AN416" s="541"/>
      <c r="AO416" s="541"/>
      <c r="AP416" s="541"/>
      <c r="AQ416" s="541"/>
      <c r="AR416" s="541"/>
      <c r="AS416" s="541"/>
      <c r="AT416" s="541"/>
      <c r="AU416" s="541"/>
      <c r="AV416" s="541"/>
      <c r="AW416" s="541"/>
      <c r="AX416" s="541"/>
      <c r="AY416" s="541"/>
      <c r="AZ416" s="541"/>
      <c r="BA416" s="541"/>
      <c r="BB416" s="541"/>
      <c r="BC416" s="541"/>
      <c r="BD416" s="541"/>
      <c r="BE416" s="541"/>
      <c r="BF416" s="541"/>
      <c r="BG416" s="541"/>
      <c r="BH416" s="541"/>
      <c r="BI416" s="541"/>
      <c r="BJ416" s="541"/>
      <c r="BK416" s="541"/>
      <c r="BL416" s="541"/>
      <c r="BM416" s="541"/>
      <c r="BN416" s="541"/>
      <c r="BO416" s="541"/>
      <c r="BP416" s="541"/>
      <c r="BQ416" s="541"/>
      <c r="BR416" s="541"/>
      <c r="BS416" s="541"/>
      <c r="BT416" s="541"/>
      <c r="BU416" s="541"/>
      <c r="BV416" s="541"/>
      <c r="BW416" s="541"/>
      <c r="BX416" s="541"/>
      <c r="BY416" s="541"/>
      <c r="BZ416" s="541"/>
      <c r="CA416" s="541"/>
      <c r="CB416" s="541"/>
      <c r="CC416" s="541"/>
      <c r="CD416" s="541"/>
      <c r="CE416" s="541"/>
    </row>
    <row r="417" spans="1:83" x14ac:dyDescent="0.2">
      <c r="A417" s="541"/>
      <c r="B417" s="541"/>
      <c r="C417" s="541"/>
      <c r="D417" s="541"/>
      <c r="E417" s="541"/>
      <c r="F417" s="541"/>
      <c r="G417" s="541"/>
      <c r="H417" s="541"/>
      <c r="I417" s="541"/>
      <c r="J417" s="541"/>
      <c r="K417" s="541"/>
      <c r="L417" s="541"/>
      <c r="M417" s="541"/>
      <c r="N417" s="541"/>
      <c r="O417" s="541"/>
      <c r="P417" s="541"/>
      <c r="Q417" s="541"/>
      <c r="R417" s="541"/>
      <c r="S417" s="541"/>
      <c r="T417" s="541"/>
      <c r="U417" s="541"/>
      <c r="V417" s="541"/>
      <c r="W417" s="541"/>
      <c r="X417" s="541"/>
      <c r="Y417" s="541"/>
      <c r="Z417" s="541"/>
      <c r="AA417" s="541"/>
      <c r="AB417" s="541"/>
      <c r="AC417" s="541"/>
      <c r="AD417" s="541"/>
      <c r="AE417" s="541"/>
      <c r="AF417" s="541"/>
      <c r="AG417" s="541"/>
      <c r="AH417" s="541"/>
      <c r="AI417" s="541"/>
      <c r="AJ417" s="541"/>
      <c r="AK417" s="541"/>
      <c r="AL417" s="541"/>
      <c r="AM417" s="541"/>
      <c r="AN417" s="541"/>
      <c r="AO417" s="541"/>
      <c r="AP417" s="541"/>
      <c r="AQ417" s="541"/>
      <c r="AR417" s="541"/>
      <c r="AS417" s="541"/>
      <c r="AT417" s="541"/>
      <c r="AU417" s="541"/>
      <c r="AV417" s="541"/>
      <c r="AW417" s="541"/>
      <c r="AX417" s="541"/>
      <c r="AY417" s="541"/>
      <c r="AZ417" s="541"/>
      <c r="BA417" s="541"/>
      <c r="BB417" s="541"/>
      <c r="BC417" s="541"/>
      <c r="BD417" s="541"/>
      <c r="BE417" s="541"/>
      <c r="BF417" s="541"/>
      <c r="BG417" s="541"/>
      <c r="BH417" s="541"/>
      <c r="BI417" s="541"/>
      <c r="BJ417" s="541"/>
      <c r="BK417" s="541"/>
      <c r="BL417" s="541"/>
      <c r="BM417" s="541"/>
      <c r="BN417" s="541"/>
      <c r="BO417" s="541"/>
      <c r="BP417" s="541"/>
      <c r="BQ417" s="541"/>
      <c r="BR417" s="541"/>
      <c r="BS417" s="541"/>
      <c r="BT417" s="541"/>
      <c r="BU417" s="541"/>
      <c r="BV417" s="541"/>
      <c r="BW417" s="541"/>
      <c r="BX417" s="541"/>
      <c r="BY417" s="541"/>
      <c r="BZ417" s="541"/>
      <c r="CA417" s="541"/>
      <c r="CB417" s="541"/>
      <c r="CC417" s="541"/>
      <c r="CD417" s="541"/>
      <c r="CE417" s="541"/>
    </row>
    <row r="418" spans="1:83" x14ac:dyDescent="0.2">
      <c r="A418" s="541"/>
      <c r="B418" s="541"/>
      <c r="C418" s="541"/>
      <c r="D418" s="541"/>
      <c r="E418" s="541"/>
      <c r="F418" s="541"/>
      <c r="G418" s="541"/>
      <c r="H418" s="541"/>
      <c r="I418" s="541"/>
      <c r="J418" s="541"/>
      <c r="K418" s="541"/>
      <c r="L418" s="541"/>
      <c r="M418" s="541"/>
      <c r="N418" s="541"/>
      <c r="O418" s="541"/>
      <c r="P418" s="541"/>
      <c r="Q418" s="541"/>
      <c r="R418" s="541"/>
      <c r="S418" s="541"/>
      <c r="T418" s="541"/>
      <c r="U418" s="541"/>
      <c r="V418" s="541"/>
      <c r="W418" s="541"/>
      <c r="X418" s="541"/>
      <c r="Y418" s="541"/>
      <c r="Z418" s="541"/>
      <c r="AA418" s="541"/>
      <c r="AB418" s="541"/>
      <c r="AC418" s="541"/>
      <c r="AD418" s="541"/>
      <c r="AE418" s="541"/>
      <c r="AF418" s="541"/>
      <c r="AG418" s="541"/>
      <c r="AH418" s="541"/>
      <c r="AI418" s="541"/>
      <c r="AJ418" s="541"/>
      <c r="AK418" s="541"/>
      <c r="AL418" s="541"/>
      <c r="AM418" s="541"/>
      <c r="AN418" s="541"/>
      <c r="AO418" s="541"/>
      <c r="AP418" s="541"/>
      <c r="AQ418" s="541"/>
      <c r="AR418" s="541"/>
      <c r="AS418" s="541"/>
      <c r="AT418" s="541"/>
      <c r="AU418" s="541"/>
      <c r="AV418" s="541"/>
      <c r="AW418" s="541"/>
      <c r="AX418" s="541"/>
      <c r="AY418" s="541"/>
      <c r="AZ418" s="541"/>
      <c r="BA418" s="541"/>
      <c r="BB418" s="541"/>
      <c r="BC418" s="541"/>
      <c r="BD418" s="541"/>
      <c r="BE418" s="541"/>
      <c r="BF418" s="541"/>
      <c r="BG418" s="541"/>
      <c r="BH418" s="541"/>
      <c r="BI418" s="541"/>
      <c r="BJ418" s="541"/>
      <c r="BK418" s="541"/>
      <c r="BL418" s="541"/>
      <c r="BM418" s="541"/>
      <c r="BN418" s="541"/>
      <c r="BO418" s="541"/>
      <c r="BP418" s="541"/>
      <c r="BQ418" s="541"/>
      <c r="BR418" s="541"/>
      <c r="BS418" s="541"/>
      <c r="BT418" s="541"/>
      <c r="BU418" s="541"/>
      <c r="BV418" s="541"/>
      <c r="BW418" s="541"/>
      <c r="BX418" s="541"/>
      <c r="BY418" s="541"/>
      <c r="BZ418" s="541"/>
      <c r="CA418" s="541"/>
      <c r="CB418" s="541"/>
      <c r="CC418" s="541"/>
      <c r="CD418" s="541"/>
      <c r="CE418" s="541"/>
    </row>
    <row r="419" spans="1:83" x14ac:dyDescent="0.2">
      <c r="A419" s="541"/>
      <c r="B419" s="541"/>
      <c r="C419" s="541"/>
      <c r="D419" s="541"/>
      <c r="E419" s="541"/>
      <c r="F419" s="541"/>
      <c r="G419" s="541"/>
      <c r="H419" s="541"/>
      <c r="I419" s="541"/>
      <c r="J419" s="541"/>
      <c r="K419" s="541"/>
      <c r="L419" s="541"/>
      <c r="M419" s="541"/>
      <c r="N419" s="541"/>
      <c r="O419" s="541"/>
      <c r="P419" s="541"/>
      <c r="Q419" s="541"/>
      <c r="R419" s="541"/>
      <c r="S419" s="541"/>
      <c r="T419" s="541"/>
      <c r="U419" s="541"/>
      <c r="V419" s="541"/>
      <c r="W419" s="541"/>
      <c r="X419" s="541"/>
      <c r="Y419" s="541"/>
      <c r="Z419" s="541"/>
      <c r="AA419" s="541"/>
      <c r="AB419" s="541"/>
      <c r="AC419" s="541"/>
      <c r="AD419" s="541"/>
      <c r="AE419" s="541"/>
      <c r="AF419" s="541"/>
      <c r="AG419" s="541"/>
      <c r="AH419" s="541"/>
      <c r="AI419" s="541"/>
      <c r="AJ419" s="541"/>
      <c r="AK419" s="541"/>
      <c r="AL419" s="541"/>
      <c r="AM419" s="541"/>
      <c r="AN419" s="541"/>
      <c r="AO419" s="541"/>
      <c r="AP419" s="541"/>
      <c r="AQ419" s="541"/>
      <c r="AR419" s="541"/>
      <c r="AS419" s="541"/>
      <c r="AT419" s="541"/>
      <c r="AU419" s="541"/>
      <c r="AV419" s="541"/>
      <c r="AW419" s="541"/>
      <c r="AX419" s="541"/>
      <c r="AY419" s="541"/>
      <c r="AZ419" s="541"/>
      <c r="BA419" s="541"/>
      <c r="BB419" s="541"/>
      <c r="BC419" s="541"/>
      <c r="BD419" s="541"/>
      <c r="BE419" s="541"/>
      <c r="BF419" s="541"/>
      <c r="BG419" s="541"/>
      <c r="BH419" s="541"/>
      <c r="BI419" s="541"/>
      <c r="BJ419" s="541"/>
      <c r="BK419" s="541"/>
      <c r="BL419" s="541"/>
      <c r="BM419" s="541"/>
      <c r="BN419" s="541"/>
      <c r="BO419" s="541"/>
      <c r="BP419" s="541"/>
      <c r="BQ419" s="541"/>
      <c r="BR419" s="541"/>
      <c r="BS419" s="541"/>
      <c r="BT419" s="541"/>
      <c r="BU419" s="541"/>
      <c r="BV419" s="541"/>
      <c r="BW419" s="541"/>
      <c r="BX419" s="541"/>
      <c r="BY419" s="541"/>
      <c r="BZ419" s="541"/>
      <c r="CA419" s="541"/>
      <c r="CB419" s="541"/>
      <c r="CC419" s="541"/>
      <c r="CD419" s="541"/>
      <c r="CE419" s="541"/>
    </row>
    <row r="420" spans="1:83" x14ac:dyDescent="0.2">
      <c r="A420" s="541"/>
      <c r="B420" s="541"/>
      <c r="C420" s="541"/>
      <c r="D420" s="541"/>
      <c r="E420" s="541"/>
      <c r="F420" s="541"/>
      <c r="G420" s="541"/>
      <c r="H420" s="541"/>
      <c r="I420" s="541"/>
      <c r="J420" s="541"/>
      <c r="K420" s="541"/>
      <c r="L420" s="541"/>
      <c r="M420" s="541"/>
      <c r="N420" s="541"/>
      <c r="O420" s="541"/>
      <c r="P420" s="541"/>
      <c r="Q420" s="541"/>
      <c r="R420" s="541"/>
      <c r="S420" s="541"/>
      <c r="T420" s="541"/>
      <c r="U420" s="541"/>
      <c r="V420" s="541"/>
      <c r="W420" s="541"/>
      <c r="X420" s="541"/>
      <c r="Y420" s="541"/>
      <c r="Z420" s="541"/>
      <c r="AA420" s="541"/>
      <c r="AB420" s="541"/>
      <c r="AC420" s="541"/>
      <c r="AD420" s="541"/>
      <c r="AE420" s="541"/>
      <c r="AF420" s="541"/>
      <c r="AG420" s="541"/>
      <c r="AH420" s="541"/>
      <c r="AI420" s="541"/>
      <c r="AJ420" s="541"/>
      <c r="AK420" s="541"/>
      <c r="AL420" s="541"/>
      <c r="AM420" s="541"/>
      <c r="AN420" s="541"/>
      <c r="AO420" s="541"/>
      <c r="AP420" s="541"/>
      <c r="AQ420" s="541"/>
      <c r="AR420" s="541"/>
      <c r="AS420" s="541"/>
      <c r="AT420" s="541"/>
      <c r="AU420" s="541"/>
      <c r="AV420" s="541"/>
      <c r="AW420" s="541"/>
      <c r="AX420" s="541"/>
      <c r="AY420" s="541"/>
      <c r="AZ420" s="541"/>
      <c r="BA420" s="541"/>
      <c r="BB420" s="541"/>
      <c r="BC420" s="541"/>
      <c r="BD420" s="541"/>
      <c r="BE420" s="541"/>
      <c r="BF420" s="541"/>
      <c r="BG420" s="541"/>
      <c r="BH420" s="541"/>
      <c r="BI420" s="541"/>
      <c r="BJ420" s="541"/>
      <c r="BK420" s="541"/>
      <c r="BL420" s="541"/>
      <c r="BM420" s="541"/>
      <c r="BN420" s="541"/>
      <c r="BO420" s="541"/>
      <c r="BP420" s="541"/>
      <c r="BQ420" s="541"/>
      <c r="BR420" s="541"/>
      <c r="BS420" s="541"/>
      <c r="BT420" s="541"/>
      <c r="BU420" s="541"/>
      <c r="BV420" s="541"/>
      <c r="BW420" s="541"/>
      <c r="BX420" s="541"/>
      <c r="BY420" s="541"/>
      <c r="BZ420" s="541"/>
      <c r="CA420" s="541"/>
      <c r="CB420" s="541"/>
      <c r="CC420" s="541"/>
      <c r="CD420" s="541"/>
      <c r="CE420" s="541"/>
    </row>
    <row r="421" spans="1:83" x14ac:dyDescent="0.2">
      <c r="A421" s="541"/>
      <c r="B421" s="541"/>
      <c r="C421" s="541"/>
      <c r="D421" s="541"/>
      <c r="E421" s="541"/>
      <c r="F421" s="541"/>
      <c r="G421" s="541"/>
      <c r="H421" s="541"/>
      <c r="I421" s="541"/>
      <c r="J421" s="541"/>
      <c r="K421" s="541"/>
      <c r="L421" s="541"/>
      <c r="M421" s="541"/>
      <c r="N421" s="541"/>
      <c r="O421" s="541"/>
      <c r="P421" s="541"/>
      <c r="Q421" s="541"/>
      <c r="R421" s="541"/>
      <c r="S421" s="541"/>
      <c r="T421" s="541"/>
      <c r="U421" s="541"/>
      <c r="V421" s="541"/>
      <c r="W421" s="541"/>
      <c r="X421" s="541"/>
      <c r="Y421" s="541"/>
      <c r="Z421" s="541"/>
      <c r="AA421" s="541"/>
      <c r="AB421" s="541"/>
      <c r="AC421" s="541"/>
      <c r="AD421" s="541"/>
      <c r="AE421" s="541"/>
      <c r="AF421" s="541"/>
      <c r="AG421" s="541"/>
      <c r="AH421" s="541"/>
      <c r="AI421" s="541"/>
      <c r="AJ421" s="541"/>
      <c r="AK421" s="541"/>
      <c r="AL421" s="541"/>
      <c r="AM421" s="541"/>
      <c r="AN421" s="541"/>
      <c r="AO421" s="541"/>
      <c r="AP421" s="541"/>
      <c r="AQ421" s="541"/>
      <c r="AR421" s="541"/>
      <c r="AS421" s="541"/>
      <c r="AT421" s="541"/>
      <c r="AU421" s="541"/>
      <c r="AV421" s="541"/>
      <c r="AW421" s="541"/>
      <c r="AX421" s="541"/>
      <c r="AY421" s="541"/>
      <c r="AZ421" s="541"/>
      <c r="BA421" s="541"/>
      <c r="BB421" s="541"/>
      <c r="BC421" s="541"/>
      <c r="BD421" s="541"/>
      <c r="BE421" s="541"/>
      <c r="BF421" s="541"/>
      <c r="BG421" s="541"/>
      <c r="BH421" s="541"/>
      <c r="BI421" s="541"/>
      <c r="BJ421" s="541"/>
      <c r="BK421" s="541"/>
      <c r="BL421" s="541"/>
      <c r="BM421" s="541"/>
      <c r="BN421" s="541"/>
      <c r="BO421" s="541"/>
      <c r="BP421" s="541"/>
      <c r="BQ421" s="541"/>
      <c r="BR421" s="541"/>
      <c r="BS421" s="541"/>
      <c r="BT421" s="541"/>
      <c r="BU421" s="541"/>
      <c r="BV421" s="541"/>
      <c r="BW421" s="541"/>
      <c r="BX421" s="541"/>
      <c r="BY421" s="541"/>
      <c r="BZ421" s="541"/>
      <c r="CA421" s="541"/>
      <c r="CB421" s="541"/>
      <c r="CC421" s="541"/>
      <c r="CD421" s="541"/>
      <c r="CE421" s="541"/>
    </row>
    <row r="422" spans="1:83" x14ac:dyDescent="0.2">
      <c r="A422" s="541"/>
      <c r="B422" s="541"/>
      <c r="C422" s="541"/>
      <c r="D422" s="541"/>
      <c r="E422" s="541"/>
      <c r="F422" s="541"/>
      <c r="G422" s="541"/>
      <c r="H422" s="541"/>
      <c r="I422" s="541"/>
      <c r="J422" s="541"/>
      <c r="K422" s="541"/>
      <c r="L422" s="541"/>
      <c r="M422" s="541"/>
      <c r="N422" s="541"/>
      <c r="O422" s="541"/>
      <c r="P422" s="541"/>
      <c r="Q422" s="541"/>
      <c r="R422" s="541"/>
      <c r="S422" s="541"/>
      <c r="T422" s="541"/>
      <c r="U422" s="541"/>
      <c r="V422" s="541"/>
      <c r="W422" s="541"/>
      <c r="X422" s="541"/>
      <c r="Y422" s="541"/>
      <c r="Z422" s="541"/>
      <c r="AA422" s="541"/>
      <c r="AB422" s="541"/>
      <c r="AC422" s="541"/>
      <c r="AD422" s="541"/>
      <c r="AE422" s="541"/>
      <c r="AF422" s="541"/>
      <c r="AG422" s="541"/>
      <c r="AH422" s="541"/>
      <c r="AI422" s="541"/>
      <c r="AJ422" s="541"/>
      <c r="AK422" s="541"/>
      <c r="AL422" s="541"/>
      <c r="AM422" s="541"/>
      <c r="AN422" s="541"/>
      <c r="AO422" s="541"/>
      <c r="AP422" s="541"/>
      <c r="AQ422" s="541"/>
      <c r="AR422" s="541"/>
      <c r="AS422" s="541"/>
      <c r="AT422" s="541"/>
      <c r="AU422" s="541"/>
      <c r="AV422" s="541"/>
      <c r="AW422" s="541"/>
      <c r="AX422" s="541"/>
      <c r="AY422" s="541"/>
      <c r="AZ422" s="541"/>
      <c r="BA422" s="541"/>
      <c r="BB422" s="541"/>
      <c r="BC422" s="541"/>
      <c r="BD422" s="541"/>
      <c r="BE422" s="541"/>
      <c r="BF422" s="541"/>
      <c r="BG422" s="541"/>
      <c r="BH422" s="541"/>
      <c r="BI422" s="541"/>
      <c r="BJ422" s="541"/>
      <c r="BK422" s="541"/>
      <c r="BL422" s="541"/>
      <c r="BM422" s="541"/>
      <c r="BN422" s="541"/>
      <c r="BO422" s="541"/>
      <c r="BP422" s="541"/>
      <c r="BQ422" s="541"/>
      <c r="BR422" s="541"/>
      <c r="BS422" s="541"/>
      <c r="BT422" s="541"/>
      <c r="BU422" s="541"/>
      <c r="BV422" s="541"/>
      <c r="BW422" s="541"/>
      <c r="BX422" s="541"/>
      <c r="BY422" s="541"/>
      <c r="BZ422" s="541"/>
      <c r="CA422" s="541"/>
      <c r="CB422" s="541"/>
      <c r="CC422" s="541"/>
      <c r="CD422" s="541"/>
      <c r="CE422" s="541"/>
    </row>
    <row r="423" spans="1:83" x14ac:dyDescent="0.2">
      <c r="A423" s="541"/>
      <c r="B423" s="541"/>
      <c r="C423" s="541"/>
      <c r="D423" s="541"/>
      <c r="E423" s="541"/>
      <c r="F423" s="541"/>
      <c r="G423" s="541"/>
      <c r="H423" s="541"/>
      <c r="I423" s="541"/>
      <c r="J423" s="541"/>
      <c r="K423" s="541"/>
      <c r="L423" s="541"/>
      <c r="M423" s="541"/>
      <c r="N423" s="541"/>
      <c r="O423" s="541"/>
      <c r="P423" s="541"/>
      <c r="Q423" s="541"/>
      <c r="R423" s="541"/>
      <c r="S423" s="541"/>
      <c r="T423" s="541"/>
      <c r="U423" s="541"/>
      <c r="V423" s="541"/>
      <c r="W423" s="541"/>
      <c r="X423" s="541"/>
      <c r="Y423" s="541"/>
      <c r="Z423" s="541"/>
      <c r="AA423" s="541"/>
      <c r="AB423" s="541"/>
      <c r="AC423" s="541"/>
      <c r="AD423" s="541"/>
      <c r="AE423" s="541"/>
      <c r="AF423" s="541"/>
      <c r="AG423" s="541"/>
      <c r="AH423" s="541"/>
      <c r="AI423" s="541"/>
      <c r="AJ423" s="541"/>
      <c r="AK423" s="541"/>
      <c r="AL423" s="541"/>
      <c r="AM423" s="541"/>
      <c r="AN423" s="541"/>
      <c r="AO423" s="541"/>
      <c r="AP423" s="541"/>
      <c r="AQ423" s="541"/>
      <c r="AR423" s="541"/>
      <c r="AS423" s="541"/>
      <c r="AT423" s="541"/>
      <c r="AU423" s="541"/>
      <c r="AV423" s="541"/>
      <c r="AW423" s="541"/>
      <c r="AX423" s="541"/>
      <c r="AY423" s="541"/>
      <c r="AZ423" s="541"/>
      <c r="BA423" s="541"/>
      <c r="BB423" s="541"/>
      <c r="BC423" s="541"/>
      <c r="BD423" s="541"/>
      <c r="BE423" s="541"/>
      <c r="BF423" s="541"/>
      <c r="BG423" s="541"/>
      <c r="BH423" s="541"/>
      <c r="BI423" s="541"/>
      <c r="BJ423" s="541"/>
      <c r="BK423" s="541"/>
      <c r="BL423" s="541"/>
      <c r="BM423" s="541"/>
      <c r="BN423" s="541"/>
      <c r="BO423" s="541"/>
      <c r="BP423" s="541"/>
      <c r="BQ423" s="541"/>
      <c r="BR423" s="541"/>
      <c r="BS423" s="541"/>
      <c r="BT423" s="541"/>
      <c r="BU423" s="541"/>
      <c r="BV423" s="541"/>
      <c r="BW423" s="541"/>
      <c r="BX423" s="541"/>
      <c r="BY423" s="541"/>
      <c r="BZ423" s="541"/>
      <c r="CA423" s="541"/>
      <c r="CB423" s="541"/>
      <c r="CC423" s="541"/>
      <c r="CD423" s="541"/>
      <c r="CE423" s="541"/>
    </row>
    <row r="424" spans="1:83" x14ac:dyDescent="0.2">
      <c r="A424" s="541"/>
      <c r="B424" s="541"/>
      <c r="C424" s="541"/>
      <c r="D424" s="541"/>
      <c r="E424" s="541"/>
      <c r="F424" s="541"/>
      <c r="G424" s="541"/>
      <c r="H424" s="541"/>
      <c r="I424" s="541"/>
      <c r="J424" s="541"/>
      <c r="K424" s="541"/>
      <c r="L424" s="541"/>
      <c r="M424" s="541"/>
      <c r="N424" s="541"/>
      <c r="O424" s="541"/>
      <c r="P424" s="541"/>
      <c r="Q424" s="541"/>
      <c r="R424" s="541"/>
      <c r="S424" s="541"/>
      <c r="T424" s="541"/>
      <c r="U424" s="541"/>
      <c r="V424" s="541"/>
      <c r="W424" s="541"/>
      <c r="X424" s="541"/>
      <c r="Y424" s="541"/>
      <c r="Z424" s="541"/>
      <c r="AA424" s="541"/>
      <c r="AB424" s="541"/>
      <c r="AC424" s="541"/>
      <c r="AD424" s="541"/>
      <c r="AE424" s="541"/>
      <c r="AF424" s="541"/>
      <c r="AG424" s="541"/>
      <c r="AH424" s="541"/>
      <c r="AI424" s="541"/>
      <c r="AJ424" s="541"/>
      <c r="AK424" s="541"/>
      <c r="AL424" s="541"/>
      <c r="AM424" s="541"/>
      <c r="AN424" s="541"/>
      <c r="AO424" s="541"/>
      <c r="AP424" s="541"/>
      <c r="AQ424" s="541"/>
      <c r="AR424" s="541"/>
      <c r="AS424" s="541"/>
      <c r="AT424" s="541"/>
      <c r="AU424" s="541"/>
      <c r="AV424" s="541"/>
      <c r="AW424" s="541"/>
      <c r="AX424" s="541"/>
      <c r="AY424" s="541"/>
      <c r="AZ424" s="541"/>
      <c r="BA424" s="541"/>
      <c r="BB424" s="541"/>
      <c r="BC424" s="541"/>
      <c r="BD424" s="541"/>
      <c r="BE424" s="541"/>
      <c r="BF424" s="541"/>
      <c r="BG424" s="541"/>
      <c r="BH424" s="541"/>
      <c r="BI424" s="541"/>
      <c r="BJ424" s="541"/>
      <c r="BK424" s="541"/>
      <c r="BL424" s="541"/>
      <c r="BM424" s="541"/>
      <c r="BN424" s="541"/>
      <c r="BO424" s="541"/>
      <c r="BP424" s="541"/>
      <c r="BQ424" s="541"/>
      <c r="BR424" s="541"/>
      <c r="BS424" s="541"/>
      <c r="BT424" s="541"/>
      <c r="BU424" s="541"/>
      <c r="BV424" s="541"/>
      <c r="BW424" s="541"/>
      <c r="BX424" s="541"/>
      <c r="BY424" s="541"/>
      <c r="BZ424" s="541"/>
      <c r="CA424" s="541"/>
      <c r="CB424" s="541"/>
      <c r="CC424" s="541"/>
      <c r="CD424" s="541"/>
      <c r="CE424" s="541"/>
    </row>
    <row r="425" spans="1:83" x14ac:dyDescent="0.2">
      <c r="A425" s="541"/>
      <c r="B425" s="541"/>
      <c r="C425" s="541"/>
      <c r="D425" s="541"/>
      <c r="E425" s="541"/>
      <c r="F425" s="541"/>
      <c r="G425" s="541"/>
      <c r="H425" s="541"/>
      <c r="I425" s="541"/>
      <c r="J425" s="541"/>
      <c r="K425" s="541"/>
      <c r="L425" s="541"/>
      <c r="M425" s="541"/>
      <c r="N425" s="541"/>
      <c r="O425" s="541"/>
      <c r="P425" s="541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  <c r="AA425" s="541"/>
      <c r="AB425" s="541"/>
      <c r="AC425" s="541"/>
      <c r="AD425" s="541"/>
      <c r="AE425" s="541"/>
      <c r="AF425" s="541"/>
      <c r="AG425" s="541"/>
      <c r="AH425" s="541"/>
      <c r="AI425" s="541"/>
      <c r="AJ425" s="541"/>
      <c r="AK425" s="541"/>
      <c r="AL425" s="541"/>
      <c r="AM425" s="541"/>
      <c r="AN425" s="541"/>
      <c r="AO425" s="541"/>
      <c r="AP425" s="541"/>
      <c r="AQ425" s="541"/>
      <c r="AR425" s="541"/>
      <c r="AS425" s="541"/>
      <c r="AT425" s="541"/>
      <c r="AU425" s="541"/>
      <c r="AV425" s="541"/>
      <c r="AW425" s="541"/>
      <c r="AX425" s="541"/>
      <c r="AY425" s="541"/>
      <c r="AZ425" s="541"/>
      <c r="BA425" s="541"/>
      <c r="BB425" s="541"/>
      <c r="BC425" s="541"/>
      <c r="BD425" s="541"/>
      <c r="BE425" s="541"/>
      <c r="BF425" s="541"/>
      <c r="BG425" s="541"/>
      <c r="BH425" s="541"/>
      <c r="BI425" s="541"/>
      <c r="BJ425" s="541"/>
      <c r="BK425" s="541"/>
      <c r="BL425" s="541"/>
      <c r="BM425" s="541"/>
      <c r="BN425" s="541"/>
      <c r="BO425" s="541"/>
      <c r="BP425" s="541"/>
      <c r="BQ425" s="541"/>
      <c r="BR425" s="541"/>
      <c r="BS425" s="541"/>
      <c r="BT425" s="541"/>
      <c r="BU425" s="541"/>
      <c r="BV425" s="541"/>
      <c r="BW425" s="541"/>
      <c r="BX425" s="541"/>
      <c r="BY425" s="541"/>
      <c r="BZ425" s="541"/>
      <c r="CA425" s="541"/>
      <c r="CB425" s="541"/>
      <c r="CC425" s="541"/>
      <c r="CD425" s="541"/>
      <c r="CE425" s="541"/>
    </row>
    <row r="426" spans="1:83" x14ac:dyDescent="0.2">
      <c r="A426" s="541"/>
      <c r="B426" s="541"/>
      <c r="C426" s="541"/>
      <c r="D426" s="541"/>
      <c r="E426" s="541"/>
      <c r="F426" s="541"/>
      <c r="G426" s="541"/>
      <c r="H426" s="541"/>
      <c r="I426" s="541"/>
      <c r="J426" s="541"/>
      <c r="K426" s="541"/>
      <c r="L426" s="541"/>
      <c r="M426" s="541"/>
      <c r="N426" s="541"/>
      <c r="O426" s="541"/>
      <c r="P426" s="541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  <c r="AA426" s="541"/>
      <c r="AB426" s="541"/>
      <c r="AC426" s="541"/>
      <c r="AD426" s="541"/>
      <c r="AE426" s="541"/>
      <c r="AF426" s="541"/>
      <c r="AG426" s="541"/>
      <c r="AH426" s="541"/>
      <c r="AI426" s="541"/>
      <c r="AJ426" s="541"/>
      <c r="AK426" s="541"/>
      <c r="AL426" s="541"/>
      <c r="AM426" s="541"/>
      <c r="AN426" s="541"/>
      <c r="AO426" s="541"/>
      <c r="AP426" s="541"/>
      <c r="AQ426" s="541"/>
      <c r="AR426" s="541"/>
      <c r="AS426" s="541"/>
      <c r="AT426" s="541"/>
      <c r="AU426" s="541"/>
      <c r="AV426" s="541"/>
      <c r="AW426" s="541"/>
      <c r="AX426" s="541"/>
      <c r="AY426" s="541"/>
      <c r="AZ426" s="541"/>
      <c r="BA426" s="541"/>
      <c r="BB426" s="541"/>
      <c r="BC426" s="541"/>
      <c r="BD426" s="541"/>
      <c r="BE426" s="541"/>
      <c r="BF426" s="541"/>
      <c r="BG426" s="541"/>
      <c r="BH426" s="541"/>
      <c r="BI426" s="541"/>
      <c r="BJ426" s="541"/>
      <c r="BK426" s="541"/>
      <c r="BL426" s="541"/>
      <c r="BM426" s="541"/>
      <c r="BN426" s="541"/>
      <c r="BO426" s="541"/>
      <c r="BP426" s="541"/>
      <c r="BQ426" s="541"/>
      <c r="BR426" s="541"/>
      <c r="BS426" s="541"/>
      <c r="BT426" s="541"/>
      <c r="BU426" s="541"/>
      <c r="BV426" s="541"/>
      <c r="BW426" s="541"/>
      <c r="BX426" s="541"/>
      <c r="BY426" s="541"/>
      <c r="BZ426" s="541"/>
      <c r="CA426" s="541"/>
      <c r="CB426" s="541"/>
      <c r="CC426" s="541"/>
      <c r="CD426" s="541"/>
      <c r="CE426" s="541"/>
    </row>
    <row r="427" spans="1:83" x14ac:dyDescent="0.2">
      <c r="A427" s="541"/>
      <c r="B427" s="541"/>
      <c r="C427" s="541"/>
      <c r="D427" s="541"/>
      <c r="E427" s="541"/>
      <c r="F427" s="541"/>
      <c r="G427" s="541"/>
      <c r="H427" s="541"/>
      <c r="I427" s="541"/>
      <c r="J427" s="541"/>
      <c r="K427" s="541"/>
      <c r="L427" s="541"/>
      <c r="M427" s="541"/>
      <c r="N427" s="541"/>
      <c r="O427" s="541"/>
      <c r="P427" s="541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  <c r="AA427" s="541"/>
      <c r="AB427" s="541"/>
      <c r="AC427" s="541"/>
      <c r="AD427" s="541"/>
      <c r="AE427" s="541"/>
      <c r="AF427" s="541"/>
      <c r="AG427" s="541"/>
      <c r="AH427" s="541"/>
      <c r="AI427" s="541"/>
      <c r="AJ427" s="541"/>
      <c r="AK427" s="541"/>
      <c r="AL427" s="541"/>
      <c r="AM427" s="541"/>
      <c r="AN427" s="541"/>
      <c r="AO427" s="541"/>
      <c r="AP427" s="541"/>
      <c r="AQ427" s="541"/>
      <c r="AR427" s="541"/>
      <c r="AS427" s="541"/>
      <c r="AT427" s="541"/>
      <c r="AU427" s="541"/>
      <c r="AV427" s="541"/>
      <c r="AW427" s="541"/>
      <c r="AX427" s="541"/>
      <c r="AY427" s="541"/>
      <c r="AZ427" s="541"/>
      <c r="BA427" s="541"/>
      <c r="BB427" s="541"/>
      <c r="BC427" s="541"/>
      <c r="BD427" s="541"/>
      <c r="BE427" s="541"/>
      <c r="BF427" s="541"/>
      <c r="BG427" s="541"/>
      <c r="BH427" s="541"/>
      <c r="BI427" s="541"/>
      <c r="BJ427" s="541"/>
      <c r="BK427" s="541"/>
      <c r="BL427" s="541"/>
      <c r="BM427" s="541"/>
      <c r="BN427" s="541"/>
      <c r="BO427" s="541"/>
      <c r="BP427" s="541"/>
      <c r="BQ427" s="541"/>
      <c r="BR427" s="541"/>
      <c r="BS427" s="541"/>
      <c r="BT427" s="541"/>
      <c r="BU427" s="541"/>
      <c r="BV427" s="541"/>
      <c r="BW427" s="541"/>
      <c r="BX427" s="541"/>
      <c r="BY427" s="541"/>
      <c r="BZ427" s="541"/>
      <c r="CA427" s="541"/>
      <c r="CB427" s="541"/>
      <c r="CC427" s="541"/>
      <c r="CD427" s="541"/>
      <c r="CE427" s="541"/>
    </row>
    <row r="428" spans="1:83" x14ac:dyDescent="0.2">
      <c r="A428" s="541"/>
      <c r="B428" s="541"/>
      <c r="C428" s="541"/>
      <c r="D428" s="541"/>
      <c r="E428" s="541"/>
      <c r="F428" s="541"/>
      <c r="G428" s="541"/>
      <c r="H428" s="541"/>
      <c r="I428" s="541"/>
      <c r="J428" s="541"/>
      <c r="K428" s="541"/>
      <c r="L428" s="541"/>
      <c r="M428" s="541"/>
      <c r="N428" s="541"/>
      <c r="O428" s="541"/>
      <c r="P428" s="541"/>
      <c r="Q428" s="541"/>
      <c r="R428" s="541"/>
      <c r="S428" s="541"/>
      <c r="T428" s="541"/>
      <c r="U428" s="541"/>
      <c r="V428" s="541"/>
      <c r="W428" s="541"/>
      <c r="X428" s="541"/>
      <c r="Y428" s="541"/>
      <c r="Z428" s="541"/>
      <c r="AA428" s="541"/>
      <c r="AB428" s="541"/>
      <c r="AC428" s="541"/>
      <c r="AD428" s="541"/>
      <c r="AE428" s="541"/>
      <c r="AF428" s="541"/>
      <c r="AG428" s="541"/>
      <c r="AH428" s="541"/>
      <c r="AI428" s="541"/>
      <c r="AJ428" s="541"/>
      <c r="AK428" s="541"/>
      <c r="AL428" s="541"/>
      <c r="AM428" s="541"/>
      <c r="AN428" s="541"/>
      <c r="AO428" s="541"/>
      <c r="AP428" s="541"/>
      <c r="AQ428" s="541"/>
      <c r="AR428" s="541"/>
      <c r="AS428" s="541"/>
      <c r="AT428" s="541"/>
      <c r="AU428" s="541"/>
      <c r="AV428" s="541"/>
      <c r="AW428" s="541"/>
      <c r="AX428" s="541"/>
      <c r="AY428" s="541"/>
      <c r="AZ428" s="541"/>
      <c r="BA428" s="541"/>
      <c r="BB428" s="541"/>
      <c r="BC428" s="541"/>
      <c r="BD428" s="541"/>
      <c r="BE428" s="541"/>
      <c r="BF428" s="541"/>
      <c r="BG428" s="541"/>
      <c r="BH428" s="541"/>
      <c r="BI428" s="541"/>
      <c r="BJ428" s="541"/>
      <c r="BK428" s="541"/>
      <c r="BL428" s="541"/>
      <c r="BM428" s="541"/>
      <c r="BN428" s="541"/>
      <c r="BO428" s="541"/>
      <c r="BP428" s="541"/>
      <c r="BQ428" s="541"/>
      <c r="BR428" s="541"/>
      <c r="BS428" s="541"/>
      <c r="BT428" s="541"/>
      <c r="BU428" s="541"/>
      <c r="BV428" s="541"/>
      <c r="BW428" s="541"/>
      <c r="BX428" s="541"/>
      <c r="BY428" s="541"/>
      <c r="BZ428" s="541"/>
      <c r="CA428" s="541"/>
      <c r="CB428" s="541"/>
      <c r="CC428" s="541"/>
      <c r="CD428" s="541"/>
      <c r="CE428" s="541"/>
    </row>
    <row r="429" spans="1:83" x14ac:dyDescent="0.2">
      <c r="A429" s="541"/>
      <c r="B429" s="541"/>
      <c r="C429" s="541"/>
      <c r="D429" s="541"/>
      <c r="E429" s="541"/>
      <c r="F429" s="541"/>
      <c r="G429" s="541"/>
      <c r="H429" s="541"/>
      <c r="I429" s="541"/>
      <c r="J429" s="541"/>
      <c r="K429" s="541"/>
      <c r="L429" s="541"/>
      <c r="M429" s="541"/>
      <c r="N429" s="541"/>
      <c r="O429" s="541"/>
      <c r="P429" s="541"/>
      <c r="Q429" s="541"/>
      <c r="R429" s="541"/>
      <c r="S429" s="541"/>
      <c r="T429" s="541"/>
      <c r="U429" s="541"/>
      <c r="V429" s="541"/>
      <c r="W429" s="541"/>
      <c r="X429" s="541"/>
      <c r="Y429" s="541"/>
      <c r="Z429" s="541"/>
      <c r="AA429" s="541"/>
      <c r="AB429" s="541"/>
      <c r="AC429" s="541"/>
      <c r="AD429" s="541"/>
      <c r="AE429" s="541"/>
      <c r="AF429" s="541"/>
      <c r="AG429" s="541"/>
      <c r="AH429" s="541"/>
      <c r="AI429" s="541"/>
      <c r="AJ429" s="541"/>
      <c r="AK429" s="541"/>
      <c r="AL429" s="541"/>
      <c r="AM429" s="541"/>
      <c r="AN429" s="541"/>
      <c r="AO429" s="541"/>
      <c r="AP429" s="541"/>
      <c r="AQ429" s="541"/>
      <c r="AR429" s="541"/>
      <c r="AS429" s="541"/>
      <c r="AT429" s="541"/>
      <c r="AU429" s="541"/>
      <c r="AV429" s="541"/>
      <c r="AW429" s="541"/>
      <c r="AX429" s="541"/>
      <c r="AY429" s="541"/>
      <c r="AZ429" s="541"/>
      <c r="BA429" s="541"/>
      <c r="BB429" s="541"/>
      <c r="BC429" s="541"/>
      <c r="BD429" s="541"/>
      <c r="BE429" s="541"/>
      <c r="BF429" s="541"/>
      <c r="BG429" s="541"/>
      <c r="BH429" s="541"/>
      <c r="BI429" s="541"/>
      <c r="BJ429" s="541"/>
      <c r="BK429" s="541"/>
      <c r="BL429" s="541"/>
      <c r="BM429" s="541"/>
      <c r="BN429" s="541"/>
      <c r="BO429" s="541"/>
      <c r="BP429" s="541"/>
      <c r="BQ429" s="541"/>
      <c r="BR429" s="541"/>
      <c r="BS429" s="541"/>
      <c r="BT429" s="541"/>
      <c r="BU429" s="541"/>
      <c r="BV429" s="541"/>
      <c r="BW429" s="541"/>
      <c r="BX429" s="541"/>
      <c r="BY429" s="541"/>
      <c r="BZ429" s="541"/>
      <c r="CA429" s="541"/>
      <c r="CB429" s="541"/>
      <c r="CC429" s="541"/>
      <c r="CD429" s="541"/>
      <c r="CE429" s="541"/>
    </row>
    <row r="430" spans="1:83" x14ac:dyDescent="0.2">
      <c r="A430" s="541"/>
      <c r="B430" s="541"/>
      <c r="C430" s="541"/>
      <c r="D430" s="541"/>
      <c r="E430" s="541"/>
      <c r="F430" s="541"/>
      <c r="G430" s="541"/>
      <c r="H430" s="541"/>
      <c r="I430" s="541"/>
      <c r="J430" s="541"/>
      <c r="K430" s="541"/>
      <c r="L430" s="541"/>
      <c r="M430" s="541"/>
      <c r="N430" s="541"/>
      <c r="O430" s="541"/>
      <c r="P430" s="541"/>
      <c r="Q430" s="541"/>
      <c r="R430" s="541"/>
      <c r="S430" s="541"/>
      <c r="T430" s="541"/>
      <c r="U430" s="541"/>
      <c r="V430" s="541"/>
      <c r="W430" s="541"/>
      <c r="X430" s="541"/>
      <c r="Y430" s="541"/>
      <c r="Z430" s="541"/>
      <c r="AA430" s="541"/>
      <c r="AB430" s="541"/>
      <c r="AC430" s="541"/>
      <c r="AD430" s="541"/>
      <c r="AE430" s="541"/>
      <c r="AF430" s="541"/>
      <c r="AG430" s="541"/>
      <c r="AH430" s="541"/>
      <c r="AI430" s="541"/>
      <c r="AJ430" s="541"/>
      <c r="AK430" s="541"/>
      <c r="AL430" s="541"/>
      <c r="AM430" s="541"/>
      <c r="AN430" s="541"/>
      <c r="AO430" s="541"/>
      <c r="AP430" s="541"/>
      <c r="AQ430" s="541"/>
      <c r="AR430" s="541"/>
      <c r="AS430" s="541"/>
      <c r="AT430" s="541"/>
      <c r="AU430" s="541"/>
      <c r="AV430" s="541"/>
      <c r="AW430" s="541"/>
      <c r="AX430" s="541"/>
      <c r="AY430" s="541"/>
      <c r="AZ430" s="541"/>
      <c r="BA430" s="541"/>
      <c r="BB430" s="541"/>
      <c r="BC430" s="541"/>
      <c r="BD430" s="541"/>
      <c r="BE430" s="541"/>
      <c r="BF430" s="541"/>
      <c r="BG430" s="541"/>
      <c r="BH430" s="541"/>
      <c r="BI430" s="541"/>
      <c r="BJ430" s="541"/>
      <c r="BK430" s="541"/>
      <c r="BL430" s="541"/>
      <c r="BM430" s="541"/>
      <c r="BN430" s="541"/>
      <c r="BO430" s="541"/>
      <c r="BP430" s="541"/>
      <c r="BQ430" s="541"/>
      <c r="BR430" s="541"/>
      <c r="BS430" s="541"/>
      <c r="BT430" s="541"/>
      <c r="BU430" s="541"/>
      <c r="BV430" s="541"/>
      <c r="BW430" s="541"/>
      <c r="BX430" s="541"/>
      <c r="BY430" s="541"/>
      <c r="BZ430" s="541"/>
      <c r="CA430" s="541"/>
      <c r="CB430" s="541"/>
      <c r="CC430" s="541"/>
      <c r="CD430" s="541"/>
      <c r="CE430" s="541"/>
    </row>
    <row r="431" spans="1:83" x14ac:dyDescent="0.2">
      <c r="A431" s="541"/>
      <c r="B431" s="541"/>
      <c r="C431" s="541"/>
      <c r="D431" s="541"/>
      <c r="E431" s="541"/>
      <c r="F431" s="541"/>
      <c r="G431" s="541"/>
      <c r="H431" s="541"/>
      <c r="I431" s="541"/>
      <c r="J431" s="541"/>
      <c r="K431" s="541"/>
      <c r="L431" s="541"/>
      <c r="M431" s="541"/>
      <c r="N431" s="541"/>
      <c r="O431" s="541"/>
      <c r="P431" s="541"/>
      <c r="Q431" s="541"/>
      <c r="R431" s="541"/>
      <c r="S431" s="541"/>
      <c r="T431" s="541"/>
      <c r="U431" s="541"/>
      <c r="V431" s="541"/>
      <c r="W431" s="541"/>
      <c r="X431" s="541"/>
      <c r="Y431" s="541"/>
      <c r="Z431" s="541"/>
      <c r="AA431" s="541"/>
      <c r="AB431" s="541"/>
      <c r="AC431" s="541"/>
      <c r="AD431" s="541"/>
      <c r="AE431" s="541"/>
      <c r="AF431" s="541"/>
      <c r="AG431" s="541"/>
      <c r="AH431" s="541"/>
      <c r="AI431" s="541"/>
      <c r="AJ431" s="541"/>
      <c r="AK431" s="541"/>
      <c r="AL431" s="541"/>
      <c r="AM431" s="541"/>
      <c r="AN431" s="541"/>
      <c r="AO431" s="541"/>
      <c r="AP431" s="541"/>
      <c r="AQ431" s="541"/>
      <c r="AR431" s="541"/>
      <c r="AS431" s="541"/>
      <c r="AT431" s="541"/>
      <c r="AU431" s="541"/>
      <c r="AV431" s="541"/>
      <c r="AW431" s="541"/>
      <c r="AX431" s="541"/>
      <c r="AY431" s="541"/>
      <c r="AZ431" s="541"/>
      <c r="BA431" s="541"/>
      <c r="BB431" s="541"/>
      <c r="BC431" s="541"/>
      <c r="BD431" s="541"/>
      <c r="BE431" s="541"/>
      <c r="BF431" s="541"/>
      <c r="BG431" s="541"/>
      <c r="BH431" s="541"/>
      <c r="BI431" s="541"/>
      <c r="BJ431" s="541"/>
      <c r="BK431" s="541"/>
      <c r="BL431" s="541"/>
      <c r="BM431" s="541"/>
      <c r="BN431" s="541"/>
      <c r="BO431" s="541"/>
      <c r="BP431" s="541"/>
      <c r="BQ431" s="541"/>
      <c r="BR431" s="541"/>
      <c r="BS431" s="541"/>
      <c r="BT431" s="541"/>
      <c r="BU431" s="541"/>
      <c r="BV431" s="541"/>
      <c r="BW431" s="541"/>
      <c r="BX431" s="541"/>
      <c r="BY431" s="541"/>
      <c r="BZ431" s="541"/>
      <c r="CA431" s="541"/>
      <c r="CB431" s="541"/>
      <c r="CC431" s="541"/>
      <c r="CD431" s="541"/>
      <c r="CE431" s="541"/>
    </row>
    <row r="432" spans="1:83" x14ac:dyDescent="0.2">
      <c r="A432" s="541"/>
      <c r="B432" s="541"/>
      <c r="C432" s="541"/>
      <c r="D432" s="541"/>
      <c r="E432" s="541"/>
      <c r="F432" s="541"/>
      <c r="G432" s="541"/>
      <c r="H432" s="541"/>
      <c r="I432" s="541"/>
      <c r="J432" s="541"/>
      <c r="K432" s="541"/>
      <c r="L432" s="541"/>
      <c r="M432" s="541"/>
      <c r="N432" s="541"/>
      <c r="O432" s="541"/>
      <c r="P432" s="541"/>
      <c r="Q432" s="541"/>
      <c r="R432" s="541"/>
      <c r="S432" s="541"/>
      <c r="T432" s="541"/>
      <c r="U432" s="541"/>
      <c r="V432" s="541"/>
      <c r="W432" s="541"/>
      <c r="X432" s="541"/>
      <c r="Y432" s="541"/>
      <c r="Z432" s="541"/>
      <c r="AA432" s="541"/>
      <c r="AB432" s="541"/>
      <c r="AC432" s="541"/>
      <c r="AD432" s="541"/>
      <c r="AE432" s="541"/>
      <c r="AF432" s="541"/>
      <c r="AG432" s="541"/>
      <c r="AH432" s="541"/>
      <c r="AI432" s="541"/>
      <c r="AJ432" s="541"/>
      <c r="AK432" s="541"/>
      <c r="AL432" s="541"/>
      <c r="AM432" s="541"/>
      <c r="AN432" s="541"/>
      <c r="AO432" s="541"/>
      <c r="AP432" s="541"/>
      <c r="AQ432" s="541"/>
      <c r="AR432" s="541"/>
      <c r="AS432" s="541"/>
      <c r="AT432" s="541"/>
      <c r="AU432" s="541"/>
      <c r="AV432" s="541"/>
      <c r="AW432" s="541"/>
      <c r="AX432" s="541"/>
      <c r="AY432" s="541"/>
      <c r="AZ432" s="541"/>
      <c r="BA432" s="541"/>
      <c r="BB432" s="541"/>
      <c r="BC432" s="541"/>
      <c r="BD432" s="541"/>
      <c r="BE432" s="541"/>
      <c r="BF432" s="541"/>
      <c r="BG432" s="541"/>
      <c r="BH432" s="541"/>
      <c r="BI432" s="541"/>
      <c r="BJ432" s="541"/>
      <c r="BK432" s="541"/>
      <c r="BL432" s="541"/>
      <c r="BM432" s="541"/>
      <c r="BN432" s="541"/>
      <c r="BO432" s="541"/>
      <c r="BP432" s="541"/>
      <c r="BQ432" s="541"/>
      <c r="BR432" s="541"/>
      <c r="BS432" s="541"/>
      <c r="BT432" s="541"/>
      <c r="BU432" s="541"/>
      <c r="BV432" s="541"/>
      <c r="BW432" s="541"/>
      <c r="BX432" s="541"/>
      <c r="BY432" s="541"/>
      <c r="BZ432" s="541"/>
      <c r="CA432" s="541"/>
      <c r="CB432" s="541"/>
      <c r="CC432" s="541"/>
      <c r="CD432" s="541"/>
      <c r="CE432" s="541"/>
    </row>
    <row r="433" spans="1:83" x14ac:dyDescent="0.2">
      <c r="A433" s="541"/>
      <c r="B433" s="541"/>
      <c r="C433" s="541"/>
      <c r="D433" s="541"/>
      <c r="E433" s="541"/>
      <c r="F433" s="541"/>
      <c r="G433" s="541"/>
      <c r="H433" s="541"/>
      <c r="I433" s="541"/>
      <c r="J433" s="541"/>
      <c r="K433" s="541"/>
      <c r="L433" s="541"/>
      <c r="M433" s="541"/>
      <c r="N433" s="541"/>
      <c r="O433" s="541"/>
      <c r="P433" s="541"/>
      <c r="Q433" s="541"/>
      <c r="R433" s="541"/>
      <c r="S433" s="541"/>
      <c r="T433" s="541"/>
      <c r="U433" s="541"/>
      <c r="V433" s="541"/>
      <c r="W433" s="541"/>
      <c r="X433" s="541"/>
      <c r="Y433" s="541"/>
      <c r="Z433" s="541"/>
      <c r="AA433" s="541"/>
      <c r="AB433" s="541"/>
      <c r="AC433" s="541"/>
      <c r="AD433" s="541"/>
      <c r="AE433" s="541"/>
      <c r="AF433" s="541"/>
      <c r="AG433" s="541"/>
      <c r="AH433" s="541"/>
      <c r="AI433" s="541"/>
      <c r="AJ433" s="541"/>
      <c r="AK433" s="541"/>
      <c r="AL433" s="541"/>
      <c r="AM433" s="541"/>
      <c r="AN433" s="541"/>
      <c r="AO433" s="541"/>
      <c r="AP433" s="541"/>
      <c r="AQ433" s="541"/>
      <c r="AR433" s="541"/>
      <c r="AS433" s="541"/>
      <c r="AT433" s="541"/>
      <c r="AU433" s="541"/>
      <c r="AV433" s="541"/>
      <c r="AW433" s="541"/>
      <c r="AX433" s="541"/>
      <c r="AY433" s="541"/>
      <c r="AZ433" s="541"/>
      <c r="BA433" s="541"/>
      <c r="BB433" s="541"/>
      <c r="BC433" s="541"/>
      <c r="BD433" s="541"/>
      <c r="BE433" s="541"/>
      <c r="BF433" s="541"/>
      <c r="BG433" s="541"/>
      <c r="BH433" s="541"/>
      <c r="BI433" s="541"/>
      <c r="BJ433" s="541"/>
      <c r="BK433" s="541"/>
      <c r="BL433" s="541"/>
      <c r="BM433" s="541"/>
      <c r="BN433" s="541"/>
      <c r="BO433" s="541"/>
      <c r="BP433" s="541"/>
      <c r="BQ433" s="541"/>
      <c r="BR433" s="541"/>
      <c r="BS433" s="541"/>
      <c r="BT433" s="541"/>
      <c r="BU433" s="541"/>
      <c r="BV433" s="541"/>
      <c r="BW433" s="541"/>
      <c r="BX433" s="541"/>
      <c r="BY433" s="541"/>
      <c r="BZ433" s="541"/>
      <c r="CA433" s="541"/>
      <c r="CB433" s="541"/>
      <c r="CC433" s="541"/>
      <c r="CD433" s="541"/>
      <c r="CE433" s="541"/>
    </row>
    <row r="434" spans="1:83" x14ac:dyDescent="0.2">
      <c r="A434" s="541"/>
      <c r="B434" s="541"/>
      <c r="C434" s="541"/>
      <c r="D434" s="541"/>
      <c r="E434" s="541"/>
      <c r="F434" s="541"/>
      <c r="G434" s="541"/>
      <c r="H434" s="541"/>
      <c r="I434" s="541"/>
      <c r="J434" s="541"/>
      <c r="K434" s="541"/>
      <c r="L434" s="541"/>
      <c r="M434" s="541"/>
      <c r="N434" s="541"/>
      <c r="O434" s="541"/>
      <c r="P434" s="541"/>
      <c r="Q434" s="541"/>
      <c r="R434" s="541"/>
      <c r="S434" s="541"/>
      <c r="T434" s="541"/>
      <c r="U434" s="541"/>
      <c r="V434" s="541"/>
      <c r="W434" s="541"/>
      <c r="X434" s="541"/>
      <c r="Y434" s="541"/>
      <c r="Z434" s="541"/>
      <c r="AA434" s="541"/>
      <c r="AB434" s="541"/>
      <c r="AC434" s="541"/>
      <c r="AD434" s="541"/>
      <c r="AE434" s="541"/>
      <c r="AF434" s="541"/>
      <c r="AG434" s="541"/>
      <c r="AH434" s="541"/>
      <c r="AI434" s="541"/>
      <c r="AJ434" s="541"/>
      <c r="AK434" s="541"/>
      <c r="AL434" s="541"/>
      <c r="AM434" s="541"/>
      <c r="AN434" s="541"/>
      <c r="AO434" s="541"/>
      <c r="AP434" s="541"/>
      <c r="AQ434" s="541"/>
      <c r="AR434" s="541"/>
      <c r="AS434" s="541"/>
      <c r="AT434" s="541"/>
      <c r="AU434" s="541"/>
      <c r="AV434" s="541"/>
      <c r="AW434" s="541"/>
      <c r="AX434" s="541"/>
      <c r="AY434" s="541"/>
      <c r="AZ434" s="541"/>
      <c r="BA434" s="541"/>
      <c r="BB434" s="541"/>
      <c r="BC434" s="541"/>
      <c r="BD434" s="541"/>
      <c r="BE434" s="541"/>
      <c r="BF434" s="541"/>
      <c r="BG434" s="541"/>
      <c r="BH434" s="541"/>
      <c r="BI434" s="541"/>
      <c r="BJ434" s="541"/>
      <c r="BK434" s="541"/>
      <c r="BL434" s="541"/>
      <c r="BM434" s="541"/>
      <c r="BN434" s="541"/>
      <c r="BO434" s="541"/>
      <c r="BP434" s="541"/>
      <c r="BQ434" s="541"/>
      <c r="BR434" s="541"/>
      <c r="BS434" s="541"/>
      <c r="BT434" s="541"/>
      <c r="BU434" s="541"/>
      <c r="BV434" s="541"/>
      <c r="BW434" s="541"/>
      <c r="BX434" s="541"/>
      <c r="BY434" s="541"/>
      <c r="BZ434" s="541"/>
      <c r="CA434" s="541"/>
      <c r="CB434" s="541"/>
      <c r="CC434" s="541"/>
      <c r="CD434" s="541"/>
      <c r="CE434" s="541"/>
    </row>
    <row r="435" spans="1:83" x14ac:dyDescent="0.2">
      <c r="A435" s="541"/>
      <c r="B435" s="541"/>
      <c r="C435" s="541"/>
      <c r="D435" s="541"/>
      <c r="E435" s="541"/>
      <c r="F435" s="541"/>
      <c r="G435" s="541"/>
      <c r="H435" s="541"/>
      <c r="I435" s="541"/>
      <c r="J435" s="541"/>
      <c r="K435" s="541"/>
      <c r="L435" s="541"/>
      <c r="M435" s="541"/>
      <c r="N435" s="541"/>
      <c r="O435" s="541"/>
      <c r="P435" s="541"/>
      <c r="Q435" s="541"/>
      <c r="R435" s="541"/>
      <c r="S435" s="541"/>
      <c r="T435" s="541"/>
      <c r="U435" s="541"/>
      <c r="V435" s="541"/>
      <c r="W435" s="541"/>
      <c r="X435" s="541"/>
      <c r="Y435" s="541"/>
      <c r="Z435" s="541"/>
      <c r="AA435" s="541"/>
      <c r="AB435" s="541"/>
      <c r="AC435" s="541"/>
      <c r="AD435" s="541"/>
      <c r="AE435" s="541"/>
      <c r="AF435" s="541"/>
      <c r="AG435" s="541"/>
      <c r="AH435" s="541"/>
      <c r="AI435" s="541"/>
      <c r="AJ435" s="541"/>
      <c r="AK435" s="541"/>
      <c r="AL435" s="541"/>
      <c r="AM435" s="541"/>
      <c r="AN435" s="541"/>
      <c r="AO435" s="541"/>
      <c r="AP435" s="541"/>
      <c r="AQ435" s="541"/>
      <c r="AR435" s="541"/>
      <c r="AS435" s="541"/>
      <c r="AT435" s="541"/>
      <c r="AU435" s="541"/>
      <c r="AV435" s="541"/>
      <c r="AW435" s="541"/>
      <c r="AX435" s="541"/>
      <c r="AY435" s="541"/>
      <c r="AZ435" s="541"/>
      <c r="BA435" s="541"/>
      <c r="BB435" s="541"/>
      <c r="BC435" s="541"/>
      <c r="BD435" s="541"/>
      <c r="BE435" s="541"/>
      <c r="BF435" s="541"/>
      <c r="BG435" s="541"/>
      <c r="BH435" s="541"/>
      <c r="BI435" s="541"/>
      <c r="BJ435" s="541"/>
      <c r="BK435" s="541"/>
      <c r="BL435" s="541"/>
      <c r="BM435" s="541"/>
      <c r="BN435" s="541"/>
      <c r="BO435" s="541"/>
      <c r="BP435" s="541"/>
      <c r="BQ435" s="541"/>
      <c r="BR435" s="541"/>
      <c r="BS435" s="541"/>
      <c r="BT435" s="541"/>
      <c r="BU435" s="541"/>
      <c r="BV435" s="541"/>
      <c r="BW435" s="541"/>
      <c r="BX435" s="541"/>
      <c r="BY435" s="541"/>
      <c r="BZ435" s="541"/>
      <c r="CA435" s="541"/>
      <c r="CB435" s="541"/>
      <c r="CC435" s="541"/>
      <c r="CD435" s="541"/>
      <c r="CE435" s="541"/>
    </row>
    <row r="436" spans="1:83" x14ac:dyDescent="0.2">
      <c r="A436" s="541"/>
      <c r="B436" s="541"/>
      <c r="C436" s="541"/>
      <c r="D436" s="541"/>
      <c r="E436" s="541"/>
      <c r="F436" s="541"/>
      <c r="G436" s="541"/>
      <c r="H436" s="541"/>
      <c r="I436" s="541"/>
      <c r="J436" s="541"/>
      <c r="K436" s="541"/>
      <c r="L436" s="541"/>
      <c r="M436" s="541"/>
      <c r="N436" s="541"/>
      <c r="O436" s="541"/>
      <c r="P436" s="541"/>
      <c r="Q436" s="541"/>
      <c r="R436" s="541"/>
      <c r="S436" s="541"/>
      <c r="T436" s="541"/>
      <c r="U436" s="541"/>
      <c r="V436" s="541"/>
      <c r="W436" s="541"/>
      <c r="X436" s="541"/>
      <c r="Y436" s="541"/>
      <c r="Z436" s="541"/>
      <c r="AA436" s="541"/>
      <c r="AB436" s="541"/>
      <c r="AC436" s="541"/>
      <c r="AD436" s="541"/>
      <c r="AE436" s="541"/>
      <c r="AF436" s="541"/>
      <c r="AG436" s="541"/>
      <c r="AH436" s="541"/>
      <c r="AI436" s="541"/>
      <c r="AJ436" s="541"/>
      <c r="AK436" s="541"/>
      <c r="AL436" s="541"/>
      <c r="AM436" s="541"/>
      <c r="AN436" s="541"/>
      <c r="AO436" s="541"/>
      <c r="AP436" s="541"/>
      <c r="AQ436" s="541"/>
      <c r="AR436" s="541"/>
      <c r="AS436" s="541"/>
      <c r="AT436" s="541"/>
      <c r="AU436" s="541"/>
      <c r="AV436" s="541"/>
      <c r="AW436" s="541"/>
      <c r="AX436" s="541"/>
      <c r="AY436" s="541"/>
      <c r="AZ436" s="541"/>
      <c r="BA436" s="541"/>
      <c r="BB436" s="541"/>
      <c r="BC436" s="541"/>
      <c r="BD436" s="541"/>
      <c r="BE436" s="541"/>
      <c r="BF436" s="541"/>
      <c r="BG436" s="541"/>
      <c r="BH436" s="541"/>
      <c r="BI436" s="541"/>
      <c r="BJ436" s="541"/>
      <c r="BK436" s="541"/>
      <c r="BL436" s="541"/>
      <c r="BM436" s="541"/>
      <c r="BN436" s="541"/>
      <c r="BO436" s="541"/>
      <c r="BP436" s="541"/>
      <c r="BQ436" s="541"/>
      <c r="BR436" s="541"/>
      <c r="BS436" s="541"/>
      <c r="BT436" s="541"/>
      <c r="BU436" s="541"/>
      <c r="BV436" s="541"/>
      <c r="BW436" s="541"/>
      <c r="BX436" s="541"/>
      <c r="BY436" s="541"/>
      <c r="BZ436" s="541"/>
      <c r="CA436" s="541"/>
      <c r="CB436" s="541"/>
      <c r="CC436" s="541"/>
      <c r="CD436" s="541"/>
      <c r="CE436" s="541"/>
    </row>
    <row r="437" spans="1:83" x14ac:dyDescent="0.2">
      <c r="A437" s="541"/>
      <c r="B437" s="541"/>
      <c r="C437" s="541"/>
      <c r="D437" s="541"/>
      <c r="E437" s="541"/>
      <c r="F437" s="541"/>
      <c r="G437" s="541"/>
      <c r="H437" s="541"/>
      <c r="I437" s="541"/>
      <c r="J437" s="541"/>
      <c r="K437" s="541"/>
      <c r="L437" s="541"/>
      <c r="M437" s="541"/>
      <c r="N437" s="541"/>
      <c r="O437" s="541"/>
      <c r="P437" s="541"/>
      <c r="Q437" s="541"/>
      <c r="R437" s="541"/>
      <c r="S437" s="541"/>
      <c r="T437" s="541"/>
      <c r="U437" s="541"/>
      <c r="V437" s="541"/>
      <c r="W437" s="541"/>
      <c r="X437" s="541"/>
      <c r="Y437" s="541"/>
      <c r="Z437" s="541"/>
      <c r="AA437" s="541"/>
      <c r="AB437" s="541"/>
      <c r="AC437" s="541"/>
      <c r="AD437" s="541"/>
      <c r="AE437" s="541"/>
      <c r="AF437" s="541"/>
      <c r="AG437" s="541"/>
      <c r="AH437" s="541"/>
      <c r="AI437" s="541"/>
      <c r="AJ437" s="541"/>
      <c r="AK437" s="541"/>
      <c r="AL437" s="541"/>
      <c r="AM437" s="541"/>
      <c r="AN437" s="541"/>
      <c r="AO437" s="541"/>
      <c r="AP437" s="541"/>
      <c r="AQ437" s="541"/>
      <c r="AR437" s="541"/>
      <c r="AS437" s="541"/>
      <c r="AT437" s="541"/>
      <c r="AU437" s="541"/>
      <c r="AV437" s="541"/>
      <c r="AW437" s="541"/>
      <c r="AX437" s="541"/>
      <c r="AY437" s="541"/>
      <c r="AZ437" s="541"/>
      <c r="BA437" s="541"/>
      <c r="BB437" s="541"/>
      <c r="BC437" s="541"/>
      <c r="BD437" s="541"/>
      <c r="BE437" s="541"/>
      <c r="BF437" s="541"/>
      <c r="BG437" s="541"/>
      <c r="BH437" s="541"/>
      <c r="BI437" s="541"/>
      <c r="BJ437" s="541"/>
      <c r="BK437" s="541"/>
      <c r="BL437" s="541"/>
      <c r="BM437" s="541"/>
      <c r="BN437" s="541"/>
      <c r="BO437" s="541"/>
      <c r="BP437" s="541"/>
      <c r="BQ437" s="541"/>
      <c r="BR437" s="541"/>
      <c r="BS437" s="541"/>
      <c r="BT437" s="541"/>
      <c r="BU437" s="541"/>
      <c r="BV437" s="541"/>
      <c r="BW437" s="541"/>
      <c r="BX437" s="541"/>
      <c r="BY437" s="541"/>
      <c r="BZ437" s="541"/>
      <c r="CA437" s="541"/>
      <c r="CB437" s="541"/>
      <c r="CC437" s="541"/>
      <c r="CD437" s="541"/>
      <c r="CE437" s="541"/>
    </row>
    <row r="438" spans="1:83" x14ac:dyDescent="0.2">
      <c r="A438" s="541"/>
      <c r="B438" s="541"/>
      <c r="C438" s="541"/>
      <c r="D438" s="541"/>
      <c r="E438" s="541"/>
      <c r="F438" s="541"/>
      <c r="G438" s="541"/>
      <c r="H438" s="541"/>
      <c r="I438" s="541"/>
      <c r="J438" s="541"/>
      <c r="K438" s="541"/>
      <c r="L438" s="541"/>
      <c r="M438" s="541"/>
      <c r="N438" s="541"/>
      <c r="O438" s="541"/>
      <c r="P438" s="541"/>
      <c r="Q438" s="541"/>
      <c r="R438" s="541"/>
      <c r="S438" s="541"/>
      <c r="T438" s="541"/>
      <c r="U438" s="541"/>
      <c r="V438" s="541"/>
      <c r="W438" s="541"/>
      <c r="X438" s="541"/>
      <c r="Y438" s="541"/>
      <c r="Z438" s="541"/>
      <c r="AA438" s="541"/>
      <c r="AB438" s="541"/>
      <c r="AC438" s="541"/>
      <c r="AD438" s="541"/>
      <c r="AE438" s="541"/>
      <c r="AF438" s="541"/>
      <c r="AG438" s="541"/>
      <c r="AH438" s="541"/>
      <c r="AI438" s="541"/>
      <c r="AJ438" s="541"/>
      <c r="AK438" s="541"/>
      <c r="AL438" s="541"/>
      <c r="AM438" s="541"/>
      <c r="AN438" s="541"/>
      <c r="AO438" s="541"/>
      <c r="AP438" s="541"/>
      <c r="AQ438" s="541"/>
      <c r="AR438" s="541"/>
      <c r="AS438" s="541"/>
      <c r="AT438" s="541"/>
      <c r="AU438" s="541"/>
      <c r="AV438" s="541"/>
      <c r="AW438" s="541"/>
      <c r="AX438" s="541"/>
      <c r="AY438" s="541"/>
      <c r="AZ438" s="541"/>
      <c r="BA438" s="541"/>
      <c r="BB438" s="541"/>
      <c r="BC438" s="541"/>
      <c r="BD438" s="541"/>
      <c r="BE438" s="541"/>
      <c r="BF438" s="541"/>
      <c r="BG438" s="541"/>
      <c r="BH438" s="541"/>
      <c r="BI438" s="541"/>
      <c r="BJ438" s="541"/>
      <c r="BK438" s="541"/>
      <c r="BL438" s="541"/>
      <c r="BM438" s="541"/>
      <c r="BN438" s="541"/>
      <c r="BO438" s="541"/>
      <c r="BP438" s="541"/>
      <c r="BQ438" s="541"/>
      <c r="BR438" s="541"/>
      <c r="BS438" s="541"/>
      <c r="BT438" s="541"/>
      <c r="BU438" s="541"/>
      <c r="BV438" s="541"/>
      <c r="BW438" s="541"/>
      <c r="BX438" s="541"/>
      <c r="BY438" s="541"/>
      <c r="BZ438" s="541"/>
      <c r="CA438" s="541"/>
      <c r="CB438" s="541"/>
      <c r="CC438" s="541"/>
      <c r="CD438" s="541"/>
      <c r="CE438" s="541"/>
    </row>
    <row r="439" spans="1:83" x14ac:dyDescent="0.2">
      <c r="A439" s="541"/>
      <c r="B439" s="541"/>
      <c r="C439" s="541"/>
      <c r="D439" s="541"/>
      <c r="E439" s="541"/>
      <c r="F439" s="541"/>
      <c r="G439" s="541"/>
      <c r="H439" s="541"/>
      <c r="I439" s="541"/>
      <c r="J439" s="541"/>
      <c r="K439" s="541"/>
      <c r="L439" s="541"/>
      <c r="M439" s="541"/>
      <c r="N439" s="541"/>
      <c r="O439" s="541"/>
      <c r="P439" s="541"/>
      <c r="Q439" s="541"/>
      <c r="R439" s="541"/>
      <c r="S439" s="541"/>
      <c r="T439" s="541"/>
      <c r="U439" s="541"/>
      <c r="V439" s="541"/>
      <c r="W439" s="541"/>
      <c r="X439" s="541"/>
      <c r="Y439" s="541"/>
      <c r="Z439" s="541"/>
      <c r="AA439" s="541"/>
      <c r="AB439" s="541"/>
      <c r="AC439" s="541"/>
      <c r="AD439" s="541"/>
      <c r="AE439" s="541"/>
      <c r="AF439" s="541"/>
      <c r="AG439" s="541"/>
      <c r="AH439" s="541"/>
      <c r="AI439" s="541"/>
      <c r="AJ439" s="541"/>
      <c r="AK439" s="541"/>
      <c r="AL439" s="541"/>
      <c r="AM439" s="541"/>
      <c r="AN439" s="541"/>
      <c r="AO439" s="541"/>
      <c r="AP439" s="541"/>
      <c r="AQ439" s="541"/>
      <c r="AR439" s="541"/>
      <c r="AS439" s="541"/>
      <c r="AT439" s="541"/>
      <c r="AU439" s="541"/>
      <c r="AV439" s="541"/>
      <c r="AW439" s="541"/>
      <c r="AX439" s="541"/>
      <c r="AY439" s="541"/>
      <c r="AZ439" s="541"/>
      <c r="BA439" s="541"/>
      <c r="BB439" s="541"/>
      <c r="BC439" s="541"/>
      <c r="BD439" s="541"/>
      <c r="BE439" s="541"/>
      <c r="BF439" s="541"/>
      <c r="BG439" s="541"/>
      <c r="BH439" s="541"/>
      <c r="BI439" s="541"/>
      <c r="BJ439" s="541"/>
      <c r="BK439" s="541"/>
      <c r="BL439" s="541"/>
      <c r="BM439" s="541"/>
      <c r="BN439" s="541"/>
      <c r="BO439" s="541"/>
      <c r="BP439" s="541"/>
      <c r="BQ439" s="541"/>
      <c r="BR439" s="541"/>
      <c r="BS439" s="541"/>
      <c r="BT439" s="541"/>
      <c r="BU439" s="541"/>
      <c r="BV439" s="541"/>
      <c r="BW439" s="541"/>
      <c r="BX439" s="541"/>
      <c r="BY439" s="541"/>
      <c r="BZ439" s="541"/>
      <c r="CA439" s="541"/>
      <c r="CB439" s="541"/>
      <c r="CC439" s="541"/>
      <c r="CD439" s="541"/>
      <c r="CE439" s="541"/>
    </row>
    <row r="440" spans="1:83" x14ac:dyDescent="0.2">
      <c r="A440" s="541"/>
      <c r="B440" s="541"/>
      <c r="C440" s="541"/>
      <c r="D440" s="541"/>
      <c r="E440" s="541"/>
      <c r="F440" s="541"/>
      <c r="G440" s="541"/>
      <c r="H440" s="541"/>
      <c r="I440" s="541"/>
      <c r="J440" s="541"/>
      <c r="K440" s="541"/>
      <c r="L440" s="541"/>
      <c r="M440" s="541"/>
      <c r="N440" s="541"/>
      <c r="O440" s="541"/>
      <c r="P440" s="541"/>
      <c r="Q440" s="541"/>
      <c r="R440" s="541"/>
      <c r="S440" s="541"/>
      <c r="T440" s="541"/>
      <c r="U440" s="541"/>
      <c r="V440" s="541"/>
      <c r="W440" s="541"/>
      <c r="X440" s="541"/>
      <c r="Y440" s="541"/>
      <c r="Z440" s="541"/>
      <c r="AA440" s="541"/>
      <c r="AB440" s="541"/>
      <c r="AC440" s="541"/>
      <c r="AD440" s="541"/>
      <c r="AE440" s="541"/>
      <c r="AF440" s="541"/>
      <c r="AG440" s="541"/>
      <c r="AH440" s="541"/>
      <c r="AI440" s="541"/>
      <c r="AJ440" s="541"/>
      <c r="AK440" s="541"/>
      <c r="AL440" s="541"/>
      <c r="AM440" s="541"/>
      <c r="AN440" s="541"/>
      <c r="AO440" s="541"/>
      <c r="AP440" s="541"/>
      <c r="AQ440" s="541"/>
      <c r="AR440" s="541"/>
      <c r="AS440" s="541"/>
      <c r="AT440" s="541"/>
      <c r="AU440" s="541"/>
      <c r="AV440" s="541"/>
      <c r="AW440" s="541"/>
      <c r="AX440" s="541"/>
      <c r="AY440" s="541"/>
      <c r="AZ440" s="541"/>
      <c r="BA440" s="541"/>
      <c r="BB440" s="541"/>
      <c r="BC440" s="541"/>
      <c r="BD440" s="541"/>
      <c r="BE440" s="541"/>
      <c r="BF440" s="541"/>
      <c r="BG440" s="541"/>
      <c r="BH440" s="541"/>
      <c r="BI440" s="541"/>
      <c r="BJ440" s="541"/>
      <c r="BK440" s="541"/>
      <c r="BL440" s="541"/>
      <c r="BM440" s="541"/>
      <c r="BN440" s="541"/>
      <c r="BO440" s="541"/>
      <c r="BP440" s="541"/>
      <c r="BQ440" s="541"/>
      <c r="BR440" s="541"/>
      <c r="BS440" s="541"/>
      <c r="BT440" s="541"/>
      <c r="BU440" s="541"/>
      <c r="BV440" s="541"/>
      <c r="BW440" s="541"/>
      <c r="BX440" s="541"/>
      <c r="BY440" s="541"/>
      <c r="BZ440" s="541"/>
      <c r="CA440" s="541"/>
      <c r="CB440" s="541"/>
      <c r="CC440" s="541"/>
      <c r="CD440" s="541"/>
      <c r="CE440" s="541"/>
    </row>
    <row r="441" spans="1:83" x14ac:dyDescent="0.2">
      <c r="A441" s="541"/>
      <c r="B441" s="541"/>
      <c r="C441" s="541"/>
      <c r="D441" s="541"/>
      <c r="E441" s="541"/>
      <c r="F441" s="541"/>
      <c r="G441" s="541"/>
      <c r="H441" s="541"/>
      <c r="I441" s="541"/>
      <c r="J441" s="541"/>
      <c r="K441" s="541"/>
      <c r="L441" s="541"/>
      <c r="M441" s="541"/>
      <c r="N441" s="541"/>
      <c r="O441" s="541"/>
      <c r="P441" s="541"/>
      <c r="Q441" s="541"/>
      <c r="R441" s="541"/>
      <c r="S441" s="541"/>
      <c r="T441" s="541"/>
      <c r="U441" s="541"/>
      <c r="V441" s="541"/>
      <c r="W441" s="541"/>
      <c r="X441" s="541"/>
      <c r="Y441" s="541"/>
      <c r="Z441" s="541"/>
      <c r="AA441" s="541"/>
      <c r="AB441" s="541"/>
      <c r="AC441" s="541"/>
      <c r="AD441" s="541"/>
      <c r="AE441" s="541"/>
      <c r="AF441" s="541"/>
      <c r="AG441" s="541"/>
      <c r="AH441" s="541"/>
      <c r="AI441" s="541"/>
      <c r="AJ441" s="541"/>
      <c r="AK441" s="541"/>
      <c r="AL441" s="541"/>
      <c r="AM441" s="541"/>
      <c r="AN441" s="541"/>
      <c r="AO441" s="541"/>
      <c r="AP441" s="541"/>
      <c r="AQ441" s="541"/>
      <c r="AR441" s="541"/>
      <c r="AS441" s="541"/>
      <c r="AT441" s="541"/>
      <c r="AU441" s="541"/>
      <c r="AV441" s="541"/>
      <c r="AW441" s="541"/>
      <c r="AX441" s="541"/>
      <c r="AY441" s="541"/>
      <c r="AZ441" s="541"/>
      <c r="BA441" s="541"/>
      <c r="BB441" s="541"/>
      <c r="BC441" s="541"/>
      <c r="BD441" s="541"/>
      <c r="BE441" s="541"/>
      <c r="BF441" s="541"/>
      <c r="BG441" s="541"/>
      <c r="BH441" s="541"/>
      <c r="BI441" s="541"/>
      <c r="BJ441" s="541"/>
      <c r="BK441" s="541"/>
      <c r="BL441" s="541"/>
      <c r="BM441" s="541"/>
      <c r="BN441" s="541"/>
      <c r="BO441" s="541"/>
      <c r="BP441" s="541"/>
      <c r="BQ441" s="541"/>
      <c r="BR441" s="541"/>
      <c r="BS441" s="541"/>
      <c r="BT441" s="541"/>
      <c r="BU441" s="541"/>
      <c r="BV441" s="541"/>
      <c r="BW441" s="541"/>
      <c r="BX441" s="541"/>
      <c r="BY441" s="541"/>
      <c r="BZ441" s="541"/>
      <c r="CA441" s="541"/>
      <c r="CB441" s="541"/>
      <c r="CC441" s="541"/>
      <c r="CD441" s="541"/>
      <c r="CE441" s="541"/>
    </row>
    <row r="442" spans="1:83" x14ac:dyDescent="0.2">
      <c r="A442" s="541"/>
      <c r="B442" s="541"/>
      <c r="C442" s="541"/>
      <c r="D442" s="541"/>
      <c r="E442" s="541"/>
      <c r="F442" s="541"/>
      <c r="G442" s="541"/>
      <c r="H442" s="541"/>
      <c r="I442" s="541"/>
      <c r="J442" s="541"/>
      <c r="K442" s="541"/>
      <c r="L442" s="541"/>
      <c r="M442" s="541"/>
      <c r="N442" s="541"/>
      <c r="O442" s="541"/>
      <c r="P442" s="541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  <c r="AA442" s="541"/>
      <c r="AB442" s="541"/>
      <c r="AC442" s="541"/>
      <c r="AD442" s="541"/>
      <c r="AE442" s="541"/>
      <c r="AF442" s="541"/>
      <c r="AG442" s="541"/>
      <c r="AH442" s="541"/>
      <c r="AI442" s="541"/>
      <c r="AJ442" s="541"/>
      <c r="AK442" s="541"/>
      <c r="AL442" s="541"/>
      <c r="AM442" s="541"/>
      <c r="AN442" s="541"/>
      <c r="AO442" s="541"/>
      <c r="AP442" s="541"/>
      <c r="AQ442" s="541"/>
      <c r="AR442" s="541"/>
      <c r="AS442" s="541"/>
      <c r="AT442" s="541"/>
      <c r="AU442" s="541"/>
      <c r="AV442" s="541"/>
      <c r="AW442" s="541"/>
      <c r="AX442" s="541"/>
      <c r="AY442" s="541"/>
      <c r="AZ442" s="541"/>
      <c r="BA442" s="541"/>
      <c r="BB442" s="541"/>
      <c r="BC442" s="541"/>
      <c r="BD442" s="541"/>
      <c r="BE442" s="541"/>
      <c r="BF442" s="541"/>
      <c r="BG442" s="541"/>
      <c r="BH442" s="541"/>
      <c r="BI442" s="541"/>
      <c r="BJ442" s="541"/>
      <c r="BK442" s="541"/>
      <c r="BL442" s="541"/>
      <c r="BM442" s="541"/>
      <c r="BN442" s="541"/>
      <c r="BO442" s="541"/>
      <c r="BP442" s="541"/>
      <c r="BQ442" s="541"/>
      <c r="BR442" s="541"/>
      <c r="BS442" s="541"/>
      <c r="BT442" s="541"/>
      <c r="BU442" s="541"/>
      <c r="BV442" s="541"/>
      <c r="BW442" s="541"/>
      <c r="BX442" s="541"/>
      <c r="BY442" s="541"/>
      <c r="BZ442" s="541"/>
      <c r="CA442" s="541"/>
      <c r="CB442" s="541"/>
      <c r="CC442" s="541"/>
      <c r="CD442" s="541"/>
      <c r="CE442" s="541"/>
    </row>
    <row r="443" spans="1:83" x14ac:dyDescent="0.2">
      <c r="A443" s="541"/>
      <c r="B443" s="541"/>
      <c r="C443" s="541"/>
      <c r="D443" s="541"/>
      <c r="E443" s="541"/>
      <c r="F443" s="541"/>
      <c r="G443" s="541"/>
      <c r="H443" s="541"/>
      <c r="I443" s="541"/>
      <c r="J443" s="541"/>
      <c r="K443" s="541"/>
      <c r="L443" s="541"/>
      <c r="M443" s="541"/>
      <c r="N443" s="541"/>
      <c r="O443" s="541"/>
      <c r="P443" s="541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  <c r="AA443" s="541"/>
      <c r="AB443" s="541"/>
      <c r="AC443" s="541"/>
      <c r="AD443" s="541"/>
      <c r="AE443" s="541"/>
      <c r="AF443" s="541"/>
      <c r="AG443" s="541"/>
      <c r="AH443" s="541"/>
      <c r="AI443" s="541"/>
      <c r="AJ443" s="541"/>
      <c r="AK443" s="541"/>
      <c r="AL443" s="541"/>
      <c r="AM443" s="541"/>
      <c r="AN443" s="541"/>
      <c r="AO443" s="541"/>
      <c r="AP443" s="541"/>
      <c r="AQ443" s="541"/>
      <c r="AR443" s="541"/>
      <c r="AS443" s="541"/>
      <c r="AT443" s="541"/>
      <c r="AU443" s="541"/>
      <c r="AV443" s="541"/>
      <c r="AW443" s="541"/>
      <c r="AX443" s="541"/>
      <c r="AY443" s="541"/>
      <c r="AZ443" s="541"/>
      <c r="BA443" s="541"/>
      <c r="BB443" s="541"/>
      <c r="BC443" s="541"/>
      <c r="BD443" s="541"/>
      <c r="BE443" s="541"/>
      <c r="BF443" s="541"/>
      <c r="BG443" s="541"/>
      <c r="BH443" s="541"/>
      <c r="BI443" s="541"/>
      <c r="BJ443" s="541"/>
      <c r="BK443" s="541"/>
      <c r="BL443" s="541"/>
      <c r="BM443" s="541"/>
      <c r="BN443" s="541"/>
      <c r="BO443" s="541"/>
      <c r="BP443" s="541"/>
      <c r="BQ443" s="541"/>
      <c r="BR443" s="541"/>
      <c r="BS443" s="541"/>
      <c r="BT443" s="541"/>
      <c r="BU443" s="541"/>
      <c r="BV443" s="541"/>
      <c r="BW443" s="541"/>
      <c r="BX443" s="541"/>
      <c r="BY443" s="541"/>
      <c r="BZ443" s="541"/>
      <c r="CA443" s="541"/>
      <c r="CB443" s="541"/>
      <c r="CC443" s="541"/>
      <c r="CD443" s="541"/>
      <c r="CE443" s="541"/>
    </row>
    <row r="444" spans="1:83" x14ac:dyDescent="0.2">
      <c r="A444" s="541"/>
      <c r="B444" s="541"/>
      <c r="C444" s="541"/>
      <c r="D444" s="541"/>
      <c r="E444" s="541"/>
      <c r="F444" s="541"/>
      <c r="G444" s="541"/>
      <c r="H444" s="541"/>
      <c r="I444" s="541"/>
      <c r="J444" s="541"/>
      <c r="K444" s="541"/>
      <c r="L444" s="541"/>
      <c r="M444" s="541"/>
      <c r="N444" s="541"/>
      <c r="O444" s="541"/>
      <c r="P444" s="541"/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  <c r="AA444" s="541"/>
      <c r="AB444" s="541"/>
      <c r="AC444" s="541"/>
      <c r="AD444" s="541"/>
      <c r="AE444" s="541"/>
      <c r="AF444" s="541"/>
      <c r="AG444" s="541"/>
      <c r="AH444" s="541"/>
      <c r="AI444" s="541"/>
      <c r="AJ444" s="541"/>
      <c r="AK444" s="541"/>
      <c r="AL444" s="541"/>
      <c r="AM444" s="541"/>
      <c r="AN444" s="541"/>
      <c r="AO444" s="541"/>
      <c r="AP444" s="541"/>
      <c r="AQ444" s="541"/>
      <c r="AR444" s="541"/>
      <c r="AS444" s="541"/>
      <c r="AT444" s="541"/>
      <c r="AU444" s="541"/>
      <c r="AV444" s="541"/>
      <c r="AW444" s="541"/>
      <c r="AX444" s="541"/>
      <c r="AY444" s="541"/>
      <c r="AZ444" s="541"/>
      <c r="BA444" s="541"/>
      <c r="BB444" s="541"/>
      <c r="BC444" s="541"/>
      <c r="BD444" s="541"/>
      <c r="BE444" s="541"/>
      <c r="BF444" s="541"/>
      <c r="BG444" s="541"/>
      <c r="BH444" s="541"/>
      <c r="BI444" s="541"/>
      <c r="BJ444" s="541"/>
      <c r="BK444" s="541"/>
      <c r="BL444" s="541"/>
      <c r="BM444" s="541"/>
      <c r="BN444" s="541"/>
      <c r="BO444" s="541"/>
      <c r="BP444" s="541"/>
      <c r="BQ444" s="541"/>
      <c r="BR444" s="541"/>
      <c r="BS444" s="541"/>
      <c r="BT444" s="541"/>
      <c r="BU444" s="541"/>
      <c r="BV444" s="541"/>
      <c r="BW444" s="541"/>
      <c r="BX444" s="541"/>
      <c r="BY444" s="541"/>
      <c r="BZ444" s="541"/>
      <c r="CA444" s="541"/>
      <c r="CB444" s="541"/>
      <c r="CC444" s="541"/>
      <c r="CD444" s="541"/>
      <c r="CE444" s="541"/>
    </row>
    <row r="445" spans="1:83" x14ac:dyDescent="0.2">
      <c r="A445" s="541"/>
      <c r="B445" s="541"/>
      <c r="C445" s="541"/>
      <c r="D445" s="541"/>
      <c r="E445" s="541"/>
      <c r="F445" s="541"/>
      <c r="G445" s="541"/>
      <c r="H445" s="541"/>
      <c r="I445" s="541"/>
      <c r="J445" s="541"/>
      <c r="K445" s="541"/>
      <c r="L445" s="541"/>
      <c r="M445" s="541"/>
      <c r="N445" s="541"/>
      <c r="O445" s="541"/>
      <c r="P445" s="541"/>
      <c r="Q445" s="541"/>
      <c r="R445" s="541"/>
      <c r="S445" s="541"/>
      <c r="T445" s="541"/>
      <c r="U445" s="541"/>
      <c r="V445" s="541"/>
      <c r="W445" s="541"/>
      <c r="X445" s="541"/>
      <c r="Y445" s="541"/>
      <c r="Z445" s="541"/>
      <c r="AA445" s="541"/>
      <c r="AB445" s="541"/>
      <c r="AC445" s="541"/>
      <c r="AD445" s="541"/>
      <c r="AE445" s="541"/>
      <c r="AF445" s="541"/>
      <c r="AG445" s="541"/>
      <c r="AH445" s="541"/>
      <c r="AI445" s="541"/>
      <c r="AJ445" s="541"/>
      <c r="AK445" s="541"/>
      <c r="AL445" s="541"/>
      <c r="AM445" s="541"/>
      <c r="AN445" s="541"/>
      <c r="AO445" s="541"/>
      <c r="AP445" s="541"/>
      <c r="AQ445" s="541"/>
      <c r="AR445" s="541"/>
      <c r="AS445" s="541"/>
      <c r="AT445" s="541"/>
      <c r="AU445" s="541"/>
      <c r="AV445" s="541"/>
      <c r="AW445" s="541"/>
      <c r="AX445" s="541"/>
      <c r="AY445" s="541"/>
      <c r="AZ445" s="541"/>
      <c r="BA445" s="541"/>
      <c r="BB445" s="541"/>
      <c r="BC445" s="541"/>
      <c r="BD445" s="541"/>
      <c r="BE445" s="541"/>
      <c r="BF445" s="541"/>
      <c r="BG445" s="541"/>
      <c r="BH445" s="541"/>
      <c r="BI445" s="541"/>
      <c r="BJ445" s="541"/>
      <c r="BK445" s="541"/>
      <c r="BL445" s="541"/>
      <c r="BM445" s="541"/>
      <c r="BN445" s="541"/>
      <c r="BO445" s="541"/>
      <c r="BP445" s="541"/>
      <c r="BQ445" s="541"/>
      <c r="BR445" s="541"/>
      <c r="BS445" s="541"/>
      <c r="BT445" s="541"/>
      <c r="BU445" s="541"/>
      <c r="BV445" s="541"/>
      <c r="BW445" s="541"/>
      <c r="BX445" s="541"/>
      <c r="BY445" s="541"/>
      <c r="BZ445" s="541"/>
      <c r="CA445" s="541"/>
      <c r="CB445" s="541"/>
      <c r="CC445" s="541"/>
      <c r="CD445" s="541"/>
      <c r="CE445" s="541"/>
    </row>
    <row r="446" spans="1:83" x14ac:dyDescent="0.2">
      <c r="A446" s="541"/>
      <c r="B446" s="541"/>
      <c r="C446" s="541"/>
      <c r="D446" s="541"/>
      <c r="E446" s="541"/>
      <c r="F446" s="541"/>
      <c r="G446" s="541"/>
      <c r="H446" s="541"/>
      <c r="I446" s="541"/>
      <c r="J446" s="541"/>
      <c r="K446" s="541"/>
      <c r="L446" s="541"/>
      <c r="M446" s="541"/>
      <c r="N446" s="541"/>
      <c r="O446" s="541"/>
      <c r="P446" s="541"/>
      <c r="Q446" s="541"/>
      <c r="R446" s="541"/>
      <c r="S446" s="541"/>
      <c r="T446" s="541"/>
      <c r="U446" s="541"/>
      <c r="V446" s="541"/>
      <c r="W446" s="541"/>
      <c r="X446" s="541"/>
      <c r="Y446" s="541"/>
      <c r="Z446" s="541"/>
      <c r="AA446" s="541"/>
      <c r="AB446" s="541"/>
      <c r="AC446" s="541"/>
      <c r="AD446" s="541"/>
      <c r="AE446" s="541"/>
      <c r="AF446" s="541"/>
      <c r="AG446" s="541"/>
      <c r="AH446" s="541"/>
      <c r="AI446" s="541"/>
      <c r="AJ446" s="541"/>
      <c r="AK446" s="541"/>
      <c r="AL446" s="541"/>
      <c r="AM446" s="541"/>
      <c r="AN446" s="541"/>
      <c r="AO446" s="541"/>
      <c r="AP446" s="541"/>
      <c r="AQ446" s="541"/>
      <c r="AR446" s="541"/>
      <c r="AS446" s="541"/>
      <c r="AT446" s="541"/>
      <c r="AU446" s="541"/>
      <c r="AV446" s="541"/>
      <c r="AW446" s="541"/>
      <c r="AX446" s="541"/>
      <c r="AY446" s="541"/>
      <c r="AZ446" s="541"/>
      <c r="BA446" s="541"/>
      <c r="BB446" s="541"/>
      <c r="BC446" s="541"/>
      <c r="BD446" s="541"/>
      <c r="BE446" s="541"/>
      <c r="BF446" s="541"/>
      <c r="BG446" s="541"/>
      <c r="BH446" s="541"/>
      <c r="BI446" s="541"/>
      <c r="BJ446" s="541"/>
      <c r="BK446" s="541"/>
      <c r="BL446" s="541"/>
      <c r="BM446" s="541"/>
      <c r="BN446" s="541"/>
      <c r="BO446" s="541"/>
      <c r="BP446" s="541"/>
      <c r="BQ446" s="541"/>
      <c r="BR446" s="541"/>
      <c r="BS446" s="541"/>
      <c r="BT446" s="541"/>
      <c r="BU446" s="541"/>
      <c r="BV446" s="541"/>
      <c r="BW446" s="541"/>
      <c r="BX446" s="541"/>
      <c r="BY446" s="541"/>
      <c r="BZ446" s="541"/>
      <c r="CA446" s="541"/>
      <c r="CB446" s="541"/>
      <c r="CC446" s="541"/>
      <c r="CD446" s="541"/>
      <c r="CE446" s="541"/>
    </row>
    <row r="447" spans="1:83" x14ac:dyDescent="0.2">
      <c r="A447" s="541"/>
      <c r="B447" s="541"/>
      <c r="C447" s="541"/>
      <c r="D447" s="541"/>
      <c r="E447" s="541"/>
      <c r="F447" s="541"/>
      <c r="G447" s="541"/>
      <c r="H447" s="541"/>
      <c r="I447" s="541"/>
      <c r="J447" s="541"/>
      <c r="K447" s="541"/>
      <c r="L447" s="541"/>
      <c r="M447" s="541"/>
      <c r="N447" s="541"/>
      <c r="O447" s="541"/>
      <c r="P447" s="541"/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  <c r="AA447" s="541"/>
      <c r="AB447" s="541"/>
      <c r="AC447" s="541"/>
      <c r="AD447" s="541"/>
      <c r="AE447" s="541"/>
      <c r="AF447" s="541"/>
      <c r="AG447" s="541"/>
      <c r="AH447" s="541"/>
      <c r="AI447" s="541"/>
      <c r="AJ447" s="541"/>
      <c r="AK447" s="541"/>
      <c r="AL447" s="541"/>
      <c r="AM447" s="541"/>
      <c r="AN447" s="541"/>
      <c r="AO447" s="541"/>
      <c r="AP447" s="541"/>
      <c r="AQ447" s="541"/>
      <c r="AR447" s="541"/>
      <c r="AS447" s="541"/>
      <c r="AT447" s="541"/>
      <c r="AU447" s="541"/>
      <c r="AV447" s="541"/>
      <c r="AW447" s="541"/>
      <c r="AX447" s="541"/>
      <c r="AY447" s="541"/>
      <c r="AZ447" s="541"/>
      <c r="BA447" s="541"/>
      <c r="BB447" s="541"/>
      <c r="BC447" s="541"/>
      <c r="BD447" s="541"/>
      <c r="BE447" s="541"/>
      <c r="BF447" s="541"/>
      <c r="BG447" s="541"/>
      <c r="BH447" s="541"/>
      <c r="BI447" s="541"/>
      <c r="BJ447" s="541"/>
      <c r="BK447" s="541"/>
      <c r="BL447" s="541"/>
      <c r="BM447" s="541"/>
      <c r="BN447" s="541"/>
      <c r="BO447" s="541"/>
      <c r="BP447" s="541"/>
      <c r="BQ447" s="541"/>
      <c r="BR447" s="541"/>
      <c r="BS447" s="541"/>
      <c r="BT447" s="541"/>
      <c r="BU447" s="541"/>
      <c r="BV447" s="541"/>
      <c r="BW447" s="541"/>
      <c r="BX447" s="541"/>
      <c r="BY447" s="541"/>
      <c r="BZ447" s="541"/>
      <c r="CA447" s="541"/>
      <c r="CB447" s="541"/>
      <c r="CC447" s="541"/>
      <c r="CD447" s="541"/>
      <c r="CE447" s="541"/>
    </row>
    <row r="448" spans="1:83" x14ac:dyDescent="0.2">
      <c r="A448" s="541"/>
      <c r="B448" s="541"/>
      <c r="C448" s="541"/>
      <c r="D448" s="541"/>
      <c r="E448" s="541"/>
      <c r="F448" s="541"/>
      <c r="G448" s="541"/>
      <c r="H448" s="541"/>
      <c r="I448" s="541"/>
      <c r="J448" s="541"/>
      <c r="K448" s="541"/>
      <c r="L448" s="541"/>
      <c r="M448" s="541"/>
      <c r="N448" s="541"/>
      <c r="O448" s="541"/>
      <c r="P448" s="541"/>
      <c r="Q448" s="541"/>
      <c r="R448" s="541"/>
      <c r="S448" s="541"/>
      <c r="T448" s="541"/>
      <c r="U448" s="541"/>
      <c r="V448" s="541"/>
      <c r="W448" s="541"/>
      <c r="X448" s="541"/>
      <c r="Y448" s="541"/>
      <c r="Z448" s="541"/>
      <c r="AA448" s="541"/>
      <c r="AB448" s="541"/>
      <c r="AC448" s="541"/>
      <c r="AD448" s="541"/>
      <c r="AE448" s="541"/>
      <c r="AF448" s="541"/>
      <c r="AG448" s="541"/>
      <c r="AH448" s="541"/>
      <c r="AI448" s="541"/>
      <c r="AJ448" s="541"/>
      <c r="AK448" s="541"/>
      <c r="AL448" s="541"/>
      <c r="AM448" s="541"/>
      <c r="AN448" s="541"/>
      <c r="AO448" s="541"/>
      <c r="AP448" s="541"/>
      <c r="AQ448" s="541"/>
      <c r="AR448" s="541"/>
      <c r="AS448" s="541"/>
      <c r="AT448" s="541"/>
      <c r="AU448" s="541"/>
      <c r="AV448" s="541"/>
      <c r="AW448" s="541"/>
      <c r="AX448" s="541"/>
      <c r="AY448" s="541"/>
      <c r="AZ448" s="541"/>
      <c r="BA448" s="541"/>
      <c r="BB448" s="541"/>
      <c r="BC448" s="541"/>
      <c r="BD448" s="541"/>
      <c r="BE448" s="541"/>
      <c r="BF448" s="541"/>
      <c r="BG448" s="541"/>
      <c r="BH448" s="541"/>
      <c r="BI448" s="541"/>
      <c r="BJ448" s="541"/>
      <c r="BK448" s="541"/>
      <c r="BL448" s="541"/>
      <c r="BM448" s="541"/>
      <c r="BN448" s="541"/>
      <c r="BO448" s="541"/>
      <c r="BP448" s="541"/>
      <c r="BQ448" s="541"/>
      <c r="BR448" s="541"/>
      <c r="BS448" s="541"/>
      <c r="BT448" s="541"/>
      <c r="BU448" s="541"/>
      <c r="BV448" s="541"/>
      <c r="BW448" s="541"/>
      <c r="BX448" s="541"/>
      <c r="BY448" s="541"/>
      <c r="BZ448" s="541"/>
      <c r="CA448" s="541"/>
      <c r="CB448" s="541"/>
      <c r="CC448" s="541"/>
      <c r="CD448" s="541"/>
      <c r="CE448" s="541"/>
    </row>
    <row r="449" spans="1:83" x14ac:dyDescent="0.2">
      <c r="A449" s="541"/>
      <c r="B449" s="541"/>
      <c r="C449" s="541"/>
      <c r="D449" s="541"/>
      <c r="E449" s="541"/>
      <c r="F449" s="541"/>
      <c r="G449" s="541"/>
      <c r="H449" s="541"/>
      <c r="I449" s="541"/>
      <c r="J449" s="541"/>
      <c r="K449" s="541"/>
      <c r="L449" s="541"/>
      <c r="M449" s="541"/>
      <c r="N449" s="541"/>
      <c r="O449" s="541"/>
      <c r="P449" s="541"/>
      <c r="Q449" s="541"/>
      <c r="R449" s="541"/>
      <c r="S449" s="541"/>
      <c r="T449" s="541"/>
      <c r="U449" s="541"/>
      <c r="V449" s="541"/>
      <c r="W449" s="541"/>
      <c r="X449" s="541"/>
      <c r="Y449" s="541"/>
      <c r="Z449" s="541"/>
      <c r="AA449" s="541"/>
      <c r="AB449" s="541"/>
      <c r="AC449" s="541"/>
      <c r="AD449" s="541"/>
      <c r="AE449" s="541"/>
      <c r="AF449" s="541"/>
      <c r="AG449" s="541"/>
      <c r="AH449" s="541"/>
      <c r="AI449" s="541"/>
      <c r="AJ449" s="541"/>
      <c r="AK449" s="541"/>
      <c r="AL449" s="541"/>
      <c r="AM449" s="541"/>
      <c r="AN449" s="541"/>
      <c r="AO449" s="541"/>
      <c r="AP449" s="541"/>
      <c r="AQ449" s="541"/>
      <c r="AR449" s="541"/>
      <c r="AS449" s="541"/>
      <c r="AT449" s="541"/>
      <c r="AU449" s="541"/>
      <c r="AV449" s="541"/>
      <c r="AW449" s="541"/>
      <c r="AX449" s="541"/>
      <c r="AY449" s="541"/>
      <c r="AZ449" s="541"/>
      <c r="BA449" s="541"/>
      <c r="BB449" s="541"/>
      <c r="BC449" s="541"/>
      <c r="BD449" s="541"/>
      <c r="BE449" s="541"/>
      <c r="BF449" s="541"/>
      <c r="BG449" s="541"/>
      <c r="BH449" s="541"/>
      <c r="BI449" s="541"/>
      <c r="BJ449" s="541"/>
      <c r="BK449" s="541"/>
      <c r="BL449" s="541"/>
      <c r="BM449" s="541"/>
      <c r="BN449" s="541"/>
      <c r="BO449" s="541"/>
      <c r="BP449" s="541"/>
      <c r="BQ449" s="541"/>
      <c r="BR449" s="541"/>
      <c r="BS449" s="541"/>
      <c r="BT449" s="541"/>
      <c r="BU449" s="541"/>
      <c r="BV449" s="541"/>
      <c r="BW449" s="541"/>
      <c r="BX449" s="541"/>
      <c r="BY449" s="541"/>
      <c r="BZ449" s="541"/>
      <c r="CA449" s="541"/>
      <c r="CB449" s="541"/>
      <c r="CC449" s="541"/>
      <c r="CD449" s="541"/>
      <c r="CE449" s="541"/>
    </row>
    <row r="450" spans="1:83" x14ac:dyDescent="0.2">
      <c r="A450" s="541"/>
      <c r="B450" s="541"/>
      <c r="C450" s="541"/>
      <c r="D450" s="541"/>
      <c r="E450" s="541"/>
      <c r="F450" s="541"/>
      <c r="G450" s="541"/>
      <c r="H450" s="541"/>
      <c r="I450" s="541"/>
      <c r="J450" s="541"/>
      <c r="K450" s="541"/>
      <c r="L450" s="541"/>
      <c r="M450" s="541"/>
      <c r="N450" s="541"/>
      <c r="O450" s="541"/>
      <c r="P450" s="541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  <c r="AA450" s="541"/>
      <c r="AB450" s="541"/>
      <c r="AC450" s="541"/>
      <c r="AD450" s="541"/>
      <c r="AE450" s="541"/>
      <c r="AF450" s="541"/>
      <c r="AG450" s="541"/>
      <c r="AH450" s="541"/>
      <c r="AI450" s="541"/>
      <c r="AJ450" s="541"/>
      <c r="AK450" s="541"/>
      <c r="AL450" s="541"/>
      <c r="AM450" s="541"/>
      <c r="AN450" s="541"/>
      <c r="AO450" s="541"/>
      <c r="AP450" s="541"/>
      <c r="AQ450" s="541"/>
      <c r="AR450" s="541"/>
      <c r="AS450" s="541"/>
      <c r="AT450" s="541"/>
      <c r="AU450" s="541"/>
      <c r="AV450" s="541"/>
      <c r="AW450" s="541"/>
      <c r="AX450" s="541"/>
      <c r="AY450" s="541"/>
      <c r="AZ450" s="541"/>
      <c r="BA450" s="541"/>
      <c r="BB450" s="541"/>
      <c r="BC450" s="541"/>
      <c r="BD450" s="541"/>
      <c r="BE450" s="541"/>
      <c r="BF450" s="541"/>
      <c r="BG450" s="541"/>
      <c r="BH450" s="541"/>
      <c r="BI450" s="541"/>
      <c r="BJ450" s="541"/>
      <c r="BK450" s="541"/>
      <c r="BL450" s="541"/>
      <c r="BM450" s="541"/>
      <c r="BN450" s="541"/>
      <c r="BO450" s="541"/>
      <c r="BP450" s="541"/>
      <c r="BQ450" s="541"/>
      <c r="BR450" s="541"/>
      <c r="BS450" s="541"/>
      <c r="BT450" s="541"/>
      <c r="BU450" s="541"/>
      <c r="BV450" s="541"/>
      <c r="BW450" s="541"/>
      <c r="BX450" s="541"/>
      <c r="BY450" s="541"/>
      <c r="BZ450" s="541"/>
      <c r="CA450" s="541"/>
      <c r="CB450" s="541"/>
      <c r="CC450" s="541"/>
      <c r="CD450" s="541"/>
      <c r="CE450" s="541"/>
    </row>
    <row r="451" spans="1:83" x14ac:dyDescent="0.2">
      <c r="A451" s="541"/>
      <c r="B451" s="541"/>
      <c r="C451" s="541"/>
      <c r="D451" s="541"/>
      <c r="E451" s="541"/>
      <c r="F451" s="541"/>
      <c r="G451" s="541"/>
      <c r="H451" s="541"/>
      <c r="I451" s="541"/>
      <c r="J451" s="541"/>
      <c r="K451" s="541"/>
      <c r="L451" s="541"/>
      <c r="M451" s="541"/>
      <c r="N451" s="541"/>
      <c r="O451" s="541"/>
      <c r="P451" s="541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  <c r="AA451" s="541"/>
      <c r="AB451" s="541"/>
      <c r="AC451" s="541"/>
      <c r="AD451" s="541"/>
      <c r="AE451" s="541"/>
      <c r="AF451" s="541"/>
      <c r="AG451" s="541"/>
      <c r="AH451" s="541"/>
      <c r="AI451" s="541"/>
      <c r="AJ451" s="541"/>
      <c r="AK451" s="541"/>
      <c r="AL451" s="541"/>
      <c r="AM451" s="541"/>
      <c r="AN451" s="541"/>
      <c r="AO451" s="541"/>
      <c r="AP451" s="541"/>
      <c r="AQ451" s="541"/>
      <c r="AR451" s="541"/>
      <c r="AS451" s="541"/>
      <c r="AT451" s="541"/>
      <c r="AU451" s="541"/>
      <c r="AV451" s="541"/>
      <c r="AW451" s="541"/>
      <c r="AX451" s="541"/>
      <c r="AY451" s="541"/>
      <c r="AZ451" s="541"/>
      <c r="BA451" s="541"/>
      <c r="BB451" s="541"/>
      <c r="BC451" s="541"/>
      <c r="BD451" s="541"/>
      <c r="BE451" s="541"/>
      <c r="BF451" s="541"/>
      <c r="BG451" s="541"/>
      <c r="BH451" s="541"/>
      <c r="BI451" s="541"/>
      <c r="BJ451" s="541"/>
      <c r="BK451" s="541"/>
      <c r="BL451" s="541"/>
      <c r="BM451" s="541"/>
      <c r="BN451" s="541"/>
      <c r="BO451" s="541"/>
      <c r="BP451" s="541"/>
      <c r="BQ451" s="541"/>
      <c r="BR451" s="541"/>
      <c r="BS451" s="541"/>
      <c r="BT451" s="541"/>
      <c r="BU451" s="541"/>
      <c r="BV451" s="541"/>
      <c r="BW451" s="541"/>
      <c r="BX451" s="541"/>
      <c r="BY451" s="541"/>
      <c r="BZ451" s="541"/>
      <c r="CA451" s="541"/>
      <c r="CB451" s="541"/>
      <c r="CC451" s="541"/>
      <c r="CD451" s="541"/>
      <c r="CE451" s="541"/>
    </row>
    <row r="452" spans="1:83" x14ac:dyDescent="0.2">
      <c r="A452" s="541"/>
      <c r="B452" s="541"/>
      <c r="C452" s="541"/>
      <c r="D452" s="541"/>
      <c r="E452" s="541"/>
      <c r="F452" s="541"/>
      <c r="G452" s="541"/>
      <c r="H452" s="541"/>
      <c r="I452" s="541"/>
      <c r="J452" s="541"/>
      <c r="K452" s="541"/>
      <c r="L452" s="541"/>
      <c r="M452" s="541"/>
      <c r="N452" s="541"/>
      <c r="O452" s="541"/>
      <c r="P452" s="541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  <c r="AA452" s="541"/>
      <c r="AB452" s="541"/>
      <c r="AC452" s="541"/>
      <c r="AD452" s="541"/>
      <c r="AE452" s="541"/>
      <c r="AF452" s="541"/>
      <c r="AG452" s="541"/>
      <c r="AH452" s="541"/>
      <c r="AI452" s="541"/>
      <c r="AJ452" s="541"/>
      <c r="AK452" s="541"/>
      <c r="AL452" s="541"/>
      <c r="AM452" s="541"/>
      <c r="AN452" s="541"/>
      <c r="AO452" s="541"/>
      <c r="AP452" s="541"/>
      <c r="AQ452" s="541"/>
      <c r="AR452" s="541"/>
      <c r="AS452" s="541"/>
      <c r="AT452" s="541"/>
      <c r="AU452" s="541"/>
      <c r="AV452" s="541"/>
      <c r="AW452" s="541"/>
      <c r="AX452" s="541"/>
      <c r="AY452" s="541"/>
      <c r="AZ452" s="541"/>
      <c r="BA452" s="541"/>
      <c r="BB452" s="541"/>
      <c r="BC452" s="541"/>
      <c r="BD452" s="541"/>
      <c r="BE452" s="541"/>
      <c r="BF452" s="541"/>
      <c r="BG452" s="541"/>
      <c r="BH452" s="541"/>
      <c r="BI452" s="541"/>
      <c r="BJ452" s="541"/>
      <c r="BK452" s="541"/>
      <c r="BL452" s="541"/>
      <c r="BM452" s="541"/>
      <c r="BN452" s="541"/>
      <c r="BO452" s="541"/>
      <c r="BP452" s="541"/>
      <c r="BQ452" s="541"/>
      <c r="BR452" s="541"/>
      <c r="BS452" s="541"/>
      <c r="BT452" s="541"/>
      <c r="BU452" s="541"/>
      <c r="BV452" s="541"/>
      <c r="BW452" s="541"/>
      <c r="BX452" s="541"/>
      <c r="BY452" s="541"/>
      <c r="BZ452" s="541"/>
      <c r="CA452" s="541"/>
      <c r="CB452" s="541"/>
      <c r="CC452" s="541"/>
      <c r="CD452" s="541"/>
      <c r="CE452" s="541"/>
    </row>
    <row r="453" spans="1:83" x14ac:dyDescent="0.2">
      <c r="A453" s="541"/>
      <c r="B453" s="541"/>
      <c r="C453" s="541"/>
      <c r="D453" s="541"/>
      <c r="E453" s="541"/>
      <c r="F453" s="541"/>
      <c r="G453" s="541"/>
      <c r="H453" s="541"/>
      <c r="I453" s="541"/>
      <c r="J453" s="541"/>
      <c r="K453" s="541"/>
      <c r="L453" s="541"/>
      <c r="M453" s="541"/>
      <c r="N453" s="541"/>
      <c r="O453" s="541"/>
      <c r="P453" s="541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  <c r="AA453" s="541"/>
      <c r="AB453" s="541"/>
      <c r="AC453" s="541"/>
      <c r="AD453" s="541"/>
      <c r="AE453" s="541"/>
      <c r="AF453" s="541"/>
      <c r="AG453" s="541"/>
      <c r="AH453" s="541"/>
      <c r="AI453" s="541"/>
      <c r="AJ453" s="541"/>
      <c r="AK453" s="541"/>
      <c r="AL453" s="541"/>
      <c r="AM453" s="541"/>
      <c r="AN453" s="541"/>
      <c r="AO453" s="541"/>
      <c r="AP453" s="541"/>
      <c r="AQ453" s="541"/>
      <c r="AR453" s="541"/>
      <c r="AS453" s="541"/>
      <c r="AT453" s="541"/>
      <c r="AU453" s="541"/>
      <c r="AV453" s="541"/>
      <c r="AW453" s="541"/>
      <c r="AX453" s="541"/>
      <c r="AY453" s="541"/>
      <c r="AZ453" s="541"/>
      <c r="BA453" s="541"/>
      <c r="BB453" s="541"/>
      <c r="BC453" s="541"/>
      <c r="BD453" s="541"/>
      <c r="BE453" s="541"/>
      <c r="BF453" s="541"/>
      <c r="BG453" s="541"/>
      <c r="BH453" s="541"/>
      <c r="BI453" s="541"/>
      <c r="BJ453" s="541"/>
      <c r="BK453" s="541"/>
      <c r="BL453" s="541"/>
      <c r="BM453" s="541"/>
      <c r="BN453" s="541"/>
      <c r="BO453" s="541"/>
      <c r="BP453" s="541"/>
      <c r="BQ453" s="541"/>
      <c r="BR453" s="541"/>
      <c r="BS453" s="541"/>
      <c r="BT453" s="541"/>
      <c r="BU453" s="541"/>
      <c r="BV453" s="541"/>
      <c r="BW453" s="541"/>
      <c r="BX453" s="541"/>
      <c r="BY453" s="541"/>
      <c r="BZ453" s="541"/>
      <c r="CA453" s="541"/>
      <c r="CB453" s="541"/>
      <c r="CC453" s="541"/>
      <c r="CD453" s="541"/>
      <c r="CE453" s="541"/>
    </row>
    <row r="454" spans="1:83" x14ac:dyDescent="0.2">
      <c r="A454" s="541"/>
      <c r="B454" s="541"/>
      <c r="C454" s="541"/>
      <c r="D454" s="541"/>
      <c r="E454" s="541"/>
      <c r="F454" s="541"/>
      <c r="G454" s="541"/>
      <c r="H454" s="541"/>
      <c r="I454" s="541"/>
      <c r="J454" s="541"/>
      <c r="K454" s="541"/>
      <c r="L454" s="541"/>
      <c r="M454" s="541"/>
      <c r="N454" s="541"/>
      <c r="O454" s="541"/>
      <c r="P454" s="541"/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  <c r="AA454" s="541"/>
      <c r="AB454" s="541"/>
      <c r="AC454" s="541"/>
      <c r="AD454" s="541"/>
      <c r="AE454" s="541"/>
      <c r="AF454" s="541"/>
      <c r="AG454" s="541"/>
      <c r="AH454" s="541"/>
      <c r="AI454" s="541"/>
      <c r="AJ454" s="541"/>
      <c r="AK454" s="541"/>
      <c r="AL454" s="541"/>
      <c r="AM454" s="541"/>
      <c r="AN454" s="541"/>
      <c r="AO454" s="541"/>
      <c r="AP454" s="541"/>
      <c r="AQ454" s="541"/>
      <c r="AR454" s="541"/>
      <c r="AS454" s="541"/>
      <c r="AT454" s="541"/>
      <c r="AU454" s="541"/>
      <c r="AV454" s="541"/>
      <c r="AW454" s="541"/>
      <c r="AX454" s="541"/>
      <c r="AY454" s="541"/>
      <c r="AZ454" s="541"/>
      <c r="BA454" s="541"/>
      <c r="BB454" s="541"/>
      <c r="BC454" s="541"/>
      <c r="BD454" s="541"/>
      <c r="BE454" s="541"/>
      <c r="BF454" s="541"/>
      <c r="BG454" s="541"/>
      <c r="BH454" s="541"/>
      <c r="BI454" s="541"/>
      <c r="BJ454" s="541"/>
      <c r="BK454" s="541"/>
      <c r="BL454" s="541"/>
      <c r="BM454" s="541"/>
      <c r="BN454" s="541"/>
      <c r="BO454" s="541"/>
      <c r="BP454" s="541"/>
      <c r="BQ454" s="541"/>
      <c r="BR454" s="541"/>
      <c r="BS454" s="541"/>
      <c r="BT454" s="541"/>
      <c r="BU454" s="541"/>
      <c r="BV454" s="541"/>
      <c r="BW454" s="541"/>
      <c r="BX454" s="541"/>
      <c r="BY454" s="541"/>
      <c r="BZ454" s="541"/>
      <c r="CA454" s="541"/>
      <c r="CB454" s="541"/>
      <c r="CC454" s="541"/>
      <c r="CD454" s="541"/>
      <c r="CE454" s="541"/>
    </row>
    <row r="455" spans="1:83" x14ac:dyDescent="0.2">
      <c r="A455" s="541"/>
      <c r="B455" s="541"/>
      <c r="C455" s="541"/>
      <c r="D455" s="541"/>
      <c r="E455" s="541"/>
      <c r="F455" s="541"/>
      <c r="G455" s="541"/>
      <c r="H455" s="541"/>
      <c r="I455" s="541"/>
      <c r="J455" s="541"/>
      <c r="K455" s="541"/>
      <c r="L455" s="541"/>
      <c r="M455" s="541"/>
      <c r="N455" s="541"/>
      <c r="O455" s="541"/>
      <c r="P455" s="541"/>
      <c r="Q455" s="541"/>
      <c r="R455" s="541"/>
      <c r="S455" s="541"/>
      <c r="T455" s="541"/>
      <c r="U455" s="541"/>
      <c r="V455" s="541"/>
      <c r="W455" s="541"/>
      <c r="X455" s="541"/>
      <c r="Y455" s="541"/>
      <c r="Z455" s="541"/>
      <c r="AA455" s="541"/>
      <c r="AB455" s="541"/>
      <c r="AC455" s="541"/>
      <c r="AD455" s="541"/>
      <c r="AE455" s="541"/>
      <c r="AF455" s="541"/>
      <c r="AG455" s="541"/>
      <c r="AH455" s="541"/>
      <c r="AI455" s="541"/>
      <c r="AJ455" s="541"/>
      <c r="AK455" s="541"/>
      <c r="AL455" s="541"/>
      <c r="AM455" s="541"/>
      <c r="AN455" s="541"/>
      <c r="AO455" s="541"/>
      <c r="AP455" s="541"/>
      <c r="AQ455" s="541"/>
      <c r="AR455" s="541"/>
      <c r="AS455" s="541"/>
      <c r="AT455" s="541"/>
      <c r="AU455" s="541"/>
      <c r="AV455" s="541"/>
      <c r="AW455" s="541"/>
      <c r="AX455" s="541"/>
      <c r="AY455" s="541"/>
      <c r="AZ455" s="541"/>
      <c r="BA455" s="541"/>
      <c r="BB455" s="541"/>
      <c r="BC455" s="541"/>
      <c r="BD455" s="541"/>
      <c r="BE455" s="541"/>
      <c r="BF455" s="541"/>
      <c r="BG455" s="541"/>
      <c r="BH455" s="541"/>
      <c r="BI455" s="541"/>
      <c r="BJ455" s="541"/>
      <c r="BK455" s="541"/>
      <c r="BL455" s="541"/>
      <c r="BM455" s="541"/>
      <c r="BN455" s="541"/>
      <c r="BO455" s="541"/>
      <c r="BP455" s="541"/>
      <c r="BQ455" s="541"/>
      <c r="BR455" s="541"/>
      <c r="BS455" s="541"/>
      <c r="BT455" s="541"/>
      <c r="BU455" s="541"/>
      <c r="BV455" s="541"/>
      <c r="BW455" s="541"/>
      <c r="BX455" s="541"/>
      <c r="BY455" s="541"/>
      <c r="BZ455" s="541"/>
      <c r="CA455" s="541"/>
      <c r="CB455" s="541"/>
      <c r="CC455" s="541"/>
      <c r="CD455" s="541"/>
      <c r="CE455" s="541"/>
    </row>
    <row r="456" spans="1:83" x14ac:dyDescent="0.2">
      <c r="A456" s="541"/>
      <c r="B456" s="541"/>
      <c r="C456" s="541"/>
      <c r="D456" s="541"/>
      <c r="E456" s="541"/>
      <c r="F456" s="541"/>
      <c r="G456" s="541"/>
      <c r="H456" s="541"/>
      <c r="I456" s="541"/>
      <c r="J456" s="541"/>
      <c r="K456" s="541"/>
      <c r="L456" s="541"/>
      <c r="M456" s="541"/>
      <c r="N456" s="541"/>
      <c r="O456" s="541"/>
      <c r="P456" s="541"/>
      <c r="Q456" s="541"/>
      <c r="R456" s="541"/>
      <c r="S456" s="541"/>
      <c r="T456" s="541"/>
      <c r="U456" s="541"/>
      <c r="V456" s="541"/>
      <c r="W456" s="541"/>
      <c r="X456" s="541"/>
      <c r="Y456" s="541"/>
      <c r="Z456" s="541"/>
      <c r="AA456" s="541"/>
      <c r="AB456" s="541"/>
      <c r="AC456" s="541"/>
      <c r="AD456" s="541"/>
      <c r="AE456" s="541"/>
      <c r="AF456" s="541"/>
      <c r="AG456" s="541"/>
      <c r="AH456" s="541"/>
      <c r="AI456" s="541"/>
      <c r="AJ456" s="541"/>
      <c r="AK456" s="541"/>
      <c r="AL456" s="541"/>
      <c r="AM456" s="541"/>
      <c r="AN456" s="541"/>
      <c r="AO456" s="541"/>
      <c r="AP456" s="541"/>
      <c r="AQ456" s="541"/>
      <c r="AR456" s="541"/>
      <c r="AS456" s="541"/>
      <c r="AT456" s="541"/>
      <c r="AU456" s="541"/>
      <c r="AV456" s="541"/>
      <c r="AW456" s="541"/>
      <c r="AX456" s="541"/>
      <c r="AY456" s="541"/>
      <c r="AZ456" s="541"/>
      <c r="BA456" s="541"/>
      <c r="BB456" s="541"/>
      <c r="BC456" s="541"/>
      <c r="BD456" s="541"/>
      <c r="BE456" s="541"/>
      <c r="BF456" s="541"/>
      <c r="BG456" s="541"/>
      <c r="BH456" s="541"/>
      <c r="BI456" s="541"/>
      <c r="BJ456" s="541"/>
      <c r="BK456" s="541"/>
      <c r="BL456" s="541"/>
      <c r="BM456" s="541"/>
      <c r="BN456" s="541"/>
      <c r="BO456" s="541"/>
      <c r="BP456" s="541"/>
      <c r="BQ456" s="541"/>
      <c r="BR456" s="541"/>
      <c r="BS456" s="541"/>
      <c r="BT456" s="541"/>
      <c r="BU456" s="541"/>
      <c r="BV456" s="541"/>
      <c r="BW456" s="541"/>
      <c r="BX456" s="541"/>
      <c r="BY456" s="541"/>
      <c r="BZ456" s="541"/>
      <c r="CA456" s="541"/>
      <c r="CB456" s="541"/>
      <c r="CC456" s="541"/>
      <c r="CD456" s="541"/>
      <c r="CE456" s="541"/>
    </row>
    <row r="457" spans="1:83" x14ac:dyDescent="0.2">
      <c r="A457" s="541"/>
      <c r="B457" s="541"/>
      <c r="C457" s="541"/>
      <c r="D457" s="541"/>
      <c r="E457" s="541"/>
      <c r="F457" s="541"/>
      <c r="G457" s="541"/>
      <c r="H457" s="541"/>
      <c r="I457" s="541"/>
      <c r="J457" s="541"/>
      <c r="K457" s="541"/>
      <c r="L457" s="541"/>
      <c r="M457" s="541"/>
      <c r="N457" s="541"/>
      <c r="O457" s="541"/>
      <c r="P457" s="541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  <c r="AA457" s="541"/>
      <c r="AB457" s="541"/>
      <c r="AC457" s="541"/>
      <c r="AD457" s="541"/>
      <c r="AE457" s="541"/>
      <c r="AF457" s="541"/>
      <c r="AG457" s="541"/>
      <c r="AH457" s="541"/>
      <c r="AI457" s="541"/>
      <c r="AJ457" s="541"/>
      <c r="AK457" s="541"/>
      <c r="AL457" s="541"/>
      <c r="AM457" s="541"/>
      <c r="AN457" s="541"/>
      <c r="AO457" s="541"/>
      <c r="AP457" s="541"/>
      <c r="AQ457" s="541"/>
      <c r="AR457" s="541"/>
      <c r="AS457" s="541"/>
      <c r="AT457" s="541"/>
      <c r="AU457" s="541"/>
      <c r="AV457" s="541"/>
      <c r="AW457" s="541"/>
      <c r="AX457" s="541"/>
      <c r="AY457" s="541"/>
      <c r="AZ457" s="541"/>
      <c r="BA457" s="541"/>
      <c r="BB457" s="541"/>
      <c r="BC457" s="541"/>
      <c r="BD457" s="541"/>
      <c r="BE457" s="541"/>
      <c r="BF457" s="541"/>
      <c r="BG457" s="541"/>
      <c r="BH457" s="541"/>
      <c r="BI457" s="541"/>
      <c r="BJ457" s="541"/>
      <c r="BK457" s="541"/>
      <c r="BL457" s="541"/>
      <c r="BM457" s="541"/>
      <c r="BN457" s="541"/>
      <c r="BO457" s="541"/>
      <c r="BP457" s="541"/>
      <c r="BQ457" s="541"/>
      <c r="BR457" s="541"/>
      <c r="BS457" s="541"/>
      <c r="BT457" s="541"/>
      <c r="BU457" s="541"/>
      <c r="BV457" s="541"/>
      <c r="BW457" s="541"/>
      <c r="BX457" s="541"/>
      <c r="BY457" s="541"/>
      <c r="BZ457" s="541"/>
      <c r="CA457" s="541"/>
      <c r="CB457" s="541"/>
      <c r="CC457" s="541"/>
      <c r="CD457" s="541"/>
      <c r="CE457" s="541"/>
    </row>
    <row r="458" spans="1:83" x14ac:dyDescent="0.2">
      <c r="A458" s="541"/>
      <c r="B458" s="541"/>
      <c r="C458" s="541"/>
      <c r="D458" s="541"/>
      <c r="E458" s="541"/>
      <c r="F458" s="541"/>
      <c r="G458" s="541"/>
      <c r="H458" s="541"/>
      <c r="I458" s="541"/>
      <c r="J458" s="541"/>
      <c r="K458" s="541"/>
      <c r="L458" s="541"/>
      <c r="M458" s="541"/>
      <c r="N458" s="541"/>
      <c r="O458" s="541"/>
      <c r="P458" s="541"/>
      <c r="Q458" s="541"/>
      <c r="R458" s="541"/>
      <c r="S458" s="541"/>
      <c r="T458" s="541"/>
      <c r="U458" s="541"/>
      <c r="V458" s="541"/>
      <c r="W458" s="541"/>
      <c r="X458" s="541"/>
      <c r="Y458" s="541"/>
      <c r="Z458" s="541"/>
      <c r="AA458" s="541"/>
      <c r="AB458" s="541"/>
      <c r="AC458" s="541"/>
      <c r="AD458" s="541"/>
      <c r="AE458" s="541"/>
      <c r="AF458" s="541"/>
      <c r="AG458" s="541"/>
      <c r="AH458" s="541"/>
      <c r="AI458" s="541"/>
      <c r="AJ458" s="541"/>
      <c r="AK458" s="541"/>
      <c r="AL458" s="541"/>
      <c r="AM458" s="541"/>
      <c r="AN458" s="541"/>
      <c r="AO458" s="541"/>
      <c r="AP458" s="541"/>
      <c r="AQ458" s="541"/>
      <c r="AR458" s="541"/>
      <c r="AS458" s="541"/>
      <c r="AT458" s="541"/>
      <c r="AU458" s="541"/>
      <c r="AV458" s="541"/>
      <c r="AW458" s="541"/>
      <c r="AX458" s="541"/>
      <c r="AY458" s="541"/>
      <c r="AZ458" s="541"/>
      <c r="BA458" s="541"/>
      <c r="BB458" s="541"/>
      <c r="BC458" s="541"/>
      <c r="BD458" s="541"/>
      <c r="BE458" s="541"/>
      <c r="BF458" s="541"/>
      <c r="BG458" s="541"/>
      <c r="BH458" s="541"/>
      <c r="BI458" s="541"/>
      <c r="BJ458" s="541"/>
      <c r="BK458" s="541"/>
      <c r="BL458" s="541"/>
      <c r="BM458" s="541"/>
      <c r="BN458" s="541"/>
      <c r="BO458" s="541"/>
      <c r="BP458" s="541"/>
      <c r="BQ458" s="541"/>
      <c r="BR458" s="541"/>
      <c r="BS458" s="541"/>
      <c r="BT458" s="541"/>
      <c r="BU458" s="541"/>
      <c r="BV458" s="541"/>
      <c r="BW458" s="541"/>
      <c r="BX458" s="541"/>
      <c r="BY458" s="541"/>
      <c r="BZ458" s="541"/>
      <c r="CA458" s="541"/>
      <c r="CB458" s="541"/>
      <c r="CC458" s="541"/>
      <c r="CD458" s="541"/>
      <c r="CE458" s="541"/>
    </row>
    <row r="459" spans="1:83" x14ac:dyDescent="0.2">
      <c r="A459" s="541"/>
      <c r="B459" s="541"/>
      <c r="C459" s="541"/>
      <c r="D459" s="541"/>
      <c r="E459" s="541"/>
      <c r="F459" s="541"/>
      <c r="G459" s="541"/>
      <c r="H459" s="541"/>
      <c r="I459" s="541"/>
      <c r="J459" s="541"/>
      <c r="K459" s="541"/>
      <c r="L459" s="541"/>
      <c r="M459" s="541"/>
      <c r="N459" s="541"/>
      <c r="O459" s="541"/>
      <c r="P459" s="541"/>
      <c r="Q459" s="541"/>
      <c r="R459" s="541"/>
      <c r="S459" s="541"/>
      <c r="T459" s="541"/>
      <c r="U459" s="541"/>
      <c r="V459" s="541"/>
      <c r="W459" s="541"/>
      <c r="X459" s="541"/>
      <c r="Y459" s="541"/>
      <c r="Z459" s="541"/>
      <c r="AA459" s="541"/>
      <c r="AB459" s="541"/>
      <c r="AC459" s="541"/>
      <c r="AD459" s="541"/>
      <c r="AE459" s="541"/>
      <c r="AF459" s="541"/>
      <c r="AG459" s="541"/>
      <c r="AH459" s="541"/>
      <c r="AI459" s="541"/>
      <c r="AJ459" s="541"/>
      <c r="AK459" s="541"/>
      <c r="AL459" s="541"/>
      <c r="AM459" s="541"/>
      <c r="AN459" s="541"/>
      <c r="AO459" s="541"/>
      <c r="AP459" s="541"/>
      <c r="AQ459" s="541"/>
      <c r="AR459" s="541"/>
      <c r="AS459" s="541"/>
      <c r="AT459" s="541"/>
      <c r="AU459" s="541"/>
      <c r="AV459" s="541"/>
      <c r="AW459" s="541"/>
      <c r="AX459" s="541"/>
      <c r="AY459" s="541"/>
      <c r="AZ459" s="541"/>
      <c r="BA459" s="541"/>
      <c r="BB459" s="541"/>
      <c r="BC459" s="541"/>
      <c r="BD459" s="541"/>
      <c r="BE459" s="541"/>
      <c r="BF459" s="541"/>
      <c r="BG459" s="541"/>
      <c r="BH459" s="541"/>
      <c r="BI459" s="541"/>
      <c r="BJ459" s="541"/>
      <c r="BK459" s="541"/>
      <c r="BL459" s="541"/>
      <c r="BM459" s="541"/>
      <c r="BN459" s="541"/>
      <c r="BO459" s="541"/>
      <c r="BP459" s="541"/>
      <c r="BQ459" s="541"/>
      <c r="BR459" s="541"/>
      <c r="BS459" s="541"/>
      <c r="BT459" s="541"/>
      <c r="BU459" s="541"/>
      <c r="BV459" s="541"/>
      <c r="BW459" s="541"/>
      <c r="BX459" s="541"/>
      <c r="BY459" s="541"/>
      <c r="BZ459" s="541"/>
      <c r="CA459" s="541"/>
      <c r="CB459" s="541"/>
      <c r="CC459" s="541"/>
      <c r="CD459" s="541"/>
      <c r="CE459" s="541"/>
    </row>
    <row r="460" spans="1:83" x14ac:dyDescent="0.2">
      <c r="A460" s="541"/>
      <c r="B460" s="541"/>
      <c r="C460" s="541"/>
      <c r="D460" s="541"/>
      <c r="E460" s="541"/>
      <c r="F460" s="541"/>
      <c r="G460" s="541"/>
      <c r="H460" s="541"/>
      <c r="I460" s="541"/>
      <c r="J460" s="541"/>
      <c r="K460" s="541"/>
      <c r="L460" s="541"/>
      <c r="M460" s="541"/>
      <c r="N460" s="541"/>
      <c r="O460" s="541"/>
      <c r="P460" s="541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  <c r="AA460" s="541"/>
      <c r="AB460" s="541"/>
      <c r="AC460" s="541"/>
      <c r="AD460" s="541"/>
      <c r="AE460" s="541"/>
      <c r="AF460" s="541"/>
      <c r="AG460" s="541"/>
      <c r="AH460" s="541"/>
      <c r="AI460" s="541"/>
      <c r="AJ460" s="541"/>
      <c r="AK460" s="541"/>
      <c r="AL460" s="541"/>
      <c r="AM460" s="541"/>
      <c r="AN460" s="541"/>
      <c r="AO460" s="541"/>
      <c r="AP460" s="541"/>
      <c r="AQ460" s="541"/>
      <c r="AR460" s="541"/>
      <c r="AS460" s="541"/>
      <c r="AT460" s="541"/>
      <c r="AU460" s="541"/>
      <c r="AV460" s="541"/>
      <c r="AW460" s="541"/>
      <c r="AX460" s="541"/>
      <c r="AY460" s="541"/>
      <c r="AZ460" s="541"/>
      <c r="BA460" s="541"/>
      <c r="BB460" s="541"/>
      <c r="BC460" s="541"/>
      <c r="BD460" s="541"/>
      <c r="BE460" s="541"/>
      <c r="BF460" s="541"/>
      <c r="BG460" s="541"/>
      <c r="BH460" s="541"/>
      <c r="BI460" s="541"/>
      <c r="BJ460" s="541"/>
      <c r="BK460" s="541"/>
      <c r="BL460" s="541"/>
      <c r="BM460" s="541"/>
      <c r="BN460" s="541"/>
      <c r="BO460" s="541"/>
      <c r="BP460" s="541"/>
      <c r="BQ460" s="541"/>
      <c r="BR460" s="541"/>
      <c r="BS460" s="541"/>
      <c r="BT460" s="541"/>
      <c r="BU460" s="541"/>
      <c r="BV460" s="541"/>
      <c r="BW460" s="541"/>
      <c r="BX460" s="541"/>
      <c r="BY460" s="541"/>
      <c r="BZ460" s="541"/>
      <c r="CA460" s="541"/>
      <c r="CB460" s="541"/>
      <c r="CC460" s="541"/>
      <c r="CD460" s="541"/>
      <c r="CE460" s="541"/>
    </row>
    <row r="461" spans="1:83" x14ac:dyDescent="0.2">
      <c r="A461" s="541"/>
      <c r="B461" s="541"/>
      <c r="C461" s="541"/>
      <c r="D461" s="541"/>
      <c r="E461" s="541"/>
      <c r="F461" s="541"/>
      <c r="G461" s="541"/>
      <c r="H461" s="541"/>
      <c r="I461" s="541"/>
      <c r="J461" s="541"/>
      <c r="K461" s="541"/>
      <c r="L461" s="541"/>
      <c r="M461" s="541"/>
      <c r="N461" s="541"/>
      <c r="O461" s="541"/>
      <c r="P461" s="541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  <c r="AA461" s="541"/>
      <c r="AB461" s="541"/>
      <c r="AC461" s="541"/>
      <c r="AD461" s="541"/>
      <c r="AE461" s="541"/>
      <c r="AF461" s="541"/>
      <c r="AG461" s="541"/>
      <c r="AH461" s="541"/>
      <c r="AI461" s="541"/>
      <c r="AJ461" s="541"/>
      <c r="AK461" s="541"/>
      <c r="AL461" s="541"/>
      <c r="AM461" s="541"/>
      <c r="AN461" s="541"/>
      <c r="AO461" s="541"/>
      <c r="AP461" s="541"/>
      <c r="AQ461" s="541"/>
      <c r="AR461" s="541"/>
      <c r="AS461" s="541"/>
      <c r="AT461" s="541"/>
      <c r="AU461" s="541"/>
      <c r="AV461" s="541"/>
      <c r="AW461" s="541"/>
      <c r="AX461" s="541"/>
      <c r="AY461" s="541"/>
      <c r="AZ461" s="541"/>
      <c r="BA461" s="541"/>
      <c r="BB461" s="541"/>
      <c r="BC461" s="541"/>
      <c r="BD461" s="541"/>
      <c r="BE461" s="541"/>
      <c r="BF461" s="541"/>
      <c r="BG461" s="541"/>
      <c r="BH461" s="541"/>
      <c r="BI461" s="541"/>
      <c r="BJ461" s="541"/>
      <c r="BK461" s="541"/>
      <c r="BL461" s="541"/>
      <c r="BM461" s="541"/>
      <c r="BN461" s="541"/>
      <c r="BO461" s="541"/>
      <c r="BP461" s="541"/>
      <c r="BQ461" s="541"/>
      <c r="BR461" s="541"/>
      <c r="BS461" s="541"/>
      <c r="BT461" s="541"/>
      <c r="BU461" s="541"/>
      <c r="BV461" s="541"/>
      <c r="BW461" s="541"/>
      <c r="BX461" s="541"/>
      <c r="BY461" s="541"/>
      <c r="BZ461" s="541"/>
      <c r="CA461" s="541"/>
      <c r="CB461" s="541"/>
      <c r="CC461" s="541"/>
      <c r="CD461" s="541"/>
      <c r="CE461" s="541"/>
    </row>
    <row r="462" spans="1:83" x14ac:dyDescent="0.2">
      <c r="A462" s="541"/>
      <c r="B462" s="541"/>
      <c r="C462" s="541"/>
      <c r="D462" s="541"/>
      <c r="E462" s="541"/>
      <c r="F462" s="541"/>
      <c r="G462" s="541"/>
      <c r="H462" s="541"/>
      <c r="I462" s="541"/>
      <c r="J462" s="541"/>
      <c r="K462" s="541"/>
      <c r="L462" s="541"/>
      <c r="M462" s="541"/>
      <c r="N462" s="541"/>
      <c r="O462" s="541"/>
      <c r="P462" s="541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  <c r="AA462" s="541"/>
      <c r="AB462" s="541"/>
      <c r="AC462" s="541"/>
      <c r="AD462" s="541"/>
      <c r="AE462" s="541"/>
      <c r="AF462" s="541"/>
      <c r="AG462" s="541"/>
      <c r="AH462" s="541"/>
      <c r="AI462" s="541"/>
      <c r="AJ462" s="541"/>
      <c r="AK462" s="541"/>
      <c r="AL462" s="541"/>
      <c r="AM462" s="541"/>
      <c r="AN462" s="541"/>
      <c r="AO462" s="541"/>
      <c r="AP462" s="541"/>
      <c r="AQ462" s="541"/>
      <c r="AR462" s="541"/>
      <c r="AS462" s="541"/>
      <c r="AT462" s="541"/>
      <c r="AU462" s="541"/>
      <c r="AV462" s="541"/>
      <c r="AW462" s="541"/>
      <c r="AX462" s="541"/>
      <c r="AY462" s="541"/>
      <c r="AZ462" s="541"/>
      <c r="BA462" s="541"/>
      <c r="BB462" s="541"/>
      <c r="BC462" s="541"/>
      <c r="BD462" s="541"/>
      <c r="BE462" s="541"/>
      <c r="BF462" s="541"/>
      <c r="BG462" s="541"/>
      <c r="BH462" s="541"/>
      <c r="BI462" s="541"/>
      <c r="BJ462" s="541"/>
      <c r="BK462" s="541"/>
      <c r="BL462" s="541"/>
      <c r="BM462" s="541"/>
      <c r="BN462" s="541"/>
      <c r="BO462" s="541"/>
      <c r="BP462" s="541"/>
      <c r="BQ462" s="541"/>
      <c r="BR462" s="541"/>
      <c r="BS462" s="541"/>
      <c r="BT462" s="541"/>
      <c r="BU462" s="541"/>
      <c r="BV462" s="541"/>
      <c r="BW462" s="541"/>
      <c r="BX462" s="541"/>
      <c r="BY462" s="541"/>
      <c r="BZ462" s="541"/>
      <c r="CA462" s="541"/>
      <c r="CB462" s="541"/>
      <c r="CC462" s="541"/>
      <c r="CD462" s="541"/>
      <c r="CE462" s="541"/>
    </row>
    <row r="463" spans="1:83" x14ac:dyDescent="0.2">
      <c r="A463" s="541"/>
      <c r="B463" s="541"/>
      <c r="C463" s="541"/>
      <c r="D463" s="541"/>
      <c r="E463" s="541"/>
      <c r="F463" s="541"/>
      <c r="G463" s="541"/>
      <c r="H463" s="541"/>
      <c r="I463" s="541"/>
      <c r="J463" s="541"/>
      <c r="K463" s="541"/>
      <c r="L463" s="541"/>
      <c r="M463" s="541"/>
      <c r="N463" s="541"/>
      <c r="O463" s="541"/>
      <c r="P463" s="541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  <c r="AA463" s="541"/>
      <c r="AB463" s="541"/>
      <c r="AC463" s="541"/>
      <c r="AD463" s="541"/>
      <c r="AE463" s="541"/>
      <c r="AF463" s="541"/>
      <c r="AG463" s="541"/>
      <c r="AH463" s="541"/>
      <c r="AI463" s="541"/>
      <c r="AJ463" s="541"/>
      <c r="AK463" s="541"/>
      <c r="AL463" s="541"/>
      <c r="AM463" s="541"/>
      <c r="AN463" s="541"/>
      <c r="AO463" s="541"/>
      <c r="AP463" s="541"/>
      <c r="AQ463" s="541"/>
      <c r="AR463" s="541"/>
      <c r="AS463" s="541"/>
      <c r="AT463" s="541"/>
      <c r="AU463" s="541"/>
      <c r="AV463" s="541"/>
      <c r="AW463" s="541"/>
      <c r="AX463" s="541"/>
      <c r="AY463" s="541"/>
      <c r="AZ463" s="541"/>
      <c r="BA463" s="541"/>
      <c r="BB463" s="541"/>
      <c r="BC463" s="541"/>
      <c r="BD463" s="541"/>
      <c r="BE463" s="541"/>
      <c r="BF463" s="541"/>
      <c r="BG463" s="541"/>
      <c r="BH463" s="541"/>
      <c r="BI463" s="541"/>
      <c r="BJ463" s="541"/>
      <c r="BK463" s="541"/>
      <c r="BL463" s="541"/>
      <c r="BM463" s="541"/>
      <c r="BN463" s="541"/>
      <c r="BO463" s="541"/>
      <c r="BP463" s="541"/>
      <c r="BQ463" s="541"/>
      <c r="BR463" s="541"/>
      <c r="BS463" s="541"/>
      <c r="BT463" s="541"/>
      <c r="BU463" s="541"/>
      <c r="BV463" s="541"/>
      <c r="BW463" s="541"/>
      <c r="BX463" s="541"/>
      <c r="BY463" s="541"/>
      <c r="BZ463" s="541"/>
      <c r="CA463" s="541"/>
      <c r="CB463" s="541"/>
      <c r="CC463" s="541"/>
      <c r="CD463" s="541"/>
      <c r="CE463" s="541"/>
    </row>
    <row r="464" spans="1:83" x14ac:dyDescent="0.2">
      <c r="A464" s="541"/>
      <c r="B464" s="541"/>
      <c r="C464" s="541"/>
      <c r="D464" s="541"/>
      <c r="E464" s="541"/>
      <c r="F464" s="541"/>
      <c r="G464" s="541"/>
      <c r="H464" s="541"/>
      <c r="I464" s="541"/>
      <c r="J464" s="541"/>
      <c r="K464" s="541"/>
      <c r="L464" s="541"/>
      <c r="M464" s="541"/>
      <c r="N464" s="541"/>
      <c r="O464" s="541"/>
      <c r="P464" s="541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  <c r="AA464" s="541"/>
      <c r="AB464" s="541"/>
      <c r="AC464" s="541"/>
      <c r="AD464" s="541"/>
      <c r="AE464" s="541"/>
      <c r="AF464" s="541"/>
      <c r="AG464" s="541"/>
      <c r="AH464" s="541"/>
      <c r="AI464" s="541"/>
      <c r="AJ464" s="541"/>
      <c r="AK464" s="541"/>
      <c r="AL464" s="541"/>
      <c r="AM464" s="541"/>
      <c r="AN464" s="541"/>
      <c r="AO464" s="541"/>
      <c r="AP464" s="541"/>
      <c r="AQ464" s="541"/>
      <c r="AR464" s="541"/>
      <c r="AS464" s="541"/>
      <c r="AT464" s="541"/>
      <c r="AU464" s="541"/>
      <c r="AV464" s="541"/>
      <c r="AW464" s="541"/>
      <c r="AX464" s="541"/>
      <c r="AY464" s="541"/>
      <c r="AZ464" s="541"/>
      <c r="BA464" s="541"/>
      <c r="BB464" s="541"/>
      <c r="BC464" s="541"/>
      <c r="BD464" s="541"/>
      <c r="BE464" s="541"/>
      <c r="BF464" s="541"/>
      <c r="BG464" s="541"/>
      <c r="BH464" s="541"/>
      <c r="BI464" s="541"/>
      <c r="BJ464" s="541"/>
      <c r="BK464" s="541"/>
      <c r="BL464" s="541"/>
      <c r="BM464" s="541"/>
      <c r="BN464" s="541"/>
      <c r="BO464" s="541"/>
      <c r="BP464" s="541"/>
      <c r="BQ464" s="541"/>
      <c r="BR464" s="541"/>
      <c r="BS464" s="541"/>
      <c r="BT464" s="541"/>
      <c r="BU464" s="541"/>
      <c r="BV464" s="541"/>
      <c r="BW464" s="541"/>
      <c r="BX464" s="541"/>
      <c r="BY464" s="541"/>
      <c r="BZ464" s="541"/>
      <c r="CA464" s="541"/>
      <c r="CB464" s="541"/>
      <c r="CC464" s="541"/>
      <c r="CD464" s="541"/>
      <c r="CE464" s="541"/>
    </row>
  </sheetData>
  <mergeCells count="3">
    <mergeCell ref="B5:J5"/>
    <mergeCell ref="C8:E8"/>
    <mergeCell ref="C9:E9"/>
  </mergeCells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45"/>
  <sheetViews>
    <sheetView showRowColHeaders="0" workbookViewId="0">
      <selection activeCell="B8" sqref="B8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2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>
      <c r="B3" s="123"/>
    </row>
    <row r="4" spans="1:5" s="77" customFormat="1" ht="16.5" customHeight="1" x14ac:dyDescent="0.25"/>
    <row r="5" spans="1:5" s="77" customFormat="1" ht="16.5" customHeight="1" x14ac:dyDescent="0.25">
      <c r="A5" s="116" t="s">
        <v>395</v>
      </c>
      <c r="B5" s="119" t="s">
        <v>379</v>
      </c>
    </row>
    <row r="6" spans="1:5" s="77" customFormat="1" ht="12" customHeight="1" x14ac:dyDescent="0.25">
      <c r="A6" s="116"/>
      <c r="B6" s="122" t="s">
        <v>262</v>
      </c>
    </row>
    <row r="7" spans="1:5" s="77" customFormat="1" ht="16.5" customHeight="1" x14ac:dyDescent="0.25">
      <c r="D7" s="8"/>
    </row>
    <row r="8" spans="1:5" s="77" customFormat="1" ht="45" customHeight="1" x14ac:dyDescent="0.25">
      <c r="B8" s="8"/>
      <c r="C8" s="598" t="s">
        <v>378</v>
      </c>
      <c r="D8" s="598"/>
      <c r="E8" s="598"/>
    </row>
    <row r="9" spans="1:5" s="77" customFormat="1" ht="24.95" customHeight="1" x14ac:dyDescent="0.25">
      <c r="B9" s="8"/>
      <c r="C9" s="599" t="s">
        <v>27</v>
      </c>
      <c r="D9" s="599"/>
      <c r="E9" s="599"/>
    </row>
    <row r="10" spans="1:5" s="77" customFormat="1" ht="14.25" customHeight="1" x14ac:dyDescent="0.25">
      <c r="B10" s="39" t="s">
        <v>21</v>
      </c>
      <c r="C10" s="540" t="s">
        <v>30</v>
      </c>
      <c r="D10" s="540" t="s">
        <v>13</v>
      </c>
      <c r="E10" s="540" t="s">
        <v>29</v>
      </c>
    </row>
    <row r="11" spans="1:5" s="77" customFormat="1" ht="14.25" customHeight="1" x14ac:dyDescent="0.2">
      <c r="B11" s="3" t="s">
        <v>61</v>
      </c>
      <c r="C11" s="54">
        <f>('SD_genero (16)'!O12-'SD_genero (16)'!C12)/'SD_genero (16)'!C12</f>
        <v>-7.2098167703159563E-2</v>
      </c>
      <c r="D11" s="49">
        <f>('SD_genero (16)'!P12-'SD_genero (16)'!D12)/'SD_genero (16)'!D12</f>
        <v>-0.15188828112863531</v>
      </c>
      <c r="E11" s="50">
        <f>('SD_genero (16)'!Q12-'SD_genero (16)'!E12)/'SD_genero (16)'!E12</f>
        <v>-0.11240716722703654</v>
      </c>
    </row>
    <row r="12" spans="1:5" s="77" customFormat="1" ht="14.25" customHeight="1" x14ac:dyDescent="0.2">
      <c r="B12" s="4" t="s">
        <v>102</v>
      </c>
      <c r="C12" s="55">
        <f>('SD_genero (16)'!O13-'SD_genero (16)'!C13)/'SD_genero (16)'!C13</f>
        <v>-6.3091192947010738E-2</v>
      </c>
      <c r="D12" s="51">
        <f>('SD_genero (16)'!P13-'SD_genero (16)'!D13)/'SD_genero (16)'!D13</f>
        <v>-0.13320914372316242</v>
      </c>
      <c r="E12" s="52">
        <f>('SD_genero (16)'!Q13-'SD_genero (16)'!E13)/'SD_genero (16)'!E13</f>
        <v>-9.7607982716548289E-2</v>
      </c>
    </row>
    <row r="13" spans="1:5" s="77" customFormat="1" ht="14.25" customHeight="1" x14ac:dyDescent="0.2">
      <c r="B13" s="4" t="s">
        <v>20</v>
      </c>
      <c r="C13" s="55">
        <f>('SD_genero (16)'!O14-'SD_genero (16)'!C14)/'SD_genero (16)'!C14</f>
        <v>-6.3300618816759288E-2</v>
      </c>
      <c r="D13" s="51">
        <f>('SD_genero (16)'!P14-'SD_genero (16)'!D14)/'SD_genero (16)'!D14</f>
        <v>-0.13063156583482124</v>
      </c>
      <c r="E13" s="52">
        <f>('SD_genero (16)'!Q14-'SD_genero (16)'!E14)/'SD_genero (16)'!E14</f>
        <v>-9.6089295102519512E-2</v>
      </c>
    </row>
    <row r="14" spans="1:5" s="77" customFormat="1" ht="14.25" customHeight="1" x14ac:dyDescent="0.2">
      <c r="B14" s="4" t="s">
        <v>1</v>
      </c>
      <c r="C14" s="385">
        <f>('SD_genero (16)'!O15-'SD_genero (16)'!C15)/'SD_genero (16)'!C15</f>
        <v>-6.0140636565507034E-2</v>
      </c>
      <c r="D14" s="386">
        <f>('SD_genero (16)'!P15-'SD_genero (16)'!D15)/'SD_genero (16)'!D15</f>
        <v>-9.4635436343029844E-2</v>
      </c>
      <c r="E14" s="387">
        <f>('SD_genero (16)'!Q15-'SD_genero (16)'!E15)/'SD_genero (16)'!E15</f>
        <v>-7.7210693587586463E-2</v>
      </c>
    </row>
    <row r="15" spans="1:5" s="77" customFormat="1" ht="14.25" customHeight="1" x14ac:dyDescent="0.2">
      <c r="B15" s="34" t="str">
        <f>'PD_genero % (12)'!B15</f>
        <v xml:space="preserve">Ajuda </v>
      </c>
      <c r="C15" s="54">
        <f>('SD_genero (16)'!O16-'SD_genero (16)'!C16)/'SD_genero (16)'!C16</f>
        <v>3.2679738562091505E-2</v>
      </c>
      <c r="D15" s="49">
        <f>('SD_genero (16)'!P16-'SD_genero (16)'!D16)/'SD_genero (16)'!D16</f>
        <v>-0.13740458015267176</v>
      </c>
      <c r="E15" s="50">
        <f>('SD_genero (16)'!Q16-'SD_genero (16)'!E16)/'SD_genero (16)'!E16</f>
        <v>-4.5774647887323945E-2</v>
      </c>
    </row>
    <row r="16" spans="1:5" s="77" customFormat="1" ht="14.25" customHeight="1" x14ac:dyDescent="0.2">
      <c r="B16" s="34" t="str">
        <f>'PD_genero % (12)'!B16</f>
        <v xml:space="preserve">Alcântara </v>
      </c>
      <c r="C16" s="55">
        <f>('SD_genero (16)'!O17-'SD_genero (16)'!C17)/'SD_genero (16)'!C17</f>
        <v>-0.15483870967741936</v>
      </c>
      <c r="D16" s="51">
        <f>('SD_genero (16)'!P17-'SD_genero (16)'!D17)/'SD_genero (16)'!D17</f>
        <v>-0.10810810810810811</v>
      </c>
      <c r="E16" s="52">
        <f>('SD_genero (16)'!Q17-'SD_genero (16)'!E17)/'SD_genero (16)'!E17</f>
        <v>-0.132013201320132</v>
      </c>
    </row>
    <row r="17" spans="2:5" s="77" customFormat="1" ht="14.25" customHeight="1" x14ac:dyDescent="0.2">
      <c r="B17" s="34" t="str">
        <f>'PD_genero % (12)'!B17</f>
        <v xml:space="preserve">Alvalade </v>
      </c>
      <c r="C17" s="55">
        <f>('SD_genero (16)'!O18-'SD_genero (16)'!C18)/'SD_genero (16)'!C18</f>
        <v>-3.5335689045936397E-2</v>
      </c>
      <c r="D17" s="51">
        <f>('SD_genero (16)'!P18-'SD_genero (16)'!D18)/'SD_genero (16)'!D18</f>
        <v>-0.16428571428571428</v>
      </c>
      <c r="E17" s="52">
        <f>('SD_genero (16)'!Q18-'SD_genero (16)'!E18)/'SD_genero (16)'!E18</f>
        <v>-9.9467140319715805E-2</v>
      </c>
    </row>
    <row r="18" spans="2:5" s="77" customFormat="1" ht="14.25" customHeight="1" x14ac:dyDescent="0.2">
      <c r="B18" s="34" t="str">
        <f>'PD_genero % (12)'!B18</f>
        <v xml:space="preserve">Areeiro </v>
      </c>
      <c r="C18" s="55">
        <f>('SD_genero (16)'!O19-'SD_genero (16)'!C19)/'SD_genero (16)'!C19</f>
        <v>5.076142131979695E-3</v>
      </c>
      <c r="D18" s="51">
        <f>('SD_genero (16)'!P19-'SD_genero (16)'!D19)/'SD_genero (16)'!D19</f>
        <v>-8.4269662921348312E-2</v>
      </c>
      <c r="E18" s="52">
        <f>('SD_genero (16)'!Q19-'SD_genero (16)'!E19)/'SD_genero (16)'!E19</f>
        <v>-3.7333333333333336E-2</v>
      </c>
    </row>
    <row r="19" spans="2:5" s="77" customFormat="1" ht="14.25" customHeight="1" x14ac:dyDescent="0.2">
      <c r="B19" s="34" t="str">
        <f>'PD_genero % (12)'!B19</f>
        <v xml:space="preserve">Arroios </v>
      </c>
      <c r="C19" s="55">
        <f>('SD_genero (16)'!O20-'SD_genero (16)'!C20)/'SD_genero (16)'!C20</f>
        <v>-6.9277108433734941E-2</v>
      </c>
      <c r="D19" s="51">
        <f>('SD_genero (16)'!P20-'SD_genero (16)'!D20)/'SD_genero (16)'!D20</f>
        <v>-5.9659090909090912E-2</v>
      </c>
      <c r="E19" s="52">
        <f>('SD_genero (16)'!Q20-'SD_genero (16)'!E20)/'SD_genero (16)'!E20</f>
        <v>-6.4327485380116955E-2</v>
      </c>
    </row>
    <row r="20" spans="2:5" s="77" customFormat="1" ht="14.25" customHeight="1" x14ac:dyDescent="0.2">
      <c r="B20" s="34" t="str">
        <f>'PD_genero % (12)'!B20</f>
        <v xml:space="preserve">Avenidas Novas </v>
      </c>
      <c r="C20" s="55">
        <f>('SD_genero (16)'!O21-'SD_genero (16)'!C21)/'SD_genero (16)'!C21</f>
        <v>-4.9504950495049507E-2</v>
      </c>
      <c r="D20" s="51">
        <f>('SD_genero (16)'!P21-'SD_genero (16)'!D21)/'SD_genero (16)'!D21</f>
        <v>0.12738853503184713</v>
      </c>
      <c r="E20" s="52">
        <f>('SD_genero (16)'!Q21-'SD_genero (16)'!E21)/'SD_genero (16)'!E21</f>
        <v>2.7855153203342618E-2</v>
      </c>
    </row>
    <row r="21" spans="2:5" s="77" customFormat="1" ht="14.25" customHeight="1" x14ac:dyDescent="0.2">
      <c r="B21" s="34" t="str">
        <f>'PD_genero % (12)'!B21</f>
        <v xml:space="preserve">Beato </v>
      </c>
      <c r="C21" s="55">
        <f>('SD_genero (16)'!O22-'SD_genero (16)'!C22)/'SD_genero (16)'!C22</f>
        <v>-6.6666666666666666E-2</v>
      </c>
      <c r="D21" s="51">
        <f>('SD_genero (16)'!P22-'SD_genero (16)'!D22)/'SD_genero (16)'!D22</f>
        <v>-0.19148936170212766</v>
      </c>
      <c r="E21" s="52">
        <f>('SD_genero (16)'!Q22-'SD_genero (16)'!E22)/'SD_genero (16)'!E22</f>
        <v>-0.13043478260869565</v>
      </c>
    </row>
    <row r="22" spans="2:5" s="77" customFormat="1" ht="14.25" customHeight="1" x14ac:dyDescent="0.2">
      <c r="B22" s="34" t="str">
        <f>'PD_genero % (12)'!B22</f>
        <v xml:space="preserve">Belém </v>
      </c>
      <c r="C22" s="55">
        <f>('SD_genero (16)'!O23-'SD_genero (16)'!C23)/'SD_genero (16)'!C23</f>
        <v>-9.0225563909774431E-2</v>
      </c>
      <c r="D22" s="51">
        <f>('SD_genero (16)'!P23-'SD_genero (16)'!D23)/'SD_genero (16)'!D23</f>
        <v>-1.7699115044247787E-2</v>
      </c>
      <c r="E22" s="52">
        <f>('SD_genero (16)'!Q23-'SD_genero (16)'!E23)/'SD_genero (16)'!E23</f>
        <v>-5.6910569105691054E-2</v>
      </c>
    </row>
    <row r="23" spans="2:5" s="77" customFormat="1" ht="14.25" customHeight="1" x14ac:dyDescent="0.2">
      <c r="B23" s="34" t="str">
        <f>'PD_genero % (12)'!B23</f>
        <v xml:space="preserve">Benfica </v>
      </c>
      <c r="C23" s="55">
        <f>('SD_genero (16)'!O24-'SD_genero (16)'!C24)/'SD_genero (16)'!C24</f>
        <v>-9.5628415300546443E-2</v>
      </c>
      <c r="D23" s="51">
        <f>('SD_genero (16)'!P24-'SD_genero (16)'!D24)/'SD_genero (16)'!D24</f>
        <v>-0.12362637362637363</v>
      </c>
      <c r="E23" s="52">
        <f>('SD_genero (16)'!Q24-'SD_genero (16)'!E24)/'SD_genero (16)'!E24</f>
        <v>-0.1095890410958904</v>
      </c>
    </row>
    <row r="24" spans="2:5" s="77" customFormat="1" ht="14.25" customHeight="1" x14ac:dyDescent="0.2">
      <c r="B24" s="34" t="str">
        <f>'PD_genero % (12)'!B24</f>
        <v xml:space="preserve">Campo de Ourique </v>
      </c>
      <c r="C24" s="55">
        <f>('SD_genero (16)'!O25-'SD_genero (16)'!C25)/'SD_genero (16)'!C25</f>
        <v>-8.7866108786610872E-2</v>
      </c>
      <c r="D24" s="51">
        <f>('SD_genero (16)'!P25-'SD_genero (16)'!D25)/'SD_genero (16)'!D25</f>
        <v>-6.7708333333333329E-2</v>
      </c>
      <c r="E24" s="52">
        <f>('SD_genero (16)'!Q25-'SD_genero (16)'!E25)/'SD_genero (16)'!E25</f>
        <v>-7.8886310904872387E-2</v>
      </c>
    </row>
    <row r="25" spans="2:5" s="77" customFormat="1" ht="14.25" customHeight="1" x14ac:dyDescent="0.2">
      <c r="B25" s="34" t="str">
        <f>'PD_genero % (12)'!B25</f>
        <v xml:space="preserve">Campolide </v>
      </c>
      <c r="C25" s="55">
        <f>('SD_genero (16)'!O26-'SD_genero (16)'!C26)/'SD_genero (16)'!C26</f>
        <v>7.3825503355704702E-2</v>
      </c>
      <c r="D25" s="51">
        <f>('SD_genero (16)'!P26-'SD_genero (16)'!D26)/'SD_genero (16)'!D26</f>
        <v>-7.0588235294117646E-2</v>
      </c>
      <c r="E25" s="52">
        <f>('SD_genero (16)'!Q26-'SD_genero (16)'!E26)/'SD_genero (16)'!E26</f>
        <v>-3.134796238244514E-3</v>
      </c>
    </row>
    <row r="26" spans="2:5" s="77" customFormat="1" ht="14.25" customHeight="1" x14ac:dyDescent="0.2">
      <c r="B26" s="34" t="str">
        <f>'PD_genero % (12)'!B26</f>
        <v xml:space="preserve">Carnide </v>
      </c>
      <c r="C26" s="55">
        <f>('SD_genero (16)'!O27-'SD_genero (16)'!C27)/'SD_genero (16)'!C27</f>
        <v>-2.8248587570621469E-2</v>
      </c>
      <c r="D26" s="51">
        <f>('SD_genero (16)'!P27-'SD_genero (16)'!D27)/'SD_genero (16)'!D27</f>
        <v>-1.092896174863388E-2</v>
      </c>
      <c r="E26" s="52">
        <f>('SD_genero (16)'!Q27-'SD_genero (16)'!E27)/'SD_genero (16)'!E27</f>
        <v>-1.9444444444444445E-2</v>
      </c>
    </row>
    <row r="27" spans="2:5" s="77" customFormat="1" ht="14.25" customHeight="1" x14ac:dyDescent="0.2">
      <c r="B27" s="34" t="str">
        <f>'PD_genero % (12)'!B27</f>
        <v xml:space="preserve">Estrela </v>
      </c>
      <c r="C27" s="55">
        <f>('SD_genero (16)'!O28-'SD_genero (16)'!C28)/'SD_genero (16)'!C28</f>
        <v>-3.9408866995073892E-2</v>
      </c>
      <c r="D27" s="51">
        <f>('SD_genero (16)'!P28-'SD_genero (16)'!D28)/'SD_genero (16)'!D28</f>
        <v>-9.696969696969697E-2</v>
      </c>
      <c r="E27" s="52">
        <f>('SD_genero (16)'!Q28-'SD_genero (16)'!E28)/'SD_genero (16)'!E28</f>
        <v>-6.5217391304347824E-2</v>
      </c>
    </row>
    <row r="28" spans="2:5" s="77" customFormat="1" ht="14.25" customHeight="1" x14ac:dyDescent="0.2">
      <c r="B28" s="34" t="str">
        <f>'PD_genero % (12)'!B28</f>
        <v xml:space="preserve">Lumiar </v>
      </c>
      <c r="C28" s="55">
        <f>('SD_genero (16)'!O29-'SD_genero (16)'!C29)/'SD_genero (16)'!C29</f>
        <v>-0.11195928753180662</v>
      </c>
      <c r="D28" s="51">
        <f>('SD_genero (16)'!P29-'SD_genero (16)'!D29)/'SD_genero (16)'!D29</f>
        <v>-5.0531914893617018E-2</v>
      </c>
      <c r="E28" s="52">
        <f>('SD_genero (16)'!Q29-'SD_genero (16)'!E29)/'SD_genero (16)'!E29</f>
        <v>-8.192457737321196E-2</v>
      </c>
    </row>
    <row r="29" spans="2:5" s="77" customFormat="1" ht="14.25" customHeight="1" x14ac:dyDescent="0.2">
      <c r="B29" s="34" t="str">
        <f>'PD_genero % (12)'!B29</f>
        <v xml:space="preserve">Marvila </v>
      </c>
      <c r="C29" s="55">
        <f>('SD_genero (16)'!O30-'SD_genero (16)'!C30)/'SD_genero (16)'!C30</f>
        <v>-3.0226700251889168E-2</v>
      </c>
      <c r="D29" s="51">
        <f>('SD_genero (16)'!P30-'SD_genero (16)'!D30)/'SD_genero (16)'!D30</f>
        <v>-0.15402298850574714</v>
      </c>
      <c r="E29" s="52">
        <f>('SD_genero (16)'!Q30-'SD_genero (16)'!E30)/'SD_genero (16)'!E30</f>
        <v>-9.4951923076923073E-2</v>
      </c>
    </row>
    <row r="30" spans="2:5" s="77" customFormat="1" ht="14.25" customHeight="1" x14ac:dyDescent="0.2">
      <c r="B30" s="34" t="str">
        <f>'PD_genero % (12)'!B30</f>
        <v xml:space="preserve">Misericórdia </v>
      </c>
      <c r="C30" s="55">
        <f>('SD_genero (16)'!O31-'SD_genero (16)'!C31)/'SD_genero (16)'!C31</f>
        <v>-0.21374045801526717</v>
      </c>
      <c r="D30" s="51">
        <f>('SD_genero (16)'!P31-'SD_genero (16)'!D31)/'SD_genero (16)'!D31</f>
        <v>-0.145985401459854</v>
      </c>
      <c r="E30" s="52">
        <f>('SD_genero (16)'!Q31-'SD_genero (16)'!E31)/'SD_genero (16)'!E31</f>
        <v>-0.17910447761194029</v>
      </c>
    </row>
    <row r="31" spans="2:5" s="77" customFormat="1" ht="14.25" customHeight="1" x14ac:dyDescent="0.2">
      <c r="B31" s="34" t="str">
        <f>'PD_genero % (12)'!B31</f>
        <v xml:space="preserve">Olivais </v>
      </c>
      <c r="C31" s="55">
        <f>('SD_genero (16)'!O32-'SD_genero (16)'!C32)/'SD_genero (16)'!C32</f>
        <v>4.1666666666666664E-2</v>
      </c>
      <c r="D31" s="51">
        <f>('SD_genero (16)'!P32-'SD_genero (16)'!D32)/'SD_genero (16)'!D32</f>
        <v>-0.17587939698492464</v>
      </c>
      <c r="E31" s="52">
        <f>('SD_genero (16)'!Q32-'SD_genero (16)'!E32)/'SD_genero (16)'!E32</f>
        <v>-8.0281690140845074E-2</v>
      </c>
    </row>
    <row r="32" spans="2:5" s="77" customFormat="1" ht="14.25" customHeight="1" x14ac:dyDescent="0.2">
      <c r="B32" s="34" t="str">
        <f>'PD_genero % (12)'!B32</f>
        <v xml:space="preserve">Parque das Nações </v>
      </c>
      <c r="C32" s="55">
        <f>('SD_genero (16)'!O33-'SD_genero (16)'!C33)/'SD_genero (16)'!C33</f>
        <v>0</v>
      </c>
      <c r="D32" s="51">
        <f>('SD_genero (16)'!P33-'SD_genero (16)'!D33)/'SD_genero (16)'!D33</f>
        <v>6.5040650406504072E-2</v>
      </c>
      <c r="E32" s="52">
        <f>('SD_genero (16)'!Q33-'SD_genero (16)'!E33)/'SD_genero (16)'!E33</f>
        <v>2.9962546816479401E-2</v>
      </c>
    </row>
    <row r="33" spans="2:5" s="77" customFormat="1" ht="14.25" customHeight="1" x14ac:dyDescent="0.2">
      <c r="B33" s="34" t="str">
        <f>'PD_genero % (12)'!B33</f>
        <v xml:space="preserve">Penha de França </v>
      </c>
      <c r="C33" s="55">
        <f>('SD_genero (16)'!O34-'SD_genero (16)'!C34)/'SD_genero (16)'!C34</f>
        <v>-7.3529411764705885E-2</v>
      </c>
      <c r="D33" s="51">
        <f>('SD_genero (16)'!P34-'SD_genero (16)'!D34)/'SD_genero (16)'!D34</f>
        <v>-9.6774193548387094E-2</v>
      </c>
      <c r="E33" s="52">
        <f>('SD_genero (16)'!Q34-'SD_genero (16)'!E34)/'SD_genero (16)'!E34</f>
        <v>-8.461538461538462E-2</v>
      </c>
    </row>
    <row r="34" spans="2:5" s="77" customFormat="1" ht="14.25" customHeight="1" x14ac:dyDescent="0.2">
      <c r="B34" s="34" t="str">
        <f>'PD_genero % (12)'!B34</f>
        <v xml:space="preserve">Santa Clara </v>
      </c>
      <c r="C34" s="55">
        <f>('SD_genero (16)'!O35-'SD_genero (16)'!C35)/'SD_genero (16)'!C35</f>
        <v>-5.9907834101382486E-2</v>
      </c>
      <c r="D34" s="51">
        <f>('SD_genero (16)'!P35-'SD_genero (16)'!D35)/'SD_genero (16)'!D35</f>
        <v>-0.13725490196078433</v>
      </c>
      <c r="E34" s="52">
        <f>('SD_genero (16)'!Q35-'SD_genero (16)'!E35)/'SD_genero (16)'!E35</f>
        <v>-0.10169491525423729</v>
      </c>
    </row>
    <row r="35" spans="2:5" s="77" customFormat="1" ht="14.25" customHeight="1" x14ac:dyDescent="0.2">
      <c r="B35" s="34" t="str">
        <f>'PD_genero % (12)'!B35</f>
        <v xml:space="preserve">Santa Maria Maior </v>
      </c>
      <c r="C35" s="55">
        <f>('SD_genero (16)'!O36-'SD_genero (16)'!C36)/'SD_genero (16)'!C36</f>
        <v>-0.12030075187969924</v>
      </c>
      <c r="D35" s="51">
        <f>('SD_genero (16)'!P36-'SD_genero (16)'!D36)/'SD_genero (16)'!D36</f>
        <v>-7.1942446043165464E-2</v>
      </c>
      <c r="E35" s="52">
        <f>('SD_genero (16)'!Q36-'SD_genero (16)'!E36)/'SD_genero (16)'!E36</f>
        <v>-9.5588235294117641E-2</v>
      </c>
    </row>
    <row r="36" spans="2:5" s="77" customFormat="1" ht="14.25" customHeight="1" x14ac:dyDescent="0.2">
      <c r="B36" s="34" t="str">
        <f>'PD_genero % (12)'!B36</f>
        <v xml:space="preserve">Santo António </v>
      </c>
      <c r="C36" s="55">
        <f>('SD_genero (16)'!O37-'SD_genero (16)'!C37)/'SD_genero (16)'!C37</f>
        <v>-0.1484375</v>
      </c>
      <c r="D36" s="51">
        <f>('SD_genero (16)'!P37-'SD_genero (16)'!D37)/'SD_genero (16)'!D37</f>
        <v>1.8518518518518517E-2</v>
      </c>
      <c r="E36" s="52">
        <f>('SD_genero (16)'!Q37-'SD_genero (16)'!E37)/'SD_genero (16)'!E37</f>
        <v>-7.2033898305084748E-2</v>
      </c>
    </row>
    <row r="37" spans="2:5" s="77" customFormat="1" ht="14.25" customHeight="1" x14ac:dyDescent="0.2">
      <c r="B37" s="34" t="str">
        <f>'PD_genero % (12)'!B37</f>
        <v xml:space="preserve">São Domingos de Benfica </v>
      </c>
      <c r="C37" s="55">
        <f>('SD_genero (16)'!O38-'SD_genero (16)'!C38)/'SD_genero (16)'!C38</f>
        <v>-8.0246913580246909E-2</v>
      </c>
      <c r="D37" s="51">
        <f>('SD_genero (16)'!P38-'SD_genero (16)'!D38)/'SD_genero (16)'!D38</f>
        <v>-6.3829787234042548E-2</v>
      </c>
      <c r="E37" s="52">
        <f>('SD_genero (16)'!Q38-'SD_genero (16)'!E38)/'SD_genero (16)'!E38</f>
        <v>-7.2607260726072612E-2</v>
      </c>
    </row>
    <row r="38" spans="2:5" s="77" customFormat="1" ht="14.25" customHeight="1" x14ac:dyDescent="0.2">
      <c r="B38" s="34" t="str">
        <f>'PD_genero % (12)'!B38</f>
        <v xml:space="preserve">São Vicente </v>
      </c>
      <c r="C38" s="69">
        <f>('SD_genero (16)'!O39-'SD_genero (16)'!C39)/'SD_genero (16)'!C39</f>
        <v>-9.3167701863354033E-2</v>
      </c>
      <c r="D38" s="70">
        <f>('SD_genero (16)'!P39-'SD_genero (16)'!D39)/'SD_genero (16)'!D39</f>
        <v>-0.18471337579617833</v>
      </c>
      <c r="E38" s="53">
        <f>('SD_genero (16)'!Q39-'SD_genero (16)'!E39)/'SD_genero (16)'!E39</f>
        <v>-0.13836477987421383</v>
      </c>
    </row>
    <row r="39" spans="2:5" s="1" customFormat="1" ht="15" x14ac:dyDescent="0.25">
      <c r="B39" s="36"/>
      <c r="C39" s="88"/>
      <c r="D39" s="96"/>
    </row>
    <row r="40" spans="2:5" s="543" customFormat="1" x14ac:dyDescent="0.2">
      <c r="B40" s="36"/>
    </row>
    <row r="41" spans="2:5" s="543" customFormat="1" x14ac:dyDescent="0.2"/>
    <row r="42" spans="2:5" s="543" customFormat="1" x14ac:dyDescent="0.2"/>
    <row r="43" spans="2:5" s="543" customFormat="1" x14ac:dyDescent="0.2"/>
    <row r="44" spans="2:5" s="543" customFormat="1" x14ac:dyDescent="0.2"/>
    <row r="45" spans="2:5" s="543" customFormat="1" x14ac:dyDescent="0.2"/>
    <row r="46" spans="2:5" s="543" customFormat="1" x14ac:dyDescent="0.2"/>
    <row r="47" spans="2:5" s="543" customFormat="1" x14ac:dyDescent="0.2"/>
    <row r="48" spans="2:5" s="543" customFormat="1" x14ac:dyDescent="0.2"/>
    <row r="49" s="543" customFormat="1" x14ac:dyDescent="0.2"/>
    <row r="50" s="543" customFormat="1" x14ac:dyDescent="0.2"/>
    <row r="51" s="543" customFormat="1" x14ac:dyDescent="0.2"/>
    <row r="52" s="543" customFormat="1" x14ac:dyDescent="0.2"/>
    <row r="53" s="543" customFormat="1" x14ac:dyDescent="0.2"/>
    <row r="54" s="543" customFormat="1" x14ac:dyDescent="0.2"/>
    <row r="55" s="543" customFormat="1" x14ac:dyDescent="0.2"/>
    <row r="56" s="543" customFormat="1" x14ac:dyDescent="0.2"/>
    <row r="57" s="543" customFormat="1" x14ac:dyDescent="0.2"/>
    <row r="58" s="543" customFormat="1" x14ac:dyDescent="0.2"/>
    <row r="59" s="543" customFormat="1" x14ac:dyDescent="0.2"/>
    <row r="60" s="543" customFormat="1" x14ac:dyDescent="0.2"/>
    <row r="61" s="543" customFormat="1" x14ac:dyDescent="0.2"/>
    <row r="62" s="543" customFormat="1" x14ac:dyDescent="0.2"/>
    <row r="63" s="543" customFormat="1" x14ac:dyDescent="0.2"/>
    <row r="64" s="543" customFormat="1" x14ac:dyDescent="0.2"/>
    <row r="65" s="543" customFormat="1" x14ac:dyDescent="0.2"/>
    <row r="66" s="543" customFormat="1" x14ac:dyDescent="0.2"/>
    <row r="67" s="543" customFormat="1" x14ac:dyDescent="0.2"/>
    <row r="68" s="543" customFormat="1" x14ac:dyDescent="0.2"/>
    <row r="69" s="543" customFormat="1" x14ac:dyDescent="0.2"/>
    <row r="70" s="543" customFormat="1" x14ac:dyDescent="0.2"/>
    <row r="71" s="543" customFormat="1" x14ac:dyDescent="0.2"/>
    <row r="72" s="543" customFormat="1" x14ac:dyDescent="0.2"/>
    <row r="73" s="543" customFormat="1" x14ac:dyDescent="0.2"/>
    <row r="74" s="543" customFormat="1" x14ac:dyDescent="0.2"/>
    <row r="75" s="543" customFormat="1" x14ac:dyDescent="0.2"/>
    <row r="76" s="543" customFormat="1" x14ac:dyDescent="0.2"/>
    <row r="77" s="543" customFormat="1" x14ac:dyDescent="0.2"/>
    <row r="78" s="543" customFormat="1" x14ac:dyDescent="0.2"/>
    <row r="79" s="543" customFormat="1" x14ac:dyDescent="0.2"/>
    <row r="80" s="543" customFormat="1" x14ac:dyDescent="0.2"/>
    <row r="81" s="543" customFormat="1" x14ac:dyDescent="0.2"/>
    <row r="82" s="543" customFormat="1" x14ac:dyDescent="0.2"/>
    <row r="83" s="543" customFormat="1" x14ac:dyDescent="0.2"/>
    <row r="84" s="543" customFormat="1" x14ac:dyDescent="0.2"/>
    <row r="85" s="543" customFormat="1" x14ac:dyDescent="0.2"/>
    <row r="86" s="543" customFormat="1" x14ac:dyDescent="0.2"/>
    <row r="87" s="543" customFormat="1" x14ac:dyDescent="0.2"/>
    <row r="88" s="543" customFormat="1" x14ac:dyDescent="0.2"/>
    <row r="89" s="543" customFormat="1" x14ac:dyDescent="0.2"/>
    <row r="90" s="543" customFormat="1" x14ac:dyDescent="0.2"/>
    <row r="91" s="543" customFormat="1" x14ac:dyDescent="0.2"/>
    <row r="92" s="543" customFormat="1" x14ac:dyDescent="0.2"/>
    <row r="93" s="543" customFormat="1" x14ac:dyDescent="0.2"/>
    <row r="94" s="543" customFormat="1" x14ac:dyDescent="0.2"/>
    <row r="95" s="543" customFormat="1" x14ac:dyDescent="0.2"/>
    <row r="96" s="543" customFormat="1" x14ac:dyDescent="0.2"/>
    <row r="97" s="543" customFormat="1" x14ac:dyDescent="0.2"/>
    <row r="98" s="543" customFormat="1" x14ac:dyDescent="0.2"/>
    <row r="99" s="543" customFormat="1" x14ac:dyDescent="0.2"/>
    <row r="100" s="543" customFormat="1" x14ac:dyDescent="0.2"/>
    <row r="101" s="543" customFormat="1" x14ac:dyDescent="0.2"/>
    <row r="102" s="543" customFormat="1" x14ac:dyDescent="0.2"/>
    <row r="103" s="543" customFormat="1" x14ac:dyDescent="0.2"/>
    <row r="104" s="543" customFormat="1" x14ac:dyDescent="0.2"/>
    <row r="105" s="543" customFormat="1" x14ac:dyDescent="0.2"/>
    <row r="106" s="543" customFormat="1" x14ac:dyDescent="0.2"/>
    <row r="107" s="543" customFormat="1" x14ac:dyDescent="0.2"/>
    <row r="108" s="543" customFormat="1" x14ac:dyDescent="0.2"/>
    <row r="109" s="543" customFormat="1" x14ac:dyDescent="0.2"/>
    <row r="110" s="543" customFormat="1" x14ac:dyDescent="0.2"/>
    <row r="111" s="543" customFormat="1" x14ac:dyDescent="0.2"/>
    <row r="112" s="543" customFormat="1" x14ac:dyDescent="0.2"/>
    <row r="113" s="543" customFormat="1" x14ac:dyDescent="0.2"/>
    <row r="114" s="543" customFormat="1" x14ac:dyDescent="0.2"/>
    <row r="115" s="543" customFormat="1" x14ac:dyDescent="0.2"/>
    <row r="116" s="543" customFormat="1" x14ac:dyDescent="0.2"/>
    <row r="117" s="543" customFormat="1" x14ac:dyDescent="0.2"/>
    <row r="118" s="543" customFormat="1" x14ac:dyDescent="0.2"/>
    <row r="119" s="543" customFormat="1" x14ac:dyDescent="0.2"/>
    <row r="120" s="543" customFormat="1" x14ac:dyDescent="0.2"/>
    <row r="121" s="543" customFormat="1" x14ac:dyDescent="0.2"/>
    <row r="122" s="543" customFormat="1" x14ac:dyDescent="0.2"/>
    <row r="123" s="543" customFormat="1" x14ac:dyDescent="0.2"/>
    <row r="124" s="543" customFormat="1" x14ac:dyDescent="0.2"/>
    <row r="125" s="543" customFormat="1" x14ac:dyDescent="0.2"/>
    <row r="126" s="543" customFormat="1" x14ac:dyDescent="0.2"/>
    <row r="127" s="543" customFormat="1" x14ac:dyDescent="0.2"/>
    <row r="128" s="543" customFormat="1" x14ac:dyDescent="0.2"/>
    <row r="129" s="543" customFormat="1" x14ac:dyDescent="0.2"/>
    <row r="130" s="543" customFormat="1" x14ac:dyDescent="0.2"/>
    <row r="131" s="543" customFormat="1" x14ac:dyDescent="0.2"/>
    <row r="132" s="543" customFormat="1" x14ac:dyDescent="0.2"/>
    <row r="133" s="543" customFormat="1" x14ac:dyDescent="0.2"/>
    <row r="134" s="543" customFormat="1" x14ac:dyDescent="0.2"/>
    <row r="135" s="543" customFormat="1" x14ac:dyDescent="0.2"/>
    <row r="136" s="543" customFormat="1" x14ac:dyDescent="0.2"/>
    <row r="137" s="543" customFormat="1" x14ac:dyDescent="0.2"/>
    <row r="138" s="543" customFormat="1" x14ac:dyDescent="0.2"/>
    <row r="139" s="543" customFormat="1" x14ac:dyDescent="0.2"/>
    <row r="140" s="543" customFormat="1" x14ac:dyDescent="0.2"/>
    <row r="141" s="543" customFormat="1" x14ac:dyDescent="0.2"/>
    <row r="142" s="543" customFormat="1" x14ac:dyDescent="0.2"/>
    <row r="143" s="543" customFormat="1" x14ac:dyDescent="0.2"/>
    <row r="144" s="543" customFormat="1" x14ac:dyDescent="0.2"/>
    <row r="145" s="543" customFormat="1" x14ac:dyDescent="0.2"/>
    <row r="146" s="543" customFormat="1" x14ac:dyDescent="0.2"/>
    <row r="147" s="543" customFormat="1" x14ac:dyDescent="0.2"/>
    <row r="148" s="543" customFormat="1" x14ac:dyDescent="0.2"/>
    <row r="149" s="543" customFormat="1" x14ac:dyDescent="0.2"/>
    <row r="150" s="543" customFormat="1" x14ac:dyDescent="0.2"/>
    <row r="151" s="543" customFormat="1" x14ac:dyDescent="0.2"/>
    <row r="152" s="543" customFormat="1" x14ac:dyDescent="0.2"/>
    <row r="153" s="543" customFormat="1" x14ac:dyDescent="0.2"/>
    <row r="154" s="543" customFormat="1" x14ac:dyDescent="0.2"/>
    <row r="155" s="543" customFormat="1" x14ac:dyDescent="0.2"/>
    <row r="156" s="543" customFormat="1" x14ac:dyDescent="0.2"/>
    <row r="157" s="543" customFormat="1" x14ac:dyDescent="0.2"/>
    <row r="158" s="543" customFormat="1" x14ac:dyDescent="0.2"/>
    <row r="159" s="543" customFormat="1" x14ac:dyDescent="0.2"/>
    <row r="160" s="543" customFormat="1" x14ac:dyDescent="0.2"/>
    <row r="161" s="543" customFormat="1" x14ac:dyDescent="0.2"/>
    <row r="162" s="543" customFormat="1" x14ac:dyDescent="0.2"/>
    <row r="163" s="543" customFormat="1" x14ac:dyDescent="0.2"/>
    <row r="164" s="543" customFormat="1" x14ac:dyDescent="0.2"/>
    <row r="165" s="543" customFormat="1" x14ac:dyDescent="0.2"/>
    <row r="166" s="543" customFormat="1" x14ac:dyDescent="0.2"/>
    <row r="167" s="543" customFormat="1" x14ac:dyDescent="0.2"/>
    <row r="168" s="543" customFormat="1" x14ac:dyDescent="0.2"/>
    <row r="169" s="543" customFormat="1" x14ac:dyDescent="0.2"/>
    <row r="170" s="543" customFormat="1" x14ac:dyDescent="0.2"/>
    <row r="171" s="543" customFormat="1" x14ac:dyDescent="0.2"/>
    <row r="172" s="543" customFormat="1" x14ac:dyDescent="0.2"/>
    <row r="173" s="543" customFormat="1" x14ac:dyDescent="0.2"/>
    <row r="174" s="543" customFormat="1" x14ac:dyDescent="0.2"/>
    <row r="175" s="543" customFormat="1" x14ac:dyDescent="0.2"/>
    <row r="176" s="543" customFormat="1" x14ac:dyDescent="0.2"/>
    <row r="177" s="543" customFormat="1" x14ac:dyDescent="0.2"/>
    <row r="178" s="543" customFormat="1" x14ac:dyDescent="0.2"/>
    <row r="179" s="543" customFormat="1" x14ac:dyDescent="0.2"/>
    <row r="180" s="543" customFormat="1" x14ac:dyDescent="0.2"/>
    <row r="181" s="543" customFormat="1" x14ac:dyDescent="0.2"/>
    <row r="182" s="543" customFormat="1" x14ac:dyDescent="0.2"/>
    <row r="183" s="543" customFormat="1" x14ac:dyDescent="0.2"/>
    <row r="184" s="543" customFormat="1" x14ac:dyDescent="0.2"/>
    <row r="185" s="543" customFormat="1" x14ac:dyDescent="0.2"/>
    <row r="186" s="543" customFormat="1" x14ac:dyDescent="0.2"/>
    <row r="187" s="543" customFormat="1" x14ac:dyDescent="0.2"/>
    <row r="188" s="543" customFormat="1" x14ac:dyDescent="0.2"/>
    <row r="189" s="543" customFormat="1" x14ac:dyDescent="0.2"/>
    <row r="190" s="543" customFormat="1" x14ac:dyDescent="0.2"/>
    <row r="191" s="543" customFormat="1" x14ac:dyDescent="0.2"/>
    <row r="192" s="543" customFormat="1" x14ac:dyDescent="0.2"/>
    <row r="193" s="543" customFormat="1" x14ac:dyDescent="0.2"/>
    <row r="194" s="543" customFormat="1" x14ac:dyDescent="0.2"/>
    <row r="195" s="543" customFormat="1" x14ac:dyDescent="0.2"/>
    <row r="196" s="543" customFormat="1" x14ac:dyDescent="0.2"/>
    <row r="197" s="543" customFormat="1" x14ac:dyDescent="0.2"/>
    <row r="198" s="543" customFormat="1" x14ac:dyDescent="0.2"/>
    <row r="199" s="543" customFormat="1" x14ac:dyDescent="0.2"/>
    <row r="200" s="543" customFormat="1" x14ac:dyDescent="0.2"/>
    <row r="201" s="543" customFormat="1" x14ac:dyDescent="0.2"/>
    <row r="202" s="543" customFormat="1" x14ac:dyDescent="0.2"/>
    <row r="203" s="543" customFormat="1" x14ac:dyDescent="0.2"/>
    <row r="204" s="543" customFormat="1" x14ac:dyDescent="0.2"/>
    <row r="205" s="543" customFormat="1" x14ac:dyDescent="0.2"/>
    <row r="206" s="543" customFormat="1" x14ac:dyDescent="0.2"/>
    <row r="207" s="543" customFormat="1" x14ac:dyDescent="0.2"/>
    <row r="208" s="543" customFormat="1" x14ac:dyDescent="0.2"/>
    <row r="209" s="543" customFormat="1" x14ac:dyDescent="0.2"/>
    <row r="210" s="543" customFormat="1" x14ac:dyDescent="0.2"/>
    <row r="211" s="543" customFormat="1" x14ac:dyDescent="0.2"/>
    <row r="212" s="543" customFormat="1" x14ac:dyDescent="0.2"/>
    <row r="213" s="543" customFormat="1" x14ac:dyDescent="0.2"/>
    <row r="214" s="543" customFormat="1" x14ac:dyDescent="0.2"/>
    <row r="215" s="543" customFormat="1" x14ac:dyDescent="0.2"/>
    <row r="216" s="543" customFormat="1" x14ac:dyDescent="0.2"/>
    <row r="217" s="543" customFormat="1" x14ac:dyDescent="0.2"/>
    <row r="218" s="543" customFormat="1" x14ac:dyDescent="0.2"/>
    <row r="219" s="543" customFormat="1" x14ac:dyDescent="0.2"/>
    <row r="220" s="543" customFormat="1" x14ac:dyDescent="0.2"/>
    <row r="221" s="543" customFormat="1" x14ac:dyDescent="0.2"/>
    <row r="222" s="543" customFormat="1" x14ac:dyDescent="0.2"/>
    <row r="223" s="543" customFormat="1" x14ac:dyDescent="0.2"/>
    <row r="224" s="543" customFormat="1" x14ac:dyDescent="0.2"/>
    <row r="225" s="543" customFormat="1" x14ac:dyDescent="0.2"/>
    <row r="226" s="543" customFormat="1" x14ac:dyDescent="0.2"/>
    <row r="227" s="543" customFormat="1" x14ac:dyDescent="0.2"/>
    <row r="228" s="543" customFormat="1" x14ac:dyDescent="0.2"/>
    <row r="229" s="543" customFormat="1" x14ac:dyDescent="0.2"/>
    <row r="230" s="543" customFormat="1" x14ac:dyDescent="0.2"/>
    <row r="231" s="543" customFormat="1" x14ac:dyDescent="0.2"/>
    <row r="232" s="543" customFormat="1" x14ac:dyDescent="0.2"/>
    <row r="233" s="543" customFormat="1" x14ac:dyDescent="0.2"/>
    <row r="234" s="543" customFormat="1" x14ac:dyDescent="0.2"/>
    <row r="235" s="543" customFormat="1" x14ac:dyDescent="0.2"/>
    <row r="236" s="543" customFormat="1" x14ac:dyDescent="0.2"/>
    <row r="237" s="543" customFormat="1" x14ac:dyDescent="0.2"/>
    <row r="238" s="543" customFormat="1" x14ac:dyDescent="0.2"/>
    <row r="239" s="543" customFormat="1" x14ac:dyDescent="0.2"/>
    <row r="240" s="543" customFormat="1" x14ac:dyDescent="0.2"/>
    <row r="241" s="543" customFormat="1" x14ac:dyDescent="0.2"/>
    <row r="242" s="543" customFormat="1" x14ac:dyDescent="0.2"/>
    <row r="243" s="543" customFormat="1" x14ac:dyDescent="0.2"/>
    <row r="244" s="543" customFormat="1" x14ac:dyDescent="0.2"/>
    <row r="245" s="543" customFormat="1" x14ac:dyDescent="0.2"/>
    <row r="246" s="543" customFormat="1" x14ac:dyDescent="0.2"/>
    <row r="247" s="543" customFormat="1" x14ac:dyDescent="0.2"/>
    <row r="248" s="543" customFormat="1" x14ac:dyDescent="0.2"/>
    <row r="249" s="543" customFormat="1" x14ac:dyDescent="0.2"/>
    <row r="250" s="543" customFormat="1" x14ac:dyDescent="0.2"/>
    <row r="251" s="543" customFormat="1" x14ac:dyDescent="0.2"/>
    <row r="252" s="543" customFormat="1" x14ac:dyDescent="0.2"/>
    <row r="253" s="543" customFormat="1" x14ac:dyDescent="0.2"/>
    <row r="254" s="543" customFormat="1" x14ac:dyDescent="0.2"/>
    <row r="255" s="543" customFormat="1" x14ac:dyDescent="0.2"/>
    <row r="256" s="543" customFormat="1" x14ac:dyDescent="0.2"/>
    <row r="257" s="543" customFormat="1" x14ac:dyDescent="0.2"/>
    <row r="258" s="543" customFormat="1" x14ac:dyDescent="0.2"/>
    <row r="259" s="543" customFormat="1" x14ac:dyDescent="0.2"/>
    <row r="260" s="543" customFormat="1" x14ac:dyDescent="0.2"/>
    <row r="261" s="543" customFormat="1" x14ac:dyDescent="0.2"/>
    <row r="262" s="543" customFormat="1" x14ac:dyDescent="0.2"/>
    <row r="263" s="543" customFormat="1" x14ac:dyDescent="0.2"/>
    <row r="264" s="543" customFormat="1" x14ac:dyDescent="0.2"/>
    <row r="265" s="543" customFormat="1" x14ac:dyDescent="0.2"/>
    <row r="266" s="543" customFormat="1" x14ac:dyDescent="0.2"/>
    <row r="267" s="543" customFormat="1" x14ac:dyDescent="0.2"/>
    <row r="268" s="543" customFormat="1" x14ac:dyDescent="0.2"/>
    <row r="269" s="543" customFormat="1" x14ac:dyDescent="0.2"/>
    <row r="270" s="543" customFormat="1" x14ac:dyDescent="0.2"/>
    <row r="271" s="543" customFormat="1" x14ac:dyDescent="0.2"/>
    <row r="272" s="543" customFormat="1" x14ac:dyDescent="0.2"/>
    <row r="273" s="543" customFormat="1" x14ac:dyDescent="0.2"/>
    <row r="274" s="543" customFormat="1" x14ac:dyDescent="0.2"/>
    <row r="275" s="543" customFormat="1" x14ac:dyDescent="0.2"/>
    <row r="276" s="543" customFormat="1" x14ac:dyDescent="0.2"/>
    <row r="277" s="543" customFormat="1" x14ac:dyDescent="0.2"/>
    <row r="278" s="543" customFormat="1" x14ac:dyDescent="0.2"/>
    <row r="279" s="543" customFormat="1" x14ac:dyDescent="0.2"/>
    <row r="280" s="543" customFormat="1" x14ac:dyDescent="0.2"/>
    <row r="281" s="543" customFormat="1" x14ac:dyDescent="0.2"/>
    <row r="282" s="543" customFormat="1" x14ac:dyDescent="0.2"/>
    <row r="283" s="543" customFormat="1" x14ac:dyDescent="0.2"/>
    <row r="284" s="543" customFormat="1" x14ac:dyDescent="0.2"/>
    <row r="285" s="543" customFormat="1" x14ac:dyDescent="0.2"/>
    <row r="286" s="543" customFormat="1" x14ac:dyDescent="0.2"/>
    <row r="287" s="543" customFormat="1" x14ac:dyDescent="0.2"/>
    <row r="288" s="543" customFormat="1" x14ac:dyDescent="0.2"/>
    <row r="289" s="543" customFormat="1" x14ac:dyDescent="0.2"/>
    <row r="290" s="543" customFormat="1" x14ac:dyDescent="0.2"/>
    <row r="291" s="543" customFormat="1" x14ac:dyDescent="0.2"/>
    <row r="292" s="543" customFormat="1" x14ac:dyDescent="0.2"/>
    <row r="293" s="543" customFormat="1" x14ac:dyDescent="0.2"/>
    <row r="294" s="543" customFormat="1" x14ac:dyDescent="0.2"/>
    <row r="295" s="543" customFormat="1" x14ac:dyDescent="0.2"/>
    <row r="296" s="543" customFormat="1" x14ac:dyDescent="0.2"/>
    <row r="297" s="543" customFormat="1" x14ac:dyDescent="0.2"/>
    <row r="298" s="543" customFormat="1" x14ac:dyDescent="0.2"/>
    <row r="299" s="543" customFormat="1" x14ac:dyDescent="0.2"/>
    <row r="300" s="543" customFormat="1" x14ac:dyDescent="0.2"/>
    <row r="301" s="543" customFormat="1" x14ac:dyDescent="0.2"/>
    <row r="302" s="543" customFormat="1" x14ac:dyDescent="0.2"/>
    <row r="303" s="543" customFormat="1" x14ac:dyDescent="0.2"/>
    <row r="304" s="543" customFormat="1" x14ac:dyDescent="0.2"/>
    <row r="305" s="543" customFormat="1" x14ac:dyDescent="0.2"/>
    <row r="306" s="543" customFormat="1" x14ac:dyDescent="0.2"/>
    <row r="307" s="543" customFormat="1" x14ac:dyDescent="0.2"/>
    <row r="308" s="543" customFormat="1" x14ac:dyDescent="0.2"/>
    <row r="309" s="543" customFormat="1" x14ac:dyDescent="0.2"/>
    <row r="310" s="543" customFormat="1" x14ac:dyDescent="0.2"/>
    <row r="311" s="543" customFormat="1" x14ac:dyDescent="0.2"/>
    <row r="312" s="543" customFormat="1" x14ac:dyDescent="0.2"/>
    <row r="313" s="543" customFormat="1" x14ac:dyDescent="0.2"/>
    <row r="314" s="543" customFormat="1" x14ac:dyDescent="0.2"/>
    <row r="315" s="543" customFormat="1" x14ac:dyDescent="0.2"/>
    <row r="316" s="543" customFormat="1" x14ac:dyDescent="0.2"/>
    <row r="317" s="543" customFormat="1" x14ac:dyDescent="0.2"/>
    <row r="318" s="543" customFormat="1" x14ac:dyDescent="0.2"/>
    <row r="319" s="543" customFormat="1" x14ac:dyDescent="0.2"/>
    <row r="320" s="543" customFormat="1" x14ac:dyDescent="0.2"/>
    <row r="321" s="543" customFormat="1" x14ac:dyDescent="0.2"/>
    <row r="322" s="543" customFormat="1" x14ac:dyDescent="0.2"/>
    <row r="323" s="543" customFormat="1" x14ac:dyDescent="0.2"/>
    <row r="324" s="543" customFormat="1" x14ac:dyDescent="0.2"/>
    <row r="325" s="543" customFormat="1" x14ac:dyDescent="0.2"/>
    <row r="326" s="543" customFormat="1" x14ac:dyDescent="0.2"/>
    <row r="327" s="543" customFormat="1" x14ac:dyDescent="0.2"/>
    <row r="328" s="543" customFormat="1" x14ac:dyDescent="0.2"/>
    <row r="329" s="543" customFormat="1" x14ac:dyDescent="0.2"/>
    <row r="330" s="543" customFormat="1" x14ac:dyDescent="0.2"/>
    <row r="331" s="543" customFormat="1" x14ac:dyDescent="0.2"/>
    <row r="332" s="543" customFormat="1" x14ac:dyDescent="0.2"/>
    <row r="333" s="543" customFormat="1" x14ac:dyDescent="0.2"/>
    <row r="334" s="543" customFormat="1" x14ac:dyDescent="0.2"/>
    <row r="335" s="543" customFormat="1" x14ac:dyDescent="0.2"/>
    <row r="336" s="543" customFormat="1" x14ac:dyDescent="0.2"/>
    <row r="337" s="543" customFormat="1" x14ac:dyDescent="0.2"/>
    <row r="338" s="543" customFormat="1" x14ac:dyDescent="0.2"/>
    <row r="339" s="543" customFormat="1" x14ac:dyDescent="0.2"/>
    <row r="340" s="543" customFormat="1" x14ac:dyDescent="0.2"/>
    <row r="341" s="543" customFormat="1" x14ac:dyDescent="0.2"/>
    <row r="342" s="543" customFormat="1" x14ac:dyDescent="0.2"/>
    <row r="343" s="543" customFormat="1" x14ac:dyDescent="0.2"/>
    <row r="344" s="543" customFormat="1" x14ac:dyDescent="0.2"/>
    <row r="345" s="543" customFormat="1" x14ac:dyDescent="0.2"/>
    <row r="346" s="543" customFormat="1" x14ac:dyDescent="0.2"/>
    <row r="347" s="543" customFormat="1" x14ac:dyDescent="0.2"/>
    <row r="348" s="543" customFormat="1" x14ac:dyDescent="0.2"/>
    <row r="349" s="543" customFormat="1" x14ac:dyDescent="0.2"/>
    <row r="350" s="543" customFormat="1" x14ac:dyDescent="0.2"/>
    <row r="351" s="543" customFormat="1" x14ac:dyDescent="0.2"/>
    <row r="352" s="543" customFormat="1" x14ac:dyDescent="0.2"/>
    <row r="353" s="543" customFormat="1" x14ac:dyDescent="0.2"/>
    <row r="354" s="543" customFormat="1" x14ac:dyDescent="0.2"/>
    <row r="355" s="543" customFormat="1" x14ac:dyDescent="0.2"/>
    <row r="356" s="543" customFormat="1" x14ac:dyDescent="0.2"/>
    <row r="357" s="543" customFormat="1" x14ac:dyDescent="0.2"/>
    <row r="358" s="543" customFormat="1" x14ac:dyDescent="0.2"/>
    <row r="359" s="543" customFormat="1" x14ac:dyDescent="0.2"/>
    <row r="360" s="543" customFormat="1" x14ac:dyDescent="0.2"/>
    <row r="361" s="543" customFormat="1" x14ac:dyDescent="0.2"/>
    <row r="362" s="543" customFormat="1" x14ac:dyDescent="0.2"/>
    <row r="363" s="543" customFormat="1" x14ac:dyDescent="0.2"/>
    <row r="364" s="543" customFormat="1" x14ac:dyDescent="0.2"/>
    <row r="365" s="543" customFormat="1" x14ac:dyDescent="0.2"/>
    <row r="366" s="543" customFormat="1" x14ac:dyDescent="0.2"/>
    <row r="367" s="543" customFormat="1" x14ac:dyDescent="0.2"/>
    <row r="368" s="543" customFormat="1" x14ac:dyDescent="0.2"/>
    <row r="369" s="543" customFormat="1" x14ac:dyDescent="0.2"/>
    <row r="370" s="543" customFormat="1" x14ac:dyDescent="0.2"/>
    <row r="371" s="543" customFormat="1" x14ac:dyDescent="0.2"/>
    <row r="372" s="543" customFormat="1" x14ac:dyDescent="0.2"/>
    <row r="373" s="543" customFormat="1" x14ac:dyDescent="0.2"/>
    <row r="374" s="543" customFormat="1" x14ac:dyDescent="0.2"/>
    <row r="375" s="543" customFormat="1" x14ac:dyDescent="0.2"/>
    <row r="376" s="543" customFormat="1" x14ac:dyDescent="0.2"/>
    <row r="377" s="543" customFormat="1" x14ac:dyDescent="0.2"/>
    <row r="378" s="543" customFormat="1" x14ac:dyDescent="0.2"/>
    <row r="379" s="543" customFormat="1" x14ac:dyDescent="0.2"/>
    <row r="380" s="543" customFormat="1" x14ac:dyDescent="0.2"/>
    <row r="381" s="543" customFormat="1" x14ac:dyDescent="0.2"/>
    <row r="382" s="543" customFormat="1" x14ac:dyDescent="0.2"/>
    <row r="383" s="543" customFormat="1" x14ac:dyDescent="0.2"/>
    <row r="384" s="543" customFormat="1" x14ac:dyDescent="0.2"/>
    <row r="385" s="543" customFormat="1" x14ac:dyDescent="0.2"/>
    <row r="386" s="543" customFormat="1" x14ac:dyDescent="0.2"/>
    <row r="387" s="543" customFormat="1" x14ac:dyDescent="0.2"/>
    <row r="388" s="543" customFormat="1" x14ac:dyDescent="0.2"/>
    <row r="389" s="543" customFormat="1" x14ac:dyDescent="0.2"/>
    <row r="390" s="543" customFormat="1" x14ac:dyDescent="0.2"/>
    <row r="391" s="543" customFormat="1" x14ac:dyDescent="0.2"/>
    <row r="392" s="543" customFormat="1" x14ac:dyDescent="0.2"/>
    <row r="393" s="543" customFormat="1" x14ac:dyDescent="0.2"/>
    <row r="394" s="543" customFormat="1" x14ac:dyDescent="0.2"/>
    <row r="395" s="543" customFormat="1" x14ac:dyDescent="0.2"/>
    <row r="396" s="543" customFormat="1" x14ac:dyDescent="0.2"/>
    <row r="397" s="543" customFormat="1" x14ac:dyDescent="0.2"/>
    <row r="398" s="543" customFormat="1" x14ac:dyDescent="0.2"/>
    <row r="399" s="543" customFormat="1" x14ac:dyDescent="0.2"/>
    <row r="400" s="543" customFormat="1" x14ac:dyDescent="0.2"/>
    <row r="401" s="543" customFormat="1" x14ac:dyDescent="0.2"/>
    <row r="402" s="543" customFormat="1" x14ac:dyDescent="0.2"/>
    <row r="403" s="543" customFormat="1" x14ac:dyDescent="0.2"/>
    <row r="404" s="543" customFormat="1" x14ac:dyDescent="0.2"/>
    <row r="405" s="543" customFormat="1" x14ac:dyDescent="0.2"/>
    <row r="406" s="543" customFormat="1" x14ac:dyDescent="0.2"/>
    <row r="407" s="543" customFormat="1" x14ac:dyDescent="0.2"/>
    <row r="408" s="543" customFormat="1" x14ac:dyDescent="0.2"/>
    <row r="409" s="543" customFormat="1" x14ac:dyDescent="0.2"/>
    <row r="410" s="543" customFormat="1" x14ac:dyDescent="0.2"/>
    <row r="411" s="543" customFormat="1" x14ac:dyDescent="0.2"/>
    <row r="412" s="543" customFormat="1" x14ac:dyDescent="0.2"/>
    <row r="413" s="543" customFormat="1" x14ac:dyDescent="0.2"/>
    <row r="414" s="543" customFormat="1" x14ac:dyDescent="0.2"/>
    <row r="415" s="543" customFormat="1" x14ac:dyDescent="0.2"/>
    <row r="416" s="543" customFormat="1" x14ac:dyDescent="0.2"/>
    <row r="417" s="543" customFormat="1" x14ac:dyDescent="0.2"/>
    <row r="418" s="543" customFormat="1" x14ac:dyDescent="0.2"/>
    <row r="419" s="543" customFormat="1" x14ac:dyDescent="0.2"/>
    <row r="420" s="543" customFormat="1" x14ac:dyDescent="0.2"/>
    <row r="421" s="543" customFormat="1" x14ac:dyDescent="0.2"/>
    <row r="422" s="543" customFormat="1" x14ac:dyDescent="0.2"/>
    <row r="423" s="543" customFormat="1" x14ac:dyDescent="0.2"/>
    <row r="424" s="543" customFormat="1" x14ac:dyDescent="0.2"/>
    <row r="425" s="543" customFormat="1" x14ac:dyDescent="0.2"/>
    <row r="426" s="543" customFormat="1" x14ac:dyDescent="0.2"/>
    <row r="427" s="543" customFormat="1" x14ac:dyDescent="0.2"/>
    <row r="428" s="543" customFormat="1" x14ac:dyDescent="0.2"/>
    <row r="429" s="543" customFormat="1" x14ac:dyDescent="0.2"/>
    <row r="430" s="543" customFormat="1" x14ac:dyDescent="0.2"/>
    <row r="431" s="543" customFormat="1" x14ac:dyDescent="0.2"/>
    <row r="432" s="543" customFormat="1" x14ac:dyDescent="0.2"/>
    <row r="433" s="543" customFormat="1" x14ac:dyDescent="0.2"/>
    <row r="434" s="543" customFormat="1" x14ac:dyDescent="0.2"/>
    <row r="435" s="543" customFormat="1" x14ac:dyDescent="0.2"/>
    <row r="436" s="543" customFormat="1" x14ac:dyDescent="0.2"/>
    <row r="437" s="543" customFormat="1" x14ac:dyDescent="0.2"/>
    <row r="438" s="543" customFormat="1" x14ac:dyDescent="0.2"/>
    <row r="439" s="543" customFormat="1" x14ac:dyDescent="0.2"/>
    <row r="440" s="543" customFormat="1" x14ac:dyDescent="0.2"/>
    <row r="441" s="543" customFormat="1" x14ac:dyDescent="0.2"/>
    <row r="442" s="543" customFormat="1" x14ac:dyDescent="0.2"/>
    <row r="443" s="543" customFormat="1" x14ac:dyDescent="0.2"/>
    <row r="444" s="543" customFormat="1" x14ac:dyDescent="0.2"/>
    <row r="445" s="543" customFormat="1" x14ac:dyDescent="0.2"/>
    <row r="446" s="543" customFormat="1" x14ac:dyDescent="0.2"/>
    <row r="447" s="543" customFormat="1" x14ac:dyDescent="0.2"/>
    <row r="448" s="543" customFormat="1" x14ac:dyDescent="0.2"/>
    <row r="449" s="543" customFormat="1" x14ac:dyDescent="0.2"/>
    <row r="450" s="543" customFormat="1" x14ac:dyDescent="0.2"/>
    <row r="451" s="543" customFormat="1" x14ac:dyDescent="0.2"/>
    <row r="452" s="543" customFormat="1" x14ac:dyDescent="0.2"/>
    <row r="453" s="543" customFormat="1" x14ac:dyDescent="0.2"/>
    <row r="454" s="543" customFormat="1" x14ac:dyDescent="0.2"/>
    <row r="455" s="543" customFormat="1" x14ac:dyDescent="0.2"/>
    <row r="456" s="543" customFormat="1" x14ac:dyDescent="0.2"/>
    <row r="457" s="543" customFormat="1" x14ac:dyDescent="0.2"/>
    <row r="458" s="543" customFormat="1" x14ac:dyDescent="0.2"/>
    <row r="459" s="543" customFormat="1" x14ac:dyDescent="0.2"/>
    <row r="460" s="543" customFormat="1" x14ac:dyDescent="0.2"/>
    <row r="461" s="543" customFormat="1" x14ac:dyDescent="0.2"/>
    <row r="462" s="543" customFormat="1" x14ac:dyDescent="0.2"/>
    <row r="463" s="543" customFormat="1" x14ac:dyDescent="0.2"/>
    <row r="464" s="543" customFormat="1" x14ac:dyDescent="0.2"/>
    <row r="465" s="543" customFormat="1" x14ac:dyDescent="0.2"/>
    <row r="466" s="543" customFormat="1" x14ac:dyDescent="0.2"/>
    <row r="467" s="543" customFormat="1" x14ac:dyDescent="0.2"/>
    <row r="468" s="543" customFormat="1" x14ac:dyDescent="0.2"/>
    <row r="469" s="543" customFormat="1" x14ac:dyDescent="0.2"/>
    <row r="470" s="543" customFormat="1" x14ac:dyDescent="0.2"/>
    <row r="471" s="543" customFormat="1" x14ac:dyDescent="0.2"/>
    <row r="472" s="543" customFormat="1" x14ac:dyDescent="0.2"/>
    <row r="473" s="543" customFormat="1" x14ac:dyDescent="0.2"/>
    <row r="474" s="543" customFormat="1" x14ac:dyDescent="0.2"/>
    <row r="475" s="543" customFormat="1" x14ac:dyDescent="0.2"/>
    <row r="476" s="543" customFormat="1" x14ac:dyDescent="0.2"/>
    <row r="477" s="543" customFormat="1" x14ac:dyDescent="0.2"/>
    <row r="478" s="543" customFormat="1" x14ac:dyDescent="0.2"/>
    <row r="479" s="543" customFormat="1" x14ac:dyDescent="0.2"/>
    <row r="480" s="543" customFormat="1" x14ac:dyDescent="0.2"/>
    <row r="481" s="543" customFormat="1" x14ac:dyDescent="0.2"/>
    <row r="482" s="543" customFormat="1" x14ac:dyDescent="0.2"/>
    <row r="483" s="543" customFormat="1" x14ac:dyDescent="0.2"/>
    <row r="484" s="543" customFormat="1" x14ac:dyDescent="0.2"/>
    <row r="485" s="543" customFormat="1" x14ac:dyDescent="0.2"/>
    <row r="486" s="543" customFormat="1" x14ac:dyDescent="0.2"/>
    <row r="487" s="543" customFormat="1" x14ac:dyDescent="0.2"/>
    <row r="488" s="543" customFormat="1" x14ac:dyDescent="0.2"/>
    <row r="489" s="543" customFormat="1" x14ac:dyDescent="0.2"/>
    <row r="490" s="543" customFormat="1" x14ac:dyDescent="0.2"/>
    <row r="491" s="543" customFormat="1" x14ac:dyDescent="0.2"/>
    <row r="492" s="543" customFormat="1" x14ac:dyDescent="0.2"/>
    <row r="493" s="543" customFormat="1" x14ac:dyDescent="0.2"/>
    <row r="494" s="543" customFormat="1" x14ac:dyDescent="0.2"/>
    <row r="495" s="543" customFormat="1" x14ac:dyDescent="0.2"/>
    <row r="496" s="543" customFormat="1" x14ac:dyDescent="0.2"/>
    <row r="497" s="543" customFormat="1" x14ac:dyDescent="0.2"/>
    <row r="498" s="543" customFormat="1" x14ac:dyDescent="0.2"/>
    <row r="499" s="543" customFormat="1" x14ac:dyDescent="0.2"/>
    <row r="500" s="543" customFormat="1" x14ac:dyDescent="0.2"/>
    <row r="501" s="543" customFormat="1" x14ac:dyDescent="0.2"/>
    <row r="502" s="543" customFormat="1" x14ac:dyDescent="0.2"/>
    <row r="503" s="543" customFormat="1" x14ac:dyDescent="0.2"/>
    <row r="504" s="543" customFormat="1" x14ac:dyDescent="0.2"/>
    <row r="505" s="543" customFormat="1" x14ac:dyDescent="0.2"/>
    <row r="506" s="543" customFormat="1" x14ac:dyDescent="0.2"/>
    <row r="507" s="543" customFormat="1" x14ac:dyDescent="0.2"/>
    <row r="508" s="543" customFormat="1" x14ac:dyDescent="0.2"/>
    <row r="509" s="543" customFormat="1" x14ac:dyDescent="0.2"/>
    <row r="510" s="543" customFormat="1" x14ac:dyDescent="0.2"/>
    <row r="511" s="543" customFormat="1" x14ac:dyDescent="0.2"/>
    <row r="512" s="543" customFormat="1" x14ac:dyDescent="0.2"/>
    <row r="513" s="543" customFormat="1" x14ac:dyDescent="0.2"/>
    <row r="514" s="543" customFormat="1" x14ac:dyDescent="0.2"/>
    <row r="515" s="543" customFormat="1" x14ac:dyDescent="0.2"/>
    <row r="516" s="543" customFormat="1" x14ac:dyDescent="0.2"/>
    <row r="517" s="543" customFormat="1" x14ac:dyDescent="0.2"/>
    <row r="518" s="543" customFormat="1" x14ac:dyDescent="0.2"/>
    <row r="519" s="543" customFormat="1" x14ac:dyDescent="0.2"/>
    <row r="520" s="543" customFormat="1" x14ac:dyDescent="0.2"/>
    <row r="521" s="543" customFormat="1" x14ac:dyDescent="0.2"/>
    <row r="522" s="543" customFormat="1" x14ac:dyDescent="0.2"/>
    <row r="523" s="543" customFormat="1" x14ac:dyDescent="0.2"/>
    <row r="524" s="543" customFormat="1" x14ac:dyDescent="0.2"/>
    <row r="525" s="543" customFormat="1" x14ac:dyDescent="0.2"/>
    <row r="526" s="543" customFormat="1" x14ac:dyDescent="0.2"/>
    <row r="527" s="543" customFormat="1" x14ac:dyDescent="0.2"/>
    <row r="528" s="543" customFormat="1" x14ac:dyDescent="0.2"/>
    <row r="529" s="543" customFormat="1" x14ac:dyDescent="0.2"/>
    <row r="530" s="543" customFormat="1" x14ac:dyDescent="0.2"/>
    <row r="531" s="543" customFormat="1" x14ac:dyDescent="0.2"/>
    <row r="532" s="543" customFormat="1" x14ac:dyDescent="0.2"/>
    <row r="533" s="543" customFormat="1" x14ac:dyDescent="0.2"/>
    <row r="534" s="543" customFormat="1" x14ac:dyDescent="0.2"/>
    <row r="535" s="543" customFormat="1" x14ac:dyDescent="0.2"/>
    <row r="536" s="543" customFormat="1" x14ac:dyDescent="0.2"/>
    <row r="537" s="543" customFormat="1" x14ac:dyDescent="0.2"/>
    <row r="538" s="543" customFormat="1" x14ac:dyDescent="0.2"/>
    <row r="539" s="543" customFormat="1" x14ac:dyDescent="0.2"/>
    <row r="540" s="543" customFormat="1" x14ac:dyDescent="0.2"/>
    <row r="541" s="543" customFormat="1" x14ac:dyDescent="0.2"/>
    <row r="542" s="543" customFormat="1" x14ac:dyDescent="0.2"/>
    <row r="543" s="543" customFormat="1" x14ac:dyDescent="0.2"/>
    <row r="544" s="543" customFormat="1" x14ac:dyDescent="0.2"/>
    <row r="545" s="543" customFormat="1" x14ac:dyDescent="0.2"/>
    <row r="546" s="543" customFormat="1" x14ac:dyDescent="0.2"/>
    <row r="547" s="543" customFormat="1" x14ac:dyDescent="0.2"/>
    <row r="548" s="543" customFormat="1" x14ac:dyDescent="0.2"/>
    <row r="549" s="543" customFormat="1" x14ac:dyDescent="0.2"/>
    <row r="550" s="543" customFormat="1" x14ac:dyDescent="0.2"/>
    <row r="551" s="543" customFormat="1" x14ac:dyDescent="0.2"/>
    <row r="552" s="543" customFormat="1" x14ac:dyDescent="0.2"/>
    <row r="553" s="543" customFormat="1" x14ac:dyDescent="0.2"/>
    <row r="554" s="543" customFormat="1" x14ac:dyDescent="0.2"/>
    <row r="555" s="543" customFormat="1" x14ac:dyDescent="0.2"/>
    <row r="556" s="543" customFormat="1" x14ac:dyDescent="0.2"/>
    <row r="557" s="543" customFormat="1" x14ac:dyDescent="0.2"/>
    <row r="558" s="543" customFormat="1" x14ac:dyDescent="0.2"/>
    <row r="559" s="543" customFormat="1" x14ac:dyDescent="0.2"/>
    <row r="560" s="543" customFormat="1" x14ac:dyDescent="0.2"/>
    <row r="561" s="543" customFormat="1" x14ac:dyDescent="0.2"/>
    <row r="562" s="543" customFormat="1" x14ac:dyDescent="0.2"/>
    <row r="563" s="543" customFormat="1" x14ac:dyDescent="0.2"/>
    <row r="564" s="543" customFormat="1" x14ac:dyDescent="0.2"/>
    <row r="565" s="543" customFormat="1" x14ac:dyDescent="0.2"/>
    <row r="566" s="543" customFormat="1" x14ac:dyDescent="0.2"/>
    <row r="567" s="543" customFormat="1" x14ac:dyDescent="0.2"/>
    <row r="568" s="543" customFormat="1" x14ac:dyDescent="0.2"/>
    <row r="569" s="543" customFormat="1" x14ac:dyDescent="0.2"/>
    <row r="570" s="543" customFormat="1" x14ac:dyDescent="0.2"/>
    <row r="571" s="543" customFormat="1" x14ac:dyDescent="0.2"/>
    <row r="572" s="543" customFormat="1" x14ac:dyDescent="0.2"/>
    <row r="573" s="543" customFormat="1" x14ac:dyDescent="0.2"/>
    <row r="574" s="543" customFormat="1" x14ac:dyDescent="0.2"/>
    <row r="575" s="543" customFormat="1" x14ac:dyDescent="0.2"/>
    <row r="576" s="543" customFormat="1" x14ac:dyDescent="0.2"/>
    <row r="577" s="543" customFormat="1" x14ac:dyDescent="0.2"/>
    <row r="578" s="543" customFormat="1" x14ac:dyDescent="0.2"/>
    <row r="579" s="543" customFormat="1" x14ac:dyDescent="0.2"/>
    <row r="580" s="543" customFormat="1" x14ac:dyDescent="0.2"/>
    <row r="581" s="543" customFormat="1" x14ac:dyDescent="0.2"/>
    <row r="582" s="543" customFormat="1" x14ac:dyDescent="0.2"/>
    <row r="583" s="543" customFormat="1" x14ac:dyDescent="0.2"/>
    <row r="584" s="543" customFormat="1" x14ac:dyDescent="0.2"/>
    <row r="585" s="543" customFormat="1" x14ac:dyDescent="0.2"/>
    <row r="586" s="543" customFormat="1" x14ac:dyDescent="0.2"/>
    <row r="587" s="543" customFormat="1" x14ac:dyDescent="0.2"/>
    <row r="588" s="543" customFormat="1" x14ac:dyDescent="0.2"/>
    <row r="589" s="543" customFormat="1" x14ac:dyDescent="0.2"/>
    <row r="590" s="543" customFormat="1" x14ac:dyDescent="0.2"/>
    <row r="591" s="543" customFormat="1" x14ac:dyDescent="0.2"/>
    <row r="592" s="543" customFormat="1" x14ac:dyDescent="0.2"/>
    <row r="593" s="543" customFormat="1" x14ac:dyDescent="0.2"/>
    <row r="594" s="543" customFormat="1" x14ac:dyDescent="0.2"/>
    <row r="595" s="543" customFormat="1" x14ac:dyDescent="0.2"/>
    <row r="596" s="543" customFormat="1" x14ac:dyDescent="0.2"/>
    <row r="597" s="543" customFormat="1" x14ac:dyDescent="0.2"/>
    <row r="598" s="543" customFormat="1" x14ac:dyDescent="0.2"/>
    <row r="599" s="543" customFormat="1" x14ac:dyDescent="0.2"/>
    <row r="600" s="543" customFormat="1" x14ac:dyDescent="0.2"/>
    <row r="601" s="543" customFormat="1" x14ac:dyDescent="0.2"/>
    <row r="602" s="543" customFormat="1" x14ac:dyDescent="0.2"/>
    <row r="603" s="543" customFormat="1" x14ac:dyDescent="0.2"/>
    <row r="604" s="543" customFormat="1" x14ac:dyDescent="0.2"/>
    <row r="605" s="543" customFormat="1" x14ac:dyDescent="0.2"/>
    <row r="606" s="543" customFormat="1" x14ac:dyDescent="0.2"/>
    <row r="607" s="543" customFormat="1" x14ac:dyDescent="0.2"/>
    <row r="608" s="543" customFormat="1" x14ac:dyDescent="0.2"/>
    <row r="609" s="543" customFormat="1" x14ac:dyDescent="0.2"/>
    <row r="610" s="543" customFormat="1" x14ac:dyDescent="0.2"/>
    <row r="611" s="543" customFormat="1" x14ac:dyDescent="0.2"/>
    <row r="612" s="543" customFormat="1" x14ac:dyDescent="0.2"/>
    <row r="613" s="543" customFormat="1" x14ac:dyDescent="0.2"/>
    <row r="614" s="543" customFormat="1" x14ac:dyDescent="0.2"/>
    <row r="615" s="543" customFormat="1" x14ac:dyDescent="0.2"/>
    <row r="616" s="543" customFormat="1" x14ac:dyDescent="0.2"/>
    <row r="617" s="543" customFormat="1" x14ac:dyDescent="0.2"/>
    <row r="618" s="543" customFormat="1" x14ac:dyDescent="0.2"/>
    <row r="619" s="543" customFormat="1" x14ac:dyDescent="0.2"/>
    <row r="620" s="543" customFormat="1" x14ac:dyDescent="0.2"/>
    <row r="621" s="543" customFormat="1" x14ac:dyDescent="0.2"/>
    <row r="622" s="543" customFormat="1" x14ac:dyDescent="0.2"/>
    <row r="623" s="543" customFormat="1" x14ac:dyDescent="0.2"/>
    <row r="624" s="543" customFormat="1" x14ac:dyDescent="0.2"/>
    <row r="625" s="543" customFormat="1" x14ac:dyDescent="0.2"/>
    <row r="626" s="543" customFormat="1" x14ac:dyDescent="0.2"/>
    <row r="627" s="543" customFormat="1" x14ac:dyDescent="0.2"/>
    <row r="628" s="543" customFormat="1" x14ac:dyDescent="0.2"/>
    <row r="629" s="543" customFormat="1" x14ac:dyDescent="0.2"/>
    <row r="630" s="543" customFormat="1" x14ac:dyDescent="0.2"/>
    <row r="631" s="543" customFormat="1" x14ac:dyDescent="0.2"/>
    <row r="632" s="543" customFormat="1" x14ac:dyDescent="0.2"/>
    <row r="633" s="543" customFormat="1" x14ac:dyDescent="0.2"/>
    <row r="634" s="543" customFormat="1" x14ac:dyDescent="0.2"/>
    <row r="635" s="543" customFormat="1" x14ac:dyDescent="0.2"/>
    <row r="636" s="543" customFormat="1" x14ac:dyDescent="0.2"/>
    <row r="637" s="543" customFormat="1" x14ac:dyDescent="0.2"/>
    <row r="638" s="543" customFormat="1" x14ac:dyDescent="0.2"/>
    <row r="639" s="543" customFormat="1" x14ac:dyDescent="0.2"/>
    <row r="640" s="543" customFormat="1" x14ac:dyDescent="0.2"/>
    <row r="641" s="543" customFormat="1" x14ac:dyDescent="0.2"/>
    <row r="642" s="543" customFormat="1" x14ac:dyDescent="0.2"/>
    <row r="643" s="543" customFormat="1" x14ac:dyDescent="0.2"/>
    <row r="644" s="543" customFormat="1" x14ac:dyDescent="0.2"/>
    <row r="645" s="543" customFormat="1" x14ac:dyDescent="0.2"/>
    <row r="646" s="543" customFormat="1" x14ac:dyDescent="0.2"/>
    <row r="647" s="543" customFormat="1" x14ac:dyDescent="0.2"/>
    <row r="648" s="543" customFormat="1" x14ac:dyDescent="0.2"/>
    <row r="649" s="543" customFormat="1" x14ac:dyDescent="0.2"/>
    <row r="650" s="543" customFormat="1" x14ac:dyDescent="0.2"/>
    <row r="651" s="543" customFormat="1" x14ac:dyDescent="0.2"/>
    <row r="652" s="543" customFormat="1" x14ac:dyDescent="0.2"/>
    <row r="653" s="543" customFormat="1" x14ac:dyDescent="0.2"/>
    <row r="654" s="543" customFormat="1" x14ac:dyDescent="0.2"/>
    <row r="655" s="543" customFormat="1" x14ac:dyDescent="0.2"/>
    <row r="656" s="543" customFormat="1" x14ac:dyDescent="0.2"/>
    <row r="657" s="543" customFormat="1" x14ac:dyDescent="0.2"/>
    <row r="658" s="543" customFormat="1" x14ac:dyDescent="0.2"/>
    <row r="659" s="543" customFormat="1" x14ac:dyDescent="0.2"/>
    <row r="660" s="543" customFormat="1" x14ac:dyDescent="0.2"/>
    <row r="661" s="543" customFormat="1" x14ac:dyDescent="0.2"/>
    <row r="662" s="543" customFormat="1" x14ac:dyDescent="0.2"/>
    <row r="663" s="543" customFormat="1" x14ac:dyDescent="0.2"/>
    <row r="664" s="543" customFormat="1" x14ac:dyDescent="0.2"/>
    <row r="665" s="543" customFormat="1" x14ac:dyDescent="0.2"/>
    <row r="666" s="543" customFormat="1" x14ac:dyDescent="0.2"/>
    <row r="667" s="543" customFormat="1" x14ac:dyDescent="0.2"/>
    <row r="668" s="543" customFormat="1" x14ac:dyDescent="0.2"/>
    <row r="669" s="543" customFormat="1" x14ac:dyDescent="0.2"/>
    <row r="670" s="543" customFormat="1" x14ac:dyDescent="0.2"/>
    <row r="671" s="543" customFormat="1" x14ac:dyDescent="0.2"/>
    <row r="672" s="543" customFormat="1" x14ac:dyDescent="0.2"/>
    <row r="673" s="543" customFormat="1" x14ac:dyDescent="0.2"/>
    <row r="674" s="543" customFormat="1" x14ac:dyDescent="0.2"/>
    <row r="675" s="543" customFormat="1" x14ac:dyDescent="0.2"/>
    <row r="676" s="543" customFormat="1" x14ac:dyDescent="0.2"/>
    <row r="677" s="543" customFormat="1" x14ac:dyDescent="0.2"/>
    <row r="678" s="543" customFormat="1" x14ac:dyDescent="0.2"/>
    <row r="679" s="543" customFormat="1" x14ac:dyDescent="0.2"/>
    <row r="680" s="543" customFormat="1" x14ac:dyDescent="0.2"/>
    <row r="681" s="543" customFormat="1" x14ac:dyDescent="0.2"/>
    <row r="682" s="543" customFormat="1" x14ac:dyDescent="0.2"/>
    <row r="683" s="543" customFormat="1" x14ac:dyDescent="0.2"/>
    <row r="684" s="543" customFormat="1" x14ac:dyDescent="0.2"/>
    <row r="685" s="543" customFormat="1" x14ac:dyDescent="0.2"/>
    <row r="686" s="543" customFormat="1" x14ac:dyDescent="0.2"/>
    <row r="687" s="543" customFormat="1" x14ac:dyDescent="0.2"/>
    <row r="688" s="543" customFormat="1" x14ac:dyDescent="0.2"/>
    <row r="689" s="543" customFormat="1" x14ac:dyDescent="0.2"/>
    <row r="690" s="543" customFormat="1" x14ac:dyDescent="0.2"/>
    <row r="691" s="543" customFormat="1" x14ac:dyDescent="0.2"/>
    <row r="692" s="543" customFormat="1" x14ac:dyDescent="0.2"/>
    <row r="693" s="543" customFormat="1" x14ac:dyDescent="0.2"/>
    <row r="694" s="543" customFormat="1" x14ac:dyDescent="0.2"/>
    <row r="695" s="543" customFormat="1" x14ac:dyDescent="0.2"/>
    <row r="696" s="543" customFormat="1" x14ac:dyDescent="0.2"/>
    <row r="697" s="543" customFormat="1" x14ac:dyDescent="0.2"/>
    <row r="698" s="543" customFormat="1" x14ac:dyDescent="0.2"/>
    <row r="699" s="543" customFormat="1" x14ac:dyDescent="0.2"/>
    <row r="700" s="543" customFormat="1" x14ac:dyDescent="0.2"/>
    <row r="701" s="543" customFormat="1" x14ac:dyDescent="0.2"/>
    <row r="702" s="543" customFormat="1" x14ac:dyDescent="0.2"/>
    <row r="703" s="543" customFormat="1" x14ac:dyDescent="0.2"/>
    <row r="704" s="543" customFormat="1" x14ac:dyDescent="0.2"/>
    <row r="705" s="543" customFormat="1" x14ac:dyDescent="0.2"/>
    <row r="706" s="543" customFormat="1" x14ac:dyDescent="0.2"/>
    <row r="707" s="543" customFormat="1" x14ac:dyDescent="0.2"/>
    <row r="708" s="543" customFormat="1" x14ac:dyDescent="0.2"/>
    <row r="709" s="543" customFormat="1" x14ac:dyDescent="0.2"/>
    <row r="710" s="543" customFormat="1" x14ac:dyDescent="0.2"/>
    <row r="711" s="543" customFormat="1" x14ac:dyDescent="0.2"/>
    <row r="712" s="543" customFormat="1" x14ac:dyDescent="0.2"/>
    <row r="713" s="543" customFormat="1" x14ac:dyDescent="0.2"/>
    <row r="714" s="543" customFormat="1" x14ac:dyDescent="0.2"/>
    <row r="715" s="543" customFormat="1" x14ac:dyDescent="0.2"/>
    <row r="716" s="543" customFormat="1" x14ac:dyDescent="0.2"/>
    <row r="717" s="543" customFormat="1" x14ac:dyDescent="0.2"/>
    <row r="718" s="543" customFormat="1" x14ac:dyDescent="0.2"/>
    <row r="719" s="543" customFormat="1" x14ac:dyDescent="0.2"/>
    <row r="720" s="543" customFormat="1" x14ac:dyDescent="0.2"/>
    <row r="721" s="543" customFormat="1" x14ac:dyDescent="0.2"/>
    <row r="722" s="543" customFormat="1" x14ac:dyDescent="0.2"/>
    <row r="723" s="543" customFormat="1" x14ac:dyDescent="0.2"/>
    <row r="724" s="543" customFormat="1" x14ac:dyDescent="0.2"/>
    <row r="725" s="543" customFormat="1" x14ac:dyDescent="0.2"/>
    <row r="726" s="543" customFormat="1" x14ac:dyDescent="0.2"/>
    <row r="727" s="543" customFormat="1" x14ac:dyDescent="0.2"/>
    <row r="728" s="543" customFormat="1" x14ac:dyDescent="0.2"/>
    <row r="729" s="543" customFormat="1" x14ac:dyDescent="0.2"/>
    <row r="730" s="543" customFormat="1" x14ac:dyDescent="0.2"/>
    <row r="731" s="543" customFormat="1" x14ac:dyDescent="0.2"/>
    <row r="732" s="543" customFormat="1" x14ac:dyDescent="0.2"/>
    <row r="733" s="543" customFormat="1" x14ac:dyDescent="0.2"/>
    <row r="734" s="543" customFormat="1" x14ac:dyDescent="0.2"/>
    <row r="735" s="543" customFormat="1" x14ac:dyDescent="0.2"/>
    <row r="736" s="543" customFormat="1" x14ac:dyDescent="0.2"/>
    <row r="737" s="543" customFormat="1" x14ac:dyDescent="0.2"/>
    <row r="738" s="543" customFormat="1" x14ac:dyDescent="0.2"/>
    <row r="739" s="543" customFormat="1" x14ac:dyDescent="0.2"/>
    <row r="740" s="543" customFormat="1" x14ac:dyDescent="0.2"/>
    <row r="741" s="543" customFormat="1" x14ac:dyDescent="0.2"/>
    <row r="742" s="543" customFormat="1" x14ac:dyDescent="0.2"/>
    <row r="743" s="543" customFormat="1" x14ac:dyDescent="0.2"/>
    <row r="744" s="543" customFormat="1" x14ac:dyDescent="0.2"/>
    <row r="745" s="543" customFormat="1" x14ac:dyDescent="0.2"/>
    <row r="746" s="543" customFormat="1" x14ac:dyDescent="0.2"/>
    <row r="747" s="543" customFormat="1" x14ac:dyDescent="0.2"/>
    <row r="748" s="543" customFormat="1" x14ac:dyDescent="0.2"/>
    <row r="749" s="543" customFormat="1" x14ac:dyDescent="0.2"/>
    <row r="750" s="543" customFormat="1" x14ac:dyDescent="0.2"/>
    <row r="751" s="543" customFormat="1" x14ac:dyDescent="0.2"/>
    <row r="752" s="543" customFormat="1" x14ac:dyDescent="0.2"/>
    <row r="753" s="543" customFormat="1" x14ac:dyDescent="0.2"/>
    <row r="754" s="543" customFormat="1" x14ac:dyDescent="0.2"/>
    <row r="755" s="543" customFormat="1" x14ac:dyDescent="0.2"/>
    <row r="756" s="543" customFormat="1" x14ac:dyDescent="0.2"/>
    <row r="757" s="543" customFormat="1" x14ac:dyDescent="0.2"/>
    <row r="758" s="543" customFormat="1" x14ac:dyDescent="0.2"/>
    <row r="759" s="543" customFormat="1" x14ac:dyDescent="0.2"/>
    <row r="760" s="543" customFormat="1" x14ac:dyDescent="0.2"/>
    <row r="761" s="543" customFormat="1" x14ac:dyDescent="0.2"/>
    <row r="762" s="543" customFormat="1" x14ac:dyDescent="0.2"/>
    <row r="763" s="543" customFormat="1" x14ac:dyDescent="0.2"/>
    <row r="764" s="543" customFormat="1" x14ac:dyDescent="0.2"/>
    <row r="765" s="543" customFormat="1" x14ac:dyDescent="0.2"/>
    <row r="766" s="543" customFormat="1" x14ac:dyDescent="0.2"/>
    <row r="767" s="543" customFormat="1" x14ac:dyDescent="0.2"/>
    <row r="768" s="543" customFormat="1" x14ac:dyDescent="0.2"/>
    <row r="769" s="543" customFormat="1" x14ac:dyDescent="0.2"/>
    <row r="770" s="543" customFormat="1" x14ac:dyDescent="0.2"/>
    <row r="771" s="543" customFormat="1" x14ac:dyDescent="0.2"/>
    <row r="772" s="543" customFormat="1" x14ac:dyDescent="0.2"/>
    <row r="773" s="543" customFormat="1" x14ac:dyDescent="0.2"/>
    <row r="774" s="543" customFormat="1" x14ac:dyDescent="0.2"/>
    <row r="775" s="543" customFormat="1" x14ac:dyDescent="0.2"/>
    <row r="776" s="543" customFormat="1" x14ac:dyDescent="0.2"/>
    <row r="777" s="543" customFormat="1" x14ac:dyDescent="0.2"/>
    <row r="778" s="543" customFormat="1" x14ac:dyDescent="0.2"/>
    <row r="779" s="543" customFormat="1" x14ac:dyDescent="0.2"/>
    <row r="780" s="543" customFormat="1" x14ac:dyDescent="0.2"/>
    <row r="781" s="543" customFormat="1" x14ac:dyDescent="0.2"/>
    <row r="782" s="543" customFormat="1" x14ac:dyDescent="0.2"/>
    <row r="783" s="543" customFormat="1" x14ac:dyDescent="0.2"/>
    <row r="784" s="543" customFormat="1" x14ac:dyDescent="0.2"/>
    <row r="785" s="543" customFormat="1" x14ac:dyDescent="0.2"/>
    <row r="786" s="543" customFormat="1" x14ac:dyDescent="0.2"/>
    <row r="787" s="543" customFormat="1" x14ac:dyDescent="0.2"/>
    <row r="788" s="543" customFormat="1" x14ac:dyDescent="0.2"/>
    <row r="789" s="543" customFormat="1" x14ac:dyDescent="0.2"/>
    <row r="790" s="543" customFormat="1" x14ac:dyDescent="0.2"/>
    <row r="791" s="543" customFormat="1" x14ac:dyDescent="0.2"/>
    <row r="792" s="543" customFormat="1" x14ac:dyDescent="0.2"/>
    <row r="793" s="543" customFormat="1" x14ac:dyDescent="0.2"/>
    <row r="794" s="543" customFormat="1" x14ac:dyDescent="0.2"/>
    <row r="795" s="543" customFormat="1" x14ac:dyDescent="0.2"/>
    <row r="796" s="543" customFormat="1" x14ac:dyDescent="0.2"/>
    <row r="797" s="543" customFormat="1" x14ac:dyDescent="0.2"/>
    <row r="798" s="543" customFormat="1" x14ac:dyDescent="0.2"/>
    <row r="799" s="543" customFormat="1" x14ac:dyDescent="0.2"/>
    <row r="800" s="543" customFormat="1" x14ac:dyDescent="0.2"/>
    <row r="801" s="543" customFormat="1" x14ac:dyDescent="0.2"/>
    <row r="802" s="543" customFormat="1" x14ac:dyDescent="0.2"/>
    <row r="803" s="543" customFormat="1" x14ac:dyDescent="0.2"/>
    <row r="804" s="543" customFormat="1" x14ac:dyDescent="0.2"/>
    <row r="805" s="543" customFormat="1" x14ac:dyDescent="0.2"/>
    <row r="806" s="543" customFormat="1" x14ac:dyDescent="0.2"/>
    <row r="807" s="543" customFormat="1" x14ac:dyDescent="0.2"/>
    <row r="808" s="543" customFormat="1" x14ac:dyDescent="0.2"/>
    <row r="809" s="543" customFormat="1" x14ac:dyDescent="0.2"/>
    <row r="810" s="543" customFormat="1" x14ac:dyDescent="0.2"/>
    <row r="811" s="543" customFormat="1" x14ac:dyDescent="0.2"/>
    <row r="812" s="543" customFormat="1" x14ac:dyDescent="0.2"/>
    <row r="813" s="543" customFormat="1" x14ac:dyDescent="0.2"/>
    <row r="814" s="543" customFormat="1" x14ac:dyDescent="0.2"/>
    <row r="815" s="543" customFormat="1" x14ac:dyDescent="0.2"/>
    <row r="816" s="543" customFormat="1" x14ac:dyDescent="0.2"/>
    <row r="817" s="543" customFormat="1" x14ac:dyDescent="0.2"/>
    <row r="818" s="543" customFormat="1" x14ac:dyDescent="0.2"/>
    <row r="819" s="543" customFormat="1" x14ac:dyDescent="0.2"/>
    <row r="820" s="543" customFormat="1" x14ac:dyDescent="0.2"/>
    <row r="821" s="543" customFormat="1" x14ac:dyDescent="0.2"/>
    <row r="822" s="543" customFormat="1" x14ac:dyDescent="0.2"/>
    <row r="823" s="543" customFormat="1" x14ac:dyDescent="0.2"/>
    <row r="824" s="543" customFormat="1" x14ac:dyDescent="0.2"/>
    <row r="825" s="543" customFormat="1" x14ac:dyDescent="0.2"/>
    <row r="826" s="543" customFormat="1" x14ac:dyDescent="0.2"/>
    <row r="827" s="543" customFormat="1" x14ac:dyDescent="0.2"/>
    <row r="828" s="543" customFormat="1" x14ac:dyDescent="0.2"/>
    <row r="829" s="543" customFormat="1" x14ac:dyDescent="0.2"/>
    <row r="830" s="543" customFormat="1" x14ac:dyDescent="0.2"/>
    <row r="831" s="543" customFormat="1" x14ac:dyDescent="0.2"/>
    <row r="832" s="543" customFormat="1" x14ac:dyDescent="0.2"/>
    <row r="833" s="543" customFormat="1" x14ac:dyDescent="0.2"/>
    <row r="834" s="543" customFormat="1" x14ac:dyDescent="0.2"/>
    <row r="835" s="543" customFormat="1" x14ac:dyDescent="0.2"/>
    <row r="836" s="543" customFormat="1" x14ac:dyDescent="0.2"/>
    <row r="837" s="543" customFormat="1" x14ac:dyDescent="0.2"/>
    <row r="838" s="543" customFormat="1" x14ac:dyDescent="0.2"/>
    <row r="839" s="543" customFormat="1" x14ac:dyDescent="0.2"/>
    <row r="840" s="543" customFormat="1" x14ac:dyDescent="0.2"/>
    <row r="841" s="543" customFormat="1" x14ac:dyDescent="0.2"/>
    <row r="842" s="543" customFormat="1" x14ac:dyDescent="0.2"/>
    <row r="843" s="543" customFormat="1" x14ac:dyDescent="0.2"/>
    <row r="844" s="543" customFormat="1" x14ac:dyDescent="0.2"/>
    <row r="845" s="543" customFormat="1" x14ac:dyDescent="0.2"/>
    <row r="846" s="543" customFormat="1" x14ac:dyDescent="0.2"/>
    <row r="847" s="543" customFormat="1" x14ac:dyDescent="0.2"/>
    <row r="848" s="543" customFormat="1" x14ac:dyDescent="0.2"/>
    <row r="849" s="543" customFormat="1" x14ac:dyDescent="0.2"/>
    <row r="850" s="543" customFormat="1" x14ac:dyDescent="0.2"/>
    <row r="851" s="543" customFormat="1" x14ac:dyDescent="0.2"/>
    <row r="852" s="543" customFormat="1" x14ac:dyDescent="0.2"/>
    <row r="853" s="543" customFormat="1" x14ac:dyDescent="0.2"/>
    <row r="854" s="543" customFormat="1" x14ac:dyDescent="0.2"/>
    <row r="855" s="543" customFormat="1" x14ac:dyDescent="0.2"/>
    <row r="856" s="543" customFormat="1" x14ac:dyDescent="0.2"/>
    <row r="857" s="543" customFormat="1" x14ac:dyDescent="0.2"/>
    <row r="858" s="543" customFormat="1" x14ac:dyDescent="0.2"/>
    <row r="859" s="543" customFormat="1" x14ac:dyDescent="0.2"/>
    <row r="860" s="543" customFormat="1" x14ac:dyDescent="0.2"/>
    <row r="861" s="543" customFormat="1" x14ac:dyDescent="0.2"/>
    <row r="862" s="543" customFormat="1" x14ac:dyDescent="0.2"/>
    <row r="863" s="543" customFormat="1" x14ac:dyDescent="0.2"/>
    <row r="864" s="543" customFormat="1" x14ac:dyDescent="0.2"/>
    <row r="865" s="543" customFormat="1" x14ac:dyDescent="0.2"/>
    <row r="866" s="543" customFormat="1" x14ac:dyDescent="0.2"/>
    <row r="867" s="543" customFormat="1" x14ac:dyDescent="0.2"/>
    <row r="868" s="543" customFormat="1" x14ac:dyDescent="0.2"/>
    <row r="869" s="543" customFormat="1" x14ac:dyDescent="0.2"/>
    <row r="870" s="543" customFormat="1" x14ac:dyDescent="0.2"/>
    <row r="871" s="543" customFormat="1" x14ac:dyDescent="0.2"/>
    <row r="872" s="543" customFormat="1" x14ac:dyDescent="0.2"/>
    <row r="873" s="543" customFormat="1" x14ac:dyDescent="0.2"/>
    <row r="874" s="543" customFormat="1" x14ac:dyDescent="0.2"/>
    <row r="875" s="543" customFormat="1" x14ac:dyDescent="0.2"/>
    <row r="876" s="543" customFormat="1" x14ac:dyDescent="0.2"/>
    <row r="877" s="543" customFormat="1" x14ac:dyDescent="0.2"/>
    <row r="878" s="543" customFormat="1" x14ac:dyDescent="0.2"/>
    <row r="879" s="543" customFormat="1" x14ac:dyDescent="0.2"/>
    <row r="880" s="543" customFormat="1" x14ac:dyDescent="0.2"/>
    <row r="881" s="543" customFormat="1" x14ac:dyDescent="0.2"/>
    <row r="882" s="543" customFormat="1" x14ac:dyDescent="0.2"/>
    <row r="883" s="543" customFormat="1" x14ac:dyDescent="0.2"/>
    <row r="884" s="543" customFormat="1" x14ac:dyDescent="0.2"/>
    <row r="885" s="543" customFormat="1" x14ac:dyDescent="0.2"/>
    <row r="886" s="543" customFormat="1" x14ac:dyDescent="0.2"/>
    <row r="887" s="543" customFormat="1" x14ac:dyDescent="0.2"/>
    <row r="888" s="543" customFormat="1" x14ac:dyDescent="0.2"/>
    <row r="889" s="543" customFormat="1" x14ac:dyDescent="0.2"/>
    <row r="890" s="543" customFormat="1" x14ac:dyDescent="0.2"/>
    <row r="891" s="543" customFormat="1" x14ac:dyDescent="0.2"/>
    <row r="892" s="543" customFormat="1" x14ac:dyDescent="0.2"/>
    <row r="893" s="543" customFormat="1" x14ac:dyDescent="0.2"/>
    <row r="894" s="543" customFormat="1" x14ac:dyDescent="0.2"/>
    <row r="895" s="543" customFormat="1" x14ac:dyDescent="0.2"/>
    <row r="896" s="543" customFormat="1" x14ac:dyDescent="0.2"/>
    <row r="897" s="543" customFormat="1" x14ac:dyDescent="0.2"/>
    <row r="898" s="543" customFormat="1" x14ac:dyDescent="0.2"/>
    <row r="899" s="543" customFormat="1" x14ac:dyDescent="0.2"/>
    <row r="900" s="543" customFormat="1" x14ac:dyDescent="0.2"/>
    <row r="901" s="543" customFormat="1" x14ac:dyDescent="0.2"/>
    <row r="902" s="543" customFormat="1" x14ac:dyDescent="0.2"/>
    <row r="903" s="543" customFormat="1" x14ac:dyDescent="0.2"/>
    <row r="904" s="543" customFormat="1" x14ac:dyDescent="0.2"/>
    <row r="905" s="543" customFormat="1" x14ac:dyDescent="0.2"/>
    <row r="906" s="543" customFormat="1" x14ac:dyDescent="0.2"/>
    <row r="907" s="543" customFormat="1" x14ac:dyDescent="0.2"/>
    <row r="908" s="543" customFormat="1" x14ac:dyDescent="0.2"/>
    <row r="909" s="543" customFormat="1" x14ac:dyDescent="0.2"/>
    <row r="910" s="543" customFormat="1" x14ac:dyDescent="0.2"/>
    <row r="911" s="543" customFormat="1" x14ac:dyDescent="0.2"/>
    <row r="912" s="543" customFormat="1" x14ac:dyDescent="0.2"/>
    <row r="913" s="543" customFormat="1" x14ac:dyDescent="0.2"/>
    <row r="914" s="543" customFormat="1" x14ac:dyDescent="0.2"/>
    <row r="915" s="543" customFormat="1" x14ac:dyDescent="0.2"/>
    <row r="916" s="543" customFormat="1" x14ac:dyDescent="0.2"/>
    <row r="917" s="543" customFormat="1" x14ac:dyDescent="0.2"/>
    <row r="918" s="543" customFormat="1" x14ac:dyDescent="0.2"/>
    <row r="919" s="543" customFormat="1" x14ac:dyDescent="0.2"/>
    <row r="920" s="543" customFormat="1" x14ac:dyDescent="0.2"/>
    <row r="921" s="543" customFormat="1" x14ac:dyDescent="0.2"/>
    <row r="922" s="543" customFormat="1" x14ac:dyDescent="0.2"/>
    <row r="923" s="543" customFormat="1" x14ac:dyDescent="0.2"/>
    <row r="924" s="543" customFormat="1" x14ac:dyDescent="0.2"/>
    <row r="925" s="543" customFormat="1" x14ac:dyDescent="0.2"/>
    <row r="926" s="543" customFormat="1" x14ac:dyDescent="0.2"/>
    <row r="927" s="543" customFormat="1" x14ac:dyDescent="0.2"/>
    <row r="928" s="543" customFormat="1" x14ac:dyDescent="0.2"/>
    <row r="929" s="543" customFormat="1" x14ac:dyDescent="0.2"/>
    <row r="930" s="543" customFormat="1" x14ac:dyDescent="0.2"/>
    <row r="931" s="543" customFormat="1" x14ac:dyDescent="0.2"/>
    <row r="932" s="543" customFormat="1" x14ac:dyDescent="0.2"/>
    <row r="933" s="543" customFormat="1" x14ac:dyDescent="0.2"/>
    <row r="934" s="543" customFormat="1" x14ac:dyDescent="0.2"/>
    <row r="935" s="543" customFormat="1" x14ac:dyDescent="0.2"/>
    <row r="936" s="543" customFormat="1" x14ac:dyDescent="0.2"/>
    <row r="937" s="543" customFormat="1" x14ac:dyDescent="0.2"/>
    <row r="938" s="543" customFormat="1" x14ac:dyDescent="0.2"/>
    <row r="939" s="543" customFormat="1" x14ac:dyDescent="0.2"/>
    <row r="940" s="543" customFormat="1" x14ac:dyDescent="0.2"/>
    <row r="941" s="543" customFormat="1" x14ac:dyDescent="0.2"/>
    <row r="942" s="543" customFormat="1" x14ac:dyDescent="0.2"/>
    <row r="943" s="543" customFormat="1" x14ac:dyDescent="0.2"/>
    <row r="944" s="543" customFormat="1" x14ac:dyDescent="0.2"/>
    <row r="945" s="543" customFormat="1" x14ac:dyDescent="0.2"/>
    <row r="946" s="543" customFormat="1" x14ac:dyDescent="0.2"/>
    <row r="947" s="543" customFormat="1" x14ac:dyDescent="0.2"/>
    <row r="948" s="543" customFormat="1" x14ac:dyDescent="0.2"/>
    <row r="949" s="543" customFormat="1" x14ac:dyDescent="0.2"/>
    <row r="950" s="543" customFormat="1" x14ac:dyDescent="0.2"/>
    <row r="951" s="543" customFormat="1" x14ac:dyDescent="0.2"/>
    <row r="952" s="543" customFormat="1" x14ac:dyDescent="0.2"/>
    <row r="953" s="543" customFormat="1" x14ac:dyDescent="0.2"/>
    <row r="954" s="543" customFormat="1" x14ac:dyDescent="0.2"/>
    <row r="955" s="543" customFormat="1" x14ac:dyDescent="0.2"/>
    <row r="956" s="543" customFormat="1" x14ac:dyDescent="0.2"/>
    <row r="957" s="543" customFormat="1" x14ac:dyDescent="0.2"/>
    <row r="958" s="543" customFormat="1" x14ac:dyDescent="0.2"/>
    <row r="959" s="543" customFormat="1" x14ac:dyDescent="0.2"/>
    <row r="960" s="543" customFormat="1" x14ac:dyDescent="0.2"/>
    <row r="961" s="543" customFormat="1" x14ac:dyDescent="0.2"/>
    <row r="962" s="543" customFormat="1" x14ac:dyDescent="0.2"/>
    <row r="963" s="543" customFormat="1" x14ac:dyDescent="0.2"/>
    <row r="964" s="543" customFormat="1" x14ac:dyDescent="0.2"/>
    <row r="965" s="543" customFormat="1" x14ac:dyDescent="0.2"/>
    <row r="966" s="543" customFormat="1" x14ac:dyDescent="0.2"/>
    <row r="967" s="543" customFormat="1" x14ac:dyDescent="0.2"/>
    <row r="968" s="543" customFormat="1" x14ac:dyDescent="0.2"/>
    <row r="969" s="543" customFormat="1" x14ac:dyDescent="0.2"/>
    <row r="970" s="543" customFormat="1" x14ac:dyDescent="0.2"/>
    <row r="971" s="543" customFormat="1" x14ac:dyDescent="0.2"/>
    <row r="972" s="543" customFormat="1" x14ac:dyDescent="0.2"/>
    <row r="973" s="543" customFormat="1" x14ac:dyDescent="0.2"/>
    <row r="974" s="543" customFormat="1" x14ac:dyDescent="0.2"/>
    <row r="975" s="543" customFormat="1" x14ac:dyDescent="0.2"/>
    <row r="976" s="543" customFormat="1" x14ac:dyDescent="0.2"/>
    <row r="977" s="543" customFormat="1" x14ac:dyDescent="0.2"/>
    <row r="978" s="543" customFormat="1" x14ac:dyDescent="0.2"/>
    <row r="979" s="543" customFormat="1" x14ac:dyDescent="0.2"/>
    <row r="980" s="543" customFormat="1" x14ac:dyDescent="0.2"/>
    <row r="981" s="543" customFormat="1" x14ac:dyDescent="0.2"/>
    <row r="982" s="543" customFormat="1" x14ac:dyDescent="0.2"/>
    <row r="983" s="543" customFormat="1" x14ac:dyDescent="0.2"/>
    <row r="984" s="543" customFormat="1" x14ac:dyDescent="0.2"/>
    <row r="985" s="543" customFormat="1" x14ac:dyDescent="0.2"/>
    <row r="986" s="543" customFormat="1" x14ac:dyDescent="0.2"/>
    <row r="987" s="543" customFormat="1" x14ac:dyDescent="0.2"/>
    <row r="988" s="543" customFormat="1" x14ac:dyDescent="0.2"/>
    <row r="989" s="543" customFormat="1" x14ac:dyDescent="0.2"/>
    <row r="990" s="543" customFormat="1" x14ac:dyDescent="0.2"/>
    <row r="991" s="543" customFormat="1" x14ac:dyDescent="0.2"/>
    <row r="992" s="543" customFormat="1" x14ac:dyDescent="0.2"/>
    <row r="993" s="543" customFormat="1" x14ac:dyDescent="0.2"/>
    <row r="994" s="543" customFormat="1" x14ac:dyDescent="0.2"/>
    <row r="995" s="543" customFormat="1" x14ac:dyDescent="0.2"/>
    <row r="996" s="543" customFormat="1" x14ac:dyDescent="0.2"/>
    <row r="997" s="543" customFormat="1" x14ac:dyDescent="0.2"/>
    <row r="998" s="543" customFormat="1" x14ac:dyDescent="0.2"/>
    <row r="999" s="543" customFormat="1" x14ac:dyDescent="0.2"/>
    <row r="1000" s="543" customFormat="1" x14ac:dyDescent="0.2"/>
    <row r="1001" s="543" customFormat="1" x14ac:dyDescent="0.2"/>
    <row r="1002" s="543" customFormat="1" x14ac:dyDescent="0.2"/>
    <row r="1003" s="543" customFormat="1" x14ac:dyDescent="0.2"/>
    <row r="1004" s="543" customFormat="1" x14ac:dyDescent="0.2"/>
    <row r="1005" s="543" customFormat="1" x14ac:dyDescent="0.2"/>
    <row r="1006" s="543" customFormat="1" x14ac:dyDescent="0.2"/>
    <row r="1007" s="543" customFormat="1" x14ac:dyDescent="0.2"/>
    <row r="1008" s="543" customFormat="1" x14ac:dyDescent="0.2"/>
    <row r="1009" s="543" customFormat="1" x14ac:dyDescent="0.2"/>
    <row r="1010" s="543" customFormat="1" x14ac:dyDescent="0.2"/>
    <row r="1011" s="543" customFormat="1" x14ac:dyDescent="0.2"/>
    <row r="1012" s="543" customFormat="1" x14ac:dyDescent="0.2"/>
    <row r="1013" s="543" customFormat="1" x14ac:dyDescent="0.2"/>
    <row r="1014" s="543" customFormat="1" x14ac:dyDescent="0.2"/>
    <row r="1015" s="543" customFormat="1" x14ac:dyDescent="0.2"/>
    <row r="1016" s="543" customFormat="1" x14ac:dyDescent="0.2"/>
    <row r="1017" s="543" customFormat="1" x14ac:dyDescent="0.2"/>
    <row r="1018" s="543" customFormat="1" x14ac:dyDescent="0.2"/>
    <row r="1019" s="543" customFormat="1" x14ac:dyDescent="0.2"/>
    <row r="1020" s="543" customFormat="1" x14ac:dyDescent="0.2"/>
    <row r="1021" s="543" customFormat="1" x14ac:dyDescent="0.2"/>
    <row r="1022" s="543" customFormat="1" x14ac:dyDescent="0.2"/>
    <row r="1023" s="543" customFormat="1" x14ac:dyDescent="0.2"/>
    <row r="1024" s="543" customFormat="1" x14ac:dyDescent="0.2"/>
    <row r="1025" s="543" customFormat="1" x14ac:dyDescent="0.2"/>
    <row r="1026" s="543" customFormat="1" x14ac:dyDescent="0.2"/>
    <row r="1027" s="543" customFormat="1" x14ac:dyDescent="0.2"/>
    <row r="1028" s="543" customFormat="1" x14ac:dyDescent="0.2"/>
    <row r="1029" s="543" customFormat="1" x14ac:dyDescent="0.2"/>
    <row r="1030" s="543" customFormat="1" x14ac:dyDescent="0.2"/>
    <row r="1031" s="543" customFormat="1" x14ac:dyDescent="0.2"/>
    <row r="1032" s="543" customFormat="1" x14ac:dyDescent="0.2"/>
    <row r="1033" s="543" customFormat="1" x14ac:dyDescent="0.2"/>
    <row r="1034" s="543" customFormat="1" x14ac:dyDescent="0.2"/>
    <row r="1035" s="543" customFormat="1" x14ac:dyDescent="0.2"/>
    <row r="1036" s="543" customFormat="1" x14ac:dyDescent="0.2"/>
    <row r="1037" s="543" customFormat="1" x14ac:dyDescent="0.2"/>
    <row r="1038" s="543" customFormat="1" x14ac:dyDescent="0.2"/>
    <row r="1039" s="543" customFormat="1" x14ac:dyDescent="0.2"/>
    <row r="1040" s="543" customFormat="1" x14ac:dyDescent="0.2"/>
    <row r="1041" s="543" customFormat="1" x14ac:dyDescent="0.2"/>
    <row r="1042" s="543" customFormat="1" x14ac:dyDescent="0.2"/>
    <row r="1043" s="543" customFormat="1" x14ac:dyDescent="0.2"/>
    <row r="1044" s="543" customFormat="1" x14ac:dyDescent="0.2"/>
    <row r="1045" s="543" customFormat="1" x14ac:dyDescent="0.2"/>
    <row r="1046" s="543" customFormat="1" x14ac:dyDescent="0.2"/>
    <row r="1047" s="543" customFormat="1" x14ac:dyDescent="0.2"/>
    <row r="1048" s="543" customFormat="1" x14ac:dyDescent="0.2"/>
    <row r="1049" s="543" customFormat="1" x14ac:dyDescent="0.2"/>
    <row r="1050" s="543" customFormat="1" x14ac:dyDescent="0.2"/>
    <row r="1051" s="543" customFormat="1" x14ac:dyDescent="0.2"/>
    <row r="1052" s="543" customFormat="1" x14ac:dyDescent="0.2"/>
    <row r="1053" s="543" customFormat="1" x14ac:dyDescent="0.2"/>
    <row r="1054" s="543" customFormat="1" x14ac:dyDescent="0.2"/>
    <row r="1055" s="543" customFormat="1" x14ac:dyDescent="0.2"/>
    <row r="1056" s="543" customFormat="1" x14ac:dyDescent="0.2"/>
    <row r="1057" s="543" customFormat="1" x14ac:dyDescent="0.2"/>
    <row r="1058" s="543" customFormat="1" x14ac:dyDescent="0.2"/>
    <row r="1059" s="543" customFormat="1" x14ac:dyDescent="0.2"/>
    <row r="1060" s="543" customFormat="1" x14ac:dyDescent="0.2"/>
    <row r="1061" s="543" customFormat="1" x14ac:dyDescent="0.2"/>
    <row r="1062" s="543" customFormat="1" x14ac:dyDescent="0.2"/>
    <row r="1063" s="543" customFormat="1" x14ac:dyDescent="0.2"/>
    <row r="1064" s="543" customFormat="1" x14ac:dyDescent="0.2"/>
    <row r="1065" s="543" customFormat="1" x14ac:dyDescent="0.2"/>
    <row r="1066" s="543" customFormat="1" x14ac:dyDescent="0.2"/>
    <row r="1067" s="543" customFormat="1" x14ac:dyDescent="0.2"/>
    <row r="1068" s="543" customFormat="1" x14ac:dyDescent="0.2"/>
    <row r="1069" s="543" customFormat="1" x14ac:dyDescent="0.2"/>
    <row r="1070" s="543" customFormat="1" x14ac:dyDescent="0.2"/>
    <row r="1071" s="543" customFormat="1" x14ac:dyDescent="0.2"/>
    <row r="1072" s="543" customFormat="1" x14ac:dyDescent="0.2"/>
    <row r="1073" s="543" customFormat="1" x14ac:dyDescent="0.2"/>
    <row r="1074" s="543" customFormat="1" x14ac:dyDescent="0.2"/>
    <row r="1075" s="543" customFormat="1" x14ac:dyDescent="0.2"/>
    <row r="1076" s="543" customFormat="1" x14ac:dyDescent="0.2"/>
    <row r="1077" s="543" customFormat="1" x14ac:dyDescent="0.2"/>
    <row r="1078" s="543" customFormat="1" x14ac:dyDescent="0.2"/>
    <row r="1079" s="543" customFormat="1" x14ac:dyDescent="0.2"/>
    <row r="1080" s="543" customFormat="1" x14ac:dyDescent="0.2"/>
    <row r="1081" s="543" customFormat="1" x14ac:dyDescent="0.2"/>
    <row r="1082" s="543" customFormat="1" x14ac:dyDescent="0.2"/>
    <row r="1083" s="543" customFormat="1" x14ac:dyDescent="0.2"/>
    <row r="1084" s="543" customFormat="1" x14ac:dyDescent="0.2"/>
    <row r="1085" s="543" customFormat="1" x14ac:dyDescent="0.2"/>
    <row r="1086" s="543" customFormat="1" x14ac:dyDescent="0.2"/>
    <row r="1087" s="543" customFormat="1" x14ac:dyDescent="0.2"/>
    <row r="1088" s="543" customFormat="1" x14ac:dyDescent="0.2"/>
    <row r="1089" s="543" customFormat="1" x14ac:dyDescent="0.2"/>
    <row r="1090" s="543" customFormat="1" x14ac:dyDescent="0.2"/>
    <row r="1091" s="543" customFormat="1" x14ac:dyDescent="0.2"/>
    <row r="1092" s="543" customFormat="1" x14ac:dyDescent="0.2"/>
    <row r="1093" s="543" customFormat="1" x14ac:dyDescent="0.2"/>
    <row r="1094" s="543" customFormat="1" x14ac:dyDescent="0.2"/>
    <row r="1095" s="543" customFormat="1" x14ac:dyDescent="0.2"/>
    <row r="1096" s="543" customFormat="1" x14ac:dyDescent="0.2"/>
    <row r="1097" s="543" customFormat="1" x14ac:dyDescent="0.2"/>
    <row r="1098" s="543" customFormat="1" x14ac:dyDescent="0.2"/>
    <row r="1099" s="543" customFormat="1" x14ac:dyDescent="0.2"/>
    <row r="1100" s="543" customFormat="1" x14ac:dyDescent="0.2"/>
    <row r="1101" s="543" customFormat="1" x14ac:dyDescent="0.2"/>
    <row r="1102" s="543" customFormat="1" x14ac:dyDescent="0.2"/>
    <row r="1103" s="543" customFormat="1" x14ac:dyDescent="0.2"/>
    <row r="1104" s="543" customFormat="1" x14ac:dyDescent="0.2"/>
    <row r="1105" s="543" customFormat="1" x14ac:dyDescent="0.2"/>
    <row r="1106" s="543" customFormat="1" x14ac:dyDescent="0.2"/>
    <row r="1107" s="543" customFormat="1" x14ac:dyDescent="0.2"/>
    <row r="1108" s="543" customFormat="1" x14ac:dyDescent="0.2"/>
    <row r="1109" s="543" customFormat="1" x14ac:dyDescent="0.2"/>
    <row r="1110" s="543" customFormat="1" x14ac:dyDescent="0.2"/>
    <row r="1111" s="543" customFormat="1" x14ac:dyDescent="0.2"/>
    <row r="1112" s="543" customFormat="1" x14ac:dyDescent="0.2"/>
    <row r="1113" s="543" customFormat="1" x14ac:dyDescent="0.2"/>
    <row r="1114" s="543" customFormat="1" x14ac:dyDescent="0.2"/>
    <row r="1115" s="543" customFormat="1" x14ac:dyDescent="0.2"/>
    <row r="1116" s="543" customFormat="1" x14ac:dyDescent="0.2"/>
    <row r="1117" s="543" customFormat="1" x14ac:dyDescent="0.2"/>
    <row r="1118" s="543" customFormat="1" x14ac:dyDescent="0.2"/>
    <row r="1119" s="543" customFormat="1" x14ac:dyDescent="0.2"/>
    <row r="1120" s="543" customFormat="1" x14ac:dyDescent="0.2"/>
    <row r="1121" s="543" customFormat="1" x14ac:dyDescent="0.2"/>
    <row r="1122" s="543" customFormat="1" x14ac:dyDescent="0.2"/>
    <row r="1123" s="543" customFormat="1" x14ac:dyDescent="0.2"/>
    <row r="1124" s="543" customFormat="1" x14ac:dyDescent="0.2"/>
    <row r="1125" s="543" customFormat="1" x14ac:dyDescent="0.2"/>
    <row r="1126" s="543" customFormat="1" x14ac:dyDescent="0.2"/>
    <row r="1127" s="543" customFormat="1" x14ac:dyDescent="0.2"/>
    <row r="1128" s="543" customFormat="1" x14ac:dyDescent="0.2"/>
    <row r="1129" s="543" customFormat="1" x14ac:dyDescent="0.2"/>
    <row r="1130" s="543" customFormat="1" x14ac:dyDescent="0.2"/>
    <row r="1131" s="543" customFormat="1" x14ac:dyDescent="0.2"/>
    <row r="1132" s="543" customFormat="1" x14ac:dyDescent="0.2"/>
    <row r="1133" s="543" customFormat="1" x14ac:dyDescent="0.2"/>
    <row r="1134" s="543" customFormat="1" x14ac:dyDescent="0.2"/>
    <row r="1135" s="543" customFormat="1" x14ac:dyDescent="0.2"/>
    <row r="1136" s="543" customFormat="1" x14ac:dyDescent="0.2"/>
    <row r="1137" s="543" customFormat="1" x14ac:dyDescent="0.2"/>
    <row r="1138" s="543" customFormat="1" x14ac:dyDescent="0.2"/>
    <row r="1139" s="543" customFormat="1" x14ac:dyDescent="0.2"/>
    <row r="1140" s="543" customFormat="1" x14ac:dyDescent="0.2"/>
    <row r="1141" s="543" customFormat="1" x14ac:dyDescent="0.2"/>
    <row r="1142" s="543" customFormat="1" x14ac:dyDescent="0.2"/>
    <row r="1143" s="543" customFormat="1" x14ac:dyDescent="0.2"/>
    <row r="1144" s="543" customFormat="1" x14ac:dyDescent="0.2"/>
    <row r="1145" s="543" customFormat="1" x14ac:dyDescent="0.2"/>
  </sheetData>
  <mergeCells count="2">
    <mergeCell ref="C8:E8"/>
    <mergeCell ref="C9:E9"/>
  </mergeCells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1"/>
  <sheetViews>
    <sheetView showGridLines="0" showRowColHeaders="0" zoomScaleNormal="100" workbookViewId="0">
      <pane xSplit="2" topLeftCell="C1" activePane="topRight" state="frozen"/>
      <selection pane="topRight" activeCell="B10" sqref="B10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2" width="1.28515625" style="78" customWidth="1"/>
    <col min="13" max="21" width="11.7109375" style="78" customWidth="1"/>
    <col min="22" max="22" width="1.28515625" style="78" customWidth="1"/>
    <col min="23" max="31" width="11.7109375" style="78" customWidth="1"/>
    <col min="32" max="32" width="1.28515625" style="78" customWidth="1"/>
    <col min="33" max="41" width="11.7109375" style="78" customWidth="1"/>
    <col min="42" max="42" width="1.28515625" style="78" customWidth="1"/>
    <col min="43" max="16384" width="12" style="78"/>
  </cols>
  <sheetData>
    <row r="1" spans="1:52" s="77" customFormat="1" ht="16.5" customHeight="1" x14ac:dyDescent="0.25">
      <c r="A1"/>
    </row>
    <row r="2" spans="1:52" s="77" customFormat="1" ht="16.5" customHeight="1" x14ac:dyDescent="0.25">
      <c r="A2"/>
    </row>
    <row r="3" spans="1:52" s="77" customFormat="1" ht="16.5" customHeight="1" x14ac:dyDescent="0.25">
      <c r="A3"/>
    </row>
    <row r="4" spans="1:52" s="77" customFormat="1" ht="16.5" customHeight="1" x14ac:dyDescent="0.25">
      <c r="A4"/>
    </row>
    <row r="5" spans="1:52" s="77" customFormat="1" ht="16.5" customHeight="1" x14ac:dyDescent="0.2">
      <c r="A5" s="116" t="s">
        <v>396</v>
      </c>
      <c r="B5" s="119" t="s">
        <v>326</v>
      </c>
      <c r="F5" s="2"/>
      <c r="G5" s="2"/>
      <c r="H5" s="2"/>
      <c r="I5" s="2"/>
      <c r="J5" s="2"/>
      <c r="K5" s="2"/>
    </row>
    <row r="6" spans="1:5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52" s="77" customFormat="1" ht="12" customHeight="1" x14ac:dyDescent="0.2">
      <c r="A7" s="116"/>
      <c r="B7" s="122"/>
      <c r="F7" s="2"/>
      <c r="G7" s="2"/>
      <c r="H7" s="2"/>
      <c r="I7" s="2"/>
      <c r="J7" s="2"/>
      <c r="K7" s="2"/>
    </row>
    <row r="8" spans="1:52" ht="15" customHeight="1" x14ac:dyDescent="0.25"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52" ht="24.95" customHeight="1" x14ac:dyDescent="0.25">
      <c r="B9" s="8"/>
      <c r="C9" s="598" t="s">
        <v>326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</row>
    <row r="10" spans="1:52" ht="24.95" customHeight="1" x14ac:dyDescent="0.25">
      <c r="B10" s="11"/>
      <c r="C10" s="599" t="s">
        <v>16</v>
      </c>
      <c r="D10" s="599"/>
      <c r="E10" s="599"/>
      <c r="F10" s="599"/>
      <c r="G10" s="599"/>
      <c r="H10" s="599"/>
      <c r="I10" s="599"/>
      <c r="J10" s="599"/>
      <c r="K10" s="599"/>
      <c r="L10" s="599"/>
      <c r="M10" s="599" t="s">
        <v>18</v>
      </c>
      <c r="N10" s="599"/>
      <c r="O10" s="599"/>
      <c r="P10" s="599"/>
      <c r="Q10" s="599"/>
      <c r="R10" s="599"/>
      <c r="S10" s="599"/>
      <c r="T10" s="599"/>
      <c r="U10" s="599"/>
      <c r="V10" s="599"/>
      <c r="W10" s="599" t="s">
        <v>19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 t="s">
        <v>17</v>
      </c>
      <c r="AH10" s="599"/>
      <c r="AI10" s="599"/>
      <c r="AJ10" s="599"/>
      <c r="AK10" s="599"/>
      <c r="AL10" s="599"/>
      <c r="AM10" s="599"/>
      <c r="AN10" s="599"/>
      <c r="AO10" s="599"/>
      <c r="AP10" s="80"/>
      <c r="AQ10" s="609" t="s">
        <v>157</v>
      </c>
      <c r="AR10" s="609"/>
      <c r="AS10" s="609"/>
      <c r="AT10" s="609"/>
      <c r="AU10" s="609"/>
      <c r="AV10" s="609"/>
      <c r="AW10" s="609"/>
      <c r="AX10" s="609"/>
      <c r="AY10" s="609"/>
      <c r="AZ10" s="80"/>
    </row>
    <row r="11" spans="1:52" ht="15" customHeight="1" x14ac:dyDescent="0.25">
      <c r="B11" s="120" t="s">
        <v>11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205" t="s">
        <v>0</v>
      </c>
      <c r="L11" s="141"/>
      <c r="M11" s="205" t="str">
        <f t="shared" ref="M11:U11" si="0">C11</f>
        <v xml:space="preserve">15 a 29 anos </v>
      </c>
      <c r="N11" s="205" t="str">
        <f t="shared" si="0"/>
        <v>30 a 34 anos</v>
      </c>
      <c r="O11" s="205" t="str">
        <f t="shared" si="0"/>
        <v>35 a 39 anos</v>
      </c>
      <c r="P11" s="205" t="str">
        <f t="shared" si="0"/>
        <v>40 a 44 anos</v>
      </c>
      <c r="Q11" s="205" t="str">
        <f t="shared" si="0"/>
        <v>45 a 49 anos</v>
      </c>
      <c r="R11" s="205" t="str">
        <f t="shared" si="0"/>
        <v>50 a 54 anos</v>
      </c>
      <c r="S11" s="205" t="str">
        <f t="shared" si="0"/>
        <v>55 a 59 anos</v>
      </c>
      <c r="T11" s="205" t="str">
        <f t="shared" si="0"/>
        <v>&gt;=60 anos</v>
      </c>
      <c r="U11" s="205" t="str">
        <f t="shared" si="0"/>
        <v>Total</v>
      </c>
      <c r="V11" s="141"/>
      <c r="W11" s="205" t="str">
        <f t="shared" ref="W11:AE11" si="1">C11</f>
        <v xml:space="preserve">15 a 29 anos </v>
      </c>
      <c r="X11" s="205" t="str">
        <f t="shared" si="1"/>
        <v>30 a 34 anos</v>
      </c>
      <c r="Y11" s="205" t="str">
        <f t="shared" si="1"/>
        <v>35 a 39 anos</v>
      </c>
      <c r="Z11" s="205" t="str">
        <f t="shared" si="1"/>
        <v>40 a 44 anos</v>
      </c>
      <c r="AA11" s="205" t="str">
        <f t="shared" si="1"/>
        <v>45 a 49 anos</v>
      </c>
      <c r="AB11" s="205" t="str">
        <f t="shared" si="1"/>
        <v>50 a 54 anos</v>
      </c>
      <c r="AC11" s="205" t="str">
        <f t="shared" si="1"/>
        <v>55 a 59 anos</v>
      </c>
      <c r="AD11" s="205" t="str">
        <f t="shared" si="1"/>
        <v>&gt;=60 anos</v>
      </c>
      <c r="AE11" s="205" t="str">
        <f t="shared" si="1"/>
        <v>Total</v>
      </c>
      <c r="AF11" s="141"/>
      <c r="AG11" s="205" t="str">
        <f t="shared" ref="AG11:AO11" si="2">C11</f>
        <v xml:space="preserve">15 a 29 anos </v>
      </c>
      <c r="AH11" s="205" t="str">
        <f t="shared" si="2"/>
        <v>30 a 34 anos</v>
      </c>
      <c r="AI11" s="205" t="str">
        <f t="shared" si="2"/>
        <v>35 a 39 anos</v>
      </c>
      <c r="AJ11" s="205" t="str">
        <f t="shared" si="2"/>
        <v>40 a 44 anos</v>
      </c>
      <c r="AK11" s="205" t="str">
        <f t="shared" si="2"/>
        <v>45 a 49 anos</v>
      </c>
      <c r="AL11" s="205" t="str">
        <f t="shared" si="2"/>
        <v>50 a 54 anos</v>
      </c>
      <c r="AM11" s="205" t="str">
        <f t="shared" si="2"/>
        <v>55 a 59 anos</v>
      </c>
      <c r="AN11" s="205" t="str">
        <f t="shared" si="2"/>
        <v>&gt;=60 anos</v>
      </c>
      <c r="AO11" s="205" t="str">
        <f t="shared" si="2"/>
        <v>Total</v>
      </c>
      <c r="AP11" s="141"/>
      <c r="AQ11" s="205" t="str">
        <f t="shared" ref="AQ11:AY11" si="3">M11</f>
        <v xml:space="preserve">15 a 29 anos </v>
      </c>
      <c r="AR11" s="205" t="str">
        <f t="shared" si="3"/>
        <v>30 a 34 anos</v>
      </c>
      <c r="AS11" s="205" t="str">
        <f t="shared" si="3"/>
        <v>35 a 39 anos</v>
      </c>
      <c r="AT11" s="205" t="str">
        <f t="shared" si="3"/>
        <v>40 a 44 anos</v>
      </c>
      <c r="AU11" s="205" t="str">
        <f t="shared" si="3"/>
        <v>45 a 49 anos</v>
      </c>
      <c r="AV11" s="205" t="str">
        <f t="shared" si="3"/>
        <v>50 a 54 anos</v>
      </c>
      <c r="AW11" s="205" t="str">
        <f t="shared" si="3"/>
        <v>55 a 59 anos</v>
      </c>
      <c r="AX11" s="205" t="str">
        <f t="shared" si="3"/>
        <v>&gt;=60 anos</v>
      </c>
      <c r="AY11" s="205" t="str">
        <f t="shared" si="3"/>
        <v>Total</v>
      </c>
      <c r="AZ11" s="80"/>
    </row>
    <row r="12" spans="1:52" x14ac:dyDescent="0.25">
      <c r="B12" s="3" t="s">
        <v>61</v>
      </c>
      <c r="C12" s="60">
        <v>31210</v>
      </c>
      <c r="D12" s="61">
        <v>25729</v>
      </c>
      <c r="E12" s="61">
        <v>27953</v>
      </c>
      <c r="F12" s="61">
        <v>27989</v>
      </c>
      <c r="G12" s="61">
        <v>27131</v>
      </c>
      <c r="H12" s="61">
        <v>32734</v>
      </c>
      <c r="I12" s="61">
        <v>34158</v>
      </c>
      <c r="J12" s="61">
        <v>35198</v>
      </c>
      <c r="K12" s="89">
        <v>242102</v>
      </c>
      <c r="L12" s="278"/>
      <c r="M12" s="60">
        <v>28565</v>
      </c>
      <c r="N12" s="61">
        <v>23311</v>
      </c>
      <c r="O12" s="61">
        <v>25013</v>
      </c>
      <c r="P12" s="61">
        <v>25580</v>
      </c>
      <c r="Q12" s="61">
        <v>24628</v>
      </c>
      <c r="R12" s="61">
        <v>29456</v>
      </c>
      <c r="S12" s="61">
        <v>31432</v>
      </c>
      <c r="T12" s="61">
        <v>31490</v>
      </c>
      <c r="U12" s="89">
        <v>219475</v>
      </c>
      <c r="V12" s="13"/>
      <c r="W12" s="60">
        <v>26804</v>
      </c>
      <c r="X12" s="61">
        <v>22970</v>
      </c>
      <c r="Y12" s="61">
        <v>26829</v>
      </c>
      <c r="Z12" s="61">
        <v>26493</v>
      </c>
      <c r="AA12" s="61">
        <v>23742</v>
      </c>
      <c r="AB12" s="61">
        <v>27349</v>
      </c>
      <c r="AC12" s="61">
        <v>29831</v>
      </c>
      <c r="AD12" s="61">
        <v>29268</v>
      </c>
      <c r="AE12" s="89">
        <v>213286</v>
      </c>
      <c r="AF12" s="169"/>
      <c r="AG12" s="60">
        <v>31211</v>
      </c>
      <c r="AH12" s="61">
        <v>23978</v>
      </c>
      <c r="AI12" s="61">
        <v>25816</v>
      </c>
      <c r="AJ12" s="61">
        <v>25988</v>
      </c>
      <c r="AK12" s="61">
        <v>23533</v>
      </c>
      <c r="AL12" s="61">
        <v>26958</v>
      </c>
      <c r="AM12" s="61">
        <v>29585</v>
      </c>
      <c r="AN12" s="61">
        <v>27819</v>
      </c>
      <c r="AO12" s="89">
        <v>214888</v>
      </c>
      <c r="AP12" s="169"/>
      <c r="AQ12" s="60">
        <v>63150</v>
      </c>
      <c r="AR12" s="61">
        <v>46572</v>
      </c>
      <c r="AS12" s="61">
        <v>50192</v>
      </c>
      <c r="AT12" s="61">
        <v>47687</v>
      </c>
      <c r="AU12" s="61">
        <v>42030</v>
      </c>
      <c r="AV12" s="61">
        <v>45310</v>
      </c>
      <c r="AW12" s="61">
        <v>45130</v>
      </c>
      <c r="AX12" s="61">
        <v>42810</v>
      </c>
      <c r="AY12" s="89">
        <v>382881</v>
      </c>
      <c r="AZ12" s="80"/>
    </row>
    <row r="13" spans="1:52" x14ac:dyDescent="0.25">
      <c r="B13" s="4" t="s">
        <v>102</v>
      </c>
      <c r="C13" s="62">
        <v>7938</v>
      </c>
      <c r="D13" s="63">
        <v>6774</v>
      </c>
      <c r="E13" s="63">
        <v>7759</v>
      </c>
      <c r="F13" s="63">
        <v>7951</v>
      </c>
      <c r="G13" s="63">
        <v>7245</v>
      </c>
      <c r="H13" s="63">
        <v>8432</v>
      </c>
      <c r="I13" s="63">
        <v>8609</v>
      </c>
      <c r="J13" s="63">
        <v>9631</v>
      </c>
      <c r="K13" s="90">
        <v>64339</v>
      </c>
      <c r="L13" s="278"/>
      <c r="M13" s="62">
        <v>7853</v>
      </c>
      <c r="N13" s="63">
        <v>6443</v>
      </c>
      <c r="O13" s="63">
        <v>7254</v>
      </c>
      <c r="P13" s="63">
        <v>7595</v>
      </c>
      <c r="Q13" s="63">
        <v>6806</v>
      </c>
      <c r="R13" s="63">
        <v>7763</v>
      </c>
      <c r="S13" s="63">
        <v>7979</v>
      </c>
      <c r="T13" s="63">
        <v>8568</v>
      </c>
      <c r="U13" s="90">
        <v>60261</v>
      </c>
      <c r="V13" s="13"/>
      <c r="W13" s="62">
        <v>7420</v>
      </c>
      <c r="X13" s="63">
        <v>6370</v>
      </c>
      <c r="Y13" s="63">
        <v>7469</v>
      </c>
      <c r="Z13" s="63">
        <v>7720</v>
      </c>
      <c r="AA13" s="63">
        <v>6669</v>
      </c>
      <c r="AB13" s="63">
        <v>7358</v>
      </c>
      <c r="AC13" s="63">
        <v>7747</v>
      </c>
      <c r="AD13" s="63">
        <v>8069</v>
      </c>
      <c r="AE13" s="90">
        <v>58822</v>
      </c>
      <c r="AF13" s="169"/>
      <c r="AG13" s="62">
        <v>8191</v>
      </c>
      <c r="AH13" s="63">
        <v>6569</v>
      </c>
      <c r="AI13" s="63">
        <v>7370</v>
      </c>
      <c r="AJ13" s="63">
        <v>7609</v>
      </c>
      <c r="AK13" s="63">
        <v>6395</v>
      </c>
      <c r="AL13" s="63">
        <v>6954</v>
      </c>
      <c r="AM13" s="63">
        <v>7398</v>
      </c>
      <c r="AN13" s="63">
        <v>7573</v>
      </c>
      <c r="AO13" s="90">
        <v>58059</v>
      </c>
      <c r="AP13" s="169"/>
      <c r="AQ13" s="62">
        <v>16205</v>
      </c>
      <c r="AR13" s="63">
        <v>12304</v>
      </c>
      <c r="AS13" s="63">
        <v>13557</v>
      </c>
      <c r="AT13" s="63">
        <v>13340</v>
      </c>
      <c r="AU13" s="63">
        <v>11019</v>
      </c>
      <c r="AV13" s="63">
        <v>11414</v>
      </c>
      <c r="AW13" s="63">
        <v>11133</v>
      </c>
      <c r="AX13" s="63">
        <v>11647</v>
      </c>
      <c r="AY13" s="90">
        <v>100619</v>
      </c>
      <c r="AZ13" s="80"/>
    </row>
    <row r="14" spans="1:52" x14ac:dyDescent="0.25">
      <c r="B14" s="4" t="s">
        <v>20</v>
      </c>
      <c r="C14" s="62">
        <v>5861</v>
      </c>
      <c r="D14" s="63">
        <v>5219</v>
      </c>
      <c r="E14" s="63">
        <v>5859</v>
      </c>
      <c r="F14" s="63">
        <v>6020</v>
      </c>
      <c r="G14" s="63">
        <v>5590</v>
      </c>
      <c r="H14" s="63">
        <v>6662</v>
      </c>
      <c r="I14" s="63">
        <v>6688</v>
      </c>
      <c r="J14" s="63">
        <v>7555</v>
      </c>
      <c r="K14" s="90">
        <v>49454</v>
      </c>
      <c r="L14" s="278"/>
      <c r="M14" s="62">
        <v>5937</v>
      </c>
      <c r="N14" s="63">
        <v>4935</v>
      </c>
      <c r="O14" s="63">
        <v>5480</v>
      </c>
      <c r="P14" s="63">
        <v>5766</v>
      </c>
      <c r="Q14" s="63">
        <v>5296</v>
      </c>
      <c r="R14" s="63">
        <v>6076</v>
      </c>
      <c r="S14" s="63">
        <v>6205</v>
      </c>
      <c r="T14" s="63">
        <v>6696</v>
      </c>
      <c r="U14" s="90">
        <v>46391</v>
      </c>
      <c r="V14" s="182"/>
      <c r="W14" s="62">
        <v>5680</v>
      </c>
      <c r="X14" s="63">
        <v>4941</v>
      </c>
      <c r="Y14" s="63">
        <v>5679</v>
      </c>
      <c r="Z14" s="63">
        <v>5882</v>
      </c>
      <c r="AA14" s="63">
        <v>5163</v>
      </c>
      <c r="AB14" s="63">
        <v>5785</v>
      </c>
      <c r="AC14" s="63">
        <v>6035</v>
      </c>
      <c r="AD14" s="63">
        <v>6252</v>
      </c>
      <c r="AE14" s="90">
        <v>45417</v>
      </c>
      <c r="AF14" s="169"/>
      <c r="AG14" s="62">
        <v>6268</v>
      </c>
      <c r="AH14" s="63">
        <v>5076</v>
      </c>
      <c r="AI14" s="63">
        <v>5597</v>
      </c>
      <c r="AJ14" s="63">
        <v>5778</v>
      </c>
      <c r="AK14" s="63">
        <v>4940</v>
      </c>
      <c r="AL14" s="63">
        <v>5438</v>
      </c>
      <c r="AM14" s="63">
        <v>5769</v>
      </c>
      <c r="AN14" s="63">
        <v>5836</v>
      </c>
      <c r="AO14" s="90">
        <v>44702</v>
      </c>
      <c r="AP14" s="169"/>
      <c r="AQ14" s="62">
        <v>12314</v>
      </c>
      <c r="AR14" s="63">
        <v>9500</v>
      </c>
      <c r="AS14" s="63">
        <v>10276</v>
      </c>
      <c r="AT14" s="63">
        <v>10141</v>
      </c>
      <c r="AU14" s="63">
        <v>8530</v>
      </c>
      <c r="AV14" s="63">
        <v>8996</v>
      </c>
      <c r="AW14" s="63">
        <v>8685</v>
      </c>
      <c r="AX14" s="63">
        <v>9079</v>
      </c>
      <c r="AY14" s="90">
        <v>77521</v>
      </c>
      <c r="AZ14" s="80"/>
    </row>
    <row r="15" spans="1:52" x14ac:dyDescent="0.25">
      <c r="B15" s="4" t="s">
        <v>1</v>
      </c>
      <c r="C15" s="357">
        <v>1162</v>
      </c>
      <c r="D15" s="358">
        <v>1277</v>
      </c>
      <c r="E15" s="358">
        <v>1356</v>
      </c>
      <c r="F15" s="358">
        <v>1280</v>
      </c>
      <c r="G15" s="358">
        <v>1168</v>
      </c>
      <c r="H15" s="358">
        <v>1401</v>
      </c>
      <c r="I15" s="358">
        <v>1425</v>
      </c>
      <c r="J15" s="358">
        <v>1629</v>
      </c>
      <c r="K15" s="359">
        <v>10698</v>
      </c>
      <c r="L15" s="396"/>
      <c r="M15" s="357">
        <v>1202</v>
      </c>
      <c r="N15" s="358">
        <v>1170</v>
      </c>
      <c r="O15" s="358">
        <v>1269</v>
      </c>
      <c r="P15" s="358">
        <v>1265</v>
      </c>
      <c r="Q15" s="358">
        <v>1122</v>
      </c>
      <c r="R15" s="358">
        <v>1299</v>
      </c>
      <c r="S15" s="358">
        <v>1315</v>
      </c>
      <c r="T15" s="358">
        <v>1433</v>
      </c>
      <c r="U15" s="359">
        <v>10075</v>
      </c>
      <c r="V15" s="388"/>
      <c r="W15" s="357">
        <v>1147</v>
      </c>
      <c r="X15" s="358">
        <v>1147</v>
      </c>
      <c r="Y15" s="358">
        <v>1255</v>
      </c>
      <c r="Z15" s="358">
        <v>1273</v>
      </c>
      <c r="AA15" s="358">
        <v>1093</v>
      </c>
      <c r="AB15" s="358">
        <v>1242</v>
      </c>
      <c r="AC15" s="358">
        <v>1262</v>
      </c>
      <c r="AD15" s="358">
        <v>1356</v>
      </c>
      <c r="AE15" s="359">
        <v>9775</v>
      </c>
      <c r="AF15" s="399"/>
      <c r="AG15" s="357">
        <v>1288</v>
      </c>
      <c r="AH15" s="358">
        <v>1236</v>
      </c>
      <c r="AI15" s="358">
        <v>1309</v>
      </c>
      <c r="AJ15" s="358">
        <v>1298</v>
      </c>
      <c r="AK15" s="358">
        <v>1047</v>
      </c>
      <c r="AL15" s="358">
        <v>1182</v>
      </c>
      <c r="AM15" s="358">
        <v>1242</v>
      </c>
      <c r="AN15" s="358">
        <v>1270</v>
      </c>
      <c r="AO15" s="359">
        <v>9872</v>
      </c>
      <c r="AP15" s="399"/>
      <c r="AQ15" s="357">
        <v>2483</v>
      </c>
      <c r="AR15" s="358">
        <v>2278</v>
      </c>
      <c r="AS15" s="358">
        <v>2305</v>
      </c>
      <c r="AT15" s="358">
        <v>2170</v>
      </c>
      <c r="AU15" s="358">
        <v>1765</v>
      </c>
      <c r="AV15" s="358">
        <v>1868</v>
      </c>
      <c r="AW15" s="358">
        <v>1822</v>
      </c>
      <c r="AX15" s="358">
        <v>1945</v>
      </c>
      <c r="AY15" s="359">
        <v>16636</v>
      </c>
      <c r="AZ15" s="80"/>
    </row>
    <row r="16" spans="1:52" x14ac:dyDescent="0.25">
      <c r="B16" s="34" t="s">
        <v>36</v>
      </c>
      <c r="C16" s="62">
        <v>36</v>
      </c>
      <c r="D16" s="63">
        <v>36</v>
      </c>
      <c r="E16" s="63">
        <v>33</v>
      </c>
      <c r="F16" s="63">
        <v>36</v>
      </c>
      <c r="G16" s="63">
        <v>34</v>
      </c>
      <c r="H16" s="63">
        <v>32</v>
      </c>
      <c r="I16" s="63">
        <v>43</v>
      </c>
      <c r="J16" s="63">
        <v>34</v>
      </c>
      <c r="K16" s="90">
        <v>284</v>
      </c>
      <c r="L16" s="278"/>
      <c r="M16" s="62">
        <v>43</v>
      </c>
      <c r="N16" s="63">
        <v>34</v>
      </c>
      <c r="O16" s="63">
        <v>32</v>
      </c>
      <c r="P16" s="63">
        <v>33</v>
      </c>
      <c r="Q16" s="63">
        <v>33</v>
      </c>
      <c r="R16" s="63">
        <v>25</v>
      </c>
      <c r="S16" s="63">
        <v>43</v>
      </c>
      <c r="T16" s="63">
        <v>29</v>
      </c>
      <c r="U16" s="90">
        <v>272</v>
      </c>
      <c r="V16" s="179"/>
      <c r="W16" s="62">
        <v>47</v>
      </c>
      <c r="X16" s="63">
        <v>31</v>
      </c>
      <c r="Y16" s="63">
        <v>26</v>
      </c>
      <c r="Z16" s="63">
        <v>28</v>
      </c>
      <c r="AA16" s="63">
        <v>28</v>
      </c>
      <c r="AB16" s="63">
        <v>21</v>
      </c>
      <c r="AC16" s="63">
        <v>36</v>
      </c>
      <c r="AD16" s="63">
        <v>32</v>
      </c>
      <c r="AE16" s="90">
        <v>249</v>
      </c>
      <c r="AF16" s="169"/>
      <c r="AG16" s="62">
        <v>51</v>
      </c>
      <c r="AH16" s="63">
        <v>38</v>
      </c>
      <c r="AI16" s="63">
        <v>26</v>
      </c>
      <c r="AJ16" s="63">
        <v>35</v>
      </c>
      <c r="AK16" s="63">
        <v>26</v>
      </c>
      <c r="AL16" s="63">
        <v>25</v>
      </c>
      <c r="AM16" s="63">
        <v>39</v>
      </c>
      <c r="AN16" s="63">
        <v>31</v>
      </c>
      <c r="AO16" s="90">
        <v>271</v>
      </c>
      <c r="AP16" s="169"/>
      <c r="AQ16" s="62">
        <v>85</v>
      </c>
      <c r="AR16" s="63">
        <v>64</v>
      </c>
      <c r="AS16" s="63">
        <v>53</v>
      </c>
      <c r="AT16" s="63">
        <v>60</v>
      </c>
      <c r="AU16" s="63">
        <v>46</v>
      </c>
      <c r="AV16" s="63">
        <v>41</v>
      </c>
      <c r="AW16" s="63">
        <v>60</v>
      </c>
      <c r="AX16" s="63">
        <v>42</v>
      </c>
      <c r="AY16" s="90">
        <v>451</v>
      </c>
      <c r="AZ16" s="80"/>
    </row>
    <row r="17" spans="2:51" x14ac:dyDescent="0.25">
      <c r="B17" s="34" t="s">
        <v>37</v>
      </c>
      <c r="C17" s="62">
        <v>39</v>
      </c>
      <c r="D17" s="63">
        <v>38</v>
      </c>
      <c r="E17" s="63">
        <v>38</v>
      </c>
      <c r="F17" s="63">
        <v>36</v>
      </c>
      <c r="G17" s="63">
        <v>33</v>
      </c>
      <c r="H17" s="63">
        <v>49</v>
      </c>
      <c r="I17" s="63">
        <v>30</v>
      </c>
      <c r="J17" s="63">
        <v>40</v>
      </c>
      <c r="K17" s="90">
        <v>303</v>
      </c>
      <c r="L17" s="278"/>
      <c r="M17" s="62">
        <v>40</v>
      </c>
      <c r="N17" s="63">
        <v>39</v>
      </c>
      <c r="O17" s="63">
        <v>31</v>
      </c>
      <c r="P17" s="63">
        <v>37</v>
      </c>
      <c r="Q17" s="63">
        <v>33</v>
      </c>
      <c r="R17" s="63">
        <v>45</v>
      </c>
      <c r="S17" s="63">
        <v>29</v>
      </c>
      <c r="T17" s="63">
        <v>36</v>
      </c>
      <c r="U17" s="90">
        <v>290</v>
      </c>
      <c r="V17" s="87"/>
      <c r="W17" s="62">
        <v>38</v>
      </c>
      <c r="X17" s="63">
        <v>33</v>
      </c>
      <c r="Y17" s="63">
        <v>32</v>
      </c>
      <c r="Z17" s="63">
        <v>36</v>
      </c>
      <c r="AA17" s="63">
        <v>34</v>
      </c>
      <c r="AB17" s="63">
        <v>40</v>
      </c>
      <c r="AC17" s="63">
        <v>23</v>
      </c>
      <c r="AD17" s="63">
        <v>35</v>
      </c>
      <c r="AE17" s="90">
        <v>271</v>
      </c>
      <c r="AF17" s="169"/>
      <c r="AG17" s="62">
        <v>38</v>
      </c>
      <c r="AH17" s="63">
        <v>30</v>
      </c>
      <c r="AI17" s="63">
        <v>29</v>
      </c>
      <c r="AJ17" s="63">
        <v>35</v>
      </c>
      <c r="AK17" s="63">
        <v>38</v>
      </c>
      <c r="AL17" s="63">
        <v>36</v>
      </c>
      <c r="AM17" s="63">
        <v>19</v>
      </c>
      <c r="AN17" s="63">
        <v>38</v>
      </c>
      <c r="AO17" s="90">
        <v>263</v>
      </c>
      <c r="AP17" s="169"/>
      <c r="AQ17" s="62">
        <v>88</v>
      </c>
      <c r="AR17" s="63">
        <v>69</v>
      </c>
      <c r="AS17" s="63">
        <v>60</v>
      </c>
      <c r="AT17" s="63">
        <v>56</v>
      </c>
      <c r="AU17" s="63">
        <v>53</v>
      </c>
      <c r="AV17" s="63">
        <v>56</v>
      </c>
      <c r="AW17" s="63">
        <v>36</v>
      </c>
      <c r="AX17" s="63">
        <v>50</v>
      </c>
      <c r="AY17" s="90">
        <v>468</v>
      </c>
    </row>
    <row r="18" spans="2:51" x14ac:dyDescent="0.25">
      <c r="B18" s="34" t="s">
        <v>38</v>
      </c>
      <c r="C18" s="62">
        <v>57</v>
      </c>
      <c r="D18" s="63">
        <v>68</v>
      </c>
      <c r="E18" s="63">
        <v>62</v>
      </c>
      <c r="F18" s="63">
        <v>65</v>
      </c>
      <c r="G18" s="63">
        <v>61</v>
      </c>
      <c r="H18" s="63">
        <v>73</v>
      </c>
      <c r="I18" s="63">
        <v>83</v>
      </c>
      <c r="J18" s="63">
        <v>94</v>
      </c>
      <c r="K18" s="90">
        <v>563</v>
      </c>
      <c r="L18" s="278"/>
      <c r="M18" s="62">
        <v>50</v>
      </c>
      <c r="N18" s="63">
        <v>60</v>
      </c>
      <c r="O18" s="63">
        <v>63</v>
      </c>
      <c r="P18" s="63">
        <v>69</v>
      </c>
      <c r="Q18" s="63">
        <v>54</v>
      </c>
      <c r="R18" s="63">
        <v>60</v>
      </c>
      <c r="S18" s="63">
        <v>78</v>
      </c>
      <c r="T18" s="63">
        <v>84</v>
      </c>
      <c r="U18" s="90">
        <v>518</v>
      </c>
      <c r="V18" s="87"/>
      <c r="W18" s="62">
        <v>56</v>
      </c>
      <c r="X18" s="63">
        <v>57</v>
      </c>
      <c r="Y18" s="63">
        <v>67</v>
      </c>
      <c r="Z18" s="63">
        <v>76</v>
      </c>
      <c r="AA18" s="63">
        <v>48</v>
      </c>
      <c r="AB18" s="63">
        <v>64</v>
      </c>
      <c r="AC18" s="63">
        <v>75</v>
      </c>
      <c r="AD18" s="63">
        <v>73</v>
      </c>
      <c r="AE18" s="90">
        <v>516</v>
      </c>
      <c r="AF18" s="169"/>
      <c r="AG18" s="62">
        <v>55</v>
      </c>
      <c r="AH18" s="63">
        <v>59</v>
      </c>
      <c r="AI18" s="63">
        <v>67</v>
      </c>
      <c r="AJ18" s="63">
        <v>72</v>
      </c>
      <c r="AK18" s="63">
        <v>50</v>
      </c>
      <c r="AL18" s="63">
        <v>61</v>
      </c>
      <c r="AM18" s="63">
        <v>72</v>
      </c>
      <c r="AN18" s="63">
        <v>71</v>
      </c>
      <c r="AO18" s="90">
        <v>507</v>
      </c>
      <c r="AP18" s="169"/>
      <c r="AQ18" s="62">
        <v>112</v>
      </c>
      <c r="AR18" s="63">
        <v>113</v>
      </c>
      <c r="AS18" s="63">
        <v>122</v>
      </c>
      <c r="AT18" s="63">
        <v>120</v>
      </c>
      <c r="AU18" s="63">
        <v>81</v>
      </c>
      <c r="AV18" s="63">
        <v>102</v>
      </c>
      <c r="AW18" s="63">
        <v>102</v>
      </c>
      <c r="AX18" s="63">
        <v>104</v>
      </c>
      <c r="AY18" s="90">
        <v>856</v>
      </c>
    </row>
    <row r="19" spans="2:51" x14ac:dyDescent="0.25">
      <c r="B19" s="34" t="s">
        <v>39</v>
      </c>
      <c r="C19" s="62">
        <v>40</v>
      </c>
      <c r="D19" s="63">
        <v>47</v>
      </c>
      <c r="E19" s="63">
        <v>36</v>
      </c>
      <c r="F19" s="63">
        <v>42</v>
      </c>
      <c r="G19" s="63">
        <v>38</v>
      </c>
      <c r="H19" s="63">
        <v>43</v>
      </c>
      <c r="I19" s="63">
        <v>47</v>
      </c>
      <c r="J19" s="63">
        <v>82</v>
      </c>
      <c r="K19" s="90">
        <v>375</v>
      </c>
      <c r="L19" s="278"/>
      <c r="M19" s="62">
        <v>39</v>
      </c>
      <c r="N19" s="63">
        <v>44</v>
      </c>
      <c r="O19" s="63">
        <v>38</v>
      </c>
      <c r="P19" s="63">
        <v>48</v>
      </c>
      <c r="Q19" s="63">
        <v>40</v>
      </c>
      <c r="R19" s="63">
        <v>41</v>
      </c>
      <c r="S19" s="63">
        <v>40</v>
      </c>
      <c r="T19" s="63">
        <v>74</v>
      </c>
      <c r="U19" s="90">
        <v>364</v>
      </c>
      <c r="V19" s="87"/>
      <c r="W19" s="62">
        <v>31</v>
      </c>
      <c r="X19" s="63">
        <v>39</v>
      </c>
      <c r="Y19" s="63">
        <v>37</v>
      </c>
      <c r="Z19" s="63">
        <v>44</v>
      </c>
      <c r="AA19" s="63">
        <v>31</v>
      </c>
      <c r="AB19" s="63">
        <v>41</v>
      </c>
      <c r="AC19" s="63">
        <v>47</v>
      </c>
      <c r="AD19" s="63">
        <v>68</v>
      </c>
      <c r="AE19" s="90">
        <v>338</v>
      </c>
      <c r="AF19" s="169"/>
      <c r="AG19" s="62">
        <v>30</v>
      </c>
      <c r="AH19" s="63">
        <v>44</v>
      </c>
      <c r="AI19" s="63">
        <v>46</v>
      </c>
      <c r="AJ19" s="63">
        <v>53</v>
      </c>
      <c r="AK19" s="63">
        <v>33</v>
      </c>
      <c r="AL19" s="63">
        <v>43</v>
      </c>
      <c r="AM19" s="63">
        <v>52</v>
      </c>
      <c r="AN19" s="63">
        <v>60</v>
      </c>
      <c r="AO19" s="90">
        <v>361</v>
      </c>
      <c r="AP19" s="169"/>
      <c r="AQ19" s="62">
        <v>71</v>
      </c>
      <c r="AR19" s="63">
        <v>81</v>
      </c>
      <c r="AS19" s="63">
        <v>70</v>
      </c>
      <c r="AT19" s="63">
        <v>75</v>
      </c>
      <c r="AU19" s="63">
        <v>56</v>
      </c>
      <c r="AV19" s="63">
        <v>58</v>
      </c>
      <c r="AW19" s="63">
        <v>69</v>
      </c>
      <c r="AX19" s="63">
        <v>95</v>
      </c>
      <c r="AY19" s="90">
        <v>575</v>
      </c>
    </row>
    <row r="20" spans="2:51" x14ac:dyDescent="0.25">
      <c r="B20" s="34" t="s">
        <v>40</v>
      </c>
      <c r="C20" s="62">
        <v>73</v>
      </c>
      <c r="D20" s="63">
        <v>97</v>
      </c>
      <c r="E20" s="63">
        <v>118</v>
      </c>
      <c r="F20" s="63">
        <v>85</v>
      </c>
      <c r="G20" s="63">
        <v>71</v>
      </c>
      <c r="H20" s="63">
        <v>88</v>
      </c>
      <c r="I20" s="63">
        <v>65</v>
      </c>
      <c r="J20" s="63">
        <v>87</v>
      </c>
      <c r="K20" s="90">
        <v>684</v>
      </c>
      <c r="L20" s="278"/>
      <c r="M20" s="62">
        <v>81</v>
      </c>
      <c r="N20" s="63">
        <v>80</v>
      </c>
      <c r="O20" s="63">
        <v>111</v>
      </c>
      <c r="P20" s="63">
        <v>77</v>
      </c>
      <c r="Q20" s="63">
        <v>68</v>
      </c>
      <c r="R20" s="63">
        <v>79</v>
      </c>
      <c r="S20" s="63">
        <v>58</v>
      </c>
      <c r="T20" s="63">
        <v>76</v>
      </c>
      <c r="U20" s="90">
        <v>630</v>
      </c>
      <c r="V20" s="87"/>
      <c r="W20" s="62">
        <v>79</v>
      </c>
      <c r="X20" s="63">
        <v>76</v>
      </c>
      <c r="Y20" s="63">
        <v>109</v>
      </c>
      <c r="Z20" s="63">
        <v>76</v>
      </c>
      <c r="AA20" s="63">
        <v>63</v>
      </c>
      <c r="AB20" s="63">
        <v>71</v>
      </c>
      <c r="AC20" s="63">
        <v>51</v>
      </c>
      <c r="AD20" s="63">
        <v>68</v>
      </c>
      <c r="AE20" s="90">
        <v>593</v>
      </c>
      <c r="AF20" s="169"/>
      <c r="AG20" s="62">
        <v>91</v>
      </c>
      <c r="AH20" s="63">
        <v>102</v>
      </c>
      <c r="AI20" s="63">
        <v>108</v>
      </c>
      <c r="AJ20" s="63">
        <v>85</v>
      </c>
      <c r="AK20" s="63">
        <v>61</v>
      </c>
      <c r="AL20" s="63">
        <v>71</v>
      </c>
      <c r="AM20" s="63">
        <v>55</v>
      </c>
      <c r="AN20" s="63">
        <v>67</v>
      </c>
      <c r="AO20" s="90">
        <v>640</v>
      </c>
      <c r="AP20" s="169"/>
      <c r="AQ20" s="62">
        <v>172</v>
      </c>
      <c r="AR20" s="63">
        <v>177</v>
      </c>
      <c r="AS20" s="63">
        <v>192</v>
      </c>
      <c r="AT20" s="63">
        <v>148</v>
      </c>
      <c r="AU20" s="63">
        <v>110</v>
      </c>
      <c r="AV20" s="63">
        <v>116</v>
      </c>
      <c r="AW20" s="63">
        <v>85</v>
      </c>
      <c r="AX20" s="63">
        <v>106</v>
      </c>
      <c r="AY20" s="90">
        <v>1106</v>
      </c>
    </row>
    <row r="21" spans="2:51" x14ac:dyDescent="0.25">
      <c r="B21" s="34" t="s">
        <v>41</v>
      </c>
      <c r="C21" s="62">
        <v>28</v>
      </c>
      <c r="D21" s="63">
        <v>41</v>
      </c>
      <c r="E21" s="63">
        <v>46</v>
      </c>
      <c r="F21" s="63">
        <v>37</v>
      </c>
      <c r="G21" s="63">
        <v>46</v>
      </c>
      <c r="H21" s="63">
        <v>44</v>
      </c>
      <c r="I21" s="63">
        <v>53</v>
      </c>
      <c r="J21" s="63">
        <v>64</v>
      </c>
      <c r="K21" s="90">
        <v>359</v>
      </c>
      <c r="L21" s="278"/>
      <c r="M21" s="62">
        <v>33</v>
      </c>
      <c r="N21" s="63">
        <v>43</v>
      </c>
      <c r="O21" s="63">
        <v>51</v>
      </c>
      <c r="P21" s="63">
        <v>32</v>
      </c>
      <c r="Q21" s="63">
        <v>54</v>
      </c>
      <c r="R21" s="63">
        <v>38</v>
      </c>
      <c r="S21" s="63">
        <v>51</v>
      </c>
      <c r="T21" s="63">
        <v>47</v>
      </c>
      <c r="U21" s="90">
        <v>349</v>
      </c>
      <c r="V21" s="87"/>
      <c r="W21" s="62">
        <v>32</v>
      </c>
      <c r="X21" s="63">
        <v>53</v>
      </c>
      <c r="Y21" s="63">
        <v>44</v>
      </c>
      <c r="Z21" s="63">
        <v>37</v>
      </c>
      <c r="AA21" s="63">
        <v>49</v>
      </c>
      <c r="AB21" s="63">
        <v>39</v>
      </c>
      <c r="AC21" s="63">
        <v>46</v>
      </c>
      <c r="AD21" s="63">
        <v>50</v>
      </c>
      <c r="AE21" s="90">
        <v>350</v>
      </c>
      <c r="AF21" s="169"/>
      <c r="AG21" s="62">
        <v>38</v>
      </c>
      <c r="AH21" s="63">
        <v>50</v>
      </c>
      <c r="AI21" s="63">
        <v>60</v>
      </c>
      <c r="AJ21" s="63">
        <v>42</v>
      </c>
      <c r="AK21" s="63">
        <v>47</v>
      </c>
      <c r="AL21" s="63">
        <v>40</v>
      </c>
      <c r="AM21" s="63">
        <v>42</v>
      </c>
      <c r="AN21" s="63">
        <v>50</v>
      </c>
      <c r="AO21" s="90">
        <v>369</v>
      </c>
      <c r="AP21" s="169"/>
      <c r="AQ21" s="62">
        <v>68</v>
      </c>
      <c r="AR21" s="63">
        <v>83</v>
      </c>
      <c r="AS21" s="63">
        <v>92</v>
      </c>
      <c r="AT21" s="63">
        <v>70</v>
      </c>
      <c r="AU21" s="63">
        <v>72</v>
      </c>
      <c r="AV21" s="63">
        <v>57</v>
      </c>
      <c r="AW21" s="63">
        <v>70</v>
      </c>
      <c r="AX21" s="63">
        <v>75</v>
      </c>
      <c r="AY21" s="90">
        <v>587</v>
      </c>
    </row>
    <row r="22" spans="2:51" x14ac:dyDescent="0.25">
      <c r="B22" s="34" t="s">
        <v>42</v>
      </c>
      <c r="C22" s="62">
        <v>44</v>
      </c>
      <c r="D22" s="63">
        <v>28</v>
      </c>
      <c r="E22" s="63">
        <v>25</v>
      </c>
      <c r="F22" s="63">
        <v>29</v>
      </c>
      <c r="G22" s="63">
        <v>28</v>
      </c>
      <c r="H22" s="63">
        <v>35</v>
      </c>
      <c r="I22" s="63">
        <v>46</v>
      </c>
      <c r="J22" s="63">
        <v>41</v>
      </c>
      <c r="K22" s="90">
        <v>276</v>
      </c>
      <c r="L22" s="278"/>
      <c r="M22" s="62">
        <v>48</v>
      </c>
      <c r="N22" s="63">
        <v>22</v>
      </c>
      <c r="O22" s="63">
        <v>25</v>
      </c>
      <c r="P22" s="63">
        <v>35</v>
      </c>
      <c r="Q22" s="63">
        <v>19</v>
      </c>
      <c r="R22" s="63">
        <v>32</v>
      </c>
      <c r="S22" s="63">
        <v>43</v>
      </c>
      <c r="T22" s="63">
        <v>34</v>
      </c>
      <c r="U22" s="90">
        <v>258</v>
      </c>
      <c r="V22" s="87"/>
      <c r="W22" s="62">
        <v>44</v>
      </c>
      <c r="X22" s="63">
        <v>21</v>
      </c>
      <c r="Y22" s="63">
        <v>26</v>
      </c>
      <c r="Z22" s="63">
        <v>40</v>
      </c>
      <c r="AA22" s="63">
        <v>23</v>
      </c>
      <c r="AB22" s="63">
        <v>30</v>
      </c>
      <c r="AC22" s="63">
        <v>41</v>
      </c>
      <c r="AD22" s="63">
        <v>34</v>
      </c>
      <c r="AE22" s="90">
        <v>259</v>
      </c>
      <c r="AF22" s="169"/>
      <c r="AG22" s="62">
        <v>50</v>
      </c>
      <c r="AH22" s="63">
        <v>17</v>
      </c>
      <c r="AI22" s="63">
        <v>22</v>
      </c>
      <c r="AJ22" s="63">
        <v>36</v>
      </c>
      <c r="AK22" s="63">
        <v>20</v>
      </c>
      <c r="AL22" s="63">
        <v>26</v>
      </c>
      <c r="AM22" s="63">
        <v>43</v>
      </c>
      <c r="AN22" s="63">
        <v>26</v>
      </c>
      <c r="AO22" s="90">
        <v>240</v>
      </c>
      <c r="AP22" s="169"/>
      <c r="AQ22" s="62">
        <v>96</v>
      </c>
      <c r="AR22" s="63">
        <v>41</v>
      </c>
      <c r="AS22" s="63">
        <v>42</v>
      </c>
      <c r="AT22" s="63">
        <v>53</v>
      </c>
      <c r="AU22" s="63">
        <v>42</v>
      </c>
      <c r="AV22" s="63">
        <v>44</v>
      </c>
      <c r="AW22" s="63">
        <v>58</v>
      </c>
      <c r="AX22" s="63">
        <v>50</v>
      </c>
      <c r="AY22" s="90">
        <v>426</v>
      </c>
    </row>
    <row r="23" spans="2:51" x14ac:dyDescent="0.25">
      <c r="B23" s="34" t="s">
        <v>43</v>
      </c>
      <c r="C23" s="62">
        <v>14</v>
      </c>
      <c r="D23" s="63">
        <v>14</v>
      </c>
      <c r="E23" s="63">
        <v>36</v>
      </c>
      <c r="F23" s="63">
        <v>41</v>
      </c>
      <c r="G23" s="63">
        <v>28</v>
      </c>
      <c r="H23" s="63">
        <v>37</v>
      </c>
      <c r="I23" s="63">
        <v>34</v>
      </c>
      <c r="J23" s="63">
        <v>42</v>
      </c>
      <c r="K23" s="90">
        <v>246</v>
      </c>
      <c r="L23" s="278"/>
      <c r="M23" s="62">
        <v>23</v>
      </c>
      <c r="N23" s="63">
        <v>17</v>
      </c>
      <c r="O23" s="63">
        <v>36</v>
      </c>
      <c r="P23" s="63">
        <v>44</v>
      </c>
      <c r="Q23" s="63">
        <v>22</v>
      </c>
      <c r="R23" s="63">
        <v>31</v>
      </c>
      <c r="S23" s="63">
        <v>32</v>
      </c>
      <c r="T23" s="63">
        <v>36</v>
      </c>
      <c r="U23" s="90">
        <v>241</v>
      </c>
      <c r="V23" s="87"/>
      <c r="W23" s="62">
        <v>22</v>
      </c>
      <c r="X23" s="63">
        <v>24</v>
      </c>
      <c r="Y23" s="63">
        <v>31</v>
      </c>
      <c r="Z23" s="63">
        <v>38</v>
      </c>
      <c r="AA23" s="63">
        <v>24</v>
      </c>
      <c r="AB23" s="63">
        <v>24</v>
      </c>
      <c r="AC23" s="63">
        <v>31</v>
      </c>
      <c r="AD23" s="63">
        <v>36</v>
      </c>
      <c r="AE23" s="90">
        <v>230</v>
      </c>
      <c r="AF23" s="169"/>
      <c r="AG23" s="62">
        <v>19</v>
      </c>
      <c r="AH23" s="63">
        <v>29</v>
      </c>
      <c r="AI23" s="63">
        <v>32</v>
      </c>
      <c r="AJ23" s="63">
        <v>37</v>
      </c>
      <c r="AK23" s="63">
        <v>26</v>
      </c>
      <c r="AL23" s="63">
        <v>23</v>
      </c>
      <c r="AM23" s="63">
        <v>34</v>
      </c>
      <c r="AN23" s="63">
        <v>32</v>
      </c>
      <c r="AO23" s="90">
        <v>232</v>
      </c>
      <c r="AP23" s="169"/>
      <c r="AQ23" s="62">
        <v>38</v>
      </c>
      <c r="AR23" s="63">
        <v>43</v>
      </c>
      <c r="AS23" s="63">
        <v>65</v>
      </c>
      <c r="AT23" s="63">
        <v>63</v>
      </c>
      <c r="AU23" s="63">
        <v>43</v>
      </c>
      <c r="AV23" s="63">
        <v>47</v>
      </c>
      <c r="AW23" s="63">
        <v>45</v>
      </c>
      <c r="AX23" s="63">
        <v>49</v>
      </c>
      <c r="AY23" s="90">
        <v>393</v>
      </c>
    </row>
    <row r="24" spans="2:51" x14ac:dyDescent="0.25">
      <c r="B24" s="34" t="s">
        <v>44</v>
      </c>
      <c r="C24" s="62">
        <v>85</v>
      </c>
      <c r="D24" s="63">
        <v>79</v>
      </c>
      <c r="E24" s="63">
        <v>90</v>
      </c>
      <c r="F24" s="63">
        <v>87</v>
      </c>
      <c r="G24" s="63">
        <v>65</v>
      </c>
      <c r="H24" s="63">
        <v>98</v>
      </c>
      <c r="I24" s="63">
        <v>98</v>
      </c>
      <c r="J24" s="63">
        <v>128</v>
      </c>
      <c r="K24" s="90">
        <v>730</v>
      </c>
      <c r="L24" s="278"/>
      <c r="M24" s="62">
        <v>74</v>
      </c>
      <c r="N24" s="63">
        <v>69</v>
      </c>
      <c r="O24" s="63">
        <v>84</v>
      </c>
      <c r="P24" s="63">
        <v>84</v>
      </c>
      <c r="Q24" s="63">
        <v>62</v>
      </c>
      <c r="R24" s="63">
        <v>101</v>
      </c>
      <c r="S24" s="63">
        <v>90</v>
      </c>
      <c r="T24" s="63">
        <v>111</v>
      </c>
      <c r="U24" s="90">
        <v>675</v>
      </c>
      <c r="V24" s="87"/>
      <c r="W24" s="62">
        <v>65</v>
      </c>
      <c r="X24" s="63">
        <v>79</v>
      </c>
      <c r="Y24" s="63">
        <v>83</v>
      </c>
      <c r="Z24" s="63">
        <v>84</v>
      </c>
      <c r="AA24" s="63">
        <v>67</v>
      </c>
      <c r="AB24" s="63">
        <v>102</v>
      </c>
      <c r="AC24" s="63">
        <v>86</v>
      </c>
      <c r="AD24" s="63">
        <v>105</v>
      </c>
      <c r="AE24" s="90">
        <v>671</v>
      </c>
      <c r="AF24" s="169"/>
      <c r="AG24" s="62">
        <v>82</v>
      </c>
      <c r="AH24" s="63">
        <v>77</v>
      </c>
      <c r="AI24" s="63">
        <v>87</v>
      </c>
      <c r="AJ24" s="63">
        <v>82</v>
      </c>
      <c r="AK24" s="63">
        <v>58</v>
      </c>
      <c r="AL24" s="63">
        <v>90</v>
      </c>
      <c r="AM24" s="63">
        <v>76</v>
      </c>
      <c r="AN24" s="63">
        <v>98</v>
      </c>
      <c r="AO24" s="90">
        <v>650</v>
      </c>
      <c r="AP24" s="169"/>
      <c r="AQ24" s="62">
        <v>161</v>
      </c>
      <c r="AR24" s="63">
        <v>139</v>
      </c>
      <c r="AS24" s="63">
        <v>160</v>
      </c>
      <c r="AT24" s="63">
        <v>148</v>
      </c>
      <c r="AU24" s="63">
        <v>104</v>
      </c>
      <c r="AV24" s="63">
        <v>138</v>
      </c>
      <c r="AW24" s="63">
        <v>121</v>
      </c>
      <c r="AX24" s="63">
        <v>149</v>
      </c>
      <c r="AY24" s="90">
        <v>1120</v>
      </c>
    </row>
    <row r="25" spans="2:51" x14ac:dyDescent="0.25">
      <c r="B25" s="34" t="s">
        <v>45</v>
      </c>
      <c r="C25" s="62">
        <v>47</v>
      </c>
      <c r="D25" s="63">
        <v>56</v>
      </c>
      <c r="E25" s="63">
        <v>55</v>
      </c>
      <c r="F25" s="63">
        <v>52</v>
      </c>
      <c r="G25" s="63">
        <v>54</v>
      </c>
      <c r="H25" s="63">
        <v>50</v>
      </c>
      <c r="I25" s="63">
        <v>59</v>
      </c>
      <c r="J25" s="63">
        <v>58</v>
      </c>
      <c r="K25" s="90">
        <v>431</v>
      </c>
      <c r="L25" s="278"/>
      <c r="M25" s="62">
        <v>44</v>
      </c>
      <c r="N25" s="63">
        <v>55</v>
      </c>
      <c r="O25" s="63">
        <v>52</v>
      </c>
      <c r="P25" s="63">
        <v>54</v>
      </c>
      <c r="Q25" s="63">
        <v>49</v>
      </c>
      <c r="R25" s="63">
        <v>46</v>
      </c>
      <c r="S25" s="63">
        <v>56</v>
      </c>
      <c r="T25" s="63">
        <v>53</v>
      </c>
      <c r="U25" s="90">
        <v>409</v>
      </c>
      <c r="V25" s="87"/>
      <c r="W25" s="62">
        <v>44</v>
      </c>
      <c r="X25" s="63">
        <v>49</v>
      </c>
      <c r="Y25" s="63">
        <v>52</v>
      </c>
      <c r="Z25" s="63">
        <v>53</v>
      </c>
      <c r="AA25" s="63">
        <v>45</v>
      </c>
      <c r="AB25" s="63">
        <v>43</v>
      </c>
      <c r="AC25" s="63">
        <v>58</v>
      </c>
      <c r="AD25" s="63">
        <v>53</v>
      </c>
      <c r="AE25" s="90">
        <v>397</v>
      </c>
      <c r="AF25" s="169"/>
      <c r="AG25" s="62">
        <v>52</v>
      </c>
      <c r="AH25" s="63">
        <v>52</v>
      </c>
      <c r="AI25" s="63">
        <v>51</v>
      </c>
      <c r="AJ25" s="63">
        <v>53</v>
      </c>
      <c r="AK25" s="63">
        <v>43</v>
      </c>
      <c r="AL25" s="63">
        <v>39</v>
      </c>
      <c r="AM25" s="63">
        <v>56</v>
      </c>
      <c r="AN25" s="63">
        <v>51</v>
      </c>
      <c r="AO25" s="90">
        <v>397</v>
      </c>
      <c r="AP25" s="169"/>
      <c r="AQ25" s="62">
        <v>99</v>
      </c>
      <c r="AR25" s="63">
        <v>95</v>
      </c>
      <c r="AS25" s="63">
        <v>95</v>
      </c>
      <c r="AT25" s="63">
        <v>90</v>
      </c>
      <c r="AU25" s="63">
        <v>76</v>
      </c>
      <c r="AV25" s="63">
        <v>67</v>
      </c>
      <c r="AW25" s="63">
        <v>74</v>
      </c>
      <c r="AX25" s="63">
        <v>74</v>
      </c>
      <c r="AY25" s="90">
        <v>670</v>
      </c>
    </row>
    <row r="26" spans="2:51" x14ac:dyDescent="0.25">
      <c r="B26" s="34" t="s">
        <v>46</v>
      </c>
      <c r="C26" s="62">
        <v>29</v>
      </c>
      <c r="D26" s="63">
        <v>38</v>
      </c>
      <c r="E26" s="63">
        <v>44</v>
      </c>
      <c r="F26" s="63">
        <v>38</v>
      </c>
      <c r="G26" s="63">
        <v>36</v>
      </c>
      <c r="H26" s="63">
        <v>41</v>
      </c>
      <c r="I26" s="63">
        <v>49</v>
      </c>
      <c r="J26" s="63">
        <v>44</v>
      </c>
      <c r="K26" s="90">
        <v>319</v>
      </c>
      <c r="L26" s="278"/>
      <c r="M26" s="62">
        <v>38</v>
      </c>
      <c r="N26" s="63">
        <v>35</v>
      </c>
      <c r="O26" s="63">
        <v>44</v>
      </c>
      <c r="P26" s="63">
        <v>38</v>
      </c>
      <c r="Q26" s="63">
        <v>38</v>
      </c>
      <c r="R26" s="63">
        <v>42</v>
      </c>
      <c r="S26" s="63">
        <v>49</v>
      </c>
      <c r="T26" s="63">
        <v>38</v>
      </c>
      <c r="U26" s="90">
        <v>322</v>
      </c>
      <c r="V26" s="87"/>
      <c r="W26" s="62">
        <v>36</v>
      </c>
      <c r="X26" s="63">
        <v>33</v>
      </c>
      <c r="Y26" s="63">
        <v>40</v>
      </c>
      <c r="Z26" s="63">
        <v>35</v>
      </c>
      <c r="AA26" s="63">
        <v>28</v>
      </c>
      <c r="AB26" s="63">
        <v>40</v>
      </c>
      <c r="AC26" s="63">
        <v>49</v>
      </c>
      <c r="AD26" s="63">
        <v>40</v>
      </c>
      <c r="AE26" s="90">
        <v>301</v>
      </c>
      <c r="AF26" s="169"/>
      <c r="AG26" s="62">
        <v>46</v>
      </c>
      <c r="AH26" s="63">
        <v>37</v>
      </c>
      <c r="AI26" s="63">
        <v>47</v>
      </c>
      <c r="AJ26" s="63">
        <v>34</v>
      </c>
      <c r="AK26" s="63">
        <v>33</v>
      </c>
      <c r="AL26" s="63">
        <v>38</v>
      </c>
      <c r="AM26" s="63">
        <v>46</v>
      </c>
      <c r="AN26" s="63">
        <v>37</v>
      </c>
      <c r="AO26" s="90">
        <v>318</v>
      </c>
      <c r="AP26" s="169"/>
      <c r="AQ26" s="62">
        <v>79</v>
      </c>
      <c r="AR26" s="63">
        <v>66</v>
      </c>
      <c r="AS26" s="63">
        <v>78</v>
      </c>
      <c r="AT26" s="63">
        <v>60</v>
      </c>
      <c r="AU26" s="63">
        <v>54</v>
      </c>
      <c r="AV26" s="63">
        <v>60</v>
      </c>
      <c r="AW26" s="63">
        <v>66</v>
      </c>
      <c r="AX26" s="63">
        <v>53</v>
      </c>
      <c r="AY26" s="90">
        <v>516</v>
      </c>
    </row>
    <row r="27" spans="2:51" x14ac:dyDescent="0.25">
      <c r="B27" s="34" t="s">
        <v>47</v>
      </c>
      <c r="C27" s="62">
        <v>35</v>
      </c>
      <c r="D27" s="63">
        <v>37</v>
      </c>
      <c r="E27" s="63">
        <v>43</v>
      </c>
      <c r="F27" s="63">
        <v>37</v>
      </c>
      <c r="G27" s="63">
        <v>26</v>
      </c>
      <c r="H27" s="63">
        <v>48</v>
      </c>
      <c r="I27" s="63">
        <v>58</v>
      </c>
      <c r="J27" s="63">
        <v>76</v>
      </c>
      <c r="K27" s="90">
        <v>360</v>
      </c>
      <c r="L27" s="278"/>
      <c r="M27" s="62">
        <v>50</v>
      </c>
      <c r="N27" s="63">
        <v>44</v>
      </c>
      <c r="O27" s="63">
        <v>31</v>
      </c>
      <c r="P27" s="63">
        <v>34</v>
      </c>
      <c r="Q27" s="63">
        <v>25</v>
      </c>
      <c r="R27" s="63">
        <v>44</v>
      </c>
      <c r="S27" s="63">
        <v>51</v>
      </c>
      <c r="T27" s="63">
        <v>68</v>
      </c>
      <c r="U27" s="90">
        <v>347</v>
      </c>
      <c r="V27" s="87"/>
      <c r="W27" s="62">
        <v>42</v>
      </c>
      <c r="X27" s="63">
        <v>56</v>
      </c>
      <c r="Y27" s="63">
        <v>40</v>
      </c>
      <c r="Z27" s="63">
        <v>45</v>
      </c>
      <c r="AA27" s="63">
        <v>26</v>
      </c>
      <c r="AB27" s="63">
        <v>45</v>
      </c>
      <c r="AC27" s="63">
        <v>50</v>
      </c>
      <c r="AD27" s="63">
        <v>66</v>
      </c>
      <c r="AE27" s="90">
        <v>370</v>
      </c>
      <c r="AF27" s="169"/>
      <c r="AG27" s="62">
        <v>43</v>
      </c>
      <c r="AH27" s="63">
        <v>48</v>
      </c>
      <c r="AI27" s="63">
        <v>57</v>
      </c>
      <c r="AJ27" s="63">
        <v>37</v>
      </c>
      <c r="AK27" s="63">
        <v>20</v>
      </c>
      <c r="AL27" s="63">
        <v>42</v>
      </c>
      <c r="AM27" s="63">
        <v>46</v>
      </c>
      <c r="AN27" s="63">
        <v>60</v>
      </c>
      <c r="AO27" s="90">
        <v>353</v>
      </c>
      <c r="AP27" s="169"/>
      <c r="AQ27" s="62">
        <v>89</v>
      </c>
      <c r="AR27" s="63">
        <v>84</v>
      </c>
      <c r="AS27" s="63">
        <v>80</v>
      </c>
      <c r="AT27" s="63">
        <v>64</v>
      </c>
      <c r="AU27" s="63">
        <v>40</v>
      </c>
      <c r="AV27" s="63">
        <v>67</v>
      </c>
      <c r="AW27" s="63">
        <v>68</v>
      </c>
      <c r="AX27" s="63">
        <v>89</v>
      </c>
      <c r="AY27" s="90">
        <v>581</v>
      </c>
    </row>
    <row r="28" spans="2:51" x14ac:dyDescent="0.25">
      <c r="B28" s="34" t="s">
        <v>48</v>
      </c>
      <c r="C28" s="62">
        <v>28</v>
      </c>
      <c r="D28" s="63">
        <v>53</v>
      </c>
      <c r="E28" s="63">
        <v>50</v>
      </c>
      <c r="F28" s="63">
        <v>60</v>
      </c>
      <c r="G28" s="63">
        <v>33</v>
      </c>
      <c r="H28" s="63">
        <v>50</v>
      </c>
      <c r="I28" s="63">
        <v>43</v>
      </c>
      <c r="J28" s="63">
        <v>51</v>
      </c>
      <c r="K28" s="90">
        <v>368</v>
      </c>
      <c r="L28" s="278"/>
      <c r="M28" s="62">
        <v>38</v>
      </c>
      <c r="N28" s="63">
        <v>43</v>
      </c>
      <c r="O28" s="63">
        <v>45</v>
      </c>
      <c r="P28" s="63">
        <v>59</v>
      </c>
      <c r="Q28" s="63">
        <v>35</v>
      </c>
      <c r="R28" s="63">
        <v>52</v>
      </c>
      <c r="S28" s="63">
        <v>47</v>
      </c>
      <c r="T28" s="63">
        <v>45</v>
      </c>
      <c r="U28" s="90">
        <v>364</v>
      </c>
      <c r="V28" s="87"/>
      <c r="W28" s="62">
        <v>35</v>
      </c>
      <c r="X28" s="63">
        <v>31</v>
      </c>
      <c r="Y28" s="63">
        <v>42</v>
      </c>
      <c r="Z28" s="63">
        <v>52</v>
      </c>
      <c r="AA28" s="63">
        <v>43</v>
      </c>
      <c r="AB28" s="63">
        <v>49</v>
      </c>
      <c r="AC28" s="63">
        <v>46</v>
      </c>
      <c r="AD28" s="63">
        <v>41</v>
      </c>
      <c r="AE28" s="90">
        <v>339</v>
      </c>
      <c r="AF28" s="169"/>
      <c r="AG28" s="62">
        <v>37</v>
      </c>
      <c r="AH28" s="63">
        <v>42</v>
      </c>
      <c r="AI28" s="63">
        <v>45</v>
      </c>
      <c r="AJ28" s="63">
        <v>52</v>
      </c>
      <c r="AK28" s="63">
        <v>39</v>
      </c>
      <c r="AL28" s="63">
        <v>46</v>
      </c>
      <c r="AM28" s="63">
        <v>45</v>
      </c>
      <c r="AN28" s="63">
        <v>38</v>
      </c>
      <c r="AO28" s="90">
        <v>344</v>
      </c>
      <c r="AP28" s="169"/>
      <c r="AQ28" s="62">
        <v>68</v>
      </c>
      <c r="AR28" s="63">
        <v>88</v>
      </c>
      <c r="AS28" s="63">
        <v>76</v>
      </c>
      <c r="AT28" s="63">
        <v>87</v>
      </c>
      <c r="AU28" s="63">
        <v>55</v>
      </c>
      <c r="AV28" s="63">
        <v>63</v>
      </c>
      <c r="AW28" s="63">
        <v>61</v>
      </c>
      <c r="AX28" s="63">
        <v>58</v>
      </c>
      <c r="AY28" s="90">
        <v>556</v>
      </c>
    </row>
    <row r="29" spans="2:51" x14ac:dyDescent="0.25">
      <c r="B29" s="34" t="s">
        <v>49</v>
      </c>
      <c r="C29" s="62">
        <v>68</v>
      </c>
      <c r="D29" s="63">
        <v>62</v>
      </c>
      <c r="E29" s="63">
        <v>100</v>
      </c>
      <c r="F29" s="63">
        <v>96</v>
      </c>
      <c r="G29" s="63">
        <v>97</v>
      </c>
      <c r="H29" s="63">
        <v>109</v>
      </c>
      <c r="I29" s="63">
        <v>120</v>
      </c>
      <c r="J29" s="63">
        <v>117</v>
      </c>
      <c r="K29" s="90">
        <v>769</v>
      </c>
      <c r="L29" s="278"/>
      <c r="M29" s="62">
        <v>57</v>
      </c>
      <c r="N29" s="63">
        <v>63</v>
      </c>
      <c r="O29" s="63">
        <v>82</v>
      </c>
      <c r="P29" s="63">
        <v>89</v>
      </c>
      <c r="Q29" s="63">
        <v>97</v>
      </c>
      <c r="R29" s="63">
        <v>101</v>
      </c>
      <c r="S29" s="63">
        <v>107</v>
      </c>
      <c r="T29" s="63">
        <v>104</v>
      </c>
      <c r="U29" s="90">
        <v>700</v>
      </c>
      <c r="V29" s="87"/>
      <c r="W29" s="62">
        <v>67</v>
      </c>
      <c r="X29" s="63">
        <v>69</v>
      </c>
      <c r="Y29" s="63">
        <v>93</v>
      </c>
      <c r="Z29" s="63">
        <v>93</v>
      </c>
      <c r="AA29" s="63">
        <v>95</v>
      </c>
      <c r="AB29" s="63">
        <v>92</v>
      </c>
      <c r="AC29" s="63">
        <v>107</v>
      </c>
      <c r="AD29" s="63">
        <v>107</v>
      </c>
      <c r="AE29" s="90">
        <v>723</v>
      </c>
      <c r="AF29" s="169"/>
      <c r="AG29" s="62">
        <v>77</v>
      </c>
      <c r="AH29" s="63">
        <v>70</v>
      </c>
      <c r="AI29" s="63">
        <v>84</v>
      </c>
      <c r="AJ29" s="63">
        <v>88</v>
      </c>
      <c r="AK29" s="63">
        <v>93</v>
      </c>
      <c r="AL29" s="63">
        <v>82</v>
      </c>
      <c r="AM29" s="63">
        <v>109</v>
      </c>
      <c r="AN29" s="63">
        <v>103</v>
      </c>
      <c r="AO29" s="90">
        <v>706</v>
      </c>
      <c r="AP29" s="169"/>
      <c r="AQ29" s="62">
        <v>144</v>
      </c>
      <c r="AR29" s="63">
        <v>124</v>
      </c>
      <c r="AS29" s="63">
        <v>168</v>
      </c>
      <c r="AT29" s="63">
        <v>160</v>
      </c>
      <c r="AU29" s="63">
        <v>144</v>
      </c>
      <c r="AV29" s="63">
        <v>146</v>
      </c>
      <c r="AW29" s="63">
        <v>155</v>
      </c>
      <c r="AX29" s="63">
        <v>149</v>
      </c>
      <c r="AY29" s="90">
        <v>1190</v>
      </c>
    </row>
    <row r="30" spans="2:51" x14ac:dyDescent="0.25">
      <c r="B30" s="34" t="s">
        <v>50</v>
      </c>
      <c r="C30" s="62">
        <v>114</v>
      </c>
      <c r="D30" s="63">
        <v>91</v>
      </c>
      <c r="E30" s="63">
        <v>97</v>
      </c>
      <c r="F30" s="63">
        <v>75</v>
      </c>
      <c r="G30" s="63">
        <v>80</v>
      </c>
      <c r="H30" s="63">
        <v>108</v>
      </c>
      <c r="I30" s="63">
        <v>121</v>
      </c>
      <c r="J30" s="63">
        <v>146</v>
      </c>
      <c r="K30" s="90">
        <v>832</v>
      </c>
      <c r="L30" s="278"/>
      <c r="M30" s="62">
        <v>130</v>
      </c>
      <c r="N30" s="63">
        <v>75</v>
      </c>
      <c r="O30" s="63">
        <v>89</v>
      </c>
      <c r="P30" s="63">
        <v>71</v>
      </c>
      <c r="Q30" s="63">
        <v>73</v>
      </c>
      <c r="R30" s="63">
        <v>97</v>
      </c>
      <c r="S30" s="63">
        <v>106</v>
      </c>
      <c r="T30" s="63">
        <v>130</v>
      </c>
      <c r="U30" s="90">
        <v>771</v>
      </c>
      <c r="V30" s="87"/>
      <c r="W30" s="62">
        <v>119</v>
      </c>
      <c r="X30" s="63">
        <v>78</v>
      </c>
      <c r="Y30" s="63">
        <v>87</v>
      </c>
      <c r="Z30" s="63">
        <v>76</v>
      </c>
      <c r="AA30" s="63">
        <v>76</v>
      </c>
      <c r="AB30" s="63">
        <v>95</v>
      </c>
      <c r="AC30" s="63">
        <v>97</v>
      </c>
      <c r="AD30" s="63">
        <v>116</v>
      </c>
      <c r="AE30" s="90">
        <v>744</v>
      </c>
      <c r="AF30" s="169"/>
      <c r="AG30" s="62">
        <v>132</v>
      </c>
      <c r="AH30" s="63">
        <v>94</v>
      </c>
      <c r="AI30" s="63">
        <v>88</v>
      </c>
      <c r="AJ30" s="63">
        <v>80</v>
      </c>
      <c r="AK30" s="63">
        <v>75</v>
      </c>
      <c r="AL30" s="63">
        <v>89</v>
      </c>
      <c r="AM30" s="63">
        <v>95</v>
      </c>
      <c r="AN30" s="63">
        <v>100</v>
      </c>
      <c r="AO30" s="90">
        <v>753</v>
      </c>
      <c r="AP30" s="169"/>
      <c r="AQ30" s="62">
        <v>254</v>
      </c>
      <c r="AR30" s="63">
        <v>161</v>
      </c>
      <c r="AS30" s="63">
        <v>156</v>
      </c>
      <c r="AT30" s="63">
        <v>134</v>
      </c>
      <c r="AU30" s="63">
        <v>131</v>
      </c>
      <c r="AV30" s="63">
        <v>136</v>
      </c>
      <c r="AW30" s="63">
        <v>152</v>
      </c>
      <c r="AX30" s="63">
        <v>171</v>
      </c>
      <c r="AY30" s="90">
        <v>1295</v>
      </c>
    </row>
    <row r="31" spans="2:51" x14ac:dyDescent="0.25">
      <c r="B31" s="34" t="s">
        <v>51</v>
      </c>
      <c r="C31" s="62">
        <v>34</v>
      </c>
      <c r="D31" s="63">
        <v>41</v>
      </c>
      <c r="E31" s="63">
        <v>38</v>
      </c>
      <c r="F31" s="63">
        <v>30</v>
      </c>
      <c r="G31" s="63">
        <v>40</v>
      </c>
      <c r="H31" s="63">
        <v>22</v>
      </c>
      <c r="I31" s="63">
        <v>30</v>
      </c>
      <c r="J31" s="63">
        <v>33</v>
      </c>
      <c r="K31" s="90">
        <v>268</v>
      </c>
      <c r="L31" s="278"/>
      <c r="M31" s="62">
        <v>32</v>
      </c>
      <c r="N31" s="63">
        <v>37</v>
      </c>
      <c r="O31" s="63">
        <v>33</v>
      </c>
      <c r="P31" s="63">
        <v>30</v>
      </c>
      <c r="Q31" s="63">
        <v>38</v>
      </c>
      <c r="R31" s="63">
        <v>22</v>
      </c>
      <c r="S31" s="63">
        <v>27</v>
      </c>
      <c r="T31" s="63">
        <v>27</v>
      </c>
      <c r="U31" s="90">
        <v>246</v>
      </c>
      <c r="V31" s="87"/>
      <c r="W31" s="62">
        <v>26</v>
      </c>
      <c r="X31" s="63">
        <v>29</v>
      </c>
      <c r="Y31" s="63">
        <v>24</v>
      </c>
      <c r="Z31" s="63">
        <v>33</v>
      </c>
      <c r="AA31" s="63">
        <v>35</v>
      </c>
      <c r="AB31" s="63">
        <v>22</v>
      </c>
      <c r="AC31" s="63">
        <v>24</v>
      </c>
      <c r="AD31" s="63">
        <v>19</v>
      </c>
      <c r="AE31" s="90">
        <v>212</v>
      </c>
      <c r="AF31" s="169"/>
      <c r="AG31" s="62">
        <v>26</v>
      </c>
      <c r="AH31" s="63">
        <v>34</v>
      </c>
      <c r="AI31" s="63">
        <v>25</v>
      </c>
      <c r="AJ31" s="63">
        <v>37</v>
      </c>
      <c r="AK31" s="63">
        <v>30</v>
      </c>
      <c r="AL31" s="63">
        <v>23</v>
      </c>
      <c r="AM31" s="63">
        <v>25</v>
      </c>
      <c r="AN31" s="63">
        <v>20</v>
      </c>
      <c r="AO31" s="90">
        <v>220</v>
      </c>
      <c r="AP31" s="169"/>
      <c r="AQ31" s="62">
        <v>56</v>
      </c>
      <c r="AR31" s="63">
        <v>64</v>
      </c>
      <c r="AS31" s="63">
        <v>55</v>
      </c>
      <c r="AT31" s="63">
        <v>56</v>
      </c>
      <c r="AU31" s="63">
        <v>56</v>
      </c>
      <c r="AV31" s="63">
        <v>36</v>
      </c>
      <c r="AW31" s="63">
        <v>38</v>
      </c>
      <c r="AX31" s="63">
        <v>35</v>
      </c>
      <c r="AY31" s="90">
        <v>396</v>
      </c>
    </row>
    <row r="32" spans="2:51" x14ac:dyDescent="0.25">
      <c r="B32" s="34" t="s">
        <v>52</v>
      </c>
      <c r="C32" s="62">
        <v>73</v>
      </c>
      <c r="D32" s="63">
        <v>83</v>
      </c>
      <c r="E32" s="63">
        <v>58</v>
      </c>
      <c r="F32" s="63">
        <v>84</v>
      </c>
      <c r="G32" s="63">
        <v>68</v>
      </c>
      <c r="H32" s="63">
        <v>118</v>
      </c>
      <c r="I32" s="63">
        <v>120</v>
      </c>
      <c r="J32" s="63">
        <v>106</v>
      </c>
      <c r="K32" s="90">
        <v>710</v>
      </c>
      <c r="L32" s="278"/>
      <c r="M32" s="62">
        <v>76</v>
      </c>
      <c r="N32" s="63">
        <v>65</v>
      </c>
      <c r="O32" s="63">
        <v>56</v>
      </c>
      <c r="P32" s="63">
        <v>82</v>
      </c>
      <c r="Q32" s="63">
        <v>65</v>
      </c>
      <c r="R32" s="63">
        <v>106</v>
      </c>
      <c r="S32" s="63">
        <v>105</v>
      </c>
      <c r="T32" s="63">
        <v>93</v>
      </c>
      <c r="U32" s="90">
        <v>648</v>
      </c>
      <c r="V32" s="87"/>
      <c r="W32" s="62">
        <v>83</v>
      </c>
      <c r="X32" s="63">
        <v>67</v>
      </c>
      <c r="Y32" s="63">
        <v>66</v>
      </c>
      <c r="Z32" s="63">
        <v>81</v>
      </c>
      <c r="AA32" s="63">
        <v>69</v>
      </c>
      <c r="AB32" s="63">
        <v>102</v>
      </c>
      <c r="AC32" s="63">
        <v>102</v>
      </c>
      <c r="AD32" s="63">
        <v>92</v>
      </c>
      <c r="AE32" s="90">
        <v>662</v>
      </c>
      <c r="AF32" s="169"/>
      <c r="AG32" s="62">
        <v>97</v>
      </c>
      <c r="AH32" s="63">
        <v>70</v>
      </c>
      <c r="AI32" s="63">
        <v>71</v>
      </c>
      <c r="AJ32" s="63">
        <v>78</v>
      </c>
      <c r="AK32" s="63">
        <v>65</v>
      </c>
      <c r="AL32" s="63">
        <v>91</v>
      </c>
      <c r="AM32" s="63">
        <v>100</v>
      </c>
      <c r="AN32" s="63">
        <v>81</v>
      </c>
      <c r="AO32" s="90">
        <v>653</v>
      </c>
      <c r="AP32" s="169"/>
      <c r="AQ32" s="62">
        <v>166</v>
      </c>
      <c r="AR32" s="63">
        <v>141</v>
      </c>
      <c r="AS32" s="63">
        <v>114</v>
      </c>
      <c r="AT32" s="63">
        <v>135</v>
      </c>
      <c r="AU32" s="63">
        <v>105</v>
      </c>
      <c r="AV32" s="63">
        <v>155</v>
      </c>
      <c r="AW32" s="63">
        <v>147</v>
      </c>
      <c r="AX32" s="63">
        <v>125</v>
      </c>
      <c r="AY32" s="90">
        <v>1088</v>
      </c>
    </row>
    <row r="33" spans="2:51" x14ac:dyDescent="0.25">
      <c r="B33" s="34" t="s">
        <v>31</v>
      </c>
      <c r="C33" s="62">
        <v>30</v>
      </c>
      <c r="D33" s="63">
        <v>27</v>
      </c>
      <c r="E33" s="63">
        <v>27</v>
      </c>
      <c r="F33" s="63">
        <v>31</v>
      </c>
      <c r="G33" s="63">
        <v>43</v>
      </c>
      <c r="H33" s="63">
        <v>36</v>
      </c>
      <c r="I33" s="63">
        <v>32</v>
      </c>
      <c r="J33" s="63">
        <v>41</v>
      </c>
      <c r="K33" s="90">
        <v>267</v>
      </c>
      <c r="L33" s="278"/>
      <c r="M33" s="62">
        <v>32</v>
      </c>
      <c r="N33" s="63">
        <v>26</v>
      </c>
      <c r="O33" s="63">
        <v>31</v>
      </c>
      <c r="P33" s="63">
        <v>35</v>
      </c>
      <c r="Q33" s="63">
        <v>43</v>
      </c>
      <c r="R33" s="63">
        <v>40</v>
      </c>
      <c r="S33" s="63">
        <v>33</v>
      </c>
      <c r="T33" s="63">
        <v>34</v>
      </c>
      <c r="U33" s="90">
        <v>274</v>
      </c>
      <c r="V33" s="87"/>
      <c r="W33" s="62">
        <v>16</v>
      </c>
      <c r="X33" s="63">
        <v>23</v>
      </c>
      <c r="Y33" s="63">
        <v>38</v>
      </c>
      <c r="Z33" s="63">
        <v>42</v>
      </c>
      <c r="AA33" s="63">
        <v>40</v>
      </c>
      <c r="AB33" s="63">
        <v>34</v>
      </c>
      <c r="AC33" s="63">
        <v>34</v>
      </c>
      <c r="AD33" s="63">
        <v>33</v>
      </c>
      <c r="AE33" s="90">
        <v>260</v>
      </c>
      <c r="AF33" s="169"/>
      <c r="AG33" s="62">
        <v>25</v>
      </c>
      <c r="AH33" s="63">
        <v>27</v>
      </c>
      <c r="AI33" s="63">
        <v>43</v>
      </c>
      <c r="AJ33" s="63">
        <v>45</v>
      </c>
      <c r="AK33" s="63">
        <v>36</v>
      </c>
      <c r="AL33" s="63">
        <v>34</v>
      </c>
      <c r="AM33" s="63">
        <v>33</v>
      </c>
      <c r="AN33" s="63">
        <v>32</v>
      </c>
      <c r="AO33" s="90">
        <v>275</v>
      </c>
      <c r="AP33" s="169"/>
      <c r="AQ33" s="62">
        <v>51</v>
      </c>
      <c r="AR33" s="63">
        <v>43</v>
      </c>
      <c r="AS33" s="63">
        <v>59</v>
      </c>
      <c r="AT33" s="63">
        <v>64</v>
      </c>
      <c r="AU33" s="63">
        <v>60</v>
      </c>
      <c r="AV33" s="63">
        <v>49</v>
      </c>
      <c r="AW33" s="63">
        <v>44</v>
      </c>
      <c r="AX33" s="63">
        <v>48</v>
      </c>
      <c r="AY33" s="90">
        <v>418</v>
      </c>
    </row>
    <row r="34" spans="2:51" x14ac:dyDescent="0.25">
      <c r="B34" s="34" t="s">
        <v>53</v>
      </c>
      <c r="C34" s="62">
        <v>77</v>
      </c>
      <c r="D34" s="63">
        <v>74</v>
      </c>
      <c r="E34" s="63">
        <v>105</v>
      </c>
      <c r="F34" s="63">
        <v>87</v>
      </c>
      <c r="G34" s="63">
        <v>72</v>
      </c>
      <c r="H34" s="63">
        <v>76</v>
      </c>
      <c r="I34" s="63">
        <v>73</v>
      </c>
      <c r="J34" s="63">
        <v>86</v>
      </c>
      <c r="K34" s="90">
        <v>650</v>
      </c>
      <c r="L34" s="278"/>
      <c r="M34" s="62">
        <v>78</v>
      </c>
      <c r="N34" s="63">
        <v>75</v>
      </c>
      <c r="O34" s="63">
        <v>88</v>
      </c>
      <c r="P34" s="63">
        <v>88</v>
      </c>
      <c r="Q34" s="63">
        <v>68</v>
      </c>
      <c r="R34" s="63">
        <v>70</v>
      </c>
      <c r="S34" s="63">
        <v>65</v>
      </c>
      <c r="T34" s="63">
        <v>70</v>
      </c>
      <c r="U34" s="90">
        <v>602</v>
      </c>
      <c r="V34" s="87"/>
      <c r="W34" s="62">
        <v>80</v>
      </c>
      <c r="X34" s="63">
        <v>71</v>
      </c>
      <c r="Y34" s="63">
        <v>81</v>
      </c>
      <c r="Z34" s="63">
        <v>79</v>
      </c>
      <c r="AA34" s="63">
        <v>66</v>
      </c>
      <c r="AB34" s="63">
        <v>70</v>
      </c>
      <c r="AC34" s="63">
        <v>64</v>
      </c>
      <c r="AD34" s="63">
        <v>69</v>
      </c>
      <c r="AE34" s="90">
        <v>580</v>
      </c>
      <c r="AF34" s="169"/>
      <c r="AG34" s="62">
        <v>91</v>
      </c>
      <c r="AH34" s="63">
        <v>88</v>
      </c>
      <c r="AI34" s="63">
        <v>83</v>
      </c>
      <c r="AJ34" s="63">
        <v>78</v>
      </c>
      <c r="AK34" s="63">
        <v>61</v>
      </c>
      <c r="AL34" s="63">
        <v>68</v>
      </c>
      <c r="AM34" s="63">
        <v>61</v>
      </c>
      <c r="AN34" s="63">
        <v>65</v>
      </c>
      <c r="AO34" s="90">
        <v>595</v>
      </c>
      <c r="AP34" s="169"/>
      <c r="AQ34" s="62">
        <v>168</v>
      </c>
      <c r="AR34" s="63">
        <v>150</v>
      </c>
      <c r="AS34" s="63">
        <v>152</v>
      </c>
      <c r="AT34" s="63">
        <v>139</v>
      </c>
      <c r="AU34" s="63">
        <v>109</v>
      </c>
      <c r="AV34" s="63">
        <v>108</v>
      </c>
      <c r="AW34" s="63">
        <v>92</v>
      </c>
      <c r="AX34" s="63">
        <v>106</v>
      </c>
      <c r="AY34" s="90">
        <v>1024</v>
      </c>
    </row>
    <row r="35" spans="2:51" ht="12.75" customHeight="1" x14ac:dyDescent="0.25">
      <c r="B35" s="34" t="s">
        <v>54</v>
      </c>
      <c r="C35" s="62">
        <v>84</v>
      </c>
      <c r="D35" s="63">
        <v>63</v>
      </c>
      <c r="E35" s="63">
        <v>46</v>
      </c>
      <c r="F35" s="63">
        <v>53</v>
      </c>
      <c r="G35" s="63">
        <v>62</v>
      </c>
      <c r="H35" s="63">
        <v>58</v>
      </c>
      <c r="I35" s="63">
        <v>46</v>
      </c>
      <c r="J35" s="63">
        <v>60</v>
      </c>
      <c r="K35" s="90">
        <v>472</v>
      </c>
      <c r="L35" s="278"/>
      <c r="M35" s="62">
        <v>79</v>
      </c>
      <c r="N35" s="63">
        <v>55</v>
      </c>
      <c r="O35" s="63">
        <v>46</v>
      </c>
      <c r="P35" s="63">
        <v>50</v>
      </c>
      <c r="Q35" s="63">
        <v>56</v>
      </c>
      <c r="R35" s="63">
        <v>57</v>
      </c>
      <c r="S35" s="63">
        <v>48</v>
      </c>
      <c r="T35" s="63">
        <v>56</v>
      </c>
      <c r="U35" s="90">
        <v>447</v>
      </c>
      <c r="V35" s="87"/>
      <c r="W35" s="62">
        <v>73</v>
      </c>
      <c r="X35" s="63">
        <v>48</v>
      </c>
      <c r="Y35" s="63">
        <v>45</v>
      </c>
      <c r="Z35" s="63">
        <v>47</v>
      </c>
      <c r="AA35" s="63">
        <v>55</v>
      </c>
      <c r="AB35" s="63">
        <v>55</v>
      </c>
      <c r="AC35" s="63">
        <v>37</v>
      </c>
      <c r="AD35" s="63">
        <v>53</v>
      </c>
      <c r="AE35" s="90">
        <v>413</v>
      </c>
      <c r="AF35" s="234"/>
      <c r="AG35" s="62">
        <v>84</v>
      </c>
      <c r="AH35" s="63">
        <v>52</v>
      </c>
      <c r="AI35" s="63">
        <v>49</v>
      </c>
      <c r="AJ35" s="63">
        <v>50</v>
      </c>
      <c r="AK35" s="63">
        <v>49</v>
      </c>
      <c r="AL35" s="63">
        <v>53</v>
      </c>
      <c r="AM35" s="63">
        <v>41</v>
      </c>
      <c r="AN35" s="63">
        <v>46</v>
      </c>
      <c r="AO35" s="90">
        <v>424</v>
      </c>
      <c r="AP35" s="234"/>
      <c r="AQ35" s="62">
        <v>167</v>
      </c>
      <c r="AR35" s="63">
        <v>102</v>
      </c>
      <c r="AS35" s="63">
        <v>86</v>
      </c>
      <c r="AT35" s="63">
        <v>89</v>
      </c>
      <c r="AU35" s="63">
        <v>93</v>
      </c>
      <c r="AV35" s="63">
        <v>75</v>
      </c>
      <c r="AW35" s="63">
        <v>63</v>
      </c>
      <c r="AX35" s="63">
        <v>76</v>
      </c>
      <c r="AY35" s="90">
        <v>751</v>
      </c>
    </row>
    <row r="36" spans="2:51" x14ac:dyDescent="0.25">
      <c r="B36" s="34" t="s">
        <v>55</v>
      </c>
      <c r="C36" s="62">
        <v>24</v>
      </c>
      <c r="D36" s="63">
        <v>38</v>
      </c>
      <c r="E36" s="63">
        <v>50</v>
      </c>
      <c r="F36" s="63">
        <v>35</v>
      </c>
      <c r="G36" s="63">
        <v>28</v>
      </c>
      <c r="H36" s="63">
        <v>32</v>
      </c>
      <c r="I36" s="63">
        <v>34</v>
      </c>
      <c r="J36" s="63">
        <v>31</v>
      </c>
      <c r="K36" s="90">
        <v>272</v>
      </c>
      <c r="L36" s="278"/>
      <c r="M36" s="62">
        <v>26</v>
      </c>
      <c r="N36" s="63">
        <v>40</v>
      </c>
      <c r="O36" s="63">
        <v>43</v>
      </c>
      <c r="P36" s="63">
        <v>32</v>
      </c>
      <c r="Q36" s="63">
        <v>20</v>
      </c>
      <c r="R36" s="63">
        <v>28</v>
      </c>
      <c r="S36" s="63">
        <v>31</v>
      </c>
      <c r="T36" s="63">
        <v>29</v>
      </c>
      <c r="U36" s="90">
        <v>249</v>
      </c>
      <c r="V36" s="206"/>
      <c r="W36" s="62">
        <v>24</v>
      </c>
      <c r="X36" s="63">
        <v>42</v>
      </c>
      <c r="Y36" s="63">
        <v>39</v>
      </c>
      <c r="Z36" s="63">
        <v>27</v>
      </c>
      <c r="AA36" s="63">
        <v>24</v>
      </c>
      <c r="AB36" s="63">
        <v>26</v>
      </c>
      <c r="AC36" s="63">
        <v>30</v>
      </c>
      <c r="AD36" s="63">
        <v>28</v>
      </c>
      <c r="AE36" s="90">
        <v>240</v>
      </c>
      <c r="AF36" s="233"/>
      <c r="AG36" s="62">
        <v>26</v>
      </c>
      <c r="AH36" s="63">
        <v>42</v>
      </c>
      <c r="AI36" s="63">
        <v>45</v>
      </c>
      <c r="AJ36" s="63">
        <v>25</v>
      </c>
      <c r="AK36" s="63">
        <v>23</v>
      </c>
      <c r="AL36" s="63">
        <v>29</v>
      </c>
      <c r="AM36" s="63">
        <v>29</v>
      </c>
      <c r="AN36" s="63">
        <v>27</v>
      </c>
      <c r="AO36" s="90">
        <v>246</v>
      </c>
      <c r="AP36" s="233"/>
      <c r="AQ36" s="62">
        <v>53</v>
      </c>
      <c r="AR36" s="63">
        <v>75</v>
      </c>
      <c r="AS36" s="63">
        <v>80</v>
      </c>
      <c r="AT36" s="63">
        <v>50</v>
      </c>
      <c r="AU36" s="63">
        <v>40</v>
      </c>
      <c r="AV36" s="63">
        <v>44</v>
      </c>
      <c r="AW36" s="63">
        <v>40</v>
      </c>
      <c r="AX36" s="63">
        <v>36</v>
      </c>
      <c r="AY36" s="90">
        <v>418</v>
      </c>
    </row>
    <row r="37" spans="2:51" x14ac:dyDescent="0.25">
      <c r="B37" s="34" t="s">
        <v>56</v>
      </c>
      <c r="C37" s="62">
        <v>23</v>
      </c>
      <c r="D37" s="63">
        <v>30</v>
      </c>
      <c r="E37" s="63">
        <v>34</v>
      </c>
      <c r="F37" s="63">
        <v>34</v>
      </c>
      <c r="G37" s="63">
        <v>24</v>
      </c>
      <c r="H37" s="63">
        <v>37</v>
      </c>
      <c r="I37" s="63">
        <v>25</v>
      </c>
      <c r="J37" s="63">
        <v>29</v>
      </c>
      <c r="K37" s="90">
        <v>236</v>
      </c>
      <c r="L37" s="278"/>
      <c r="M37" s="62">
        <v>18</v>
      </c>
      <c r="N37" s="63">
        <v>32</v>
      </c>
      <c r="O37" s="63">
        <v>37</v>
      </c>
      <c r="P37" s="63">
        <v>36</v>
      </c>
      <c r="Q37" s="63">
        <v>27</v>
      </c>
      <c r="R37" s="63">
        <v>34</v>
      </c>
      <c r="S37" s="63">
        <v>24</v>
      </c>
      <c r="T37" s="63">
        <v>29</v>
      </c>
      <c r="U37" s="90">
        <v>237</v>
      </c>
      <c r="V37" s="179"/>
      <c r="W37" s="62">
        <v>23</v>
      </c>
      <c r="X37" s="63">
        <v>32</v>
      </c>
      <c r="Y37" s="63">
        <v>30</v>
      </c>
      <c r="Z37" s="63">
        <v>40</v>
      </c>
      <c r="AA37" s="63">
        <v>23</v>
      </c>
      <c r="AB37" s="63">
        <v>32</v>
      </c>
      <c r="AC37" s="63">
        <v>24</v>
      </c>
      <c r="AD37" s="63">
        <v>23</v>
      </c>
      <c r="AE37" s="90">
        <v>227</v>
      </c>
      <c r="AF37" s="234"/>
      <c r="AG37" s="62">
        <v>32</v>
      </c>
      <c r="AH37" s="63">
        <v>30</v>
      </c>
      <c r="AI37" s="63">
        <v>25</v>
      </c>
      <c r="AJ37" s="63">
        <v>37</v>
      </c>
      <c r="AK37" s="63">
        <v>21</v>
      </c>
      <c r="AL37" s="63">
        <v>29</v>
      </c>
      <c r="AM37" s="63">
        <v>23</v>
      </c>
      <c r="AN37" s="63">
        <v>22</v>
      </c>
      <c r="AO37" s="90">
        <v>219</v>
      </c>
      <c r="AP37" s="234"/>
      <c r="AQ37" s="62">
        <v>51</v>
      </c>
      <c r="AR37" s="63">
        <v>54</v>
      </c>
      <c r="AS37" s="63">
        <v>53</v>
      </c>
      <c r="AT37" s="63">
        <v>57</v>
      </c>
      <c r="AU37" s="63">
        <v>36</v>
      </c>
      <c r="AV37" s="63">
        <v>47</v>
      </c>
      <c r="AW37" s="63">
        <v>30</v>
      </c>
      <c r="AX37" s="63">
        <v>36</v>
      </c>
      <c r="AY37" s="90">
        <v>364</v>
      </c>
    </row>
    <row r="38" spans="2:51" x14ac:dyDescent="0.25">
      <c r="B38" s="34" t="s">
        <v>57</v>
      </c>
      <c r="C38" s="62">
        <v>54</v>
      </c>
      <c r="D38" s="63">
        <v>77</v>
      </c>
      <c r="E38" s="63">
        <v>69</v>
      </c>
      <c r="F38" s="63">
        <v>79</v>
      </c>
      <c r="G38" s="63">
        <v>62</v>
      </c>
      <c r="H38" s="63">
        <v>88</v>
      </c>
      <c r="I38" s="63">
        <v>87</v>
      </c>
      <c r="J38" s="63">
        <v>90</v>
      </c>
      <c r="K38" s="90">
        <v>606</v>
      </c>
      <c r="L38" s="278"/>
      <c r="M38" s="62">
        <v>50</v>
      </c>
      <c r="N38" s="63">
        <v>60</v>
      </c>
      <c r="O38" s="63">
        <v>71</v>
      </c>
      <c r="P38" s="63">
        <v>83</v>
      </c>
      <c r="Q38" s="63">
        <v>62</v>
      </c>
      <c r="R38" s="63">
        <v>80</v>
      </c>
      <c r="S38" s="63">
        <v>73</v>
      </c>
      <c r="T38" s="63">
        <v>88</v>
      </c>
      <c r="U38" s="90">
        <v>567</v>
      </c>
      <c r="V38" s="87"/>
      <c r="W38" s="62">
        <v>42</v>
      </c>
      <c r="X38" s="63">
        <v>55</v>
      </c>
      <c r="Y38" s="63">
        <v>75</v>
      </c>
      <c r="Z38" s="63">
        <v>82</v>
      </c>
      <c r="AA38" s="63">
        <v>64</v>
      </c>
      <c r="AB38" s="63">
        <v>79</v>
      </c>
      <c r="AC38" s="63">
        <v>76</v>
      </c>
      <c r="AD38" s="63">
        <v>77</v>
      </c>
      <c r="AE38" s="90">
        <v>550</v>
      </c>
      <c r="AF38" s="169"/>
      <c r="AG38" s="62">
        <v>45</v>
      </c>
      <c r="AH38" s="63">
        <v>55</v>
      </c>
      <c r="AI38" s="63">
        <v>75</v>
      </c>
      <c r="AJ38" s="63">
        <v>95</v>
      </c>
      <c r="AK38" s="63">
        <v>66</v>
      </c>
      <c r="AL38" s="63">
        <v>75</v>
      </c>
      <c r="AM38" s="63">
        <v>75</v>
      </c>
      <c r="AN38" s="63">
        <v>76</v>
      </c>
      <c r="AO38" s="90">
        <v>562</v>
      </c>
      <c r="AP38" s="169"/>
      <c r="AQ38" s="62">
        <v>105</v>
      </c>
      <c r="AR38" s="63">
        <v>123</v>
      </c>
      <c r="AS38" s="63">
        <v>115</v>
      </c>
      <c r="AT38" s="63">
        <v>140</v>
      </c>
      <c r="AU38" s="63">
        <v>101</v>
      </c>
      <c r="AV38" s="63">
        <v>113</v>
      </c>
      <c r="AW38" s="63">
        <v>109</v>
      </c>
      <c r="AX38" s="63">
        <v>109</v>
      </c>
      <c r="AY38" s="90">
        <v>915</v>
      </c>
    </row>
    <row r="39" spans="2:51" x14ac:dyDescent="0.25">
      <c r="B39" s="34" t="s">
        <v>58</v>
      </c>
      <c r="C39" s="64">
        <v>26</v>
      </c>
      <c r="D39" s="65">
        <v>59</v>
      </c>
      <c r="E39" s="65">
        <v>56</v>
      </c>
      <c r="F39" s="65">
        <v>31</v>
      </c>
      <c r="G39" s="65">
        <v>39</v>
      </c>
      <c r="H39" s="65">
        <v>29</v>
      </c>
      <c r="I39" s="65">
        <v>29</v>
      </c>
      <c r="J39" s="65">
        <v>49</v>
      </c>
      <c r="K39" s="91">
        <v>318</v>
      </c>
      <c r="L39" s="278"/>
      <c r="M39" s="64">
        <v>23</v>
      </c>
      <c r="N39" s="65">
        <v>57</v>
      </c>
      <c r="O39" s="65">
        <v>50</v>
      </c>
      <c r="P39" s="65">
        <v>25</v>
      </c>
      <c r="Q39" s="65">
        <v>41</v>
      </c>
      <c r="R39" s="65">
        <v>28</v>
      </c>
      <c r="S39" s="65">
        <v>29</v>
      </c>
      <c r="T39" s="65">
        <v>42</v>
      </c>
      <c r="U39" s="91">
        <v>295</v>
      </c>
      <c r="V39" s="214"/>
      <c r="W39" s="64">
        <v>23</v>
      </c>
      <c r="X39" s="65">
        <v>51</v>
      </c>
      <c r="Y39" s="65">
        <v>48</v>
      </c>
      <c r="Z39" s="65">
        <v>29</v>
      </c>
      <c r="AA39" s="65">
        <v>37</v>
      </c>
      <c r="AB39" s="65">
        <v>26</v>
      </c>
      <c r="AC39" s="65">
        <v>28</v>
      </c>
      <c r="AD39" s="65">
        <v>38</v>
      </c>
      <c r="AE39" s="91">
        <v>280</v>
      </c>
      <c r="AF39" s="169"/>
      <c r="AG39" s="64">
        <v>21</v>
      </c>
      <c r="AH39" s="65">
        <v>49</v>
      </c>
      <c r="AI39" s="65">
        <v>44</v>
      </c>
      <c r="AJ39" s="65">
        <v>32</v>
      </c>
      <c r="AK39" s="65">
        <v>34</v>
      </c>
      <c r="AL39" s="65">
        <v>29</v>
      </c>
      <c r="AM39" s="65">
        <v>26</v>
      </c>
      <c r="AN39" s="65">
        <v>39</v>
      </c>
      <c r="AO39" s="91">
        <v>274</v>
      </c>
      <c r="AP39" s="169"/>
      <c r="AQ39" s="64">
        <v>42</v>
      </c>
      <c r="AR39" s="65">
        <v>98</v>
      </c>
      <c r="AS39" s="65">
        <v>82</v>
      </c>
      <c r="AT39" s="65">
        <v>52</v>
      </c>
      <c r="AU39" s="65">
        <v>58</v>
      </c>
      <c r="AV39" s="65">
        <v>43</v>
      </c>
      <c r="AW39" s="65">
        <v>37</v>
      </c>
      <c r="AX39" s="65">
        <v>60</v>
      </c>
      <c r="AY39" s="91">
        <v>472</v>
      </c>
    </row>
    <row r="40" spans="2:51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1"/>
      <c r="L40" s="600"/>
      <c r="M40" s="601"/>
      <c r="N40" s="601"/>
      <c r="O40" s="601"/>
      <c r="P40" s="537"/>
      <c r="Q40" s="537"/>
      <c r="U40" s="612"/>
      <c r="V40" s="613"/>
      <c r="W40" s="613"/>
      <c r="X40" s="539"/>
      <c r="Y40" s="539"/>
    </row>
    <row r="41" spans="2:51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</row>
  </sheetData>
  <mergeCells count="9">
    <mergeCell ref="C40:K40"/>
    <mergeCell ref="L40:O40"/>
    <mergeCell ref="U40:W40"/>
    <mergeCell ref="C9:AY9"/>
    <mergeCell ref="C10:L10"/>
    <mergeCell ref="M10:V10"/>
    <mergeCell ref="W10:AF10"/>
    <mergeCell ref="AG10:AO10"/>
    <mergeCell ref="AQ10:AY10"/>
  </mergeCells>
  <conditionalFormatting sqref="L12">
    <cfRule type="cellIs" dxfId="4899" priority="1516" operator="between">
      <formula>1</formula>
      <formula>2</formula>
    </cfRule>
  </conditionalFormatting>
  <conditionalFormatting sqref="L23">
    <cfRule type="cellIs" dxfId="4898" priority="1505" operator="between">
      <formula>1</formula>
      <formula>2</formula>
    </cfRule>
  </conditionalFormatting>
  <conditionalFormatting sqref="L20">
    <cfRule type="cellIs" dxfId="4897" priority="1508" operator="between">
      <formula>1</formula>
      <formula>2</formula>
    </cfRule>
  </conditionalFormatting>
  <conditionalFormatting sqref="L17">
    <cfRule type="cellIs" dxfId="4896" priority="1511" operator="between">
      <formula>1</formula>
      <formula>2</formula>
    </cfRule>
  </conditionalFormatting>
  <conditionalFormatting sqref="L14">
    <cfRule type="cellIs" dxfId="4895" priority="1514" operator="between">
      <formula>1</formula>
      <formula>2</formula>
    </cfRule>
  </conditionalFormatting>
  <conditionalFormatting sqref="L13">
    <cfRule type="cellIs" dxfId="4894" priority="1515" operator="between">
      <formula>1</formula>
      <formula>2</formula>
    </cfRule>
  </conditionalFormatting>
  <conditionalFormatting sqref="L15">
    <cfRule type="cellIs" dxfId="4893" priority="1513" operator="between">
      <formula>1</formula>
      <formula>2</formula>
    </cfRule>
  </conditionalFormatting>
  <conditionalFormatting sqref="L16">
    <cfRule type="cellIs" dxfId="4892" priority="1512" operator="between">
      <formula>1</formula>
      <formula>2</formula>
    </cfRule>
  </conditionalFormatting>
  <conditionalFormatting sqref="L18">
    <cfRule type="cellIs" dxfId="4891" priority="1510" operator="between">
      <formula>1</formula>
      <formula>2</formula>
    </cfRule>
  </conditionalFormatting>
  <conditionalFormatting sqref="L19">
    <cfRule type="cellIs" dxfId="4890" priority="1509" operator="between">
      <formula>1</formula>
      <formula>2</formula>
    </cfRule>
  </conditionalFormatting>
  <conditionalFormatting sqref="L21">
    <cfRule type="cellIs" dxfId="4889" priority="1507" operator="between">
      <formula>1</formula>
      <formula>2</formula>
    </cfRule>
  </conditionalFormatting>
  <conditionalFormatting sqref="L22">
    <cfRule type="cellIs" dxfId="4888" priority="1506" operator="between">
      <formula>1</formula>
      <formula>2</formula>
    </cfRule>
  </conditionalFormatting>
  <conditionalFormatting sqref="L24">
    <cfRule type="cellIs" dxfId="4887" priority="1504" operator="between">
      <formula>1</formula>
      <formula>2</formula>
    </cfRule>
  </conditionalFormatting>
  <conditionalFormatting sqref="L25">
    <cfRule type="cellIs" dxfId="4886" priority="1503" operator="between">
      <formula>1</formula>
      <formula>2</formula>
    </cfRule>
  </conditionalFormatting>
  <conditionalFormatting sqref="L26">
    <cfRule type="cellIs" dxfId="4885" priority="1502" operator="between">
      <formula>1</formula>
      <formula>2</formula>
    </cfRule>
  </conditionalFormatting>
  <conditionalFormatting sqref="L27">
    <cfRule type="cellIs" dxfId="4884" priority="1501" operator="between">
      <formula>1</formula>
      <formula>2</formula>
    </cfRule>
  </conditionalFormatting>
  <conditionalFormatting sqref="L28">
    <cfRule type="cellIs" dxfId="4883" priority="1500" operator="between">
      <formula>1</formula>
      <formula>2</formula>
    </cfRule>
  </conditionalFormatting>
  <conditionalFormatting sqref="L29">
    <cfRule type="cellIs" dxfId="4882" priority="1499" operator="between">
      <formula>1</formula>
      <formula>2</formula>
    </cfRule>
  </conditionalFormatting>
  <conditionalFormatting sqref="L30">
    <cfRule type="cellIs" dxfId="4881" priority="1498" operator="between">
      <formula>1</formula>
      <formula>2</formula>
    </cfRule>
  </conditionalFormatting>
  <conditionalFormatting sqref="L31">
    <cfRule type="cellIs" dxfId="4880" priority="1497" operator="between">
      <formula>1</formula>
      <formula>2</formula>
    </cfRule>
  </conditionalFormatting>
  <conditionalFormatting sqref="L32">
    <cfRule type="cellIs" dxfId="4879" priority="1496" operator="between">
      <formula>1</formula>
      <formula>2</formula>
    </cfRule>
  </conditionalFormatting>
  <conditionalFormatting sqref="L33">
    <cfRule type="cellIs" dxfId="4878" priority="1495" operator="between">
      <formula>1</formula>
      <formula>2</formula>
    </cfRule>
  </conditionalFormatting>
  <conditionalFormatting sqref="L34">
    <cfRule type="cellIs" dxfId="4877" priority="1494" operator="between">
      <formula>1</formula>
      <formula>2</formula>
    </cfRule>
  </conditionalFormatting>
  <conditionalFormatting sqref="L35">
    <cfRule type="cellIs" dxfId="4876" priority="1493" operator="between">
      <formula>1</formula>
      <formula>2</formula>
    </cfRule>
  </conditionalFormatting>
  <conditionalFormatting sqref="L36">
    <cfRule type="cellIs" dxfId="4875" priority="1492" operator="between">
      <formula>1</formula>
      <formula>2</formula>
    </cfRule>
  </conditionalFormatting>
  <conditionalFormatting sqref="L37">
    <cfRule type="cellIs" dxfId="4874" priority="1491" operator="between">
      <formula>1</formula>
      <formula>2</formula>
    </cfRule>
  </conditionalFormatting>
  <conditionalFormatting sqref="L38">
    <cfRule type="cellIs" dxfId="4873" priority="1490" operator="between">
      <formula>1</formula>
      <formula>2</formula>
    </cfRule>
  </conditionalFormatting>
  <conditionalFormatting sqref="L39">
    <cfRule type="cellIs" dxfId="4872" priority="1489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5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4" x14ac:dyDescent="0.25">
      <c r="D3" s="83"/>
    </row>
    <row r="4" spans="1:14" x14ac:dyDescent="0.25">
      <c r="D4" s="83"/>
    </row>
    <row r="5" spans="1:14" x14ac:dyDescent="0.25">
      <c r="B5" s="596" t="s">
        <v>210</v>
      </c>
      <c r="C5" s="597"/>
      <c r="D5" s="597"/>
    </row>
    <row r="6" spans="1:14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4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4" x14ac:dyDescent="0.25">
      <c r="A8" s="145" t="s">
        <v>2</v>
      </c>
      <c r="B8" s="595" t="s">
        <v>211</v>
      </c>
      <c r="C8" s="595"/>
      <c r="D8" s="595"/>
      <c r="E8" s="595"/>
      <c r="F8" s="595"/>
      <c r="G8" s="595"/>
      <c r="H8" s="595"/>
      <c r="I8" s="595"/>
      <c r="J8" s="595"/>
      <c r="K8" s="126"/>
    </row>
    <row r="9" spans="1:14" x14ac:dyDescent="0.25">
      <c r="A9" s="145" t="s">
        <v>3</v>
      </c>
      <c r="B9" s="595" t="s">
        <v>236</v>
      </c>
      <c r="C9" s="595"/>
      <c r="D9" s="595"/>
      <c r="E9" s="595"/>
      <c r="F9" s="595"/>
      <c r="G9" s="595"/>
      <c r="H9" s="595"/>
      <c r="I9" s="595"/>
      <c r="J9" s="595"/>
      <c r="K9" s="126"/>
    </row>
    <row r="10" spans="1:14" x14ac:dyDescent="0.25">
      <c r="A10" s="145"/>
      <c r="B10" s="158" t="s">
        <v>95</v>
      </c>
      <c r="C10" s="333"/>
      <c r="D10" s="333"/>
      <c r="E10" s="333"/>
      <c r="F10" s="333"/>
      <c r="G10" s="333"/>
      <c r="H10" s="333"/>
      <c r="I10" s="333"/>
      <c r="J10" s="333"/>
      <c r="K10" s="125"/>
      <c r="L10" s="332"/>
    </row>
    <row r="11" spans="1:14" x14ac:dyDescent="0.25">
      <c r="A11" s="145" t="s">
        <v>4</v>
      </c>
      <c r="B11" s="595" t="s">
        <v>220</v>
      </c>
      <c r="C11" s="595"/>
      <c r="D11" s="595"/>
      <c r="E11" s="595"/>
      <c r="F11" s="595"/>
      <c r="G11" s="595"/>
      <c r="H11" s="595"/>
      <c r="I11" s="595"/>
      <c r="J11" s="595"/>
      <c r="K11" s="149"/>
      <c r="N11" s="92"/>
    </row>
    <row r="12" spans="1:14" x14ac:dyDescent="0.25">
      <c r="A12" s="145" t="s">
        <v>5</v>
      </c>
      <c r="B12" s="595" t="s">
        <v>237</v>
      </c>
      <c r="C12" s="595"/>
      <c r="D12" s="595"/>
      <c r="E12" s="595"/>
      <c r="F12" s="595"/>
      <c r="G12" s="595"/>
      <c r="H12" s="595"/>
      <c r="I12" s="595"/>
      <c r="J12" s="595"/>
      <c r="K12" s="149"/>
      <c r="N12" s="92"/>
    </row>
    <row r="13" spans="1:14" x14ac:dyDescent="0.25">
      <c r="A13" s="145"/>
      <c r="B13" s="158" t="s">
        <v>90</v>
      </c>
      <c r="C13" s="333"/>
      <c r="D13" s="333"/>
      <c r="E13" s="333"/>
      <c r="F13" s="333"/>
      <c r="G13" s="333"/>
      <c r="H13" s="333"/>
      <c r="I13" s="333"/>
      <c r="J13" s="333"/>
      <c r="K13" s="149"/>
      <c r="L13" s="331"/>
    </row>
    <row r="14" spans="1:14" x14ac:dyDescent="0.25">
      <c r="A14" s="145" t="s">
        <v>6</v>
      </c>
      <c r="B14" s="595" t="s">
        <v>238</v>
      </c>
      <c r="C14" s="595"/>
      <c r="D14" s="595"/>
      <c r="E14" s="595"/>
      <c r="F14" s="595"/>
      <c r="G14" s="595"/>
      <c r="H14" s="595"/>
      <c r="I14" s="595"/>
      <c r="J14" s="595"/>
      <c r="K14" s="83"/>
    </row>
    <row r="15" spans="1:14" x14ac:dyDescent="0.25">
      <c r="A15" s="145"/>
      <c r="B15" s="602"/>
      <c r="C15" s="602"/>
      <c r="D15" s="602"/>
      <c r="E15" s="602"/>
      <c r="F15" s="602"/>
      <c r="G15" s="602"/>
      <c r="H15" s="602"/>
      <c r="I15" s="602"/>
      <c r="J15" s="602"/>
      <c r="K15" s="83"/>
    </row>
    <row r="16" spans="1:14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</row>
    <row r="17" spans="1:10" x14ac:dyDescent="0.25">
      <c r="A17" s="145" t="s">
        <v>22</v>
      </c>
      <c r="B17" s="595" t="s">
        <v>295</v>
      </c>
      <c r="C17" s="595"/>
      <c r="D17" s="595"/>
      <c r="E17" s="595"/>
      <c r="F17" s="595"/>
      <c r="G17" s="595"/>
      <c r="H17" s="595"/>
      <c r="I17" s="595"/>
      <c r="J17" s="595"/>
    </row>
    <row r="18" spans="1:10" x14ac:dyDescent="0.25">
      <c r="A18" s="145" t="s">
        <v>7</v>
      </c>
      <c r="B18" s="595" t="s">
        <v>331</v>
      </c>
      <c r="C18" s="595"/>
      <c r="D18" s="595"/>
      <c r="E18" s="595"/>
      <c r="F18" s="595"/>
      <c r="G18" s="595"/>
      <c r="H18" s="595"/>
      <c r="I18" s="595"/>
      <c r="J18" s="595"/>
    </row>
    <row r="19" spans="1:10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</row>
    <row r="20" spans="1:10" x14ac:dyDescent="0.25">
      <c r="A20" s="145" t="s">
        <v>8</v>
      </c>
      <c r="B20" s="595" t="s">
        <v>299</v>
      </c>
      <c r="C20" s="595"/>
      <c r="D20" s="595"/>
      <c r="E20" s="595"/>
      <c r="F20" s="595"/>
      <c r="G20" s="595"/>
      <c r="H20" s="595"/>
      <c r="I20" s="595"/>
      <c r="J20" s="595"/>
    </row>
    <row r="21" spans="1:10" x14ac:dyDescent="0.25">
      <c r="A21" s="145" t="s">
        <v>9</v>
      </c>
      <c r="B21" s="595" t="s">
        <v>299</v>
      </c>
      <c r="C21" s="595"/>
      <c r="D21" s="595"/>
      <c r="E21" s="595"/>
      <c r="F21" s="595"/>
      <c r="G21" s="595"/>
      <c r="H21" s="595"/>
      <c r="I21" s="595"/>
      <c r="J21" s="595"/>
    </row>
    <row r="22" spans="1:10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0" x14ac:dyDescent="0.25">
      <c r="A23" s="145" t="s">
        <v>10</v>
      </c>
      <c r="B23" s="595" t="s">
        <v>238</v>
      </c>
      <c r="C23" s="595"/>
      <c r="D23" s="595"/>
      <c r="E23" s="595"/>
      <c r="F23" s="595"/>
      <c r="G23" s="595"/>
      <c r="H23" s="595"/>
      <c r="I23" s="595"/>
      <c r="J23" s="595"/>
    </row>
    <row r="24" spans="1:10" x14ac:dyDescent="0.25">
      <c r="A24" s="145"/>
      <c r="B24" s="146"/>
      <c r="C24" s="144"/>
      <c r="D24" s="144"/>
      <c r="E24" s="143"/>
      <c r="F24" s="143"/>
      <c r="G24" s="143"/>
      <c r="H24" s="143"/>
      <c r="I24" s="143"/>
      <c r="J24" s="143"/>
    </row>
    <row r="25" spans="1:10" x14ac:dyDescent="0.25">
      <c r="A25" s="145"/>
      <c r="B25" s="146"/>
      <c r="C25" s="144"/>
      <c r="D25" s="144"/>
      <c r="E25" s="143"/>
      <c r="F25" s="143"/>
      <c r="G25" s="143"/>
      <c r="H25" s="143"/>
      <c r="I25" s="143"/>
      <c r="J25" s="143"/>
    </row>
    <row r="26" spans="1:10" x14ac:dyDescent="0.25">
      <c r="A26" s="145"/>
      <c r="B26" s="146"/>
      <c r="C26" s="144"/>
      <c r="D26" s="144"/>
      <c r="E26" s="143"/>
      <c r="F26" s="143"/>
      <c r="G26" s="143"/>
      <c r="H26" s="143"/>
      <c r="I26" s="143"/>
      <c r="J26" s="143"/>
    </row>
    <row r="27" spans="1:10" x14ac:dyDescent="0.25">
      <c r="A27" s="145"/>
      <c r="B27" s="146"/>
      <c r="C27" s="144"/>
      <c r="D27" s="144"/>
      <c r="E27" s="143"/>
      <c r="F27" s="143"/>
      <c r="G27" s="143"/>
      <c r="H27" s="143"/>
      <c r="I27" s="143"/>
      <c r="J27" s="143"/>
    </row>
    <row r="28" spans="1:10" x14ac:dyDescent="0.25">
      <c r="A28" s="145"/>
      <c r="B28" s="146"/>
      <c r="C28" s="144"/>
      <c r="D28" s="144"/>
      <c r="E28" s="143"/>
      <c r="F28" s="143"/>
      <c r="G28" s="143"/>
      <c r="H28" s="143"/>
      <c r="I28" s="143"/>
      <c r="J28" s="143"/>
    </row>
    <row r="29" spans="1:10" x14ac:dyDescent="0.25">
      <c r="A29" s="145"/>
      <c r="B29" s="146"/>
      <c r="C29" s="144"/>
      <c r="D29" s="144"/>
      <c r="E29" s="143"/>
      <c r="F29" s="143"/>
      <c r="G29" s="143"/>
      <c r="H29" s="143"/>
      <c r="I29" s="143"/>
      <c r="J29" s="143"/>
    </row>
    <row r="30" spans="1:10" x14ac:dyDescent="0.25">
      <c r="A30" s="145"/>
      <c r="B30" s="146"/>
      <c r="C30" s="144"/>
      <c r="D30" s="144"/>
      <c r="E30" s="143"/>
      <c r="F30" s="143"/>
      <c r="G30" s="143"/>
      <c r="H30" s="143"/>
      <c r="I30" s="143"/>
      <c r="J30" s="143"/>
    </row>
    <row r="31" spans="1:10" x14ac:dyDescent="0.25">
      <c r="A31" s="145"/>
      <c r="B31" s="146"/>
      <c r="C31" s="144"/>
      <c r="D31" s="144"/>
      <c r="E31" s="143"/>
      <c r="F31" s="143"/>
      <c r="G31" s="143"/>
      <c r="H31" s="143"/>
      <c r="I31" s="143"/>
      <c r="J31" s="143"/>
    </row>
    <row r="32" spans="1:10" x14ac:dyDescent="0.25">
      <c r="A32" s="145"/>
      <c r="B32" s="152"/>
      <c r="C32" s="143"/>
      <c r="D32" s="143"/>
      <c r="E32" s="143"/>
      <c r="F32" s="143"/>
      <c r="G32" s="143"/>
      <c r="H32" s="143"/>
      <c r="I32" s="143"/>
      <c r="J32" s="143"/>
    </row>
    <row r="33" spans="1:10" x14ac:dyDescent="0.25">
      <c r="A33" s="145"/>
      <c r="B33" s="152"/>
      <c r="C33" s="143"/>
      <c r="D33" s="143"/>
      <c r="E33" s="143"/>
      <c r="F33" s="143"/>
      <c r="G33" s="143"/>
      <c r="H33" s="143"/>
      <c r="I33" s="143"/>
      <c r="J33" s="143"/>
    </row>
    <row r="34" spans="1:10" x14ac:dyDescent="0.25">
      <c r="A34" s="145"/>
      <c r="B34" s="152"/>
      <c r="C34" s="143"/>
      <c r="D34" s="143"/>
      <c r="E34" s="143"/>
      <c r="F34" s="143"/>
      <c r="G34" s="143"/>
      <c r="H34" s="143"/>
      <c r="I34" s="143"/>
      <c r="J34" s="143"/>
    </row>
    <row r="35" spans="1:10" x14ac:dyDescent="0.25">
      <c r="A35" s="145"/>
      <c r="B35" s="152"/>
      <c r="C35" s="143"/>
      <c r="D35" s="143"/>
      <c r="E35" s="143"/>
      <c r="F35" s="143"/>
      <c r="G35" s="143"/>
      <c r="H35" s="143"/>
      <c r="I35" s="143"/>
      <c r="J35" s="143"/>
    </row>
  </sheetData>
  <mergeCells count="12">
    <mergeCell ref="B17:J17"/>
    <mergeCell ref="B18:J18"/>
    <mergeCell ref="B20:J20"/>
    <mergeCell ref="B21:J21"/>
    <mergeCell ref="B23:J23"/>
    <mergeCell ref="B14:J14"/>
    <mergeCell ref="B15:J15"/>
    <mergeCell ref="B12:J12"/>
    <mergeCell ref="B5:D5"/>
    <mergeCell ref="B8:J8"/>
    <mergeCell ref="B9:J9"/>
    <mergeCell ref="B11:J11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06)'!A1" display="Número de beneficiários com de prestações de desemprego, idade, 2006 (%)"/>
    <hyperlink ref="B14:J14" location="'PD_valor medio mensal € (06)'!A1" display="Valor médio mensal processado por beneficiário, 2006"/>
    <hyperlink ref="B8:J8" location="'PD_genero (06)'!A1" display="Número de beneficiários de prestações de desemprego, género, 2006"/>
    <hyperlink ref="B9:J9" location="'PD_genero % (06)'!A1" display="Número de beneficiários de prestações de desemprego, género, 2006 (%)"/>
    <hyperlink ref="B11:J11" location="'PD_idade (06)'!A1" display="Número de beneficiários de prestações de desemprego, idade, 2006"/>
    <hyperlink ref="B17:I17" location="Desempregados_Genero!A1" display="Número de desempregados inscritos nos Centros de Emprego, género 2008"/>
    <hyperlink ref="B17:J17" location="'SD_genero (06)'!A1" display="Número de beneficiários de subsídio de desemprego, género, 2006"/>
    <hyperlink ref="B18:I18" location="'Ev. 1º trim-4º trim_Genero'!A1" display="Evolução número de desempregados inscritos nos Centros de Emprego, género 2008, 1º trim.-2º trim. 2008"/>
    <hyperlink ref="B18:J18" location="'SD_genero % (06)'!A1" display="Número de beneficiários de subsídio de desemprego, género, 2006 (%)"/>
    <hyperlink ref="B20:J20" location="'SD_idade (06)'!A1" display="6Número de beneficiários de subsídio de desemprego, idade, 2005"/>
    <hyperlink ref="B21:J21" location="'SD_idade %(6)'!A1" display="Número de beneficiários de subsídio de desemprego, idade, 2006 (%)"/>
    <hyperlink ref="B23:J23" location="'SD_valor medio mensal € (06)'!A1" display="Valor médio mensal processado por beneficiário, 2006"/>
  </hyperlinks>
  <pageMargins left="0.7" right="0.7" top="0.75" bottom="0.75" header="0.3" footer="0.3"/>
  <pageSetup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1"/>
  <sheetViews>
    <sheetView showGridLines="0" showRowColHeaders="0" workbookViewId="0">
      <pane xSplit="2" topLeftCell="C1" activePane="topRight" state="frozen"/>
      <selection pane="topRight" activeCell="B8" sqref="B8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.28515625" style="78" customWidth="1"/>
    <col min="12" max="19" width="11.7109375" style="78" customWidth="1"/>
    <col min="20" max="20" width="1.28515625" style="78" customWidth="1"/>
    <col min="21" max="28" width="11.7109375" style="78" customWidth="1"/>
    <col min="29" max="29" width="10.7109375" style="78" hidden="1" customWidth="1"/>
    <col min="30" max="30" width="1.28515625" style="78" customWidth="1"/>
    <col min="31" max="38" width="11.7109375" style="78" customWidth="1"/>
    <col min="39" max="39" width="10.7109375" style="78" hidden="1" customWidth="1"/>
    <col min="40" max="16384" width="12" style="78"/>
  </cols>
  <sheetData>
    <row r="1" spans="1:40" s="77" customFormat="1" ht="16.5" customHeight="1" x14ac:dyDescent="0.25">
      <c r="A1"/>
    </row>
    <row r="2" spans="1:40" s="77" customFormat="1" ht="16.5" customHeight="1" x14ac:dyDescent="0.25">
      <c r="A2"/>
    </row>
    <row r="3" spans="1:40" s="77" customFormat="1" ht="16.5" customHeight="1" x14ac:dyDescent="0.25">
      <c r="A3"/>
    </row>
    <row r="4" spans="1:40" s="77" customFormat="1" ht="16.5" customHeight="1" x14ac:dyDescent="0.25">
      <c r="A4"/>
    </row>
    <row r="5" spans="1:40" s="77" customFormat="1" ht="16.5" customHeight="1" x14ac:dyDescent="0.2">
      <c r="A5" s="116" t="s">
        <v>397</v>
      </c>
      <c r="B5" s="119" t="s">
        <v>353</v>
      </c>
      <c r="F5" s="2"/>
      <c r="G5" s="2"/>
      <c r="H5" s="2"/>
      <c r="I5" s="2"/>
      <c r="J5" s="2"/>
    </row>
    <row r="6" spans="1:4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40" s="77" customFormat="1" ht="12" customHeight="1" x14ac:dyDescent="0.2">
      <c r="A7" s="116"/>
      <c r="B7" s="122"/>
      <c r="F7" s="2"/>
      <c r="G7" s="2"/>
      <c r="H7" s="2"/>
      <c r="I7" s="2"/>
      <c r="J7" s="2"/>
    </row>
    <row r="8" spans="1:40" ht="15" customHeight="1" x14ac:dyDescent="0.25"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4.95" customHeight="1" x14ac:dyDescent="0.25">
      <c r="B9" s="281"/>
      <c r="C9" s="598" t="s">
        <v>326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</row>
    <row r="10" spans="1:40" ht="24.95" customHeight="1" x14ac:dyDescent="0.25">
      <c r="B10" s="185"/>
      <c r="C10" s="605" t="s">
        <v>16</v>
      </c>
      <c r="D10" s="599"/>
      <c r="E10" s="599"/>
      <c r="F10" s="599"/>
      <c r="G10" s="599"/>
      <c r="H10" s="599"/>
      <c r="I10" s="599"/>
      <c r="J10" s="599"/>
      <c r="K10" s="599"/>
      <c r="L10" s="599" t="s">
        <v>18</v>
      </c>
      <c r="M10" s="599"/>
      <c r="N10" s="599"/>
      <c r="O10" s="599"/>
      <c r="P10" s="599"/>
      <c r="Q10" s="599"/>
      <c r="R10" s="599"/>
      <c r="S10" s="599"/>
      <c r="T10" s="599"/>
      <c r="U10" s="599" t="s">
        <v>19</v>
      </c>
      <c r="V10" s="599"/>
      <c r="W10" s="599"/>
      <c r="X10" s="599"/>
      <c r="Y10" s="599"/>
      <c r="Z10" s="599"/>
      <c r="AA10" s="599"/>
      <c r="AB10" s="599"/>
      <c r="AC10" s="599"/>
      <c r="AD10" s="599"/>
      <c r="AE10" s="599" t="s">
        <v>17</v>
      </c>
      <c r="AF10" s="599"/>
      <c r="AG10" s="599"/>
      <c r="AH10" s="599"/>
      <c r="AI10" s="599"/>
      <c r="AJ10" s="599"/>
      <c r="AK10" s="599"/>
      <c r="AL10" s="599"/>
      <c r="AM10" s="614"/>
    </row>
    <row r="11" spans="1:40" ht="15" customHeight="1" x14ac:dyDescent="0.25">
      <c r="B11" s="186" t="s">
        <v>21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45" t="s">
        <v>0</v>
      </c>
      <c r="L11" s="280" t="s">
        <v>65</v>
      </c>
      <c r="M11" s="280" t="s">
        <v>66</v>
      </c>
      <c r="N11" s="280" t="s">
        <v>67</v>
      </c>
      <c r="O11" s="280" t="s">
        <v>68</v>
      </c>
      <c r="P11" s="280" t="s">
        <v>69</v>
      </c>
      <c r="Q11" s="280" t="s">
        <v>70</v>
      </c>
      <c r="R11" s="280" t="s">
        <v>71</v>
      </c>
      <c r="S11" s="280" t="s">
        <v>59</v>
      </c>
      <c r="T11" s="141"/>
      <c r="U11" s="205" t="s">
        <v>65</v>
      </c>
      <c r="V11" s="205" t="s">
        <v>66</v>
      </c>
      <c r="W11" s="205" t="s">
        <v>67</v>
      </c>
      <c r="X11" s="205" t="s">
        <v>68</v>
      </c>
      <c r="Y11" s="205" t="s">
        <v>69</v>
      </c>
      <c r="Z11" s="205" t="s">
        <v>70</v>
      </c>
      <c r="AA11" s="205" t="s">
        <v>71</v>
      </c>
      <c r="AB11" s="205" t="s">
        <v>59</v>
      </c>
      <c r="AC11" s="540" t="s">
        <v>0</v>
      </c>
      <c r="AD11" s="141"/>
      <c r="AE11" s="205" t="str">
        <f t="shared" ref="AE11:AL11" si="0">U11</f>
        <v xml:space="preserve">15 a 29 anos </v>
      </c>
      <c r="AF11" s="205" t="str">
        <f t="shared" si="0"/>
        <v>30 a 34 anos</v>
      </c>
      <c r="AG11" s="205" t="str">
        <f t="shared" si="0"/>
        <v>35 a 39 anos</v>
      </c>
      <c r="AH11" s="205" t="str">
        <f t="shared" si="0"/>
        <v>40 a 44 anos</v>
      </c>
      <c r="AI11" s="205" t="str">
        <f t="shared" si="0"/>
        <v>45 a 49 anos</v>
      </c>
      <c r="AJ11" s="205" t="str">
        <f t="shared" si="0"/>
        <v>50 a 54 anos</v>
      </c>
      <c r="AK11" s="205" t="str">
        <f t="shared" si="0"/>
        <v>55 a 59 anos</v>
      </c>
      <c r="AL11" s="205" t="str">
        <f t="shared" si="0"/>
        <v>&gt;=60 anos</v>
      </c>
      <c r="AM11" s="200" t="s">
        <v>0</v>
      </c>
    </row>
    <row r="12" spans="1:40" x14ac:dyDescent="0.25">
      <c r="B12" s="3" t="s">
        <v>61</v>
      </c>
      <c r="C12" s="195">
        <f>'SD_idade (16)'!C12/'SD_idade (16)'!K12</f>
        <v>0.12891260708296504</v>
      </c>
      <c r="D12" s="196">
        <f>'SD_idade (16)'!D12/'SD_idade (16)'!K12</f>
        <v>0.10627338890219824</v>
      </c>
      <c r="E12" s="196">
        <f>'SD_idade (16)'!E12/'SD_idade (16)'!K12</f>
        <v>0.11545959967286516</v>
      </c>
      <c r="F12" s="196">
        <f>'SD_idade (16)'!F12/'SD_idade (16)'!K12</f>
        <v>0.11560829732922487</v>
      </c>
      <c r="G12" s="196">
        <f>('SD_idade (16)'!G12/'SD_idade (16)'!K12)</f>
        <v>0.1120643365193183</v>
      </c>
      <c r="H12" s="196">
        <f>('SD_idade (16)'!H12/'SD_idade (16)'!K12)</f>
        <v>0.13520747453552634</v>
      </c>
      <c r="I12" s="196">
        <f>'SD_idade (16)'!I12/'SD_idade (16)'!K12</f>
        <v>0.141089292942644</v>
      </c>
      <c r="J12" s="197">
        <f>'SD_idade (16)'!J12/'SD_idade (16)'!K12</f>
        <v>0.14538500301525803</v>
      </c>
      <c r="K12" s="13"/>
      <c r="L12" s="164">
        <f>'SD_idade (16)'!M12/'SD_idade (16)'!U12</f>
        <v>0.13015149789269848</v>
      </c>
      <c r="M12" s="163">
        <f>'SD_idade (16)'!N12/'SD_idade (16)'!U12</f>
        <v>0.10621255268253788</v>
      </c>
      <c r="N12" s="163">
        <f>'SD_idade (16)'!O12/'SD_idade (16)'!U12</f>
        <v>0.11396742225766032</v>
      </c>
      <c r="O12" s="163">
        <f>'SD_idade (16)'!P12/'SD_idade (16)'!U12</f>
        <v>0.1165508600068345</v>
      </c>
      <c r="P12" s="163">
        <f>'SD_idade (16)'!Q12/'SD_idade (16)'!U12</f>
        <v>0.11221323613167787</v>
      </c>
      <c r="Q12" s="163">
        <f>'SD_idade (16)'!R12/'SD_idade (16)'!U12</f>
        <v>0.13421118578425789</v>
      </c>
      <c r="R12" s="163">
        <f>'SD_idade (16)'!S12/'SD_idade (16)'!U12</f>
        <v>0.14321448912176785</v>
      </c>
      <c r="S12" s="168">
        <f>'SD_idade (16)'!T12/'SD_idade (16)'!U12</f>
        <v>0.14347875612256522</v>
      </c>
      <c r="T12" s="293"/>
      <c r="U12" s="195">
        <f>'SD_idade (16)'!W12/'SD_idade (16)'!AE12</f>
        <v>0.12567163339365922</v>
      </c>
      <c r="V12" s="196">
        <f>'SD_idade (16)'!X12/'SD_idade (16)'!AE12</f>
        <v>0.10769576999896852</v>
      </c>
      <c r="W12" s="196">
        <f>'SD_idade (16)'!Y12/'SD_idade (16)'!AE12</f>
        <v>0.12578884690040604</v>
      </c>
      <c r="X12" s="196">
        <f>'SD_idade (16)'!Z12/'SD_idade (16)'!AE12</f>
        <v>0.12421349736972891</v>
      </c>
      <c r="Y12" s="196">
        <f>'SD_idade (16)'!AA12/'SD_idade (16)'!AE12</f>
        <v>0.11131532308731</v>
      </c>
      <c r="Z12" s="196">
        <f>'SD_idade (16)'!AB12/'SD_idade (16)'!AE12</f>
        <v>0.12822688784073966</v>
      </c>
      <c r="AA12" s="196">
        <f>'SD_idade (16)'!AC12/'SD_idade (16)'!AE12</f>
        <v>0.13986384479056291</v>
      </c>
      <c r="AB12" s="197">
        <f>'SD_idade (16)'!AD12/'SD_idade (16)'!AE12</f>
        <v>0.13722419661862476</v>
      </c>
      <c r="AC12" s="291"/>
      <c r="AD12" s="292"/>
      <c r="AE12" s="99">
        <f>'SD_idade (16)'!AG12/'SD_idade (16)'!AO12</f>
        <v>0.14524310338408847</v>
      </c>
      <c r="AF12" s="162">
        <f>'SD_idade (16)'!AH12/'SD_idade (16)'!AO12</f>
        <v>0.11158370872268344</v>
      </c>
      <c r="AG12" s="162">
        <f>'SD_idade (16)'!AI12/'SD_idade (16)'!AO12</f>
        <v>0.12013700160083392</v>
      </c>
      <c r="AH12" s="162">
        <f>'SD_idade (16)'!AJ12/'SD_idade (16)'!AO12</f>
        <v>0.12093741856222777</v>
      </c>
      <c r="AI12" s="162">
        <f>'SD_idade (16)'!AK12/'SD_idade (16)'!AO12</f>
        <v>0.10951286251442612</v>
      </c>
      <c r="AJ12" s="162">
        <f>'SD_idade (16)'!AL12/'SD_idade (16)'!AO12</f>
        <v>0.12545139793753024</v>
      </c>
      <c r="AK12" s="162">
        <f>'SD_idade (16)'!AM12/'SD_idade (16)'!AO12</f>
        <v>0.13767637094672575</v>
      </c>
      <c r="AL12" s="100">
        <f>'SD_idade (16)'!AN12/'SD_idade (16)'!AO12</f>
        <v>0.12945813633148431</v>
      </c>
      <c r="AM12" s="183">
        <v>301306</v>
      </c>
      <c r="AN12" s="189"/>
    </row>
    <row r="13" spans="1:40" x14ac:dyDescent="0.25">
      <c r="B13" s="4" t="s">
        <v>102</v>
      </c>
      <c r="C13" s="194">
        <f>'SD_idade (16)'!C13/'SD_idade (16)'!K13</f>
        <v>0.1233777335675096</v>
      </c>
      <c r="D13" s="163">
        <f>'SD_idade (16)'!D13/'SD_idade (16)'!K13</f>
        <v>0.10528606288565256</v>
      </c>
      <c r="E13" s="163">
        <f>'SD_idade (16)'!E13/'SD_idade (16)'!K13</f>
        <v>0.12059559520663983</v>
      </c>
      <c r="F13" s="163">
        <f>'SD_idade (16)'!F13/'SD_idade (16)'!K13</f>
        <v>0.12357978830880181</v>
      </c>
      <c r="G13" s="163">
        <f>('SD_idade (16)'!G13/'SD_idade (16)'!K13)</f>
        <v>0.11260666158939368</v>
      </c>
      <c r="H13" s="163">
        <f>('SD_idade (16)'!H13/'SD_idade (16)'!K13)</f>
        <v>0.13105581373661387</v>
      </c>
      <c r="I13" s="163">
        <f>'SD_idade (16)'!I13/'SD_idade (16)'!K13</f>
        <v>0.13380686675266945</v>
      </c>
      <c r="J13" s="191">
        <f>'SD_idade (16)'!J13/'SD_idade (16)'!K13</f>
        <v>0.1496914779527192</v>
      </c>
      <c r="K13" s="13"/>
      <c r="L13" s="164">
        <f>'SD_idade (16)'!M13/'SD_idade (16)'!U13</f>
        <v>0.13031645674648612</v>
      </c>
      <c r="M13" s="163">
        <f>'SD_idade (16)'!N13/'SD_idade (16)'!U13</f>
        <v>0.1069182389937107</v>
      </c>
      <c r="N13" s="163">
        <f>'SD_idade (16)'!O13/'SD_idade (16)'!U13</f>
        <v>0.12037636282172549</v>
      </c>
      <c r="O13" s="163">
        <f>'SD_idade (16)'!P13/'SD_idade (16)'!U13</f>
        <v>0.12603508073214847</v>
      </c>
      <c r="P13" s="163">
        <f>'SD_idade (16)'!Q13/'SD_idade (16)'!U13</f>
        <v>0.11294203547899968</v>
      </c>
      <c r="Q13" s="163">
        <f>'SD_idade (16)'!R13/'SD_idade (16)'!U13</f>
        <v>0.12882295348567066</v>
      </c>
      <c r="R13" s="163">
        <f>'SD_idade (16)'!S13/'SD_idade (16)'!U13</f>
        <v>0.13240736131162775</v>
      </c>
      <c r="S13" s="168">
        <f>'SD_idade (16)'!T13/'SD_idade (16)'!U13</f>
        <v>0.14218151042963109</v>
      </c>
      <c r="T13" s="293"/>
      <c r="U13" s="194">
        <f>'SD_idade (16)'!W13/'SD_idade (16)'!AE13</f>
        <v>0.12614327972527287</v>
      </c>
      <c r="V13" s="163">
        <f>'SD_idade (16)'!X13/'SD_idade (16)'!AE13</f>
        <v>0.10829281561320594</v>
      </c>
      <c r="W13" s="163">
        <f>'SD_idade (16)'!Y13/'SD_idade (16)'!AE13</f>
        <v>0.12697630138383598</v>
      </c>
      <c r="X13" s="163">
        <f>'SD_idade (16)'!Z13/'SD_idade (16)'!AE13</f>
        <v>0.13124341232872055</v>
      </c>
      <c r="Y13" s="163">
        <f>'SD_idade (16)'!AA13/'SD_idade (16)'!AE13</f>
        <v>0.11337594777464215</v>
      </c>
      <c r="Z13" s="163">
        <f>'SD_idade (16)'!AB13/'SD_idade (16)'!AE13</f>
        <v>0.12508925232056034</v>
      </c>
      <c r="AA13" s="163">
        <f>'SD_idade (16)'!AC13/'SD_idade (16)'!AE13</f>
        <v>0.13170242426303083</v>
      </c>
      <c r="AB13" s="191">
        <f>'SD_idade (16)'!AD13/'SD_idade (16)'!AE13</f>
        <v>0.13717656659073135</v>
      </c>
      <c r="AC13" s="294"/>
      <c r="AD13" s="292"/>
      <c r="AE13" s="101">
        <f>'SD_idade (16)'!AG13/'SD_idade (16)'!AO13</f>
        <v>0.14108062488158599</v>
      </c>
      <c r="AF13" s="163">
        <f>'SD_idade (16)'!AH13/'SD_idade (16)'!AO13</f>
        <v>0.11314352641278699</v>
      </c>
      <c r="AG13" s="163">
        <f>'SD_idade (16)'!AI13/'SD_idade (16)'!AO13</f>
        <v>0.12693983706229869</v>
      </c>
      <c r="AH13" s="163">
        <f>'SD_idade (16)'!AJ13/'SD_idade (16)'!AO13</f>
        <v>0.13105633924111679</v>
      </c>
      <c r="AI13" s="163">
        <f>'SD_idade (16)'!AK13/'SD_idade (16)'!AO13</f>
        <v>0.11014657503573951</v>
      </c>
      <c r="AJ13" s="163">
        <f>'SD_idade (16)'!AL13/'SD_idade (16)'!AO13</f>
        <v>0.11977471193096678</v>
      </c>
      <c r="AK13" s="163">
        <f>'SD_idade (16)'!AM13/'SD_idade (16)'!AO13</f>
        <v>0.1274221050999845</v>
      </c>
      <c r="AL13" s="102">
        <f>'SD_idade (16)'!AN13/'SD_idade (16)'!AO13</f>
        <v>0.13043628033552077</v>
      </c>
      <c r="AM13" s="180">
        <v>81610</v>
      </c>
      <c r="AN13" s="189"/>
    </row>
    <row r="14" spans="1:40" x14ac:dyDescent="0.25">
      <c r="B14" s="187" t="s">
        <v>20</v>
      </c>
      <c r="C14" s="194">
        <f>'SD_idade (16)'!C14/'SD_idade (16)'!K14</f>
        <v>0.11851417478869253</v>
      </c>
      <c r="D14" s="163">
        <f>'SD_idade (16)'!D14/'SD_idade (16)'!K14</f>
        <v>0.10553241396044809</v>
      </c>
      <c r="E14" s="163">
        <f>'SD_idade (16)'!E14/'SD_idade (16)'!K14</f>
        <v>0.11847373316617463</v>
      </c>
      <c r="F14" s="163">
        <f>'SD_idade (16)'!F14/'SD_idade (16)'!K14</f>
        <v>0.1217292837788652</v>
      </c>
      <c r="G14" s="163">
        <f>('SD_idade (16)'!G14/'SD_idade (16)'!K14)</f>
        <v>0.11303433493751769</v>
      </c>
      <c r="H14" s="163">
        <f>('SD_idade (16)'!H14/'SD_idade (16)'!K14)</f>
        <v>0.13471104460710964</v>
      </c>
      <c r="I14" s="163">
        <f>'SD_idade (16)'!I14/'SD_idade (16)'!K14</f>
        <v>0.13523678569984227</v>
      </c>
      <c r="J14" s="191">
        <f>'SD_idade (16)'!J14/'SD_idade (16)'!K14</f>
        <v>0.15276822906134993</v>
      </c>
      <c r="K14" s="13"/>
      <c r="L14" s="164">
        <f>'SD_idade (16)'!M14/'SD_idade (16)'!U14</f>
        <v>0.12797740941130822</v>
      </c>
      <c r="M14" s="163">
        <f>'SD_idade (16)'!N14/'SD_idade (16)'!U14</f>
        <v>0.10637839236058719</v>
      </c>
      <c r="N14" s="163">
        <f>'SD_idade (16)'!O14/'SD_idade (16)'!U14</f>
        <v>0.11812636071651829</v>
      </c>
      <c r="O14" s="163">
        <f>'SD_idade (16)'!P14/'SD_idade (16)'!U14</f>
        <v>0.12429134961522709</v>
      </c>
      <c r="P14" s="163">
        <f>'SD_idade (16)'!Q14/'SD_idade (16)'!U14</f>
        <v>0.11416007415231402</v>
      </c>
      <c r="Q14" s="163">
        <f>'SD_idade (16)'!R14/'SD_idade (16)'!U14</f>
        <v>0.13097368023970166</v>
      </c>
      <c r="R14" s="163">
        <f>'SD_idade (16)'!S14/'SD_idade (16)'!U14</f>
        <v>0.1337543920156927</v>
      </c>
      <c r="S14" s="168">
        <f>'SD_idade (16)'!T14/'SD_idade (16)'!U14</f>
        <v>0.14433834148865082</v>
      </c>
      <c r="T14" s="293"/>
      <c r="U14" s="194">
        <f>'SD_idade (16)'!W14/'SD_idade (16)'!AE14</f>
        <v>0.12506330228768964</v>
      </c>
      <c r="V14" s="163">
        <f>'SD_idade (16)'!X14/'SD_idade (16)'!AE14</f>
        <v>0.10879186207807649</v>
      </c>
      <c r="W14" s="163">
        <f>'SD_idade (16)'!Y14/'SD_idade (16)'!AE14</f>
        <v>0.12504128410066714</v>
      </c>
      <c r="X14" s="163">
        <f>'SD_idade (16)'!Z14/'SD_idade (16)'!AE14</f>
        <v>0.12951097606623072</v>
      </c>
      <c r="Y14" s="163">
        <f>'SD_idade (16)'!AA14/'SD_idade (16)'!AE14</f>
        <v>0.11367989959706717</v>
      </c>
      <c r="Z14" s="163">
        <f>'SD_idade (16)'!AB14/'SD_idade (16)'!AE14</f>
        <v>0.12737521192505008</v>
      </c>
      <c r="AA14" s="163">
        <f>'SD_idade (16)'!AC14/'SD_idade (16)'!AE14</f>
        <v>0.13287975868067023</v>
      </c>
      <c r="AB14" s="191">
        <f>'SD_idade (16)'!AD14/'SD_idade (16)'!AE14</f>
        <v>0.13765770526454851</v>
      </c>
      <c r="AC14" s="295"/>
      <c r="AD14" s="292"/>
      <c r="AE14" s="101">
        <f>'SD_idade (16)'!AG14/'SD_idade (16)'!AO14</f>
        <v>0.14021743993557334</v>
      </c>
      <c r="AF14" s="163">
        <f>'SD_idade (16)'!AH14/'SD_idade (16)'!AO14</f>
        <v>0.11355196635497293</v>
      </c>
      <c r="AG14" s="163">
        <f>'SD_idade (16)'!AI14/'SD_idade (16)'!AO14</f>
        <v>0.12520692586461457</v>
      </c>
      <c r="AH14" s="163">
        <f>'SD_idade (16)'!AJ14/'SD_idade (16)'!AO14</f>
        <v>0.12925596170193726</v>
      </c>
      <c r="AI14" s="163">
        <f>'SD_idade (16)'!AK14/'SD_idade (16)'!AO14</f>
        <v>0.11050959688604536</v>
      </c>
      <c r="AJ14" s="163">
        <f>'SD_idade (16)'!AL14/'SD_idade (16)'!AO14</f>
        <v>0.12165003802961837</v>
      </c>
      <c r="AK14" s="163">
        <f>'SD_idade (16)'!AM14/'SD_idade (16)'!AO14</f>
        <v>0.12905462842825824</v>
      </c>
      <c r="AL14" s="102">
        <f>'SD_idade (16)'!AN14/'SD_idade (16)'!AO14</f>
        <v>0.1305534427989799</v>
      </c>
      <c r="AM14" s="180">
        <v>61094</v>
      </c>
      <c r="AN14" s="189"/>
    </row>
    <row r="15" spans="1:40" x14ac:dyDescent="0.25">
      <c r="B15" s="187" t="s">
        <v>1</v>
      </c>
      <c r="C15" s="188">
        <f>'SD_idade (16)'!C15/'SD_idade (16)'!K15</f>
        <v>0.10861843335202842</v>
      </c>
      <c r="D15" s="184">
        <f>'SD_idade (16)'!D15/'SD_idade (16)'!K15</f>
        <v>0.11936810618807253</v>
      </c>
      <c r="E15" s="184">
        <f>'SD_idade (16)'!E15/'SD_idade (16)'!K15</f>
        <v>0.12675266404935501</v>
      </c>
      <c r="F15" s="184">
        <f>'SD_idade (16)'!F15/'SD_idade (16)'!K15</f>
        <v>0.11964853243596935</v>
      </c>
      <c r="G15" s="184">
        <f>('SD_idade (16)'!G15/'SD_idade (16)'!K15)</f>
        <v>0.10917928584782202</v>
      </c>
      <c r="H15" s="184">
        <f>('SD_idade (16)'!H15/'SD_idade (16)'!K15)</f>
        <v>0.13095905776780706</v>
      </c>
      <c r="I15" s="184">
        <f>'SD_idade (16)'!I15/'SD_idade (16)'!K15</f>
        <v>0.13320246775098149</v>
      </c>
      <c r="J15" s="192">
        <f>'SD_idade (16)'!J15/'SD_idade (16)'!K15</f>
        <v>0.1522714526079641</v>
      </c>
      <c r="K15" s="172"/>
      <c r="L15" s="209">
        <f>'SD_idade (16)'!M15/'SD_idade (16)'!U15</f>
        <v>0.11930521091811415</v>
      </c>
      <c r="M15" s="210">
        <f>'SD_idade (16)'!N15/'SD_idade (16)'!U15</f>
        <v>0.11612903225806452</v>
      </c>
      <c r="N15" s="210">
        <f>'SD_idade (16)'!O15/'SD_idade (16)'!U15</f>
        <v>0.12595533498759307</v>
      </c>
      <c r="O15" s="210">
        <f>'SD_idade (16)'!P15/'SD_idade (16)'!U15</f>
        <v>0.12555831265508685</v>
      </c>
      <c r="P15" s="210">
        <f>'SD_idade (16)'!Q15/'SD_idade (16)'!U15</f>
        <v>0.11136476426799008</v>
      </c>
      <c r="Q15" s="210">
        <f>'SD_idade (16)'!R15/'SD_idade (16)'!U15</f>
        <v>0.12893300248138959</v>
      </c>
      <c r="R15" s="210">
        <f>'SD_idade (16)'!S15/'SD_idade (16)'!U15</f>
        <v>0.13052109181141439</v>
      </c>
      <c r="S15" s="211">
        <f>'SD_idade (16)'!T15/'SD_idade (16)'!U15</f>
        <v>0.14223325062034739</v>
      </c>
      <c r="T15" s="296"/>
      <c r="U15" s="188">
        <f>'SD_idade (16)'!W15/'SD_idade (16)'!AE15</f>
        <v>0.11734015345268542</v>
      </c>
      <c r="V15" s="184">
        <f>'SD_idade (16)'!X15/'SD_idade (16)'!AE15</f>
        <v>0.11734015345268542</v>
      </c>
      <c r="W15" s="184">
        <f>'SD_idade (16)'!Y15/'SD_idade (16)'!AE15</f>
        <v>0.12838874680306905</v>
      </c>
      <c r="X15" s="184">
        <f>'SD_idade (16)'!Z15/'SD_idade (16)'!AE15</f>
        <v>0.130230179028133</v>
      </c>
      <c r="Y15" s="184">
        <f>'SD_idade (16)'!AA15/'SD_idade (16)'!AE15</f>
        <v>0.1118158567774936</v>
      </c>
      <c r="Z15" s="184">
        <f>'SD_idade (16)'!AB15/'SD_idade (16)'!AE15</f>
        <v>0.12705882352941175</v>
      </c>
      <c r="AA15" s="184">
        <f>'SD_idade (16)'!AC15/'SD_idade (16)'!AE15</f>
        <v>0.12910485933503837</v>
      </c>
      <c r="AB15" s="192">
        <f>'SD_idade (16)'!AD15/'SD_idade (16)'!AE15</f>
        <v>0.13872122762148337</v>
      </c>
      <c r="AC15" s="297"/>
      <c r="AD15" s="298"/>
      <c r="AE15" s="103">
        <f>'SD_idade (16)'!AG15/'SD_idade (16)'!AO15</f>
        <v>0.13047001620745544</v>
      </c>
      <c r="AF15" s="171">
        <f>'SD_idade (16)'!AH15/'SD_idade (16)'!AO15</f>
        <v>0.12520259319286872</v>
      </c>
      <c r="AG15" s="171">
        <f>'SD_idade (16)'!AI15/'SD_idade (16)'!AO15</f>
        <v>0.13259724473257697</v>
      </c>
      <c r="AH15" s="171">
        <f>'SD_idade (16)'!AJ15/'SD_idade (16)'!AO15</f>
        <v>0.13148298217179902</v>
      </c>
      <c r="AI15" s="171">
        <f>'SD_idade (16)'!AK15/'SD_idade (16)'!AO15</f>
        <v>0.10605753646677471</v>
      </c>
      <c r="AJ15" s="171">
        <f>'SD_idade (16)'!AL15/'SD_idade (16)'!AO15</f>
        <v>0.11973257698541329</v>
      </c>
      <c r="AK15" s="171">
        <f>'SD_idade (16)'!AM15/'SD_idade (16)'!AO15</f>
        <v>0.12581037277147489</v>
      </c>
      <c r="AL15" s="104">
        <f>'SD_idade (16)'!AN15/'SD_idade (16)'!AO15</f>
        <v>0.12864667747163697</v>
      </c>
      <c r="AM15" s="215">
        <v>21700</v>
      </c>
      <c r="AN15" s="189"/>
    </row>
    <row r="16" spans="1:40" x14ac:dyDescent="0.25">
      <c r="B16" s="181" t="s">
        <v>36</v>
      </c>
      <c r="C16" s="195">
        <f>'SD_idade (16)'!C16/'SD_idade (16)'!K16</f>
        <v>0.12676056338028169</v>
      </c>
      <c r="D16" s="196">
        <f>'SD_idade (16)'!D16/'SD_idade (16)'!K16</f>
        <v>0.12676056338028169</v>
      </c>
      <c r="E16" s="196">
        <f>'SD_idade (16)'!E16/'SD_idade (16)'!K16</f>
        <v>0.11619718309859155</v>
      </c>
      <c r="F16" s="196">
        <f>'SD_idade (16)'!F16/'SD_idade (16)'!K16</f>
        <v>0.12676056338028169</v>
      </c>
      <c r="G16" s="196">
        <f>('SD_idade (16)'!G16/'SD_idade (16)'!K16)</f>
        <v>0.11971830985915492</v>
      </c>
      <c r="H16" s="196">
        <f>('SD_idade (16)'!H16/'SD_idade (16)'!K16)</f>
        <v>0.11267605633802817</v>
      </c>
      <c r="I16" s="196">
        <f>'SD_idade (16)'!I16/'SD_idade (16)'!K16</f>
        <v>0.15140845070422534</v>
      </c>
      <c r="J16" s="197">
        <f>'SD_idade (16)'!J16/'SD_idade (16)'!K16</f>
        <v>0.11971830985915492</v>
      </c>
      <c r="K16" s="87"/>
      <c r="L16" s="165">
        <f>'SD_idade (16)'!M16/'SD_idade (16)'!U16</f>
        <v>0.15808823529411764</v>
      </c>
      <c r="M16" s="166">
        <f>'SD_idade (16)'!N16/'SD_idade (16)'!U16</f>
        <v>0.125</v>
      </c>
      <c r="N16" s="166">
        <f>'SD_idade (16)'!O16/'SD_idade (16)'!U16</f>
        <v>0.11764705882352941</v>
      </c>
      <c r="O16" s="166">
        <f>'SD_idade (16)'!P16/'SD_idade (16)'!U16</f>
        <v>0.12132352941176471</v>
      </c>
      <c r="P16" s="166">
        <f>'SD_idade (16)'!Q16/'SD_idade (16)'!U16</f>
        <v>0.12132352941176471</v>
      </c>
      <c r="Q16" s="166">
        <f>'SD_idade (16)'!R16/'SD_idade (16)'!U16</f>
        <v>9.1911764705882359E-2</v>
      </c>
      <c r="R16" s="166">
        <f>'SD_idade (16)'!S16/'SD_idade (16)'!U16</f>
        <v>0.15808823529411764</v>
      </c>
      <c r="S16" s="167">
        <f>'SD_idade (16)'!T16/'SD_idade (16)'!U16</f>
        <v>0.10661764705882353</v>
      </c>
      <c r="T16" s="299"/>
      <c r="U16" s="195">
        <f>'SD_idade (16)'!W16/'SD_idade (16)'!AE16</f>
        <v>0.18875502008032127</v>
      </c>
      <c r="V16" s="196">
        <f>'SD_idade (16)'!X16/'SD_idade (16)'!AE16</f>
        <v>0.12449799196787148</v>
      </c>
      <c r="W16" s="196">
        <f>'SD_idade (16)'!Y16/'SD_idade (16)'!AE16</f>
        <v>0.10441767068273092</v>
      </c>
      <c r="X16" s="196">
        <f>'SD_idade (16)'!Z16/'SD_idade (16)'!AE16</f>
        <v>0.11244979919678715</v>
      </c>
      <c r="Y16" s="196">
        <f>'SD_idade (16)'!AA16/'SD_idade (16)'!AE16</f>
        <v>0.11244979919678715</v>
      </c>
      <c r="Z16" s="196">
        <f>'SD_idade (16)'!AB16/'SD_idade (16)'!AE16</f>
        <v>8.4337349397590355E-2</v>
      </c>
      <c r="AA16" s="196">
        <f>'SD_idade (16)'!AC16/'SD_idade (16)'!AE16</f>
        <v>0.14457831325301204</v>
      </c>
      <c r="AB16" s="197">
        <f>'SD_idade (16)'!AD16/'SD_idade (16)'!AE16</f>
        <v>0.12851405622489959</v>
      </c>
      <c r="AC16" s="294"/>
      <c r="AD16" s="292"/>
      <c r="AE16" s="99">
        <f>'SD_idade (16)'!AG16/'SD_idade (16)'!AO16</f>
        <v>0.18819188191881919</v>
      </c>
      <c r="AF16" s="162">
        <f>'SD_idade (16)'!AH16/'SD_idade (16)'!AO16</f>
        <v>0.14022140221402213</v>
      </c>
      <c r="AG16" s="162">
        <f>'SD_idade (16)'!AI16/'SD_idade (16)'!AO16</f>
        <v>9.5940959409594101E-2</v>
      </c>
      <c r="AH16" s="162">
        <f>'SD_idade (16)'!AJ16/'SD_idade (16)'!AO16</f>
        <v>0.12915129151291513</v>
      </c>
      <c r="AI16" s="162">
        <f>'SD_idade (16)'!AK16/'SD_idade (16)'!AO16</f>
        <v>9.5940959409594101E-2</v>
      </c>
      <c r="AJ16" s="162">
        <f>'SD_idade (16)'!AL16/'SD_idade (16)'!AO16</f>
        <v>9.2250922509225092E-2</v>
      </c>
      <c r="AK16" s="162">
        <f>'SD_idade (16)'!AM16/'SD_idade (16)'!AO16</f>
        <v>0.14391143911439114</v>
      </c>
      <c r="AL16" s="100">
        <f>'SD_idade (16)'!AN16/'SD_idade (16)'!AO16</f>
        <v>0.11439114391143912</v>
      </c>
      <c r="AM16" s="183">
        <v>1002</v>
      </c>
      <c r="AN16" s="189"/>
    </row>
    <row r="17" spans="2:40" x14ac:dyDescent="0.25">
      <c r="B17" s="181" t="s">
        <v>37</v>
      </c>
      <c r="C17" s="194">
        <f>'SD_idade (16)'!C17/'SD_idade (16)'!K17</f>
        <v>0.12871287128712872</v>
      </c>
      <c r="D17" s="163">
        <f>'SD_idade (16)'!D17/'SD_idade (16)'!K17</f>
        <v>0.1254125412541254</v>
      </c>
      <c r="E17" s="163">
        <f>'SD_idade (16)'!E17/'SD_idade (16)'!K17</f>
        <v>0.1254125412541254</v>
      </c>
      <c r="F17" s="163">
        <f>'SD_idade (16)'!F17/'SD_idade (16)'!K17</f>
        <v>0.11881188118811881</v>
      </c>
      <c r="G17" s="163">
        <f>('SD_idade (16)'!G17/'SD_idade (16)'!K17)</f>
        <v>0.10891089108910891</v>
      </c>
      <c r="H17" s="163">
        <f>('SD_idade (16)'!H17/'SD_idade (16)'!K17)</f>
        <v>0.1617161716171617</v>
      </c>
      <c r="I17" s="163">
        <f>'SD_idade (16)'!I17/'SD_idade (16)'!K17</f>
        <v>9.9009900990099015E-2</v>
      </c>
      <c r="J17" s="191">
        <f>'SD_idade (16)'!J17/'SD_idade (16)'!K17</f>
        <v>0.132013201320132</v>
      </c>
      <c r="K17" s="87"/>
      <c r="L17" s="164">
        <f>'SD_idade (16)'!M17/'SD_idade (16)'!U17</f>
        <v>0.13793103448275862</v>
      </c>
      <c r="M17" s="163">
        <f>'SD_idade (16)'!N17/'SD_idade (16)'!U17</f>
        <v>0.13448275862068965</v>
      </c>
      <c r="N17" s="163">
        <f>'SD_idade (16)'!O17/'SD_idade (16)'!U17</f>
        <v>0.10689655172413794</v>
      </c>
      <c r="O17" s="163">
        <f>'SD_idade (16)'!P17/'SD_idade (16)'!U17</f>
        <v>0.12758620689655173</v>
      </c>
      <c r="P17" s="163">
        <f>'SD_idade (16)'!Q17/'SD_idade (16)'!U17</f>
        <v>0.11379310344827587</v>
      </c>
      <c r="Q17" s="163">
        <f>'SD_idade (16)'!R17/'SD_idade (16)'!U17</f>
        <v>0.15517241379310345</v>
      </c>
      <c r="R17" s="163">
        <f>'SD_idade (16)'!S17/'SD_idade (16)'!U17</f>
        <v>0.1</v>
      </c>
      <c r="S17" s="168">
        <f>'SD_idade (16)'!T17/'SD_idade (16)'!U17</f>
        <v>0.12413793103448276</v>
      </c>
      <c r="T17" s="299"/>
      <c r="U17" s="194">
        <f>'SD_idade (16)'!W17/'SD_idade (16)'!AE17</f>
        <v>0.14022140221402213</v>
      </c>
      <c r="V17" s="163">
        <f>'SD_idade (16)'!X17/'SD_idade (16)'!AE17</f>
        <v>0.12177121771217712</v>
      </c>
      <c r="W17" s="163">
        <f>'SD_idade (16)'!Y17/'SD_idade (16)'!AE17</f>
        <v>0.11808118081180811</v>
      </c>
      <c r="X17" s="163">
        <f>'SD_idade (16)'!Z17/'SD_idade (16)'!AE17</f>
        <v>0.13284132841328414</v>
      </c>
      <c r="Y17" s="163">
        <f>'SD_idade (16)'!AA17/'SD_idade (16)'!AE17</f>
        <v>0.12546125461254612</v>
      </c>
      <c r="Z17" s="163">
        <f>'SD_idade (16)'!AB17/'SD_idade (16)'!AE17</f>
        <v>0.14760147601476015</v>
      </c>
      <c r="AA17" s="163">
        <f>'SD_idade (16)'!AC17/'SD_idade (16)'!AE17</f>
        <v>8.4870848708487087E-2</v>
      </c>
      <c r="AB17" s="191">
        <f>'SD_idade (16)'!AD17/'SD_idade (16)'!AE17</f>
        <v>0.12915129151291513</v>
      </c>
      <c r="AC17" s="294"/>
      <c r="AD17" s="292"/>
      <c r="AE17" s="101">
        <f>'SD_idade (16)'!AG17/'SD_idade (16)'!AO17</f>
        <v>0.14448669201520911</v>
      </c>
      <c r="AF17" s="163">
        <f>'SD_idade (16)'!AH17/'SD_idade (16)'!AO17</f>
        <v>0.11406844106463879</v>
      </c>
      <c r="AG17" s="163">
        <f>'SD_idade (16)'!AI17/'SD_idade (16)'!AO17</f>
        <v>0.11026615969581749</v>
      </c>
      <c r="AH17" s="163">
        <f>'SD_idade (16)'!AJ17/'SD_idade (16)'!AO17</f>
        <v>0.13307984790874525</v>
      </c>
      <c r="AI17" s="163">
        <f>'SD_idade (16)'!AK17/'SD_idade (16)'!AO17</f>
        <v>0.14448669201520911</v>
      </c>
      <c r="AJ17" s="163">
        <f>'SD_idade (16)'!AL17/'SD_idade (16)'!AO17</f>
        <v>0.13688212927756654</v>
      </c>
      <c r="AK17" s="163">
        <f>'SD_idade (16)'!AM17/'SD_idade (16)'!AO17</f>
        <v>7.2243346007604556E-2</v>
      </c>
      <c r="AL17" s="102">
        <f>'SD_idade (16)'!AN17/'SD_idade (16)'!AO17</f>
        <v>0.14448669201520911</v>
      </c>
      <c r="AM17" s="180">
        <v>454</v>
      </c>
      <c r="AN17" s="189"/>
    </row>
    <row r="18" spans="2:40" x14ac:dyDescent="0.25">
      <c r="B18" s="181" t="s">
        <v>38</v>
      </c>
      <c r="C18" s="194">
        <f>'SD_idade (16)'!C18/'SD_idade (16)'!K18</f>
        <v>0.10124333925399645</v>
      </c>
      <c r="D18" s="163">
        <f>'SD_idade (16)'!D18/'SD_idade (16)'!K18</f>
        <v>0.12078152753108348</v>
      </c>
      <c r="E18" s="163">
        <f>'SD_idade (16)'!E18/'SD_idade (16)'!K18</f>
        <v>0.11012433392539965</v>
      </c>
      <c r="F18" s="163">
        <f>'SD_idade (16)'!F18/'SD_idade (16)'!K18</f>
        <v>0.11545293072824156</v>
      </c>
      <c r="G18" s="163">
        <f>('SD_idade (16)'!G18/'SD_idade (16)'!K18)</f>
        <v>0.10834813499111901</v>
      </c>
      <c r="H18" s="163">
        <f>('SD_idade (16)'!H18/'SD_idade (16)'!K18)</f>
        <v>0.12966252220248667</v>
      </c>
      <c r="I18" s="163">
        <f>'SD_idade (16)'!I18/'SD_idade (16)'!K18</f>
        <v>0.14742451154529307</v>
      </c>
      <c r="J18" s="191">
        <f>'SD_idade (16)'!J18/'SD_idade (16)'!K18</f>
        <v>0.1669626998223801</v>
      </c>
      <c r="K18" s="87"/>
      <c r="L18" s="164">
        <f>'SD_idade (16)'!M18/'SD_idade (16)'!U18</f>
        <v>9.6525096525096526E-2</v>
      </c>
      <c r="M18" s="163">
        <f>'SD_idade (16)'!N18/'SD_idade (16)'!U18</f>
        <v>0.11583011583011583</v>
      </c>
      <c r="N18" s="163">
        <f>'SD_idade (16)'!O18/'SD_idade (16)'!U18</f>
        <v>0.12162162162162163</v>
      </c>
      <c r="O18" s="163">
        <f>'SD_idade (16)'!P18/'SD_idade (16)'!U18</f>
        <v>0.13320463320463322</v>
      </c>
      <c r="P18" s="163">
        <f>'SD_idade (16)'!Q18/'SD_idade (16)'!U18</f>
        <v>0.10424710424710425</v>
      </c>
      <c r="Q18" s="163">
        <f>'SD_idade (16)'!R18/'SD_idade (16)'!U18</f>
        <v>0.11583011583011583</v>
      </c>
      <c r="R18" s="163">
        <f>'SD_idade (16)'!S18/'SD_idade (16)'!U18</f>
        <v>0.15057915057915058</v>
      </c>
      <c r="S18" s="168">
        <f>'SD_idade (16)'!T18/'SD_idade (16)'!U18</f>
        <v>0.16216216216216217</v>
      </c>
      <c r="T18" s="299"/>
      <c r="U18" s="194">
        <f>'SD_idade (16)'!W18/'SD_idade (16)'!AE18</f>
        <v>0.10852713178294573</v>
      </c>
      <c r="V18" s="163">
        <f>'SD_idade (16)'!X18/'SD_idade (16)'!AE18</f>
        <v>0.11046511627906977</v>
      </c>
      <c r="W18" s="163">
        <f>'SD_idade (16)'!Y18/'SD_idade (16)'!AE18</f>
        <v>0.12984496124031009</v>
      </c>
      <c r="X18" s="163">
        <f>'SD_idade (16)'!Z18/'SD_idade (16)'!AE18</f>
        <v>0.14728682170542637</v>
      </c>
      <c r="Y18" s="163">
        <f>'SD_idade (16)'!AA18/'SD_idade (16)'!AE18</f>
        <v>9.3023255813953487E-2</v>
      </c>
      <c r="Z18" s="163">
        <f>'SD_idade (16)'!AB18/'SD_idade (16)'!AE18</f>
        <v>0.12403100775193798</v>
      </c>
      <c r="AA18" s="163">
        <f>'SD_idade (16)'!AC18/'SD_idade (16)'!AE18</f>
        <v>0.14534883720930233</v>
      </c>
      <c r="AB18" s="191">
        <f>'SD_idade (16)'!AD18/'SD_idade (16)'!AE18</f>
        <v>0.14147286821705427</v>
      </c>
      <c r="AC18" s="294"/>
      <c r="AD18" s="292"/>
      <c r="AE18" s="101">
        <f>'SD_idade (16)'!AG18/'SD_idade (16)'!AO18</f>
        <v>0.10848126232741617</v>
      </c>
      <c r="AF18" s="163">
        <f>'SD_idade (16)'!AH18/'SD_idade (16)'!AO18</f>
        <v>0.11637080867850098</v>
      </c>
      <c r="AG18" s="163">
        <f>'SD_idade (16)'!AI18/'SD_idade (16)'!AO18</f>
        <v>0.13214990138067062</v>
      </c>
      <c r="AH18" s="163">
        <f>'SD_idade (16)'!AJ18/'SD_idade (16)'!AO18</f>
        <v>0.14201183431952663</v>
      </c>
      <c r="AI18" s="163">
        <f>'SD_idade (16)'!AK18/'SD_idade (16)'!AO18</f>
        <v>9.8619329388560162E-2</v>
      </c>
      <c r="AJ18" s="163">
        <f>'SD_idade (16)'!AL18/'SD_idade (16)'!AO18</f>
        <v>0.1203155818540434</v>
      </c>
      <c r="AK18" s="163">
        <f>'SD_idade (16)'!AM18/'SD_idade (16)'!AO18</f>
        <v>0.14201183431952663</v>
      </c>
      <c r="AL18" s="102">
        <f>'SD_idade (16)'!AN18/'SD_idade (16)'!AO18</f>
        <v>0.14003944773175542</v>
      </c>
      <c r="AM18" s="180">
        <v>520</v>
      </c>
      <c r="AN18" s="189"/>
    </row>
    <row r="19" spans="2:40" x14ac:dyDescent="0.25">
      <c r="B19" s="181" t="s">
        <v>39</v>
      </c>
      <c r="C19" s="194">
        <f>'SD_idade (16)'!C19/'SD_idade (16)'!K19</f>
        <v>0.10666666666666667</v>
      </c>
      <c r="D19" s="163">
        <f>'SD_idade (16)'!D19/'SD_idade (16)'!K19</f>
        <v>0.12533333333333332</v>
      </c>
      <c r="E19" s="163">
        <f>'SD_idade (16)'!E19/'SD_idade (16)'!K19</f>
        <v>9.6000000000000002E-2</v>
      </c>
      <c r="F19" s="163">
        <f>'SD_idade (16)'!F19/'SD_idade (16)'!K19</f>
        <v>0.112</v>
      </c>
      <c r="G19" s="163">
        <f>('SD_idade (16)'!G19/'SD_idade (16)'!K19)</f>
        <v>0.10133333333333333</v>
      </c>
      <c r="H19" s="163">
        <f>('SD_idade (16)'!H19/'SD_idade (16)'!K19)</f>
        <v>0.11466666666666667</v>
      </c>
      <c r="I19" s="163">
        <f>'SD_idade (16)'!I19/'SD_idade (16)'!K19</f>
        <v>0.12533333333333332</v>
      </c>
      <c r="J19" s="191">
        <f>'SD_idade (16)'!J19/'SD_idade (16)'!K19</f>
        <v>0.21866666666666668</v>
      </c>
      <c r="K19" s="87"/>
      <c r="L19" s="164">
        <f>'SD_idade (16)'!M19/'SD_idade (16)'!U19</f>
        <v>0.10714285714285714</v>
      </c>
      <c r="M19" s="163">
        <f>'SD_idade (16)'!N19/'SD_idade (16)'!U19</f>
        <v>0.12087912087912088</v>
      </c>
      <c r="N19" s="163">
        <f>'SD_idade (16)'!O19/'SD_idade (16)'!U19</f>
        <v>0.1043956043956044</v>
      </c>
      <c r="O19" s="163">
        <f>'SD_idade (16)'!P19/'SD_idade (16)'!U19</f>
        <v>0.13186813186813187</v>
      </c>
      <c r="P19" s="163">
        <f>'SD_idade (16)'!Q19/'SD_idade (16)'!U19</f>
        <v>0.10989010989010989</v>
      </c>
      <c r="Q19" s="163">
        <f>'SD_idade (16)'!R19/'SD_idade (16)'!U19</f>
        <v>0.11263736263736264</v>
      </c>
      <c r="R19" s="163">
        <f>'SD_idade (16)'!S19/'SD_idade (16)'!U19</f>
        <v>0.10989010989010989</v>
      </c>
      <c r="S19" s="168">
        <f>'SD_idade (16)'!T19/'SD_idade (16)'!U19</f>
        <v>0.2032967032967033</v>
      </c>
      <c r="T19" s="299"/>
      <c r="U19" s="194">
        <f>'SD_idade (16)'!W19/'SD_idade (16)'!AE19</f>
        <v>9.1715976331360943E-2</v>
      </c>
      <c r="V19" s="163">
        <f>'SD_idade (16)'!X19/'SD_idade (16)'!AE19</f>
        <v>0.11538461538461539</v>
      </c>
      <c r="W19" s="163">
        <f>'SD_idade (16)'!Y19/'SD_idade (16)'!AE19</f>
        <v>0.10946745562130178</v>
      </c>
      <c r="X19" s="163">
        <f>'SD_idade (16)'!Z19/'SD_idade (16)'!AE19</f>
        <v>0.13017751479289941</v>
      </c>
      <c r="Y19" s="163">
        <f>'SD_idade (16)'!AA19/'SD_idade (16)'!AE19</f>
        <v>9.1715976331360943E-2</v>
      </c>
      <c r="Z19" s="163">
        <f>'SD_idade (16)'!AB19/'SD_idade (16)'!AE19</f>
        <v>0.12130177514792899</v>
      </c>
      <c r="AA19" s="163">
        <f>'SD_idade (16)'!AC19/'SD_idade (16)'!AE19</f>
        <v>0.13905325443786981</v>
      </c>
      <c r="AB19" s="191">
        <f>'SD_idade (16)'!AD19/'SD_idade (16)'!AE19</f>
        <v>0.20118343195266272</v>
      </c>
      <c r="AC19" s="294"/>
      <c r="AD19" s="292"/>
      <c r="AE19" s="101">
        <f>'SD_idade (16)'!AG19/'SD_idade (16)'!AO19</f>
        <v>8.3102493074792241E-2</v>
      </c>
      <c r="AF19" s="163">
        <f>'SD_idade (16)'!AH19/'SD_idade (16)'!AO19</f>
        <v>0.12188365650969529</v>
      </c>
      <c r="AG19" s="163">
        <f>'SD_idade (16)'!AI19/'SD_idade (16)'!AO19</f>
        <v>0.12742382271468145</v>
      </c>
      <c r="AH19" s="163">
        <f>'SD_idade (16)'!AJ19/'SD_idade (16)'!AO19</f>
        <v>0.14681440443213298</v>
      </c>
      <c r="AI19" s="163">
        <f>'SD_idade (16)'!AK19/'SD_idade (16)'!AO19</f>
        <v>9.141274238227147E-2</v>
      </c>
      <c r="AJ19" s="163">
        <f>'SD_idade (16)'!AL19/'SD_idade (16)'!AO19</f>
        <v>0.11911357340720222</v>
      </c>
      <c r="AK19" s="163">
        <f>'SD_idade (16)'!AM19/'SD_idade (16)'!AO19</f>
        <v>0.1440443213296399</v>
      </c>
      <c r="AL19" s="102">
        <f>'SD_idade (16)'!AN19/'SD_idade (16)'!AO19</f>
        <v>0.16620498614958448</v>
      </c>
      <c r="AM19" s="180">
        <v>438</v>
      </c>
      <c r="AN19" s="189"/>
    </row>
    <row r="20" spans="2:40" x14ac:dyDescent="0.25">
      <c r="B20" s="181" t="s">
        <v>40</v>
      </c>
      <c r="C20" s="194">
        <f>'SD_idade (16)'!C20/'SD_idade (16)'!K20</f>
        <v>0.1067251461988304</v>
      </c>
      <c r="D20" s="163">
        <f>'SD_idade (16)'!D20/'SD_idade (16)'!K20</f>
        <v>0.14181286549707603</v>
      </c>
      <c r="E20" s="163">
        <f>'SD_idade (16)'!E20/'SD_idade (16)'!K20</f>
        <v>0.17251461988304093</v>
      </c>
      <c r="F20" s="163">
        <f>'SD_idade (16)'!F20/'SD_idade (16)'!K20</f>
        <v>0.12426900584795321</v>
      </c>
      <c r="G20" s="163">
        <f>('SD_idade (16)'!G20/'SD_idade (16)'!K20)</f>
        <v>0.10380116959064327</v>
      </c>
      <c r="H20" s="163">
        <f>('SD_idade (16)'!H20/'SD_idade (16)'!K20)</f>
        <v>0.12865497076023391</v>
      </c>
      <c r="I20" s="163">
        <f>'SD_idade (16)'!I20/'SD_idade (16)'!K20</f>
        <v>9.5029239766081866E-2</v>
      </c>
      <c r="J20" s="191">
        <f>'SD_idade (16)'!J20/'SD_idade (16)'!K20</f>
        <v>0.12719298245614036</v>
      </c>
      <c r="K20" s="87"/>
      <c r="L20" s="164">
        <f>'SD_idade (16)'!M20/'SD_idade (16)'!U20</f>
        <v>0.12857142857142856</v>
      </c>
      <c r="M20" s="163">
        <f>'SD_idade (16)'!N20/'SD_idade (16)'!U20</f>
        <v>0.12698412698412698</v>
      </c>
      <c r="N20" s="163">
        <f>'SD_idade (16)'!O20/'SD_idade (16)'!U20</f>
        <v>0.1761904761904762</v>
      </c>
      <c r="O20" s="163">
        <f>'SD_idade (16)'!P20/'SD_idade (16)'!U20</f>
        <v>0.12222222222222222</v>
      </c>
      <c r="P20" s="163">
        <f>'SD_idade (16)'!Q20/'SD_idade (16)'!U20</f>
        <v>0.10793650793650794</v>
      </c>
      <c r="Q20" s="163">
        <f>'SD_idade (16)'!R20/'SD_idade (16)'!U20</f>
        <v>0.1253968253968254</v>
      </c>
      <c r="R20" s="163">
        <f>'SD_idade (16)'!S20/'SD_idade (16)'!U20</f>
        <v>9.2063492063492069E-2</v>
      </c>
      <c r="S20" s="168">
        <f>'SD_idade (16)'!T20/'SD_idade (16)'!U20</f>
        <v>0.12063492063492064</v>
      </c>
      <c r="T20" s="299"/>
      <c r="U20" s="194">
        <f>'SD_idade (16)'!W20/'SD_idade (16)'!AE20</f>
        <v>0.13322091062394603</v>
      </c>
      <c r="V20" s="163">
        <f>'SD_idade (16)'!X20/'SD_idade (16)'!AE20</f>
        <v>0.12816188870151771</v>
      </c>
      <c r="W20" s="163">
        <f>'SD_idade (16)'!Y20/'SD_idade (16)'!AE20</f>
        <v>0.18381112984822934</v>
      </c>
      <c r="X20" s="163">
        <f>'SD_idade (16)'!Z20/'SD_idade (16)'!AE20</f>
        <v>0.12816188870151771</v>
      </c>
      <c r="Y20" s="163">
        <f>'SD_idade (16)'!AA20/'SD_idade (16)'!AE20</f>
        <v>0.10623946037099494</v>
      </c>
      <c r="Z20" s="163">
        <f>'SD_idade (16)'!AB20/'SD_idade (16)'!AE20</f>
        <v>0.11973018549747048</v>
      </c>
      <c r="AA20" s="163">
        <f>'SD_idade (16)'!AC20/'SD_idade (16)'!AE20</f>
        <v>8.6003372681281623E-2</v>
      </c>
      <c r="AB20" s="191">
        <f>'SD_idade (16)'!AD20/'SD_idade (16)'!AE20</f>
        <v>0.11467116357504216</v>
      </c>
      <c r="AC20" s="294"/>
      <c r="AD20" s="292"/>
      <c r="AE20" s="101">
        <f>'SD_idade (16)'!AG20/'SD_idade (16)'!AO20</f>
        <v>0.14218749999999999</v>
      </c>
      <c r="AF20" s="163">
        <f>'SD_idade (16)'!AH20/'SD_idade (16)'!AO20</f>
        <v>0.15937499999999999</v>
      </c>
      <c r="AG20" s="163">
        <f>'SD_idade (16)'!AI20/'SD_idade (16)'!AO20</f>
        <v>0.16875000000000001</v>
      </c>
      <c r="AH20" s="163">
        <f>'SD_idade (16)'!AJ20/'SD_idade (16)'!AO20</f>
        <v>0.1328125</v>
      </c>
      <c r="AI20" s="163">
        <f>'SD_idade (16)'!AK20/'SD_idade (16)'!AO20</f>
        <v>9.5312499999999994E-2</v>
      </c>
      <c r="AJ20" s="163">
        <f>'SD_idade (16)'!AL20/'SD_idade (16)'!AO20</f>
        <v>0.11093749999999999</v>
      </c>
      <c r="AK20" s="163">
        <f>'SD_idade (16)'!AM20/'SD_idade (16)'!AO20</f>
        <v>8.59375E-2</v>
      </c>
      <c r="AL20" s="102">
        <f>'SD_idade (16)'!AN20/'SD_idade (16)'!AO20</f>
        <v>0.1046875</v>
      </c>
      <c r="AM20" s="180">
        <v>1176</v>
      </c>
      <c r="AN20" s="189"/>
    </row>
    <row r="21" spans="2:40" x14ac:dyDescent="0.25">
      <c r="B21" s="181" t="s">
        <v>41</v>
      </c>
      <c r="C21" s="194">
        <f>'SD_idade (16)'!C21/'SD_idade (16)'!K21</f>
        <v>7.7994428969359333E-2</v>
      </c>
      <c r="D21" s="163">
        <f>'SD_idade (16)'!D21/'SD_idade (16)'!K21</f>
        <v>0.11420612813370473</v>
      </c>
      <c r="E21" s="163">
        <f>'SD_idade (16)'!E21/'SD_idade (16)'!K21</f>
        <v>0.12813370473537605</v>
      </c>
      <c r="F21" s="163">
        <f>'SD_idade (16)'!F21/'SD_idade (16)'!K21</f>
        <v>0.10306406685236769</v>
      </c>
      <c r="G21" s="163">
        <f>('SD_idade (16)'!G21/'SD_idade (16)'!K21)</f>
        <v>0.12813370473537605</v>
      </c>
      <c r="H21" s="163">
        <f>('SD_idade (16)'!H21/'SD_idade (16)'!K21)</f>
        <v>0.12256267409470752</v>
      </c>
      <c r="I21" s="163">
        <f>'SD_idade (16)'!I21/'SD_idade (16)'!K21</f>
        <v>0.14763231197771587</v>
      </c>
      <c r="J21" s="191">
        <f>'SD_idade (16)'!J21/'SD_idade (16)'!K21</f>
        <v>0.17827298050139276</v>
      </c>
      <c r="K21" s="87"/>
      <c r="L21" s="164">
        <f>'SD_idade (16)'!M21/'SD_idade (16)'!U21</f>
        <v>9.4555873925501438E-2</v>
      </c>
      <c r="M21" s="163">
        <f>'SD_idade (16)'!N21/'SD_idade (16)'!U21</f>
        <v>0.12320916905444126</v>
      </c>
      <c r="N21" s="163">
        <f>'SD_idade (16)'!O21/'SD_idade (16)'!U21</f>
        <v>0.14613180515759314</v>
      </c>
      <c r="O21" s="163">
        <f>'SD_idade (16)'!P21/'SD_idade (16)'!U21</f>
        <v>9.1690544412607447E-2</v>
      </c>
      <c r="P21" s="163">
        <f>'SD_idade (16)'!Q21/'SD_idade (16)'!U21</f>
        <v>0.15472779369627507</v>
      </c>
      <c r="Q21" s="163">
        <f>'SD_idade (16)'!R21/'SD_idade (16)'!U21</f>
        <v>0.10888252148997135</v>
      </c>
      <c r="R21" s="163">
        <f>'SD_idade (16)'!S21/'SD_idade (16)'!U21</f>
        <v>0.14613180515759314</v>
      </c>
      <c r="S21" s="168">
        <f>'SD_idade (16)'!T21/'SD_idade (16)'!U21</f>
        <v>0.1346704871060172</v>
      </c>
      <c r="T21" s="299"/>
      <c r="U21" s="194">
        <f>'SD_idade (16)'!W21/'SD_idade (16)'!AE21</f>
        <v>9.1428571428571428E-2</v>
      </c>
      <c r="V21" s="163">
        <f>'SD_idade (16)'!X21/'SD_idade (16)'!AE21</f>
        <v>0.15142857142857144</v>
      </c>
      <c r="W21" s="163">
        <f>'SD_idade (16)'!Y21/'SD_idade (16)'!AE21</f>
        <v>0.12571428571428572</v>
      </c>
      <c r="X21" s="163">
        <f>'SD_idade (16)'!Z21/'SD_idade (16)'!AE21</f>
        <v>0.10571428571428572</v>
      </c>
      <c r="Y21" s="163">
        <f>'SD_idade (16)'!AA21/'SD_idade (16)'!AE21</f>
        <v>0.14000000000000001</v>
      </c>
      <c r="Z21" s="163">
        <f>'SD_idade (16)'!AB21/'SD_idade (16)'!AE21</f>
        <v>0.11142857142857143</v>
      </c>
      <c r="AA21" s="163">
        <f>'SD_idade (16)'!AC21/'SD_idade (16)'!AE21</f>
        <v>0.13142857142857142</v>
      </c>
      <c r="AB21" s="191">
        <f>'SD_idade (16)'!AD21/'SD_idade (16)'!AE21</f>
        <v>0.14285714285714285</v>
      </c>
      <c r="AC21" s="294"/>
      <c r="AD21" s="292"/>
      <c r="AE21" s="101">
        <f>'SD_idade (16)'!AG21/'SD_idade (16)'!AO21</f>
        <v>0.10298102981029811</v>
      </c>
      <c r="AF21" s="163">
        <f>'SD_idade (16)'!AH21/'SD_idade (16)'!AO21</f>
        <v>0.13550135501355012</v>
      </c>
      <c r="AG21" s="163">
        <f>'SD_idade (16)'!AI21/'SD_idade (16)'!AO21</f>
        <v>0.16260162601626016</v>
      </c>
      <c r="AH21" s="163">
        <f>'SD_idade (16)'!AJ21/'SD_idade (16)'!AO21</f>
        <v>0.11382113821138211</v>
      </c>
      <c r="AI21" s="163">
        <f>'SD_idade (16)'!AK21/'SD_idade (16)'!AO21</f>
        <v>0.12737127371273713</v>
      </c>
      <c r="AJ21" s="163">
        <f>'SD_idade (16)'!AL21/'SD_idade (16)'!AO21</f>
        <v>0.10840108401084012</v>
      </c>
      <c r="AK21" s="163">
        <f>'SD_idade (16)'!AM21/'SD_idade (16)'!AO21</f>
        <v>0.11382113821138211</v>
      </c>
      <c r="AL21" s="102">
        <f>'SD_idade (16)'!AN21/'SD_idade (16)'!AO21</f>
        <v>0.13550135501355012</v>
      </c>
      <c r="AM21" s="180">
        <v>434</v>
      </c>
      <c r="AN21" s="189"/>
    </row>
    <row r="22" spans="2:40" x14ac:dyDescent="0.25">
      <c r="B22" s="181" t="s">
        <v>42</v>
      </c>
      <c r="C22" s="194">
        <f>'SD_idade (16)'!C22/'SD_idade (16)'!K22</f>
        <v>0.15942028985507245</v>
      </c>
      <c r="D22" s="163">
        <f>'SD_idade (16)'!D22/'SD_idade (16)'!K22</f>
        <v>0.10144927536231885</v>
      </c>
      <c r="E22" s="163">
        <f>'SD_idade (16)'!E22/'SD_idade (16)'!K22</f>
        <v>9.0579710144927536E-2</v>
      </c>
      <c r="F22" s="163">
        <f>'SD_idade (16)'!F22/'SD_idade (16)'!K22</f>
        <v>0.10507246376811594</v>
      </c>
      <c r="G22" s="163">
        <f>('SD_idade (16)'!G22/'SD_idade (16)'!K22)</f>
        <v>0.10144927536231885</v>
      </c>
      <c r="H22" s="163">
        <f>('SD_idade (16)'!H22/'SD_idade (16)'!K22)</f>
        <v>0.12681159420289856</v>
      </c>
      <c r="I22" s="163">
        <f>'SD_idade (16)'!I22/'SD_idade (16)'!K22</f>
        <v>0.16666666666666666</v>
      </c>
      <c r="J22" s="191">
        <f>'SD_idade (16)'!J22/'SD_idade (16)'!K22</f>
        <v>0.14855072463768115</v>
      </c>
      <c r="K22" s="87"/>
      <c r="L22" s="164">
        <f>'SD_idade (16)'!M22/'SD_idade (16)'!U22</f>
        <v>0.18604651162790697</v>
      </c>
      <c r="M22" s="163">
        <f>'SD_idade (16)'!N22/'SD_idade (16)'!U22</f>
        <v>8.5271317829457363E-2</v>
      </c>
      <c r="N22" s="163">
        <f>'SD_idade (16)'!O22/'SD_idade (16)'!U22</f>
        <v>9.6899224806201556E-2</v>
      </c>
      <c r="O22" s="163">
        <f>'SD_idade (16)'!P22/'SD_idade (16)'!U22</f>
        <v>0.13565891472868216</v>
      </c>
      <c r="P22" s="163">
        <f>'SD_idade (16)'!Q22/'SD_idade (16)'!U22</f>
        <v>7.3643410852713184E-2</v>
      </c>
      <c r="Q22" s="163">
        <f>'SD_idade (16)'!R22/'SD_idade (16)'!U22</f>
        <v>0.12403100775193798</v>
      </c>
      <c r="R22" s="163">
        <f>'SD_idade (16)'!S22/'SD_idade (16)'!U22</f>
        <v>0.16666666666666666</v>
      </c>
      <c r="S22" s="168">
        <f>'SD_idade (16)'!T22/'SD_idade (16)'!U22</f>
        <v>0.13178294573643412</v>
      </c>
      <c r="T22" s="299"/>
      <c r="U22" s="194">
        <f>'SD_idade (16)'!W22/'SD_idade (16)'!AE22</f>
        <v>0.16988416988416988</v>
      </c>
      <c r="V22" s="163">
        <f>'SD_idade (16)'!X22/'SD_idade (16)'!AE22</f>
        <v>8.1081081081081086E-2</v>
      </c>
      <c r="W22" s="163">
        <f>'SD_idade (16)'!Y22/'SD_idade (16)'!AE22</f>
        <v>0.10038610038610038</v>
      </c>
      <c r="X22" s="163">
        <f>'SD_idade (16)'!Z22/'SD_idade (16)'!AE22</f>
        <v>0.15444015444015444</v>
      </c>
      <c r="Y22" s="163">
        <f>'SD_idade (16)'!AA22/'SD_idade (16)'!AE22</f>
        <v>8.8803088803088806E-2</v>
      </c>
      <c r="Z22" s="163">
        <f>'SD_idade (16)'!AB22/'SD_idade (16)'!AE22</f>
        <v>0.11583011583011583</v>
      </c>
      <c r="AA22" s="163">
        <f>'SD_idade (16)'!AC22/'SD_idade (16)'!AE22</f>
        <v>0.15830115830115829</v>
      </c>
      <c r="AB22" s="191">
        <f>'SD_idade (16)'!AD22/'SD_idade (16)'!AE22</f>
        <v>0.13127413127413126</v>
      </c>
      <c r="AC22" s="294"/>
      <c r="AD22" s="292"/>
      <c r="AE22" s="101">
        <f>'SD_idade (16)'!AG22/'SD_idade (16)'!AO22</f>
        <v>0.20833333333333334</v>
      </c>
      <c r="AF22" s="163">
        <f>'SD_idade (16)'!AH22/'SD_idade (16)'!AO22</f>
        <v>7.0833333333333331E-2</v>
      </c>
      <c r="AG22" s="163">
        <f>'SD_idade (16)'!AI22/'SD_idade (16)'!AO22</f>
        <v>9.166666666666666E-2</v>
      </c>
      <c r="AH22" s="163">
        <f>'SD_idade (16)'!AJ22/'SD_idade (16)'!AO22</f>
        <v>0.15</v>
      </c>
      <c r="AI22" s="163">
        <f>'SD_idade (16)'!AK22/'SD_idade (16)'!AO22</f>
        <v>8.3333333333333329E-2</v>
      </c>
      <c r="AJ22" s="163">
        <f>'SD_idade (16)'!AL22/'SD_idade (16)'!AO22</f>
        <v>0.10833333333333334</v>
      </c>
      <c r="AK22" s="163">
        <f>'SD_idade (16)'!AM22/'SD_idade (16)'!AO22</f>
        <v>0.17916666666666667</v>
      </c>
      <c r="AL22" s="102">
        <f>'SD_idade (16)'!AN22/'SD_idade (16)'!AO22</f>
        <v>0.10833333333333334</v>
      </c>
      <c r="AM22" s="180">
        <v>938</v>
      </c>
      <c r="AN22" s="189"/>
    </row>
    <row r="23" spans="2:40" x14ac:dyDescent="0.25">
      <c r="B23" s="181" t="s">
        <v>43</v>
      </c>
      <c r="C23" s="194">
        <f>'SD_idade (16)'!C23/'SD_idade (16)'!K23</f>
        <v>5.6910569105691054E-2</v>
      </c>
      <c r="D23" s="163">
        <f>'SD_idade (16)'!D23/'SD_idade (16)'!K23</f>
        <v>5.6910569105691054E-2</v>
      </c>
      <c r="E23" s="163">
        <f>'SD_idade (16)'!E23/'SD_idade (16)'!K23</f>
        <v>0.14634146341463414</v>
      </c>
      <c r="F23" s="163">
        <f>'SD_idade (16)'!F23/'SD_idade (16)'!K23</f>
        <v>0.16666666666666666</v>
      </c>
      <c r="G23" s="163">
        <f>('SD_idade (16)'!G23/'SD_idade (16)'!K23)</f>
        <v>0.11382113821138211</v>
      </c>
      <c r="H23" s="163">
        <f>('SD_idade (16)'!H23/'SD_idade (16)'!K23)</f>
        <v>0.15040650406504066</v>
      </c>
      <c r="I23" s="163">
        <f>'SD_idade (16)'!I23/'SD_idade (16)'!K23</f>
        <v>0.13821138211382114</v>
      </c>
      <c r="J23" s="191">
        <f>'SD_idade (16)'!J23/'SD_idade (16)'!K23</f>
        <v>0.17073170731707318</v>
      </c>
      <c r="K23" s="87"/>
      <c r="L23" s="164">
        <f>'SD_idade (16)'!M23/'SD_idade (16)'!U23</f>
        <v>9.5435684647302899E-2</v>
      </c>
      <c r="M23" s="163">
        <f>'SD_idade (16)'!N23/'SD_idade (16)'!U23</f>
        <v>7.0539419087136929E-2</v>
      </c>
      <c r="N23" s="163">
        <f>'SD_idade (16)'!O23/'SD_idade (16)'!U23</f>
        <v>0.14937759336099585</v>
      </c>
      <c r="O23" s="163">
        <f>'SD_idade (16)'!P23/'SD_idade (16)'!U23</f>
        <v>0.18257261410788381</v>
      </c>
      <c r="P23" s="163">
        <f>'SD_idade (16)'!Q23/'SD_idade (16)'!U23</f>
        <v>9.1286307053941904E-2</v>
      </c>
      <c r="Q23" s="163">
        <f>'SD_idade (16)'!R23/'SD_idade (16)'!U23</f>
        <v>0.12863070539419086</v>
      </c>
      <c r="R23" s="163">
        <f>'SD_idade (16)'!S23/'SD_idade (16)'!U23</f>
        <v>0.13278008298755187</v>
      </c>
      <c r="S23" s="168">
        <f>'SD_idade (16)'!T23/'SD_idade (16)'!U23</f>
        <v>0.14937759336099585</v>
      </c>
      <c r="T23" s="299"/>
      <c r="U23" s="194">
        <f>'SD_idade (16)'!W23/'SD_idade (16)'!AE23</f>
        <v>9.5652173913043481E-2</v>
      </c>
      <c r="V23" s="163">
        <f>'SD_idade (16)'!X23/'SD_idade (16)'!AE23</f>
        <v>0.10434782608695652</v>
      </c>
      <c r="W23" s="163">
        <f>'SD_idade (16)'!Y23/'SD_idade (16)'!AE23</f>
        <v>0.13478260869565217</v>
      </c>
      <c r="X23" s="163">
        <f>'SD_idade (16)'!Z23/'SD_idade (16)'!AE23</f>
        <v>0.16521739130434782</v>
      </c>
      <c r="Y23" s="163">
        <f>'SD_idade (16)'!AA23/'SD_idade (16)'!AE23</f>
        <v>0.10434782608695652</v>
      </c>
      <c r="Z23" s="163">
        <f>'SD_idade (16)'!AB23/'SD_idade (16)'!AE23</f>
        <v>0.10434782608695652</v>
      </c>
      <c r="AA23" s="163">
        <f>'SD_idade (16)'!AC23/'SD_idade (16)'!AE23</f>
        <v>0.13478260869565217</v>
      </c>
      <c r="AB23" s="191">
        <f>'SD_idade (16)'!AD23/'SD_idade (16)'!AE23</f>
        <v>0.15652173913043479</v>
      </c>
      <c r="AC23" s="294"/>
      <c r="AD23" s="292"/>
      <c r="AE23" s="101">
        <f>'SD_idade (16)'!AG23/'SD_idade (16)'!AO23</f>
        <v>8.1896551724137928E-2</v>
      </c>
      <c r="AF23" s="163">
        <f>'SD_idade (16)'!AH23/'SD_idade (16)'!AO23</f>
        <v>0.125</v>
      </c>
      <c r="AG23" s="163">
        <f>'SD_idade (16)'!AI23/'SD_idade (16)'!AO23</f>
        <v>0.13793103448275862</v>
      </c>
      <c r="AH23" s="163">
        <f>'SD_idade (16)'!AJ23/'SD_idade (16)'!AO23</f>
        <v>0.15948275862068967</v>
      </c>
      <c r="AI23" s="163">
        <f>'SD_idade (16)'!AK23/'SD_idade (16)'!AO23</f>
        <v>0.11206896551724138</v>
      </c>
      <c r="AJ23" s="163">
        <f>'SD_idade (16)'!AL23/'SD_idade (16)'!AO23</f>
        <v>9.9137931034482762E-2</v>
      </c>
      <c r="AK23" s="163">
        <f>'SD_idade (16)'!AM23/'SD_idade (16)'!AO23</f>
        <v>0.14655172413793102</v>
      </c>
      <c r="AL23" s="102">
        <f>'SD_idade (16)'!AN23/'SD_idade (16)'!AO23</f>
        <v>0.13793103448275862</v>
      </c>
      <c r="AM23" s="180">
        <v>106</v>
      </c>
      <c r="AN23" s="189"/>
    </row>
    <row r="24" spans="2:40" x14ac:dyDescent="0.25">
      <c r="B24" s="181" t="s">
        <v>44</v>
      </c>
      <c r="C24" s="194">
        <f>'SD_idade (16)'!C24/'SD_idade (16)'!K24</f>
        <v>0.11643835616438356</v>
      </c>
      <c r="D24" s="163">
        <f>'SD_idade (16)'!D24/'SD_idade (16)'!K24</f>
        <v>0.10821917808219178</v>
      </c>
      <c r="E24" s="163">
        <f>'SD_idade (16)'!E24/'SD_idade (16)'!K24</f>
        <v>0.12328767123287671</v>
      </c>
      <c r="F24" s="163">
        <f>'SD_idade (16)'!F24/'SD_idade (16)'!K24</f>
        <v>0.11917808219178082</v>
      </c>
      <c r="G24" s="163">
        <f>('SD_idade (16)'!G24/'SD_idade (16)'!K24)</f>
        <v>8.9041095890410954E-2</v>
      </c>
      <c r="H24" s="163">
        <f>('SD_idade (16)'!H24/'SD_idade (16)'!K24)</f>
        <v>0.13424657534246576</v>
      </c>
      <c r="I24" s="163">
        <f>'SD_idade (16)'!I24/'SD_idade (16)'!K24</f>
        <v>0.13424657534246576</v>
      </c>
      <c r="J24" s="191">
        <f>'SD_idade (16)'!J24/'SD_idade (16)'!K24</f>
        <v>0.17534246575342466</v>
      </c>
      <c r="K24" s="87"/>
      <c r="L24" s="164">
        <f>'SD_idade (16)'!M24/'SD_idade (16)'!U24</f>
        <v>0.10962962962962963</v>
      </c>
      <c r="M24" s="163">
        <f>'SD_idade (16)'!N24/'SD_idade (16)'!U24</f>
        <v>0.10222222222222223</v>
      </c>
      <c r="N24" s="163">
        <f>'SD_idade (16)'!O24/'SD_idade (16)'!U24</f>
        <v>0.12444444444444444</v>
      </c>
      <c r="O24" s="163">
        <f>'SD_idade (16)'!P24/'SD_idade (16)'!U24</f>
        <v>0.12444444444444444</v>
      </c>
      <c r="P24" s="163">
        <f>'SD_idade (16)'!Q24/'SD_idade (16)'!U24</f>
        <v>9.1851851851851851E-2</v>
      </c>
      <c r="Q24" s="163">
        <f>'SD_idade (16)'!R24/'SD_idade (16)'!U24</f>
        <v>0.14962962962962964</v>
      </c>
      <c r="R24" s="163">
        <f>'SD_idade (16)'!S24/'SD_idade (16)'!U24</f>
        <v>0.13333333333333333</v>
      </c>
      <c r="S24" s="168">
        <f>'SD_idade (16)'!T24/'SD_idade (16)'!U24</f>
        <v>0.16444444444444445</v>
      </c>
      <c r="T24" s="299"/>
      <c r="U24" s="194">
        <f>'SD_idade (16)'!W24/'SD_idade (16)'!AE24</f>
        <v>9.6870342771982115E-2</v>
      </c>
      <c r="V24" s="163">
        <f>'SD_idade (16)'!X24/'SD_idade (16)'!AE24</f>
        <v>0.11773472429210134</v>
      </c>
      <c r="W24" s="163">
        <f>'SD_idade (16)'!Y24/'SD_idade (16)'!AE24</f>
        <v>0.12369597615499255</v>
      </c>
      <c r="X24" s="163">
        <f>'SD_idade (16)'!Z24/'SD_idade (16)'!AE24</f>
        <v>0.12518628912071536</v>
      </c>
      <c r="Y24" s="163">
        <f>'SD_idade (16)'!AA24/'SD_idade (16)'!AE24</f>
        <v>9.9850968703427717E-2</v>
      </c>
      <c r="Z24" s="163">
        <f>'SD_idade (16)'!AB24/'SD_idade (16)'!AE24</f>
        <v>0.15201192250372578</v>
      </c>
      <c r="AA24" s="163">
        <f>'SD_idade (16)'!AC24/'SD_idade (16)'!AE24</f>
        <v>0.12816691505216096</v>
      </c>
      <c r="AB24" s="191">
        <f>'SD_idade (16)'!AD24/'SD_idade (16)'!AE24</f>
        <v>0.15648286140089418</v>
      </c>
      <c r="AC24" s="294"/>
      <c r="AD24" s="292"/>
      <c r="AE24" s="101">
        <f>'SD_idade (16)'!AG24/'SD_idade (16)'!AO24</f>
        <v>0.12615384615384614</v>
      </c>
      <c r="AF24" s="163">
        <f>'SD_idade (16)'!AH24/'SD_idade (16)'!AO24</f>
        <v>0.11846153846153847</v>
      </c>
      <c r="AG24" s="163">
        <f>'SD_idade (16)'!AI24/'SD_idade (16)'!AO24</f>
        <v>0.13384615384615384</v>
      </c>
      <c r="AH24" s="163">
        <f>'SD_idade (16)'!AJ24/'SD_idade (16)'!AO24</f>
        <v>0.12615384615384614</v>
      </c>
      <c r="AI24" s="163">
        <f>'SD_idade (16)'!AK24/'SD_idade (16)'!AO24</f>
        <v>8.9230769230769225E-2</v>
      </c>
      <c r="AJ24" s="163">
        <f>'SD_idade (16)'!AL24/'SD_idade (16)'!AO24</f>
        <v>0.13846153846153847</v>
      </c>
      <c r="AK24" s="163">
        <f>'SD_idade (16)'!AM24/'SD_idade (16)'!AO24</f>
        <v>0.11692307692307692</v>
      </c>
      <c r="AL24" s="102">
        <f>'SD_idade (16)'!AN24/'SD_idade (16)'!AO24</f>
        <v>0.15076923076923077</v>
      </c>
      <c r="AM24" s="180">
        <v>1383</v>
      </c>
      <c r="AN24" s="189"/>
    </row>
    <row r="25" spans="2:40" x14ac:dyDescent="0.25">
      <c r="B25" s="181" t="s">
        <v>45</v>
      </c>
      <c r="C25" s="194">
        <f>'SD_idade (16)'!C25/'SD_idade (16)'!K25</f>
        <v>0.10904872389791183</v>
      </c>
      <c r="D25" s="163">
        <f>'SD_idade (16)'!D25/'SD_idade (16)'!K25</f>
        <v>0.12993039443155452</v>
      </c>
      <c r="E25" s="163">
        <f>'SD_idade (16)'!E25/'SD_idade (16)'!K25</f>
        <v>0.12761020881670534</v>
      </c>
      <c r="F25" s="163">
        <f>'SD_idade (16)'!F25/'SD_idade (16)'!K25</f>
        <v>0.12064965197215777</v>
      </c>
      <c r="G25" s="163">
        <f>('SD_idade (16)'!G25/'SD_idade (16)'!K25)</f>
        <v>0.12529002320185614</v>
      </c>
      <c r="H25" s="163">
        <f>('SD_idade (16)'!H25/'SD_idade (16)'!K25)</f>
        <v>0.11600928074245939</v>
      </c>
      <c r="I25" s="163">
        <f>'SD_idade (16)'!I25/'SD_idade (16)'!K25</f>
        <v>0.1368909512761021</v>
      </c>
      <c r="J25" s="191">
        <f>'SD_idade (16)'!J25/'SD_idade (16)'!K25</f>
        <v>0.13457076566125289</v>
      </c>
      <c r="K25" s="87"/>
      <c r="L25" s="164">
        <f>'SD_idade (16)'!M25/'SD_idade (16)'!U25</f>
        <v>0.10757946210268948</v>
      </c>
      <c r="M25" s="163">
        <f>'SD_idade (16)'!N25/'SD_idade (16)'!U25</f>
        <v>0.13447432762836187</v>
      </c>
      <c r="N25" s="163">
        <f>'SD_idade (16)'!O25/'SD_idade (16)'!U25</f>
        <v>0.12713936430317849</v>
      </c>
      <c r="O25" s="163">
        <f>'SD_idade (16)'!P25/'SD_idade (16)'!U25</f>
        <v>0.13202933985330073</v>
      </c>
      <c r="P25" s="163">
        <f>'SD_idade (16)'!Q25/'SD_idade (16)'!U25</f>
        <v>0.11980440097799511</v>
      </c>
      <c r="Q25" s="163">
        <f>'SD_idade (16)'!R25/'SD_idade (16)'!U25</f>
        <v>0.11246943765281174</v>
      </c>
      <c r="R25" s="163">
        <f>'SD_idade (16)'!S25/'SD_idade (16)'!U25</f>
        <v>0.13691931540342298</v>
      </c>
      <c r="S25" s="168">
        <f>'SD_idade (16)'!T25/'SD_idade (16)'!U25</f>
        <v>0.1295843520782396</v>
      </c>
      <c r="T25" s="299"/>
      <c r="U25" s="194">
        <f>'SD_idade (16)'!W25/'SD_idade (16)'!AE25</f>
        <v>0.11083123425692695</v>
      </c>
      <c r="V25" s="163">
        <f>'SD_idade (16)'!X25/'SD_idade (16)'!AE25</f>
        <v>0.12342569269521411</v>
      </c>
      <c r="W25" s="163">
        <f>'SD_idade (16)'!Y25/'SD_idade (16)'!AE25</f>
        <v>0.13098236775818639</v>
      </c>
      <c r="X25" s="163">
        <f>'SD_idade (16)'!Z25/'SD_idade (16)'!AE25</f>
        <v>0.13350125944584382</v>
      </c>
      <c r="Y25" s="163">
        <f>'SD_idade (16)'!AA25/'SD_idade (16)'!AE25</f>
        <v>0.11335012594458438</v>
      </c>
      <c r="Z25" s="163">
        <f>'SD_idade (16)'!AB25/'SD_idade (16)'!AE25</f>
        <v>0.10831234256926953</v>
      </c>
      <c r="AA25" s="163">
        <f>'SD_idade (16)'!AC25/'SD_idade (16)'!AE25</f>
        <v>0.14609571788413098</v>
      </c>
      <c r="AB25" s="191">
        <f>'SD_idade (16)'!AD25/'SD_idade (16)'!AE25</f>
        <v>0.13350125944584382</v>
      </c>
      <c r="AC25" s="294"/>
      <c r="AD25" s="292"/>
      <c r="AE25" s="101">
        <f>'SD_idade (16)'!AG25/'SD_idade (16)'!AO25</f>
        <v>0.13098236775818639</v>
      </c>
      <c r="AF25" s="163">
        <f>'SD_idade (16)'!AH25/'SD_idade (16)'!AO25</f>
        <v>0.13098236775818639</v>
      </c>
      <c r="AG25" s="163">
        <f>'SD_idade (16)'!AI25/'SD_idade (16)'!AO25</f>
        <v>0.12846347607052896</v>
      </c>
      <c r="AH25" s="163">
        <f>'SD_idade (16)'!AJ25/'SD_idade (16)'!AO25</f>
        <v>0.13350125944584382</v>
      </c>
      <c r="AI25" s="163">
        <f>'SD_idade (16)'!AK25/'SD_idade (16)'!AO25</f>
        <v>0.10831234256926953</v>
      </c>
      <c r="AJ25" s="163">
        <f>'SD_idade (16)'!AL25/'SD_idade (16)'!AO25</f>
        <v>9.8236775818639793E-2</v>
      </c>
      <c r="AK25" s="163">
        <f>'SD_idade (16)'!AM25/'SD_idade (16)'!AO25</f>
        <v>0.14105793450881612</v>
      </c>
      <c r="AL25" s="102">
        <f>'SD_idade (16)'!AN25/'SD_idade (16)'!AO25</f>
        <v>0.12846347607052896</v>
      </c>
      <c r="AM25" s="180">
        <v>500</v>
      </c>
      <c r="AN25" s="189"/>
    </row>
    <row r="26" spans="2:40" x14ac:dyDescent="0.25">
      <c r="B26" s="181" t="s">
        <v>46</v>
      </c>
      <c r="C26" s="194">
        <f>'SD_idade (16)'!C26/'SD_idade (16)'!K26</f>
        <v>9.0909090909090912E-2</v>
      </c>
      <c r="D26" s="163">
        <f>'SD_idade (16)'!D26/'SD_idade (16)'!K26</f>
        <v>0.11912225705329153</v>
      </c>
      <c r="E26" s="163">
        <f>'SD_idade (16)'!E26/'SD_idade (16)'!K26</f>
        <v>0.13793103448275862</v>
      </c>
      <c r="F26" s="163">
        <f>'SD_idade (16)'!F26/'SD_idade (16)'!K26</f>
        <v>0.11912225705329153</v>
      </c>
      <c r="G26" s="163">
        <f>('SD_idade (16)'!G26/'SD_idade (16)'!K26)</f>
        <v>0.11285266457680251</v>
      </c>
      <c r="H26" s="163">
        <f>('SD_idade (16)'!H26/'SD_idade (16)'!K26)</f>
        <v>0.12852664576802508</v>
      </c>
      <c r="I26" s="163">
        <f>'SD_idade (16)'!I26/'SD_idade (16)'!K26</f>
        <v>0.15360501567398119</v>
      </c>
      <c r="J26" s="191">
        <f>'SD_idade (16)'!J26/'SD_idade (16)'!K26</f>
        <v>0.13793103448275862</v>
      </c>
      <c r="K26" s="87"/>
      <c r="L26" s="164">
        <f>'SD_idade (16)'!M26/'SD_idade (16)'!U26</f>
        <v>0.11801242236024845</v>
      </c>
      <c r="M26" s="163">
        <f>'SD_idade (16)'!N26/'SD_idade (16)'!U26</f>
        <v>0.10869565217391304</v>
      </c>
      <c r="N26" s="163">
        <f>'SD_idade (16)'!O26/'SD_idade (16)'!U26</f>
        <v>0.13664596273291926</v>
      </c>
      <c r="O26" s="163">
        <f>'SD_idade (16)'!P26/'SD_idade (16)'!U26</f>
        <v>0.11801242236024845</v>
      </c>
      <c r="P26" s="163">
        <f>'SD_idade (16)'!Q26/'SD_idade (16)'!U26</f>
        <v>0.11801242236024845</v>
      </c>
      <c r="Q26" s="163">
        <f>'SD_idade (16)'!R26/'SD_idade (16)'!U26</f>
        <v>0.13043478260869565</v>
      </c>
      <c r="R26" s="163">
        <f>'SD_idade (16)'!S26/'SD_idade (16)'!U26</f>
        <v>0.15217391304347827</v>
      </c>
      <c r="S26" s="168">
        <f>'SD_idade (16)'!T26/'SD_idade (16)'!U26</f>
        <v>0.11801242236024845</v>
      </c>
      <c r="T26" s="299"/>
      <c r="U26" s="194">
        <f>'SD_idade (16)'!W26/'SD_idade (16)'!AE26</f>
        <v>0.11960132890365449</v>
      </c>
      <c r="V26" s="163">
        <f>'SD_idade (16)'!X26/'SD_idade (16)'!AE26</f>
        <v>0.10963455149501661</v>
      </c>
      <c r="W26" s="163">
        <f>'SD_idade (16)'!Y26/'SD_idade (16)'!AE26</f>
        <v>0.13289036544850499</v>
      </c>
      <c r="X26" s="163">
        <f>'SD_idade (16)'!Z26/'SD_idade (16)'!AE26</f>
        <v>0.11627906976744186</v>
      </c>
      <c r="Y26" s="163">
        <f>'SD_idade (16)'!AA26/'SD_idade (16)'!AE26</f>
        <v>9.3023255813953487E-2</v>
      </c>
      <c r="Z26" s="163">
        <f>'SD_idade (16)'!AB26/'SD_idade (16)'!AE26</f>
        <v>0.13289036544850499</v>
      </c>
      <c r="AA26" s="163">
        <f>'SD_idade (16)'!AC26/'SD_idade (16)'!AE26</f>
        <v>0.16279069767441862</v>
      </c>
      <c r="AB26" s="191">
        <f>'SD_idade (16)'!AD26/'SD_idade (16)'!AE26</f>
        <v>0.13289036544850499</v>
      </c>
      <c r="AC26" s="294"/>
      <c r="AD26" s="292"/>
      <c r="AE26" s="101">
        <f>'SD_idade (16)'!AG26/'SD_idade (16)'!AO26</f>
        <v>0.14465408805031446</v>
      </c>
      <c r="AF26" s="163">
        <f>'SD_idade (16)'!AH26/'SD_idade (16)'!AO26</f>
        <v>0.11635220125786164</v>
      </c>
      <c r="AG26" s="163">
        <f>'SD_idade (16)'!AI26/'SD_idade (16)'!AO26</f>
        <v>0.14779874213836477</v>
      </c>
      <c r="AH26" s="163">
        <f>'SD_idade (16)'!AJ26/'SD_idade (16)'!AO26</f>
        <v>0.1069182389937107</v>
      </c>
      <c r="AI26" s="163">
        <f>'SD_idade (16)'!AK26/'SD_idade (16)'!AO26</f>
        <v>0.10377358490566038</v>
      </c>
      <c r="AJ26" s="163">
        <f>'SD_idade (16)'!AL26/'SD_idade (16)'!AO26</f>
        <v>0.11949685534591195</v>
      </c>
      <c r="AK26" s="163">
        <f>'SD_idade (16)'!AM26/'SD_idade (16)'!AO26</f>
        <v>0.14465408805031446</v>
      </c>
      <c r="AL26" s="102">
        <f>'SD_idade (16)'!AN26/'SD_idade (16)'!AO26</f>
        <v>0.11635220125786164</v>
      </c>
      <c r="AM26" s="180">
        <v>408</v>
      </c>
      <c r="AN26" s="189"/>
    </row>
    <row r="27" spans="2:40" x14ac:dyDescent="0.25">
      <c r="B27" s="181" t="s">
        <v>47</v>
      </c>
      <c r="C27" s="194">
        <f>'SD_idade (16)'!C27/'SD_idade (16)'!K27</f>
        <v>9.7222222222222224E-2</v>
      </c>
      <c r="D27" s="163">
        <f>'SD_idade (16)'!D27/'SD_idade (16)'!K27</f>
        <v>0.10277777777777777</v>
      </c>
      <c r="E27" s="163">
        <f>'SD_idade (16)'!E27/'SD_idade (16)'!K27</f>
        <v>0.11944444444444445</v>
      </c>
      <c r="F27" s="163">
        <f>'SD_idade (16)'!F27/'SD_idade (16)'!K27</f>
        <v>0.10277777777777777</v>
      </c>
      <c r="G27" s="163">
        <f>('SD_idade (16)'!G27/'SD_idade (16)'!K27)</f>
        <v>7.2222222222222215E-2</v>
      </c>
      <c r="H27" s="163">
        <f>('SD_idade (16)'!H27/'SD_idade (16)'!K27)</f>
        <v>0.13333333333333333</v>
      </c>
      <c r="I27" s="163">
        <f>'SD_idade (16)'!I27/'SD_idade (16)'!K27</f>
        <v>0.16111111111111112</v>
      </c>
      <c r="J27" s="191">
        <f>'SD_idade (16)'!J27/'SD_idade (16)'!K27</f>
        <v>0.21111111111111111</v>
      </c>
      <c r="K27" s="87"/>
      <c r="L27" s="164">
        <f>'SD_idade (16)'!M27/'SD_idade (16)'!U27</f>
        <v>0.14409221902017291</v>
      </c>
      <c r="M27" s="163">
        <f>'SD_idade (16)'!N27/'SD_idade (16)'!U27</f>
        <v>0.12680115273775217</v>
      </c>
      <c r="N27" s="163">
        <f>'SD_idade (16)'!O27/'SD_idade (16)'!U27</f>
        <v>8.9337175792507204E-2</v>
      </c>
      <c r="O27" s="163">
        <f>'SD_idade (16)'!P27/'SD_idade (16)'!U27</f>
        <v>9.7982708933717577E-2</v>
      </c>
      <c r="P27" s="163">
        <f>'SD_idade (16)'!Q27/'SD_idade (16)'!U27</f>
        <v>7.2046109510086456E-2</v>
      </c>
      <c r="Q27" s="163">
        <f>'SD_idade (16)'!R27/'SD_idade (16)'!U27</f>
        <v>0.12680115273775217</v>
      </c>
      <c r="R27" s="163">
        <f>'SD_idade (16)'!S27/'SD_idade (16)'!U27</f>
        <v>0.14697406340057637</v>
      </c>
      <c r="S27" s="168">
        <f>'SD_idade (16)'!T27/'SD_idade (16)'!U27</f>
        <v>0.19596541786743515</v>
      </c>
      <c r="T27" s="299"/>
      <c r="U27" s="194">
        <f>'SD_idade (16)'!W27/'SD_idade (16)'!AE27</f>
        <v>0.11351351351351352</v>
      </c>
      <c r="V27" s="163">
        <f>'SD_idade (16)'!X27/'SD_idade (16)'!AE27</f>
        <v>0.15135135135135136</v>
      </c>
      <c r="W27" s="163">
        <f>'SD_idade (16)'!Y27/'SD_idade (16)'!AE27</f>
        <v>0.10810810810810811</v>
      </c>
      <c r="X27" s="163">
        <f>'SD_idade (16)'!Z27/'SD_idade (16)'!AE27</f>
        <v>0.12162162162162163</v>
      </c>
      <c r="Y27" s="163">
        <f>'SD_idade (16)'!AA27/'SD_idade (16)'!AE27</f>
        <v>7.0270270270270274E-2</v>
      </c>
      <c r="Z27" s="163">
        <f>'SD_idade (16)'!AB27/'SD_idade (16)'!AE27</f>
        <v>0.12162162162162163</v>
      </c>
      <c r="AA27" s="163">
        <f>'SD_idade (16)'!AC27/'SD_idade (16)'!AE27</f>
        <v>0.13513513513513514</v>
      </c>
      <c r="AB27" s="191">
        <f>'SD_idade (16)'!AD27/'SD_idade (16)'!AE27</f>
        <v>0.17837837837837839</v>
      </c>
      <c r="AC27" s="294"/>
      <c r="AD27" s="292"/>
      <c r="AE27" s="101">
        <f>'SD_idade (16)'!AG27/'SD_idade (16)'!AO27</f>
        <v>0.12181303116147309</v>
      </c>
      <c r="AF27" s="163">
        <f>'SD_idade (16)'!AH27/'SD_idade (16)'!AO27</f>
        <v>0.1359773371104816</v>
      </c>
      <c r="AG27" s="163">
        <f>'SD_idade (16)'!AI27/'SD_idade (16)'!AO27</f>
        <v>0.16147308781869688</v>
      </c>
      <c r="AH27" s="163">
        <f>'SD_idade (16)'!AJ27/'SD_idade (16)'!AO27</f>
        <v>0.10481586402266289</v>
      </c>
      <c r="AI27" s="163">
        <f>'SD_idade (16)'!AK27/'SD_idade (16)'!AO27</f>
        <v>5.6657223796033995E-2</v>
      </c>
      <c r="AJ27" s="163">
        <f>'SD_idade (16)'!AL27/'SD_idade (16)'!AO27</f>
        <v>0.11898016997167139</v>
      </c>
      <c r="AK27" s="163">
        <f>'SD_idade (16)'!AM27/'SD_idade (16)'!AO27</f>
        <v>0.13031161473087818</v>
      </c>
      <c r="AL27" s="102">
        <f>'SD_idade (16)'!AN27/'SD_idade (16)'!AO27</f>
        <v>0.16997167138810199</v>
      </c>
      <c r="AM27" s="180">
        <v>1146</v>
      </c>
      <c r="AN27" s="189"/>
    </row>
    <row r="28" spans="2:40" x14ac:dyDescent="0.25">
      <c r="B28" s="181" t="s">
        <v>48</v>
      </c>
      <c r="C28" s="194">
        <f>'SD_idade (16)'!C28/'SD_idade (16)'!K28</f>
        <v>7.6086956521739135E-2</v>
      </c>
      <c r="D28" s="163">
        <f>'SD_idade (16)'!D28/'SD_idade (16)'!K28</f>
        <v>0.14402173913043478</v>
      </c>
      <c r="E28" s="163">
        <f>'SD_idade (16)'!E28/'SD_idade (16)'!K28</f>
        <v>0.1358695652173913</v>
      </c>
      <c r="F28" s="163">
        <f>'SD_idade (16)'!F28/'SD_idade (16)'!K28</f>
        <v>0.16304347826086957</v>
      </c>
      <c r="G28" s="163">
        <f>('SD_idade (16)'!G28/'SD_idade (16)'!K28)</f>
        <v>8.9673913043478257E-2</v>
      </c>
      <c r="H28" s="163">
        <f>('SD_idade (16)'!H28/'SD_idade (16)'!K28)</f>
        <v>0.1358695652173913</v>
      </c>
      <c r="I28" s="163">
        <f>'SD_idade (16)'!I28/'SD_idade (16)'!K28</f>
        <v>0.11684782608695653</v>
      </c>
      <c r="J28" s="191">
        <f>'SD_idade (16)'!J28/'SD_idade (16)'!K28</f>
        <v>0.13858695652173914</v>
      </c>
      <c r="K28" s="87"/>
      <c r="L28" s="164">
        <f>'SD_idade (16)'!M28/'SD_idade (16)'!U28</f>
        <v>0.1043956043956044</v>
      </c>
      <c r="M28" s="163">
        <f>'SD_idade (16)'!N28/'SD_idade (16)'!U28</f>
        <v>0.11813186813186813</v>
      </c>
      <c r="N28" s="163">
        <f>'SD_idade (16)'!O28/'SD_idade (16)'!U28</f>
        <v>0.12362637362637363</v>
      </c>
      <c r="O28" s="163">
        <f>'SD_idade (16)'!P28/'SD_idade (16)'!U28</f>
        <v>0.16208791208791209</v>
      </c>
      <c r="P28" s="163">
        <f>'SD_idade (16)'!Q28/'SD_idade (16)'!U28</f>
        <v>9.6153846153846159E-2</v>
      </c>
      <c r="Q28" s="163">
        <f>'SD_idade (16)'!R28/'SD_idade (16)'!U28</f>
        <v>0.14285714285714285</v>
      </c>
      <c r="R28" s="163">
        <f>'SD_idade (16)'!S28/'SD_idade (16)'!U28</f>
        <v>0.12912087912087913</v>
      </c>
      <c r="S28" s="168">
        <f>'SD_idade (16)'!T28/'SD_idade (16)'!U28</f>
        <v>0.12362637362637363</v>
      </c>
      <c r="T28" s="299"/>
      <c r="U28" s="194">
        <f>'SD_idade (16)'!W28/'SD_idade (16)'!AE28</f>
        <v>0.10324483775811209</v>
      </c>
      <c r="V28" s="163">
        <f>'SD_idade (16)'!X28/'SD_idade (16)'!AE28</f>
        <v>9.1445427728613568E-2</v>
      </c>
      <c r="W28" s="163">
        <f>'SD_idade (16)'!Y28/'SD_idade (16)'!AE28</f>
        <v>0.12389380530973451</v>
      </c>
      <c r="X28" s="163">
        <f>'SD_idade (16)'!Z28/'SD_idade (16)'!AE28</f>
        <v>0.15339233038348082</v>
      </c>
      <c r="Y28" s="163">
        <f>'SD_idade (16)'!AA28/'SD_idade (16)'!AE28</f>
        <v>0.12684365781710916</v>
      </c>
      <c r="Z28" s="163">
        <f>'SD_idade (16)'!AB28/'SD_idade (16)'!AE28</f>
        <v>0.14454277286135694</v>
      </c>
      <c r="AA28" s="163">
        <f>'SD_idade (16)'!AC28/'SD_idade (16)'!AE28</f>
        <v>0.13569321533923304</v>
      </c>
      <c r="AB28" s="191">
        <f>'SD_idade (16)'!AD28/'SD_idade (16)'!AE28</f>
        <v>0.12094395280235988</v>
      </c>
      <c r="AC28" s="294"/>
      <c r="AD28" s="292"/>
      <c r="AE28" s="101">
        <f>'SD_idade (16)'!AG28/'SD_idade (16)'!AO28</f>
        <v>0.10755813953488372</v>
      </c>
      <c r="AF28" s="163">
        <f>'SD_idade (16)'!AH28/'SD_idade (16)'!AO28</f>
        <v>0.12209302325581395</v>
      </c>
      <c r="AG28" s="163">
        <f>'SD_idade (16)'!AI28/'SD_idade (16)'!AO28</f>
        <v>0.1308139534883721</v>
      </c>
      <c r="AH28" s="163">
        <f>'SD_idade (16)'!AJ28/'SD_idade (16)'!AO28</f>
        <v>0.15116279069767441</v>
      </c>
      <c r="AI28" s="163">
        <f>'SD_idade (16)'!AK28/'SD_idade (16)'!AO28</f>
        <v>0.11337209302325581</v>
      </c>
      <c r="AJ28" s="163">
        <f>'SD_idade (16)'!AL28/'SD_idade (16)'!AO28</f>
        <v>0.13372093023255813</v>
      </c>
      <c r="AK28" s="163">
        <f>'SD_idade (16)'!AM28/'SD_idade (16)'!AO28</f>
        <v>0.1308139534883721</v>
      </c>
      <c r="AL28" s="102">
        <f>'SD_idade (16)'!AN28/'SD_idade (16)'!AO28</f>
        <v>0.11046511627906977</v>
      </c>
      <c r="AM28" s="180">
        <v>315</v>
      </c>
      <c r="AN28" s="189"/>
    </row>
    <row r="29" spans="2:40" x14ac:dyDescent="0.25">
      <c r="B29" s="181" t="s">
        <v>49</v>
      </c>
      <c r="C29" s="194">
        <f>'SD_idade (16)'!C29/'SD_idade (16)'!K29</f>
        <v>8.8426527958387513E-2</v>
      </c>
      <c r="D29" s="163">
        <f>'SD_idade (16)'!D29/'SD_idade (16)'!K29</f>
        <v>8.0624187256176857E-2</v>
      </c>
      <c r="E29" s="163">
        <f>'SD_idade (16)'!E29/'SD_idade (16)'!K29</f>
        <v>0.13003901170351106</v>
      </c>
      <c r="F29" s="163">
        <f>'SD_idade (16)'!F29/'SD_idade (16)'!K29</f>
        <v>0.12483745123537061</v>
      </c>
      <c r="G29" s="163">
        <f>('SD_idade (16)'!G29/'SD_idade (16)'!K29)</f>
        <v>0.12613784135240572</v>
      </c>
      <c r="H29" s="163">
        <f>('SD_idade (16)'!H29/'SD_idade (16)'!K29)</f>
        <v>0.14174252275682706</v>
      </c>
      <c r="I29" s="163">
        <f>'SD_idade (16)'!I29/'SD_idade (16)'!K29</f>
        <v>0.15604681404421328</v>
      </c>
      <c r="J29" s="191">
        <f>'SD_idade (16)'!J29/'SD_idade (16)'!K29</f>
        <v>0.15214564369310793</v>
      </c>
      <c r="K29" s="87"/>
      <c r="L29" s="164">
        <f>'SD_idade (16)'!M29/'SD_idade (16)'!U29</f>
        <v>8.1428571428571433E-2</v>
      </c>
      <c r="M29" s="163">
        <f>'SD_idade (16)'!N29/'SD_idade (16)'!U29</f>
        <v>0.09</v>
      </c>
      <c r="N29" s="163">
        <f>'SD_idade (16)'!O29/'SD_idade (16)'!U29</f>
        <v>0.11714285714285715</v>
      </c>
      <c r="O29" s="163">
        <f>'SD_idade (16)'!P29/'SD_idade (16)'!U29</f>
        <v>0.12714285714285714</v>
      </c>
      <c r="P29" s="163">
        <f>'SD_idade (16)'!Q29/'SD_idade (16)'!U29</f>
        <v>0.13857142857142857</v>
      </c>
      <c r="Q29" s="163">
        <f>'SD_idade (16)'!R29/'SD_idade (16)'!U29</f>
        <v>0.14428571428571429</v>
      </c>
      <c r="R29" s="163">
        <f>'SD_idade (16)'!S29/'SD_idade (16)'!U29</f>
        <v>0.15285714285714286</v>
      </c>
      <c r="S29" s="168">
        <f>'SD_idade (16)'!T29/'SD_idade (16)'!U29</f>
        <v>0.14857142857142858</v>
      </c>
      <c r="T29" s="299"/>
      <c r="U29" s="194">
        <f>'SD_idade (16)'!W29/'SD_idade (16)'!AE29</f>
        <v>9.2669432918395578E-2</v>
      </c>
      <c r="V29" s="163">
        <f>'SD_idade (16)'!X29/'SD_idade (16)'!AE29</f>
        <v>9.5435684647302899E-2</v>
      </c>
      <c r="W29" s="163">
        <f>'SD_idade (16)'!Y29/'SD_idade (16)'!AE29</f>
        <v>0.12863070539419086</v>
      </c>
      <c r="X29" s="163">
        <f>'SD_idade (16)'!Z29/'SD_idade (16)'!AE29</f>
        <v>0.12863070539419086</v>
      </c>
      <c r="Y29" s="163">
        <f>'SD_idade (16)'!AA29/'SD_idade (16)'!AE29</f>
        <v>0.13139695712309821</v>
      </c>
      <c r="Z29" s="163">
        <f>'SD_idade (16)'!AB29/'SD_idade (16)'!AE29</f>
        <v>0.1272475795297372</v>
      </c>
      <c r="AA29" s="163">
        <f>'SD_idade (16)'!AC29/'SD_idade (16)'!AE29</f>
        <v>0.14799446749654219</v>
      </c>
      <c r="AB29" s="191">
        <f>'SD_idade (16)'!AD29/'SD_idade (16)'!AE29</f>
        <v>0.14799446749654219</v>
      </c>
      <c r="AC29" s="294"/>
      <c r="AD29" s="292"/>
      <c r="AE29" s="101">
        <f>'SD_idade (16)'!AG29/'SD_idade (16)'!AO29</f>
        <v>0.10906515580736544</v>
      </c>
      <c r="AF29" s="163">
        <f>'SD_idade (16)'!AH29/'SD_idade (16)'!AO29</f>
        <v>9.9150141643059492E-2</v>
      </c>
      <c r="AG29" s="163">
        <f>'SD_idade (16)'!AI29/'SD_idade (16)'!AO29</f>
        <v>0.11898016997167139</v>
      </c>
      <c r="AH29" s="163">
        <f>'SD_idade (16)'!AJ29/'SD_idade (16)'!AO29</f>
        <v>0.12464589235127478</v>
      </c>
      <c r="AI29" s="163">
        <f>'SD_idade (16)'!AK29/'SD_idade (16)'!AO29</f>
        <v>0.13172804532577903</v>
      </c>
      <c r="AJ29" s="163">
        <f>'SD_idade (16)'!AL29/'SD_idade (16)'!AO29</f>
        <v>0.11614730878186968</v>
      </c>
      <c r="AK29" s="163">
        <f>'SD_idade (16)'!AM29/'SD_idade (16)'!AO29</f>
        <v>0.15439093484419264</v>
      </c>
      <c r="AL29" s="102">
        <f>'SD_idade (16)'!AN29/'SD_idade (16)'!AO29</f>
        <v>0.14589235127478753</v>
      </c>
      <c r="AM29" s="180">
        <v>1082</v>
      </c>
      <c r="AN29" s="189"/>
    </row>
    <row r="30" spans="2:40" x14ac:dyDescent="0.25">
      <c r="B30" s="181" t="s">
        <v>50</v>
      </c>
      <c r="C30" s="194">
        <f>'SD_idade (16)'!C30/'SD_idade (16)'!K30</f>
        <v>0.13701923076923078</v>
      </c>
      <c r="D30" s="163">
        <f>'SD_idade (16)'!D30/'SD_idade (16)'!K30</f>
        <v>0.109375</v>
      </c>
      <c r="E30" s="163">
        <f>'SD_idade (16)'!E30/'SD_idade (16)'!K30</f>
        <v>0.11658653846153846</v>
      </c>
      <c r="F30" s="163">
        <f>'SD_idade (16)'!F30/'SD_idade (16)'!K30</f>
        <v>9.0144230769230768E-2</v>
      </c>
      <c r="G30" s="163">
        <f>('SD_idade (16)'!G30/'SD_idade (16)'!K30)</f>
        <v>9.6153846153846159E-2</v>
      </c>
      <c r="H30" s="163">
        <f>('SD_idade (16)'!H30/'SD_idade (16)'!K30)</f>
        <v>0.12980769230769232</v>
      </c>
      <c r="I30" s="163">
        <f>'SD_idade (16)'!I30/'SD_idade (16)'!K30</f>
        <v>0.14543269230769232</v>
      </c>
      <c r="J30" s="191">
        <f>'SD_idade (16)'!J30/'SD_idade (16)'!K30</f>
        <v>0.17548076923076922</v>
      </c>
      <c r="K30" s="87"/>
      <c r="L30" s="164">
        <f>'SD_idade (16)'!M30/'SD_idade (16)'!U30</f>
        <v>0.16861219195849547</v>
      </c>
      <c r="M30" s="163">
        <f>'SD_idade (16)'!N30/'SD_idade (16)'!U30</f>
        <v>9.727626459143969E-2</v>
      </c>
      <c r="N30" s="163">
        <f>'SD_idade (16)'!O30/'SD_idade (16)'!U30</f>
        <v>0.11543450064850844</v>
      </c>
      <c r="O30" s="163">
        <f>'SD_idade (16)'!P30/'SD_idade (16)'!U30</f>
        <v>9.2088197146562911E-2</v>
      </c>
      <c r="P30" s="163">
        <f>'SD_idade (16)'!Q30/'SD_idade (16)'!U30</f>
        <v>9.4682230869001294E-2</v>
      </c>
      <c r="Q30" s="163">
        <f>'SD_idade (16)'!R30/'SD_idade (16)'!U30</f>
        <v>0.12581063553826199</v>
      </c>
      <c r="R30" s="163">
        <f>'SD_idade (16)'!S30/'SD_idade (16)'!U30</f>
        <v>0.13748378728923477</v>
      </c>
      <c r="S30" s="168">
        <f>'SD_idade (16)'!T30/'SD_idade (16)'!U30</f>
        <v>0.16861219195849547</v>
      </c>
      <c r="T30" s="299"/>
      <c r="U30" s="194">
        <f>'SD_idade (16)'!W30/'SD_idade (16)'!AE30</f>
        <v>0.15994623655913978</v>
      </c>
      <c r="V30" s="163">
        <f>'SD_idade (16)'!X30/'SD_idade (16)'!AE30</f>
        <v>0.10483870967741936</v>
      </c>
      <c r="W30" s="163">
        <f>'SD_idade (16)'!Y30/'SD_idade (16)'!AE30</f>
        <v>0.11693548387096774</v>
      </c>
      <c r="X30" s="163">
        <f>'SD_idade (16)'!Z30/'SD_idade (16)'!AE30</f>
        <v>0.10215053763440861</v>
      </c>
      <c r="Y30" s="163">
        <f>'SD_idade (16)'!AA30/'SD_idade (16)'!AE30</f>
        <v>0.10215053763440861</v>
      </c>
      <c r="Z30" s="163">
        <f>'SD_idade (16)'!AB30/'SD_idade (16)'!AE30</f>
        <v>0.12768817204301075</v>
      </c>
      <c r="AA30" s="163">
        <f>'SD_idade (16)'!AC30/'SD_idade (16)'!AE30</f>
        <v>0.1303763440860215</v>
      </c>
      <c r="AB30" s="191">
        <f>'SD_idade (16)'!AD30/'SD_idade (16)'!AE30</f>
        <v>0.15591397849462366</v>
      </c>
      <c r="AC30" s="294"/>
      <c r="AD30" s="292"/>
      <c r="AE30" s="101">
        <f>'SD_idade (16)'!AG30/'SD_idade (16)'!AO30</f>
        <v>0.1752988047808765</v>
      </c>
      <c r="AF30" s="163">
        <f>'SD_idade (16)'!AH30/'SD_idade (16)'!AO30</f>
        <v>0.1248339973439575</v>
      </c>
      <c r="AG30" s="163">
        <f>'SD_idade (16)'!AI30/'SD_idade (16)'!AO30</f>
        <v>0.11686586985391766</v>
      </c>
      <c r="AH30" s="163">
        <f>'SD_idade (16)'!AJ30/'SD_idade (16)'!AO30</f>
        <v>0.10624169986719788</v>
      </c>
      <c r="AI30" s="163">
        <f>'SD_idade (16)'!AK30/'SD_idade (16)'!AO30</f>
        <v>9.9601593625498003E-2</v>
      </c>
      <c r="AJ30" s="163">
        <f>'SD_idade (16)'!AL30/'SD_idade (16)'!AO30</f>
        <v>0.11819389110225764</v>
      </c>
      <c r="AK30" s="163">
        <f>'SD_idade (16)'!AM30/'SD_idade (16)'!AO30</f>
        <v>0.12616201859229748</v>
      </c>
      <c r="AL30" s="102">
        <f>'SD_idade (16)'!AN30/'SD_idade (16)'!AO30</f>
        <v>0.13280212483399734</v>
      </c>
      <c r="AM30" s="180">
        <v>3086</v>
      </c>
      <c r="AN30" s="189"/>
    </row>
    <row r="31" spans="2:40" x14ac:dyDescent="0.25">
      <c r="B31" s="181" t="s">
        <v>51</v>
      </c>
      <c r="C31" s="194">
        <f>'SD_idade (16)'!C31/'SD_idade (16)'!K31</f>
        <v>0.12686567164179105</v>
      </c>
      <c r="D31" s="163">
        <f>'SD_idade (16)'!D31/'SD_idade (16)'!K31</f>
        <v>0.15298507462686567</v>
      </c>
      <c r="E31" s="163">
        <f>'SD_idade (16)'!E31/'SD_idade (16)'!K31</f>
        <v>0.1417910447761194</v>
      </c>
      <c r="F31" s="163">
        <f>'SD_idade (16)'!F31/'SD_idade (16)'!K31</f>
        <v>0.11194029850746269</v>
      </c>
      <c r="G31" s="163">
        <f>('SD_idade (16)'!G31/'SD_idade (16)'!K31)</f>
        <v>0.14925373134328357</v>
      </c>
      <c r="H31" s="163">
        <f>('SD_idade (16)'!H31/'SD_idade (16)'!K31)</f>
        <v>8.2089552238805971E-2</v>
      </c>
      <c r="I31" s="163">
        <f>'SD_idade (16)'!I31/'SD_idade (16)'!K31</f>
        <v>0.11194029850746269</v>
      </c>
      <c r="J31" s="191">
        <f>'SD_idade (16)'!J31/'SD_idade (16)'!K31</f>
        <v>0.12313432835820895</v>
      </c>
      <c r="K31" s="87"/>
      <c r="L31" s="164">
        <f>'SD_idade (16)'!M31/'SD_idade (16)'!U31</f>
        <v>0.13008130081300814</v>
      </c>
      <c r="M31" s="163">
        <f>'SD_idade (16)'!N31/'SD_idade (16)'!U31</f>
        <v>0.15040650406504066</v>
      </c>
      <c r="N31" s="163">
        <f>'SD_idade (16)'!O31/'SD_idade (16)'!U31</f>
        <v>0.13414634146341464</v>
      </c>
      <c r="O31" s="163">
        <f>'SD_idade (16)'!P31/'SD_idade (16)'!U31</f>
        <v>0.12195121951219512</v>
      </c>
      <c r="P31" s="163">
        <f>'SD_idade (16)'!Q31/'SD_idade (16)'!U31</f>
        <v>0.15447154471544716</v>
      </c>
      <c r="Q31" s="163">
        <f>'SD_idade (16)'!R31/'SD_idade (16)'!U31</f>
        <v>8.943089430894309E-2</v>
      </c>
      <c r="R31" s="163">
        <f>'SD_idade (16)'!S31/'SD_idade (16)'!U31</f>
        <v>0.10975609756097561</v>
      </c>
      <c r="S31" s="168">
        <f>'SD_idade (16)'!T31/'SD_idade (16)'!U31</f>
        <v>0.10975609756097561</v>
      </c>
      <c r="T31" s="299"/>
      <c r="U31" s="194">
        <f>'SD_idade (16)'!W31/'SD_idade (16)'!AE31</f>
        <v>0.12264150943396226</v>
      </c>
      <c r="V31" s="163">
        <f>'SD_idade (16)'!X31/'SD_idade (16)'!AE31</f>
        <v>0.13679245283018868</v>
      </c>
      <c r="W31" s="163">
        <f>'SD_idade (16)'!Y31/'SD_idade (16)'!AE31</f>
        <v>0.11320754716981132</v>
      </c>
      <c r="X31" s="163">
        <f>'SD_idade (16)'!Z31/'SD_idade (16)'!AE31</f>
        <v>0.15566037735849056</v>
      </c>
      <c r="Y31" s="163">
        <f>'SD_idade (16)'!AA31/'SD_idade (16)'!AE31</f>
        <v>0.1650943396226415</v>
      </c>
      <c r="Z31" s="163">
        <f>'SD_idade (16)'!AB31/'SD_idade (16)'!AE31</f>
        <v>0.10377358490566038</v>
      </c>
      <c r="AA31" s="163">
        <f>'SD_idade (16)'!AC31/'SD_idade (16)'!AE31</f>
        <v>0.11320754716981132</v>
      </c>
      <c r="AB31" s="191">
        <f>'SD_idade (16)'!AD31/'SD_idade (16)'!AE31</f>
        <v>8.9622641509433956E-2</v>
      </c>
      <c r="AC31" s="294"/>
      <c r="AD31" s="292"/>
      <c r="AE31" s="101">
        <f>'SD_idade (16)'!AG31/'SD_idade (16)'!AO31</f>
        <v>0.11818181818181818</v>
      </c>
      <c r="AF31" s="163">
        <f>'SD_idade (16)'!AH31/'SD_idade (16)'!AO31</f>
        <v>0.15454545454545454</v>
      </c>
      <c r="AG31" s="163">
        <f>'SD_idade (16)'!AI31/'SD_idade (16)'!AO31</f>
        <v>0.11363636363636363</v>
      </c>
      <c r="AH31" s="163">
        <f>'SD_idade (16)'!AJ31/'SD_idade (16)'!AO31</f>
        <v>0.16818181818181818</v>
      </c>
      <c r="AI31" s="163">
        <f>'SD_idade (16)'!AK31/'SD_idade (16)'!AO31</f>
        <v>0.13636363636363635</v>
      </c>
      <c r="AJ31" s="163">
        <f>'SD_idade (16)'!AL31/'SD_idade (16)'!AO31</f>
        <v>0.10454545454545454</v>
      </c>
      <c r="AK31" s="163">
        <f>'SD_idade (16)'!AM31/'SD_idade (16)'!AO31</f>
        <v>0.11363636363636363</v>
      </c>
      <c r="AL31" s="102">
        <f>'SD_idade (16)'!AN31/'SD_idade (16)'!AO31</f>
        <v>9.0909090909090912E-2</v>
      </c>
      <c r="AM31" s="180">
        <v>367</v>
      </c>
      <c r="AN31" s="189"/>
    </row>
    <row r="32" spans="2:40" x14ac:dyDescent="0.25">
      <c r="B32" s="181" t="s">
        <v>52</v>
      </c>
      <c r="C32" s="194">
        <f>'SD_idade (16)'!C32/'SD_idade (16)'!K32</f>
        <v>0.10281690140845071</v>
      </c>
      <c r="D32" s="163">
        <f>'SD_idade (16)'!D32/'SD_idade (16)'!K32</f>
        <v>0.11690140845070422</v>
      </c>
      <c r="E32" s="163">
        <f>'SD_idade (16)'!E32/'SD_idade (16)'!K32</f>
        <v>8.1690140845070425E-2</v>
      </c>
      <c r="F32" s="163">
        <f>'SD_idade (16)'!F32/'SD_idade (16)'!K32</f>
        <v>0.11830985915492957</v>
      </c>
      <c r="G32" s="163">
        <f>('SD_idade (16)'!G32/'SD_idade (16)'!K32)</f>
        <v>9.5774647887323941E-2</v>
      </c>
      <c r="H32" s="163">
        <f>('SD_idade (16)'!H32/'SD_idade (16)'!K32)</f>
        <v>0.16619718309859155</v>
      </c>
      <c r="I32" s="163">
        <f>'SD_idade (16)'!I32/'SD_idade (16)'!K32</f>
        <v>0.16901408450704225</v>
      </c>
      <c r="J32" s="191">
        <f>'SD_idade (16)'!J32/'SD_idade (16)'!K32</f>
        <v>0.14929577464788732</v>
      </c>
      <c r="K32" s="87"/>
      <c r="L32" s="164">
        <f>'SD_idade (16)'!M32/'SD_idade (16)'!U32</f>
        <v>0.11728395061728394</v>
      </c>
      <c r="M32" s="163">
        <f>'SD_idade (16)'!N32/'SD_idade (16)'!U32</f>
        <v>0.10030864197530864</v>
      </c>
      <c r="N32" s="163">
        <f>'SD_idade (16)'!O32/'SD_idade (16)'!U32</f>
        <v>8.6419753086419748E-2</v>
      </c>
      <c r="O32" s="163">
        <f>'SD_idade (16)'!P32/'SD_idade (16)'!U32</f>
        <v>0.12654320987654322</v>
      </c>
      <c r="P32" s="163">
        <f>'SD_idade (16)'!Q32/'SD_idade (16)'!U32</f>
        <v>0.10030864197530864</v>
      </c>
      <c r="Q32" s="163">
        <f>'SD_idade (16)'!R32/'SD_idade (16)'!U32</f>
        <v>0.16358024691358025</v>
      </c>
      <c r="R32" s="163">
        <f>'SD_idade (16)'!S32/'SD_idade (16)'!U32</f>
        <v>0.16203703703703703</v>
      </c>
      <c r="S32" s="168">
        <f>'SD_idade (16)'!T32/'SD_idade (16)'!U32</f>
        <v>0.14351851851851852</v>
      </c>
      <c r="T32" s="299"/>
      <c r="U32" s="194">
        <f>'SD_idade (16)'!W32/'SD_idade (16)'!AE32</f>
        <v>0.12537764350453173</v>
      </c>
      <c r="V32" s="163">
        <f>'SD_idade (16)'!X32/'SD_idade (16)'!AE32</f>
        <v>0.10120845921450151</v>
      </c>
      <c r="W32" s="163">
        <f>'SD_idade (16)'!Y32/'SD_idade (16)'!AE32</f>
        <v>9.9697885196374625E-2</v>
      </c>
      <c r="X32" s="163">
        <f>'SD_idade (16)'!Z32/'SD_idade (16)'!AE32</f>
        <v>0.12235649546827794</v>
      </c>
      <c r="Y32" s="163">
        <f>'SD_idade (16)'!AA32/'SD_idade (16)'!AE32</f>
        <v>0.10422960725075529</v>
      </c>
      <c r="Z32" s="163">
        <f>'SD_idade (16)'!AB32/'SD_idade (16)'!AE32</f>
        <v>0.15407854984894259</v>
      </c>
      <c r="AA32" s="163">
        <f>'SD_idade (16)'!AC32/'SD_idade (16)'!AE32</f>
        <v>0.15407854984894259</v>
      </c>
      <c r="AB32" s="191">
        <f>'SD_idade (16)'!AD32/'SD_idade (16)'!AE32</f>
        <v>0.13897280966767372</v>
      </c>
      <c r="AC32" s="294"/>
      <c r="AD32" s="292"/>
      <c r="AE32" s="101">
        <f>'SD_idade (16)'!AG32/'SD_idade (16)'!AO32</f>
        <v>0.14854517611026033</v>
      </c>
      <c r="AF32" s="163">
        <f>'SD_idade (16)'!AH32/'SD_idade (16)'!AO32</f>
        <v>0.10719754977029096</v>
      </c>
      <c r="AG32" s="163">
        <f>'SD_idade (16)'!AI32/'SD_idade (16)'!AO32</f>
        <v>0.10872894333843798</v>
      </c>
      <c r="AH32" s="163">
        <f>'SD_idade (16)'!AJ32/'SD_idade (16)'!AO32</f>
        <v>0.11944869831546708</v>
      </c>
      <c r="AI32" s="163">
        <f>'SD_idade (16)'!AK32/'SD_idade (16)'!AO32</f>
        <v>9.9540581929555894E-2</v>
      </c>
      <c r="AJ32" s="163">
        <f>'SD_idade (16)'!AL32/'SD_idade (16)'!AO32</f>
        <v>0.13935681470137826</v>
      </c>
      <c r="AK32" s="163">
        <f>'SD_idade (16)'!AM32/'SD_idade (16)'!AO32</f>
        <v>0.15313935681470137</v>
      </c>
      <c r="AL32" s="102">
        <f>'SD_idade (16)'!AN32/'SD_idade (16)'!AO32</f>
        <v>0.12404287901990811</v>
      </c>
      <c r="AM32" s="180">
        <v>1846</v>
      </c>
      <c r="AN32" s="189"/>
    </row>
    <row r="33" spans="2:40" x14ac:dyDescent="0.25">
      <c r="B33" s="181" t="s">
        <v>31</v>
      </c>
      <c r="C33" s="194">
        <f>'SD_idade (16)'!C33/'SD_idade (16)'!K33</f>
        <v>0.11235955056179775</v>
      </c>
      <c r="D33" s="163">
        <f>'SD_idade (16)'!D33/'SD_idade (16)'!K33</f>
        <v>0.10112359550561797</v>
      </c>
      <c r="E33" s="163">
        <f>'SD_idade (16)'!E33/'SD_idade (16)'!K33</f>
        <v>0.10112359550561797</v>
      </c>
      <c r="F33" s="163">
        <f>'SD_idade (16)'!F33/'SD_idade (16)'!K33</f>
        <v>0.11610486891385768</v>
      </c>
      <c r="G33" s="163">
        <f>('SD_idade (16)'!G33/'SD_idade (16)'!K33)</f>
        <v>0.16104868913857678</v>
      </c>
      <c r="H33" s="163">
        <f>('SD_idade (16)'!H33/'SD_idade (16)'!K33)</f>
        <v>0.1348314606741573</v>
      </c>
      <c r="I33" s="163">
        <f>'SD_idade (16)'!I33/'SD_idade (16)'!K33</f>
        <v>0.1198501872659176</v>
      </c>
      <c r="J33" s="191">
        <f>'SD_idade (16)'!J33/'SD_idade (16)'!K33</f>
        <v>0.15355805243445692</v>
      </c>
      <c r="K33" s="87"/>
      <c r="L33" s="164">
        <f>'SD_idade (16)'!M33/'SD_idade (16)'!U33</f>
        <v>0.11678832116788321</v>
      </c>
      <c r="M33" s="163">
        <f>'SD_idade (16)'!N33/'SD_idade (16)'!U33</f>
        <v>9.4890510948905105E-2</v>
      </c>
      <c r="N33" s="163">
        <f>'SD_idade (16)'!O33/'SD_idade (16)'!U33</f>
        <v>0.11313868613138686</v>
      </c>
      <c r="O33" s="163">
        <f>'SD_idade (16)'!P33/'SD_idade (16)'!U33</f>
        <v>0.12773722627737227</v>
      </c>
      <c r="P33" s="163">
        <f>'SD_idade (16)'!Q33/'SD_idade (16)'!U33</f>
        <v>0.15693430656934307</v>
      </c>
      <c r="Q33" s="163">
        <f>'SD_idade (16)'!R33/'SD_idade (16)'!U33</f>
        <v>0.145985401459854</v>
      </c>
      <c r="R33" s="163">
        <f>'SD_idade (16)'!S33/'SD_idade (16)'!U33</f>
        <v>0.12043795620437957</v>
      </c>
      <c r="S33" s="168">
        <f>'SD_idade (16)'!T33/'SD_idade (16)'!U33</f>
        <v>0.12408759124087591</v>
      </c>
      <c r="T33" s="299"/>
      <c r="U33" s="194">
        <f>'SD_idade (16)'!W33/'SD_idade (16)'!AE33</f>
        <v>6.1538461538461542E-2</v>
      </c>
      <c r="V33" s="163">
        <f>'SD_idade (16)'!X33/'SD_idade (16)'!AE33</f>
        <v>8.8461538461538466E-2</v>
      </c>
      <c r="W33" s="163">
        <f>'SD_idade (16)'!Y33/'SD_idade (16)'!AE33</f>
        <v>0.14615384615384616</v>
      </c>
      <c r="X33" s="163">
        <f>'SD_idade (16)'!Z33/'SD_idade (16)'!AE33</f>
        <v>0.16153846153846155</v>
      </c>
      <c r="Y33" s="163">
        <f>'SD_idade (16)'!AA33/'SD_idade (16)'!AE33</f>
        <v>0.15384615384615385</v>
      </c>
      <c r="Z33" s="163">
        <f>'SD_idade (16)'!AB33/'SD_idade (16)'!AE33</f>
        <v>0.13076923076923078</v>
      </c>
      <c r="AA33" s="163">
        <f>'SD_idade (16)'!AC33/'SD_idade (16)'!AE33</f>
        <v>0.13076923076923078</v>
      </c>
      <c r="AB33" s="191">
        <f>'SD_idade (16)'!AD33/'SD_idade (16)'!AE33</f>
        <v>0.12692307692307692</v>
      </c>
      <c r="AC33" s="294"/>
      <c r="AD33" s="292"/>
      <c r="AE33" s="101">
        <f>'SD_idade (16)'!AG33/'SD_idade (16)'!AO33</f>
        <v>9.0909090909090912E-2</v>
      </c>
      <c r="AF33" s="163">
        <f>'SD_idade (16)'!AH33/'SD_idade (16)'!AO33</f>
        <v>9.8181818181818176E-2</v>
      </c>
      <c r="AG33" s="163">
        <f>'SD_idade (16)'!AI33/'SD_idade (16)'!AO33</f>
        <v>0.15636363636363637</v>
      </c>
      <c r="AH33" s="163">
        <f>'SD_idade (16)'!AJ33/'SD_idade (16)'!AO33</f>
        <v>0.16363636363636364</v>
      </c>
      <c r="AI33" s="163">
        <f>'SD_idade (16)'!AK33/'SD_idade (16)'!AO33</f>
        <v>0.13090909090909092</v>
      </c>
      <c r="AJ33" s="163">
        <f>'SD_idade (16)'!AL33/'SD_idade (16)'!AO33</f>
        <v>0.12363636363636364</v>
      </c>
      <c r="AK33" s="163">
        <f>'SD_idade (16)'!AM33/'SD_idade (16)'!AO33</f>
        <v>0.12</v>
      </c>
      <c r="AL33" s="102">
        <f>'SD_idade (16)'!AN33/'SD_idade (16)'!AO33</f>
        <v>0.11636363636363636</v>
      </c>
      <c r="AM33" s="180">
        <v>295</v>
      </c>
      <c r="AN33" s="189"/>
    </row>
    <row r="34" spans="2:40" x14ac:dyDescent="0.25">
      <c r="B34" s="181" t="s">
        <v>53</v>
      </c>
      <c r="C34" s="194">
        <f>'SD_idade (16)'!C34/'SD_idade (16)'!K34</f>
        <v>0.11846153846153847</v>
      </c>
      <c r="D34" s="163">
        <f>'SD_idade (16)'!D34/'SD_idade (16)'!K34</f>
        <v>0.11384615384615385</v>
      </c>
      <c r="E34" s="163">
        <f>'SD_idade (16)'!E34/'SD_idade (16)'!K34</f>
        <v>0.16153846153846155</v>
      </c>
      <c r="F34" s="163">
        <f>'SD_idade (16)'!F34/'SD_idade (16)'!K34</f>
        <v>0.13384615384615384</v>
      </c>
      <c r="G34" s="163">
        <f>('SD_idade (16)'!G34/'SD_idade (16)'!K34)</f>
        <v>0.11076923076923077</v>
      </c>
      <c r="H34" s="163">
        <f>('SD_idade (16)'!H34/'SD_idade (16)'!K34)</f>
        <v>0.11692307692307692</v>
      </c>
      <c r="I34" s="163">
        <f>'SD_idade (16)'!I34/'SD_idade (16)'!K34</f>
        <v>0.1123076923076923</v>
      </c>
      <c r="J34" s="191">
        <f>'SD_idade (16)'!J34/'SD_idade (16)'!K34</f>
        <v>0.13230769230769232</v>
      </c>
      <c r="K34" s="87"/>
      <c r="L34" s="164">
        <f>'SD_idade (16)'!M34/'SD_idade (16)'!U34</f>
        <v>0.12956810631229235</v>
      </c>
      <c r="M34" s="163">
        <f>'SD_idade (16)'!N34/'SD_idade (16)'!U34</f>
        <v>0.12458471760797342</v>
      </c>
      <c r="N34" s="163">
        <f>'SD_idade (16)'!O34/'SD_idade (16)'!U34</f>
        <v>0.1461794019933555</v>
      </c>
      <c r="O34" s="163">
        <f>'SD_idade (16)'!P34/'SD_idade (16)'!U34</f>
        <v>0.1461794019933555</v>
      </c>
      <c r="P34" s="163">
        <f>'SD_idade (16)'!Q34/'SD_idade (16)'!U34</f>
        <v>0.11295681063122924</v>
      </c>
      <c r="Q34" s="163">
        <f>'SD_idade (16)'!R34/'SD_idade (16)'!U34</f>
        <v>0.11627906976744186</v>
      </c>
      <c r="R34" s="163">
        <f>'SD_idade (16)'!S34/'SD_idade (16)'!U34</f>
        <v>0.1079734219269103</v>
      </c>
      <c r="S34" s="168">
        <f>'SD_idade (16)'!T34/'SD_idade (16)'!U34</f>
        <v>0.11627906976744186</v>
      </c>
      <c r="T34" s="299"/>
      <c r="U34" s="194">
        <f>'SD_idade (16)'!W34/'SD_idade (16)'!AE34</f>
        <v>0.13793103448275862</v>
      </c>
      <c r="V34" s="163">
        <f>'SD_idade (16)'!X34/'SD_idade (16)'!AE34</f>
        <v>0.12241379310344827</v>
      </c>
      <c r="W34" s="163">
        <f>'SD_idade (16)'!Y34/'SD_idade (16)'!AE34</f>
        <v>0.1396551724137931</v>
      </c>
      <c r="X34" s="163">
        <f>'SD_idade (16)'!Z34/'SD_idade (16)'!AE34</f>
        <v>0.13620689655172413</v>
      </c>
      <c r="Y34" s="163">
        <f>'SD_idade (16)'!AA34/'SD_idade (16)'!AE34</f>
        <v>0.11379310344827587</v>
      </c>
      <c r="Z34" s="163">
        <f>'SD_idade (16)'!AB34/'SD_idade (16)'!AE34</f>
        <v>0.1206896551724138</v>
      </c>
      <c r="AA34" s="163">
        <f>'SD_idade (16)'!AC34/'SD_idade (16)'!AE34</f>
        <v>0.1103448275862069</v>
      </c>
      <c r="AB34" s="191">
        <f>'SD_idade (16)'!AD34/'SD_idade (16)'!AE34</f>
        <v>0.11896551724137931</v>
      </c>
      <c r="AC34" s="294"/>
      <c r="AD34" s="292"/>
      <c r="AE34" s="101">
        <f>'SD_idade (16)'!AG34/'SD_idade (16)'!AO34</f>
        <v>0.15294117647058825</v>
      </c>
      <c r="AF34" s="163">
        <f>'SD_idade (16)'!AH34/'SD_idade (16)'!AO34</f>
        <v>0.14789915966386555</v>
      </c>
      <c r="AG34" s="163">
        <f>'SD_idade (16)'!AI34/'SD_idade (16)'!AO34</f>
        <v>0.13949579831932774</v>
      </c>
      <c r="AH34" s="163">
        <f>'SD_idade (16)'!AJ34/'SD_idade (16)'!AO34</f>
        <v>0.13109243697478992</v>
      </c>
      <c r="AI34" s="163">
        <f>'SD_idade (16)'!AK34/'SD_idade (16)'!AO34</f>
        <v>0.10252100840336134</v>
      </c>
      <c r="AJ34" s="163">
        <f>'SD_idade (16)'!AL34/'SD_idade (16)'!AO34</f>
        <v>0.11428571428571428</v>
      </c>
      <c r="AK34" s="163">
        <f>'SD_idade (16)'!AM34/'SD_idade (16)'!AO34</f>
        <v>0.10252100840336134</v>
      </c>
      <c r="AL34" s="102">
        <f>'SD_idade (16)'!AN34/'SD_idade (16)'!AO34</f>
        <v>0.1092436974789916</v>
      </c>
      <c r="AM34" s="180">
        <v>1256</v>
      </c>
      <c r="AN34" s="189"/>
    </row>
    <row r="35" spans="2:40" ht="12.75" customHeight="1" x14ac:dyDescent="0.25">
      <c r="B35" s="181" t="s">
        <v>54</v>
      </c>
      <c r="C35" s="194">
        <f>'SD_idade (16)'!C35/'SD_idade (16)'!K35</f>
        <v>0.17796610169491525</v>
      </c>
      <c r="D35" s="163">
        <f>'SD_idade (16)'!D35/'SD_idade (16)'!K35</f>
        <v>0.13347457627118645</v>
      </c>
      <c r="E35" s="163">
        <f>'SD_idade (16)'!E35/'SD_idade (16)'!K35</f>
        <v>9.7457627118644072E-2</v>
      </c>
      <c r="F35" s="163">
        <f>'SD_idade (16)'!F35/'SD_idade (16)'!K35</f>
        <v>0.11228813559322035</v>
      </c>
      <c r="G35" s="163">
        <f>('SD_idade (16)'!G35/'SD_idade (16)'!K35)</f>
        <v>0.13135593220338984</v>
      </c>
      <c r="H35" s="163">
        <f>('SD_idade (16)'!H35/'SD_idade (16)'!K35)</f>
        <v>0.1228813559322034</v>
      </c>
      <c r="I35" s="163">
        <f>'SD_idade (16)'!I35/'SD_idade (16)'!K35</f>
        <v>9.7457627118644072E-2</v>
      </c>
      <c r="J35" s="191">
        <f>'SD_idade (16)'!J35/'SD_idade (16)'!K35</f>
        <v>0.1271186440677966</v>
      </c>
      <c r="K35" s="87"/>
      <c r="L35" s="164">
        <f>'SD_idade (16)'!M35/'SD_idade (16)'!U35</f>
        <v>0.1767337807606264</v>
      </c>
      <c r="M35" s="163">
        <f>'SD_idade (16)'!N35/'SD_idade (16)'!U35</f>
        <v>0.12304250559284116</v>
      </c>
      <c r="N35" s="163">
        <f>'SD_idade (16)'!O35/'SD_idade (16)'!U35</f>
        <v>0.1029082774049217</v>
      </c>
      <c r="O35" s="163">
        <f>'SD_idade (16)'!P35/'SD_idade (16)'!U35</f>
        <v>0.11185682326621924</v>
      </c>
      <c r="P35" s="163">
        <f>'SD_idade (16)'!Q35/'SD_idade (16)'!U35</f>
        <v>0.12527964205816555</v>
      </c>
      <c r="Q35" s="163">
        <f>'SD_idade (16)'!R35/'SD_idade (16)'!U35</f>
        <v>0.12751677852348994</v>
      </c>
      <c r="R35" s="163">
        <f>'SD_idade (16)'!S35/'SD_idade (16)'!U35</f>
        <v>0.10738255033557047</v>
      </c>
      <c r="S35" s="168">
        <f>'SD_idade (16)'!T35/'SD_idade (16)'!U35</f>
        <v>0.12527964205816555</v>
      </c>
      <c r="T35" s="299"/>
      <c r="U35" s="194">
        <f>'SD_idade (16)'!W35/'SD_idade (16)'!AE35</f>
        <v>0.17675544794188863</v>
      </c>
      <c r="V35" s="163">
        <f>'SD_idade (16)'!X35/'SD_idade (16)'!AE35</f>
        <v>0.11622276029055691</v>
      </c>
      <c r="W35" s="163">
        <f>'SD_idade (16)'!Y35/'SD_idade (16)'!AE35</f>
        <v>0.10895883777239709</v>
      </c>
      <c r="X35" s="163">
        <f>'SD_idade (16)'!Z35/'SD_idade (16)'!AE35</f>
        <v>0.11380145278450363</v>
      </c>
      <c r="Y35" s="163">
        <f>'SD_idade (16)'!AA35/'SD_idade (16)'!AE35</f>
        <v>0.13317191283292978</v>
      </c>
      <c r="Z35" s="163">
        <f>'SD_idade (16)'!AB35/'SD_idade (16)'!AE35</f>
        <v>0.13317191283292978</v>
      </c>
      <c r="AA35" s="163">
        <f>'SD_idade (16)'!AC35/'SD_idade (16)'!AE35</f>
        <v>8.9588377723970949E-2</v>
      </c>
      <c r="AB35" s="191">
        <f>'SD_idade (16)'!AD35/'SD_idade (16)'!AE35</f>
        <v>0.12832929782082325</v>
      </c>
      <c r="AC35" s="294"/>
      <c r="AD35" s="292"/>
      <c r="AE35" s="101">
        <f>'SD_idade (16)'!AG35/'SD_idade (16)'!AO35</f>
        <v>0.19811320754716982</v>
      </c>
      <c r="AF35" s="163">
        <f>'SD_idade (16)'!AH35/'SD_idade (16)'!AO35</f>
        <v>0.12264150943396226</v>
      </c>
      <c r="AG35" s="163">
        <f>'SD_idade (16)'!AI35/'SD_idade (16)'!AO35</f>
        <v>0.11556603773584906</v>
      </c>
      <c r="AH35" s="163">
        <f>'SD_idade (16)'!AJ35/'SD_idade (16)'!AO35</f>
        <v>0.11792452830188679</v>
      </c>
      <c r="AI35" s="163">
        <f>'SD_idade (16)'!AK35/'SD_idade (16)'!AO35</f>
        <v>0.11556603773584906</v>
      </c>
      <c r="AJ35" s="163">
        <f>'SD_idade (16)'!AL35/'SD_idade (16)'!AO35</f>
        <v>0.125</v>
      </c>
      <c r="AK35" s="163">
        <f>'SD_idade (16)'!AM35/'SD_idade (16)'!AO35</f>
        <v>9.6698113207547176E-2</v>
      </c>
      <c r="AL35" s="102">
        <f>'SD_idade (16)'!AN35/'SD_idade (16)'!AO35</f>
        <v>0.10849056603773585</v>
      </c>
      <c r="AM35" s="180">
        <v>2966</v>
      </c>
      <c r="AN35" s="189"/>
    </row>
    <row r="36" spans="2:40" x14ac:dyDescent="0.25">
      <c r="B36" s="181" t="s">
        <v>55</v>
      </c>
      <c r="C36" s="194">
        <f>'SD_idade (16)'!C36/'SD_idade (16)'!K36</f>
        <v>8.8235294117647065E-2</v>
      </c>
      <c r="D36" s="163">
        <f>'SD_idade (16)'!D36/'SD_idade (16)'!K36</f>
        <v>0.13970588235294118</v>
      </c>
      <c r="E36" s="163">
        <f>'SD_idade (16)'!E36/'SD_idade (16)'!K36</f>
        <v>0.18382352941176472</v>
      </c>
      <c r="F36" s="163">
        <f>'SD_idade (16)'!F36/'SD_idade (16)'!K36</f>
        <v>0.12867647058823528</v>
      </c>
      <c r="G36" s="163">
        <f>('SD_idade (16)'!G36/'SD_idade (16)'!K36)</f>
        <v>0.10294117647058823</v>
      </c>
      <c r="H36" s="163">
        <f>('SD_idade (16)'!H36/'SD_idade (16)'!K36)</f>
        <v>0.11764705882352941</v>
      </c>
      <c r="I36" s="163">
        <f>'SD_idade (16)'!I36/'SD_idade (16)'!K36</f>
        <v>0.125</v>
      </c>
      <c r="J36" s="191">
        <f>'SD_idade (16)'!J36/'SD_idade (16)'!K36</f>
        <v>0.11397058823529412</v>
      </c>
      <c r="K36" s="87"/>
      <c r="L36" s="164">
        <f>'SD_idade (16)'!M36/'SD_idade (16)'!U36</f>
        <v>0.10441767068273092</v>
      </c>
      <c r="M36" s="163">
        <f>'SD_idade (16)'!N36/'SD_idade (16)'!U36</f>
        <v>0.1606425702811245</v>
      </c>
      <c r="N36" s="163">
        <f>'SD_idade (16)'!O36/'SD_idade (16)'!U36</f>
        <v>0.17269076305220885</v>
      </c>
      <c r="O36" s="163">
        <f>'SD_idade (16)'!P36/'SD_idade (16)'!U36</f>
        <v>0.12851405622489959</v>
      </c>
      <c r="P36" s="163">
        <f>'SD_idade (16)'!Q36/'SD_idade (16)'!U36</f>
        <v>8.0321285140562249E-2</v>
      </c>
      <c r="Q36" s="163">
        <f>'SD_idade (16)'!R36/'SD_idade (16)'!U36</f>
        <v>0.11244979919678715</v>
      </c>
      <c r="R36" s="163">
        <f>'SD_idade (16)'!S36/'SD_idade (16)'!U36</f>
        <v>0.12449799196787148</v>
      </c>
      <c r="S36" s="168">
        <f>'SD_idade (16)'!T36/'SD_idade (16)'!U36</f>
        <v>0.11646586345381527</v>
      </c>
      <c r="T36" s="299"/>
      <c r="U36" s="194">
        <f>'SD_idade (16)'!W36/'SD_idade (16)'!AE36</f>
        <v>0.1</v>
      </c>
      <c r="V36" s="163">
        <f>'SD_idade (16)'!X36/'SD_idade (16)'!AE36</f>
        <v>0.17499999999999999</v>
      </c>
      <c r="W36" s="163">
        <f>'SD_idade (16)'!Y36/'SD_idade (16)'!AE36</f>
        <v>0.16250000000000001</v>
      </c>
      <c r="X36" s="163">
        <f>'SD_idade (16)'!Z36/'SD_idade (16)'!AE36</f>
        <v>0.1125</v>
      </c>
      <c r="Y36" s="163">
        <f>'SD_idade (16)'!AA36/'SD_idade (16)'!AE36</f>
        <v>0.1</v>
      </c>
      <c r="Z36" s="163">
        <f>'SD_idade (16)'!AB36/'SD_idade (16)'!AE36</f>
        <v>0.10833333333333334</v>
      </c>
      <c r="AA36" s="163">
        <f>'SD_idade (16)'!AC36/'SD_idade (16)'!AE36</f>
        <v>0.125</v>
      </c>
      <c r="AB36" s="191">
        <f>'SD_idade (16)'!AD36/'SD_idade (16)'!AE36</f>
        <v>0.11666666666666667</v>
      </c>
      <c r="AC36" s="300"/>
      <c r="AD36" s="292"/>
      <c r="AE36" s="101">
        <f>'SD_idade (16)'!AG36/'SD_idade (16)'!AO36</f>
        <v>0.10569105691056911</v>
      </c>
      <c r="AF36" s="163">
        <f>'SD_idade (16)'!AH36/'SD_idade (16)'!AO36</f>
        <v>0.17073170731707318</v>
      </c>
      <c r="AG36" s="163">
        <f>'SD_idade (16)'!AI36/'SD_idade (16)'!AO36</f>
        <v>0.18292682926829268</v>
      </c>
      <c r="AH36" s="163">
        <f>'SD_idade (16)'!AJ36/'SD_idade (16)'!AO36</f>
        <v>0.1016260162601626</v>
      </c>
      <c r="AI36" s="163">
        <f>'SD_idade (16)'!AK36/'SD_idade (16)'!AO36</f>
        <v>9.3495934959349589E-2</v>
      </c>
      <c r="AJ36" s="163">
        <f>'SD_idade (16)'!AL36/'SD_idade (16)'!AO36</f>
        <v>0.11788617886178862</v>
      </c>
      <c r="AK36" s="163">
        <f>'SD_idade (16)'!AM36/'SD_idade (16)'!AO36</f>
        <v>0.11788617886178862</v>
      </c>
      <c r="AL36" s="102">
        <f>'SD_idade (16)'!AN36/'SD_idade (16)'!AO36</f>
        <v>0.10975609756097561</v>
      </c>
      <c r="AM36" s="216">
        <v>795</v>
      </c>
      <c r="AN36" s="189"/>
    </row>
    <row r="37" spans="2:40" x14ac:dyDescent="0.25">
      <c r="B37" s="181" t="s">
        <v>56</v>
      </c>
      <c r="C37" s="194">
        <f>'SD_idade (16)'!C37/'SD_idade (16)'!K37</f>
        <v>9.7457627118644072E-2</v>
      </c>
      <c r="D37" s="163">
        <f>'SD_idade (16)'!D37/'SD_idade (16)'!K37</f>
        <v>0.1271186440677966</v>
      </c>
      <c r="E37" s="163">
        <f>'SD_idade (16)'!E37/'SD_idade (16)'!K37</f>
        <v>0.1440677966101695</v>
      </c>
      <c r="F37" s="163">
        <f>'SD_idade (16)'!F37/'SD_idade (16)'!K37</f>
        <v>0.1440677966101695</v>
      </c>
      <c r="G37" s="163">
        <f>('SD_idade (16)'!G37/'SD_idade (16)'!K37)</f>
        <v>0.10169491525423729</v>
      </c>
      <c r="H37" s="163">
        <f>('SD_idade (16)'!H37/'SD_idade (16)'!K37)</f>
        <v>0.15677966101694915</v>
      </c>
      <c r="I37" s="163">
        <f>'SD_idade (16)'!I37/'SD_idade (16)'!K37</f>
        <v>0.1059322033898305</v>
      </c>
      <c r="J37" s="191">
        <f>'SD_idade (16)'!J37/'SD_idade (16)'!K37</f>
        <v>0.1228813559322034</v>
      </c>
      <c r="K37" s="87"/>
      <c r="L37" s="164">
        <f>'SD_idade (16)'!M37/'SD_idade (16)'!U37</f>
        <v>7.5949367088607597E-2</v>
      </c>
      <c r="M37" s="163">
        <f>'SD_idade (16)'!N37/'SD_idade (16)'!U37</f>
        <v>0.13502109704641349</v>
      </c>
      <c r="N37" s="163">
        <f>'SD_idade (16)'!O37/'SD_idade (16)'!U37</f>
        <v>0.15611814345991562</v>
      </c>
      <c r="O37" s="163">
        <f>'SD_idade (16)'!P37/'SD_idade (16)'!U37</f>
        <v>0.15189873417721519</v>
      </c>
      <c r="P37" s="163">
        <f>'SD_idade (16)'!Q37/'SD_idade (16)'!U37</f>
        <v>0.11392405063291139</v>
      </c>
      <c r="Q37" s="163">
        <f>'SD_idade (16)'!R37/'SD_idade (16)'!U37</f>
        <v>0.14345991561181434</v>
      </c>
      <c r="R37" s="163">
        <f>'SD_idade (16)'!S37/'SD_idade (16)'!U37</f>
        <v>0.10126582278481013</v>
      </c>
      <c r="S37" s="168">
        <f>'SD_idade (16)'!T37/'SD_idade (16)'!U37</f>
        <v>0.12236286919831224</v>
      </c>
      <c r="T37" s="299"/>
      <c r="U37" s="194">
        <f>'SD_idade (16)'!W37/'SD_idade (16)'!AE37</f>
        <v>0.1013215859030837</v>
      </c>
      <c r="V37" s="163">
        <f>'SD_idade (16)'!X37/'SD_idade (16)'!AE37</f>
        <v>0.14096916299559473</v>
      </c>
      <c r="W37" s="163">
        <f>'SD_idade (16)'!Y37/'SD_idade (16)'!AE37</f>
        <v>0.13215859030837004</v>
      </c>
      <c r="X37" s="163">
        <f>'SD_idade (16)'!Z37/'SD_idade (16)'!AE37</f>
        <v>0.1762114537444934</v>
      </c>
      <c r="Y37" s="163">
        <f>'SD_idade (16)'!AA37/'SD_idade (16)'!AE37</f>
        <v>0.1013215859030837</v>
      </c>
      <c r="Z37" s="163">
        <f>'SD_idade (16)'!AB37/'SD_idade (16)'!AE37</f>
        <v>0.14096916299559473</v>
      </c>
      <c r="AA37" s="163">
        <f>'SD_idade (16)'!AC37/'SD_idade (16)'!AE37</f>
        <v>0.10572687224669604</v>
      </c>
      <c r="AB37" s="191">
        <f>'SD_idade (16)'!AD37/'SD_idade (16)'!AE37</f>
        <v>0.1013215859030837</v>
      </c>
      <c r="AC37" s="294"/>
      <c r="AD37" s="292"/>
      <c r="AE37" s="101">
        <f>'SD_idade (16)'!AG37/'SD_idade (16)'!AO37</f>
        <v>0.14611872146118721</v>
      </c>
      <c r="AF37" s="163">
        <f>'SD_idade (16)'!AH37/'SD_idade (16)'!AO37</f>
        <v>0.13698630136986301</v>
      </c>
      <c r="AG37" s="163">
        <f>'SD_idade (16)'!AI37/'SD_idade (16)'!AO37</f>
        <v>0.11415525114155251</v>
      </c>
      <c r="AH37" s="163">
        <f>'SD_idade (16)'!AJ37/'SD_idade (16)'!AO37</f>
        <v>0.16894977168949771</v>
      </c>
      <c r="AI37" s="163">
        <f>'SD_idade (16)'!AK37/'SD_idade (16)'!AO37</f>
        <v>9.5890410958904104E-2</v>
      </c>
      <c r="AJ37" s="163">
        <f>'SD_idade (16)'!AL37/'SD_idade (16)'!AO37</f>
        <v>0.13242009132420091</v>
      </c>
      <c r="AK37" s="163">
        <f>'SD_idade (16)'!AM37/'SD_idade (16)'!AO37</f>
        <v>0.1050228310502283</v>
      </c>
      <c r="AL37" s="102">
        <f>'SD_idade (16)'!AN37/'SD_idade (16)'!AO37</f>
        <v>0.1004566210045662</v>
      </c>
      <c r="AM37" s="180">
        <v>272</v>
      </c>
      <c r="AN37" s="189"/>
    </row>
    <row r="38" spans="2:40" x14ac:dyDescent="0.25">
      <c r="B38" s="181" t="s">
        <v>57</v>
      </c>
      <c r="C38" s="194">
        <f>'SD_idade (16)'!C38/'SD_idade (16)'!K38</f>
        <v>8.9108910891089105E-2</v>
      </c>
      <c r="D38" s="163">
        <f>'SD_idade (16)'!D38/'SD_idade (16)'!K38</f>
        <v>0.12706270627062707</v>
      </c>
      <c r="E38" s="163">
        <f>'SD_idade (16)'!E38/'SD_idade (16)'!K38</f>
        <v>0.11386138613861387</v>
      </c>
      <c r="F38" s="163">
        <f>'SD_idade (16)'!F38/'SD_idade (16)'!K38</f>
        <v>0.13036303630363036</v>
      </c>
      <c r="G38" s="163">
        <f>('SD_idade (16)'!G38/'SD_idade (16)'!K38)</f>
        <v>0.10231023102310231</v>
      </c>
      <c r="H38" s="163">
        <f>('SD_idade (16)'!H38/'SD_idade (16)'!K38)</f>
        <v>0.14521452145214522</v>
      </c>
      <c r="I38" s="163">
        <f>'SD_idade (16)'!I38/'SD_idade (16)'!K38</f>
        <v>0.14356435643564355</v>
      </c>
      <c r="J38" s="191">
        <f>'SD_idade (16)'!J38/'SD_idade (16)'!K38</f>
        <v>0.14851485148514851</v>
      </c>
      <c r="K38" s="87"/>
      <c r="L38" s="164">
        <f>'SD_idade (16)'!M38/'SD_idade (16)'!U38</f>
        <v>8.8183421516754845E-2</v>
      </c>
      <c r="M38" s="163">
        <f>'SD_idade (16)'!N38/'SD_idade (16)'!U38</f>
        <v>0.10582010582010581</v>
      </c>
      <c r="N38" s="163">
        <f>'SD_idade (16)'!O38/'SD_idade (16)'!U38</f>
        <v>0.12522045855379188</v>
      </c>
      <c r="O38" s="163">
        <f>'SD_idade (16)'!P38/'SD_idade (16)'!U38</f>
        <v>0.14638447971781304</v>
      </c>
      <c r="P38" s="163">
        <f>'SD_idade (16)'!Q38/'SD_idade (16)'!U38</f>
        <v>0.10934744268077601</v>
      </c>
      <c r="Q38" s="163">
        <f>'SD_idade (16)'!R38/'SD_idade (16)'!U38</f>
        <v>0.14109347442680775</v>
      </c>
      <c r="R38" s="163">
        <f>'SD_idade (16)'!S38/'SD_idade (16)'!U38</f>
        <v>0.12874779541446207</v>
      </c>
      <c r="S38" s="168">
        <f>'SD_idade (16)'!T38/'SD_idade (16)'!U38</f>
        <v>0.15520282186948853</v>
      </c>
      <c r="T38" s="299"/>
      <c r="U38" s="194">
        <f>'SD_idade (16)'!W38/'SD_idade (16)'!AE38</f>
        <v>7.636363636363637E-2</v>
      </c>
      <c r="V38" s="163">
        <f>'SD_idade (16)'!X38/'SD_idade (16)'!AE38</f>
        <v>0.1</v>
      </c>
      <c r="W38" s="163">
        <f>'SD_idade (16)'!Y38/'SD_idade (16)'!AE38</f>
        <v>0.13636363636363635</v>
      </c>
      <c r="X38" s="163">
        <f>'SD_idade (16)'!Z38/'SD_idade (16)'!AE38</f>
        <v>0.14909090909090908</v>
      </c>
      <c r="Y38" s="163">
        <f>'SD_idade (16)'!AA38/'SD_idade (16)'!AE38</f>
        <v>0.11636363636363636</v>
      </c>
      <c r="Z38" s="163">
        <f>'SD_idade (16)'!AB38/'SD_idade (16)'!AE38</f>
        <v>0.14363636363636365</v>
      </c>
      <c r="AA38" s="163">
        <f>'SD_idade (16)'!AC38/'SD_idade (16)'!AE38</f>
        <v>0.13818181818181818</v>
      </c>
      <c r="AB38" s="191">
        <f>'SD_idade (16)'!AD38/'SD_idade (16)'!AE38</f>
        <v>0.14000000000000001</v>
      </c>
      <c r="AC38" s="294"/>
      <c r="AD38" s="292"/>
      <c r="AE38" s="101">
        <f>'SD_idade (16)'!AG38/'SD_idade (16)'!AO38</f>
        <v>8.0071174377224205E-2</v>
      </c>
      <c r="AF38" s="163">
        <f>'SD_idade (16)'!AH38/'SD_idade (16)'!AO38</f>
        <v>9.7864768683274025E-2</v>
      </c>
      <c r="AG38" s="163">
        <f>'SD_idade (16)'!AI38/'SD_idade (16)'!AO38</f>
        <v>0.13345195729537365</v>
      </c>
      <c r="AH38" s="163">
        <f>'SD_idade (16)'!AJ38/'SD_idade (16)'!AO38</f>
        <v>0.16903914590747332</v>
      </c>
      <c r="AI38" s="163">
        <f>'SD_idade (16)'!AK38/'SD_idade (16)'!AO38</f>
        <v>0.11743772241992882</v>
      </c>
      <c r="AJ38" s="163">
        <f>'SD_idade (16)'!AL38/'SD_idade (16)'!AO38</f>
        <v>0.13345195729537365</v>
      </c>
      <c r="AK38" s="163">
        <f>'SD_idade (16)'!AM38/'SD_idade (16)'!AO38</f>
        <v>0.13345195729537365</v>
      </c>
      <c r="AL38" s="102">
        <f>'SD_idade (16)'!AN38/'SD_idade (16)'!AO38</f>
        <v>0.13523131672597866</v>
      </c>
      <c r="AM38" s="180">
        <v>319</v>
      </c>
      <c r="AN38" s="189"/>
    </row>
    <row r="39" spans="2:40" x14ac:dyDescent="0.25">
      <c r="B39" s="181" t="s">
        <v>58</v>
      </c>
      <c r="C39" s="188">
        <f>'SD_idade (16)'!C39/'SD_idade (16)'!K39</f>
        <v>8.1761006289308172E-2</v>
      </c>
      <c r="D39" s="184">
        <f>'SD_idade (16)'!D39/'SD_idade (16)'!K39</f>
        <v>0.18553459119496854</v>
      </c>
      <c r="E39" s="184">
        <f>'SD_idade (16)'!E39/'SD_idade (16)'!K39</f>
        <v>0.1761006289308176</v>
      </c>
      <c r="F39" s="184">
        <f>'SD_idade (16)'!F39/'SD_idade (16)'!K39</f>
        <v>9.7484276729559755E-2</v>
      </c>
      <c r="G39" s="184">
        <f>('SD_idade (16)'!G39/'SD_idade (16)'!K39)</f>
        <v>0.12264150943396226</v>
      </c>
      <c r="H39" s="184">
        <f>('SD_idade (16)'!H39/'SD_idade (16)'!K39)</f>
        <v>9.1194968553459113E-2</v>
      </c>
      <c r="I39" s="184">
        <f>'SD_idade (16)'!I39/'SD_idade (16)'!K39</f>
        <v>9.1194968553459113E-2</v>
      </c>
      <c r="J39" s="192">
        <f>'SD_idade (16)'!J39/'SD_idade (16)'!K39</f>
        <v>0.1540880503144654</v>
      </c>
      <c r="K39" s="214"/>
      <c r="L39" s="209">
        <f>'SD_idade (16)'!M39/'SD_idade (16)'!U39</f>
        <v>7.796610169491526E-2</v>
      </c>
      <c r="M39" s="210">
        <f>'SD_idade (16)'!N39/'SD_idade (16)'!U39</f>
        <v>0.19322033898305085</v>
      </c>
      <c r="N39" s="210">
        <f>'SD_idade (16)'!O39/'SD_idade (16)'!U39</f>
        <v>0.16949152542372881</v>
      </c>
      <c r="O39" s="210">
        <f>'SD_idade (16)'!P39/'SD_idade (16)'!U39</f>
        <v>8.4745762711864403E-2</v>
      </c>
      <c r="P39" s="210">
        <f>'SD_idade (16)'!Q39/'SD_idade (16)'!U39</f>
        <v>0.13898305084745763</v>
      </c>
      <c r="Q39" s="210">
        <f>'SD_idade (16)'!R39/'SD_idade (16)'!U39</f>
        <v>9.4915254237288138E-2</v>
      </c>
      <c r="R39" s="210">
        <f>'SD_idade (16)'!S39/'SD_idade (16)'!U39</f>
        <v>9.8305084745762716E-2</v>
      </c>
      <c r="S39" s="211">
        <f>'SD_idade (16)'!T39/'SD_idade (16)'!U39</f>
        <v>0.14237288135593221</v>
      </c>
      <c r="T39" s="299"/>
      <c r="U39" s="188">
        <f>'SD_idade (16)'!W39/'SD_idade (16)'!AE39</f>
        <v>8.2142857142857142E-2</v>
      </c>
      <c r="V39" s="184">
        <f>'SD_idade (16)'!X39/'SD_idade (16)'!AE39</f>
        <v>0.18214285714285713</v>
      </c>
      <c r="W39" s="184">
        <f>'SD_idade (16)'!Y39/'SD_idade (16)'!AE39</f>
        <v>0.17142857142857143</v>
      </c>
      <c r="X39" s="184">
        <f>'SD_idade (16)'!Z39/'SD_idade (16)'!AE39</f>
        <v>0.10357142857142858</v>
      </c>
      <c r="Y39" s="184">
        <f>'SD_idade (16)'!AA39/'SD_idade (16)'!AE39</f>
        <v>0.13214285714285715</v>
      </c>
      <c r="Z39" s="184">
        <f>'SD_idade (16)'!AB39/'SD_idade (16)'!AE39</f>
        <v>9.285714285714286E-2</v>
      </c>
      <c r="AA39" s="184">
        <f>'SD_idade (16)'!AC39/'SD_idade (16)'!AE39</f>
        <v>0.1</v>
      </c>
      <c r="AB39" s="192">
        <f>'SD_idade (16)'!AD39/'SD_idade (16)'!AE39</f>
        <v>0.1357142857142857</v>
      </c>
      <c r="AC39" s="301"/>
      <c r="AD39" s="302"/>
      <c r="AE39" s="103">
        <f>'SD_idade (16)'!AG39/'SD_idade (16)'!AO39</f>
        <v>7.6642335766423361E-2</v>
      </c>
      <c r="AF39" s="171">
        <f>'SD_idade (16)'!AH39/'SD_idade (16)'!AO39</f>
        <v>0.17883211678832117</v>
      </c>
      <c r="AG39" s="171">
        <f>'SD_idade (16)'!AI39/'SD_idade (16)'!AO39</f>
        <v>0.16058394160583941</v>
      </c>
      <c r="AH39" s="171">
        <f>'SD_idade (16)'!AJ39/'SD_idade (16)'!AO39</f>
        <v>0.11678832116788321</v>
      </c>
      <c r="AI39" s="171">
        <f>'SD_idade (16)'!AK39/'SD_idade (16)'!AO39</f>
        <v>0.12408759124087591</v>
      </c>
      <c r="AJ39" s="171">
        <f>'SD_idade (16)'!AL39/'SD_idade (16)'!AO39</f>
        <v>0.10583941605839416</v>
      </c>
      <c r="AK39" s="171">
        <f>'SD_idade (16)'!AM39/'SD_idade (16)'!AO39</f>
        <v>9.4890510948905105E-2</v>
      </c>
      <c r="AL39" s="104">
        <f>'SD_idade (16)'!AN39/'SD_idade (16)'!AO39</f>
        <v>0.14233576642335766</v>
      </c>
      <c r="AM39" s="198">
        <v>596</v>
      </c>
      <c r="AN39" s="189"/>
    </row>
    <row r="40" spans="2:40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0"/>
      <c r="L40" s="601"/>
      <c r="M40" s="601"/>
      <c r="N40" s="601"/>
      <c r="O40" s="601"/>
      <c r="P40" s="601"/>
      <c r="Q40" s="601"/>
      <c r="R40" s="537"/>
      <c r="S40" s="537"/>
      <c r="T40" s="613"/>
      <c r="U40" s="613"/>
      <c r="V40" s="539"/>
      <c r="W40" s="539"/>
    </row>
    <row r="41" spans="2:40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</sheetData>
  <mergeCells count="8">
    <mergeCell ref="C40:J40"/>
    <mergeCell ref="K40:Q40"/>
    <mergeCell ref="T40:U40"/>
    <mergeCell ref="C9:AM9"/>
    <mergeCell ref="C10:K10"/>
    <mergeCell ref="L10:T10"/>
    <mergeCell ref="U10:AD10"/>
    <mergeCell ref="AE10:AM10"/>
  </mergeCells>
  <conditionalFormatting sqref="AC15 AC36">
    <cfRule type="cellIs" dxfId="4871" priority="2" operator="between">
      <formula>1</formula>
      <formula>2</formula>
    </cfRule>
  </conditionalFormatting>
  <conditionalFormatting sqref="AM15 AM36">
    <cfRule type="cellIs" dxfId="487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/>
  </sheetViews>
  <sheetFormatPr defaultColWidth="12" defaultRowHeight="15" x14ac:dyDescent="0.25"/>
  <cols>
    <col min="2" max="2" width="38" style="6" customWidth="1"/>
    <col min="3" max="10" width="11.7109375" style="6" customWidth="1"/>
    <col min="11" max="16384" width="12" style="6"/>
  </cols>
  <sheetData>
    <row r="1" spans="1:12" s="7" customFormat="1" ht="16.5" customHeight="1" x14ac:dyDescent="0.25">
      <c r="A1"/>
    </row>
    <row r="2" spans="1:12" s="7" customFormat="1" ht="16.5" customHeight="1" x14ac:dyDescent="0.25">
      <c r="A2"/>
    </row>
    <row r="3" spans="1:12" s="7" customFormat="1" ht="16.5" customHeight="1" x14ac:dyDescent="0.25">
      <c r="A3"/>
    </row>
    <row r="4" spans="1:12" s="7" customFormat="1" ht="16.5" customHeight="1" x14ac:dyDescent="0.25">
      <c r="A4"/>
    </row>
    <row r="5" spans="1:12" s="7" customFormat="1" ht="16.5" customHeight="1" x14ac:dyDescent="0.25">
      <c r="A5" s="116" t="s">
        <v>398</v>
      </c>
      <c r="B5" s="611" t="s">
        <v>380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</row>
    <row r="6" spans="1:12" ht="12" customHeight="1" x14ac:dyDescent="0.25">
      <c r="B6" s="111" t="s">
        <v>262</v>
      </c>
    </row>
    <row r="7" spans="1:12" ht="12" customHeight="1" x14ac:dyDescent="0.25"/>
    <row r="8" spans="1:12" ht="29.25" customHeight="1" x14ac:dyDescent="0.25">
      <c r="B8" s="8"/>
      <c r="C8" s="598" t="s">
        <v>381</v>
      </c>
      <c r="D8" s="598"/>
      <c r="E8" s="598"/>
      <c r="F8" s="598"/>
      <c r="G8" s="598"/>
      <c r="H8" s="598"/>
      <c r="I8" s="598"/>
      <c r="J8" s="598"/>
      <c r="K8" s="170"/>
    </row>
    <row r="9" spans="1:12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2" ht="15" customHeight="1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2" x14ac:dyDescent="0.25">
      <c r="B11" s="3" t="s">
        <v>61</v>
      </c>
      <c r="C11" s="135">
        <f>'SD_idade (16)'!AG12-'SD_idade (16)'!C12</f>
        <v>1</v>
      </c>
      <c r="D11" s="136">
        <f>'SD_idade (16)'!AH12-'SD_idade (16)'!D12</f>
        <v>-1751</v>
      </c>
      <c r="E11" s="136">
        <f>'SD_idade (16)'!AI12-'SD_idade (16)'!E12</f>
        <v>-2137</v>
      </c>
      <c r="F11" s="136">
        <f>'SD_idade (16)'!AJ12-'SD_idade (16)'!F12</f>
        <v>-2001</v>
      </c>
      <c r="G11" s="136">
        <f>'SD_idade (16)'!AK12-'SD_idade (16)'!G12</f>
        <v>-3598</v>
      </c>
      <c r="H11" s="136">
        <f>'SD_idade (16)'!AB12-'SD_idade (16)'!H12</f>
        <v>-5385</v>
      </c>
      <c r="I11" s="136">
        <f>'SD_idade (16)'!AM12-'SD_idade (16)'!I12</f>
        <v>-4573</v>
      </c>
      <c r="J11" s="137">
        <f>'SD_idade (16)'!AN12-'SD_idade (16)'!J12</f>
        <v>-7379</v>
      </c>
      <c r="L11" s="68"/>
    </row>
    <row r="12" spans="1:12" x14ac:dyDescent="0.25">
      <c r="B12" s="4" t="s">
        <v>102</v>
      </c>
      <c r="C12" s="138">
        <f>'SD_idade (16)'!AG13-'SD_idade (16)'!C13</f>
        <v>253</v>
      </c>
      <c r="D12" s="139">
        <f>'SD_idade (16)'!AH13-'SD_idade (16)'!D13</f>
        <v>-205</v>
      </c>
      <c r="E12" s="139">
        <f>'SD_idade (16)'!AI13-'SD_idade (16)'!E13</f>
        <v>-389</v>
      </c>
      <c r="F12" s="139">
        <f>'SD_idade (16)'!AJ13-'SD_idade (16)'!F13</f>
        <v>-342</v>
      </c>
      <c r="G12" s="139">
        <f>'SD_idade (16)'!AK13-'SD_idade (16)'!G13</f>
        <v>-850</v>
      </c>
      <c r="H12" s="139">
        <f>'SD_idade (16)'!AB13-'SD_idade (16)'!H13</f>
        <v>-1074</v>
      </c>
      <c r="I12" s="139">
        <f>'SD_idade (16)'!AM13-'SD_idade (16)'!I13</f>
        <v>-1211</v>
      </c>
      <c r="J12" s="140">
        <f>'SD_idade (16)'!AN13-'SD_idade (16)'!J13</f>
        <v>-2058</v>
      </c>
    </row>
    <row r="13" spans="1:12" x14ac:dyDescent="0.25">
      <c r="B13" s="4" t="s">
        <v>20</v>
      </c>
      <c r="C13" s="138">
        <f>'SD_idade (16)'!AG14-'SD_idade (16)'!C14</f>
        <v>407</v>
      </c>
      <c r="D13" s="139">
        <f>'SD_idade (16)'!AH14-'SD_idade (16)'!D14</f>
        <v>-143</v>
      </c>
      <c r="E13" s="139">
        <f>'SD_idade (16)'!AI14-'SD_idade (16)'!E14</f>
        <v>-262</v>
      </c>
      <c r="F13" s="139">
        <f>'SD_idade (16)'!AJ14-'SD_idade (16)'!F14</f>
        <v>-242</v>
      </c>
      <c r="G13" s="139">
        <f>'SD_idade (16)'!AK14-'SD_idade (16)'!G14</f>
        <v>-650</v>
      </c>
      <c r="H13" s="139">
        <f>'SD_idade (16)'!AB14-'SD_idade (16)'!H14</f>
        <v>-877</v>
      </c>
      <c r="I13" s="139">
        <f>'SD_idade (16)'!AM14-'SD_idade (16)'!I14</f>
        <v>-919</v>
      </c>
      <c r="J13" s="140">
        <f>'SD_idade (16)'!AN14-'SD_idade (16)'!J14</f>
        <v>-1719</v>
      </c>
    </row>
    <row r="14" spans="1:12" x14ac:dyDescent="0.25">
      <c r="B14" s="4" t="s">
        <v>1</v>
      </c>
      <c r="C14" s="404">
        <f>'SD_idade (16)'!AG15-'SD_idade (16)'!C15</f>
        <v>126</v>
      </c>
      <c r="D14" s="405">
        <f>'SD_idade (16)'!AH15-'SD_idade (16)'!D15</f>
        <v>-41</v>
      </c>
      <c r="E14" s="405">
        <f>'SD_idade (16)'!AI15-'SD_idade (16)'!E15</f>
        <v>-47</v>
      </c>
      <c r="F14" s="405">
        <f>'SD_idade (16)'!AJ15-'SD_idade (16)'!F15</f>
        <v>18</v>
      </c>
      <c r="G14" s="405">
        <f>'SD_idade (16)'!AK15-'SD_idade (16)'!G15</f>
        <v>-121</v>
      </c>
      <c r="H14" s="405">
        <f>'SD_idade (16)'!AB15-'SD_idade (16)'!H15</f>
        <v>-159</v>
      </c>
      <c r="I14" s="405">
        <f>'SD_idade (16)'!AM15-'SD_idade (16)'!I15</f>
        <v>-183</v>
      </c>
      <c r="J14" s="406">
        <f>'SD_idade (16)'!AN15-'SD_idade (16)'!J15</f>
        <v>-359</v>
      </c>
    </row>
    <row r="15" spans="1:12" x14ac:dyDescent="0.25">
      <c r="B15" s="34" t="s">
        <v>36</v>
      </c>
      <c r="C15" s="135">
        <f>'SD_idade (16)'!AG16-'SD_idade (16)'!C16</f>
        <v>15</v>
      </c>
      <c r="D15" s="136">
        <f>'SD_idade (16)'!AH16-'SD_idade (16)'!D16</f>
        <v>2</v>
      </c>
      <c r="E15" s="136">
        <f>'SD_idade (16)'!AI16-'SD_idade (16)'!E16</f>
        <v>-7</v>
      </c>
      <c r="F15" s="136">
        <f>'SD_idade (16)'!AJ16-'SD_idade (16)'!F16</f>
        <v>-1</v>
      </c>
      <c r="G15" s="136">
        <f>'SD_idade (16)'!AK16-'SD_idade (16)'!G16</f>
        <v>-8</v>
      </c>
      <c r="H15" s="136">
        <f>'SD_idade (16)'!AB16-'SD_idade (16)'!H16</f>
        <v>-11</v>
      </c>
      <c r="I15" s="136">
        <f>'SD_idade (16)'!AM16-'SD_idade (16)'!I16</f>
        <v>-4</v>
      </c>
      <c r="J15" s="137">
        <f>'SD_idade (16)'!AN16-'SD_idade (16)'!J16</f>
        <v>-3</v>
      </c>
    </row>
    <row r="16" spans="1:12" x14ac:dyDescent="0.25">
      <c r="B16" s="34" t="s">
        <v>37</v>
      </c>
      <c r="C16" s="138">
        <f>'SD_idade (16)'!AG17-'SD_idade (16)'!C17</f>
        <v>-1</v>
      </c>
      <c r="D16" s="139">
        <f>'SD_idade (16)'!AH17-'SD_idade (16)'!D17</f>
        <v>-8</v>
      </c>
      <c r="E16" s="139">
        <f>'SD_idade (16)'!AI17-'SD_idade (16)'!E17</f>
        <v>-9</v>
      </c>
      <c r="F16" s="139">
        <f>'SD_idade (16)'!AJ17-'SD_idade (16)'!F17</f>
        <v>-1</v>
      </c>
      <c r="G16" s="139">
        <f>'SD_idade (16)'!AK17-'SD_idade (16)'!G17</f>
        <v>5</v>
      </c>
      <c r="H16" s="139">
        <f>'SD_idade (16)'!AB17-'SD_idade (16)'!H17</f>
        <v>-9</v>
      </c>
      <c r="I16" s="139">
        <f>'SD_idade (16)'!AM17-'SD_idade (16)'!I17</f>
        <v>-11</v>
      </c>
      <c r="J16" s="140">
        <f>'SD_idade (16)'!AN17-'SD_idade (16)'!J17</f>
        <v>-2</v>
      </c>
    </row>
    <row r="17" spans="2:10" x14ac:dyDescent="0.25">
      <c r="B17" s="34" t="s">
        <v>38</v>
      </c>
      <c r="C17" s="138">
        <f>'SD_idade (16)'!AG18-'SD_idade (16)'!C18</f>
        <v>-2</v>
      </c>
      <c r="D17" s="139">
        <f>'SD_idade (16)'!AH18-'SD_idade (16)'!D18</f>
        <v>-9</v>
      </c>
      <c r="E17" s="139">
        <f>'SD_idade (16)'!AI18-'SD_idade (16)'!E18</f>
        <v>5</v>
      </c>
      <c r="F17" s="139">
        <f>'SD_idade (16)'!AJ18-'SD_idade (16)'!F18</f>
        <v>7</v>
      </c>
      <c r="G17" s="139">
        <f>'SD_idade (16)'!AK18-'SD_idade (16)'!G18</f>
        <v>-11</v>
      </c>
      <c r="H17" s="139">
        <f>'SD_idade (16)'!AB18-'SD_idade (16)'!H18</f>
        <v>-9</v>
      </c>
      <c r="I17" s="139">
        <f>'SD_idade (16)'!AM18-'SD_idade (16)'!I18</f>
        <v>-11</v>
      </c>
      <c r="J17" s="140">
        <f>'SD_idade (16)'!AN18-'SD_idade (16)'!J18</f>
        <v>-23</v>
      </c>
    </row>
    <row r="18" spans="2:10" x14ac:dyDescent="0.25">
      <c r="B18" s="34" t="s">
        <v>39</v>
      </c>
      <c r="C18" s="138">
        <f>'SD_idade (16)'!AG19-'SD_idade (16)'!C19</f>
        <v>-10</v>
      </c>
      <c r="D18" s="139">
        <f>'SD_idade (16)'!AH19-'SD_idade (16)'!D19</f>
        <v>-3</v>
      </c>
      <c r="E18" s="139">
        <f>'SD_idade (16)'!AI19-'SD_idade (16)'!E19</f>
        <v>10</v>
      </c>
      <c r="F18" s="139">
        <f>'SD_idade (16)'!AJ19-'SD_idade (16)'!F19</f>
        <v>11</v>
      </c>
      <c r="G18" s="139">
        <f>'SD_idade (16)'!AK19-'SD_idade (16)'!G19</f>
        <v>-5</v>
      </c>
      <c r="H18" s="139">
        <f>'SD_idade (16)'!AB19-'SD_idade (16)'!H19</f>
        <v>-2</v>
      </c>
      <c r="I18" s="139">
        <f>'SD_idade (16)'!AM19-'SD_idade (16)'!I19</f>
        <v>5</v>
      </c>
      <c r="J18" s="140">
        <f>'SD_idade (16)'!AN19-'SD_idade (16)'!J19</f>
        <v>-22</v>
      </c>
    </row>
    <row r="19" spans="2:10" x14ac:dyDescent="0.25">
      <c r="B19" s="34" t="s">
        <v>40</v>
      </c>
      <c r="C19" s="138">
        <f>'SD_idade (16)'!AG20-'SD_idade (16)'!C20</f>
        <v>18</v>
      </c>
      <c r="D19" s="139">
        <f>'SD_idade (16)'!AH20-'SD_idade (16)'!D20</f>
        <v>5</v>
      </c>
      <c r="E19" s="139">
        <f>'SD_idade (16)'!AI20-'SD_idade (16)'!E20</f>
        <v>-10</v>
      </c>
      <c r="F19" s="139">
        <f>'SD_idade (16)'!AJ20-'SD_idade (16)'!F20</f>
        <v>0</v>
      </c>
      <c r="G19" s="139">
        <f>'SD_idade (16)'!AK20-'SD_idade (16)'!G20</f>
        <v>-10</v>
      </c>
      <c r="H19" s="139">
        <f>'SD_idade (16)'!AB20-'SD_idade (16)'!H20</f>
        <v>-17</v>
      </c>
      <c r="I19" s="139">
        <f>'SD_idade (16)'!AM20-'SD_idade (16)'!I20</f>
        <v>-10</v>
      </c>
      <c r="J19" s="140">
        <f>'SD_idade (16)'!AN20-'SD_idade (16)'!J20</f>
        <v>-20</v>
      </c>
    </row>
    <row r="20" spans="2:10" x14ac:dyDescent="0.25">
      <c r="B20" s="34" t="s">
        <v>41</v>
      </c>
      <c r="C20" s="138">
        <f>'SD_idade (16)'!AG21-'SD_idade (16)'!C21</f>
        <v>10</v>
      </c>
      <c r="D20" s="139">
        <f>'SD_idade (16)'!AH21-'SD_idade (16)'!D21</f>
        <v>9</v>
      </c>
      <c r="E20" s="139">
        <f>'SD_idade (16)'!AI21-'SD_idade (16)'!E21</f>
        <v>14</v>
      </c>
      <c r="F20" s="139">
        <f>'SD_idade (16)'!AJ21-'SD_idade (16)'!F21</f>
        <v>5</v>
      </c>
      <c r="G20" s="139">
        <f>'SD_idade (16)'!AK21-'SD_idade (16)'!G21</f>
        <v>1</v>
      </c>
      <c r="H20" s="139">
        <f>'SD_idade (16)'!AB21-'SD_idade (16)'!H21</f>
        <v>-5</v>
      </c>
      <c r="I20" s="139">
        <f>'SD_idade (16)'!AM21-'SD_idade (16)'!I21</f>
        <v>-11</v>
      </c>
      <c r="J20" s="140">
        <f>'SD_idade (16)'!AN21-'SD_idade (16)'!J21</f>
        <v>-14</v>
      </c>
    </row>
    <row r="21" spans="2:10" x14ac:dyDescent="0.25">
      <c r="B21" s="34" t="s">
        <v>42</v>
      </c>
      <c r="C21" s="138">
        <f>'SD_idade (16)'!AG22-'SD_idade (16)'!C22</f>
        <v>6</v>
      </c>
      <c r="D21" s="139">
        <f>'SD_idade (16)'!AH22-'SD_idade (16)'!D22</f>
        <v>-11</v>
      </c>
      <c r="E21" s="139">
        <f>'SD_idade (16)'!AI22-'SD_idade (16)'!E22</f>
        <v>-3</v>
      </c>
      <c r="F21" s="139">
        <f>'SD_idade (16)'!AJ22-'SD_idade (16)'!F22</f>
        <v>7</v>
      </c>
      <c r="G21" s="139">
        <f>'SD_idade (16)'!AK22-'SD_idade (16)'!G22</f>
        <v>-8</v>
      </c>
      <c r="H21" s="139">
        <f>'SD_idade (16)'!AB22-'SD_idade (16)'!H22</f>
        <v>-5</v>
      </c>
      <c r="I21" s="139">
        <f>'SD_idade (16)'!AM22-'SD_idade (16)'!I22</f>
        <v>-3</v>
      </c>
      <c r="J21" s="140">
        <f>'SD_idade (16)'!AN22-'SD_idade (16)'!J22</f>
        <v>-15</v>
      </c>
    </row>
    <row r="22" spans="2:10" x14ac:dyDescent="0.25">
      <c r="B22" s="34" t="s">
        <v>43</v>
      </c>
      <c r="C22" s="138">
        <f>'SD_idade (16)'!AG23-'SD_idade (16)'!C23</f>
        <v>5</v>
      </c>
      <c r="D22" s="139">
        <f>'SD_idade (16)'!AH23-'SD_idade (16)'!D23</f>
        <v>15</v>
      </c>
      <c r="E22" s="139">
        <f>'SD_idade (16)'!AI23-'SD_idade (16)'!E23</f>
        <v>-4</v>
      </c>
      <c r="F22" s="139">
        <f>'SD_idade (16)'!AJ23-'SD_idade (16)'!F23</f>
        <v>-4</v>
      </c>
      <c r="G22" s="139">
        <f>'SD_idade (16)'!AK23-'SD_idade (16)'!G23</f>
        <v>-2</v>
      </c>
      <c r="H22" s="139">
        <f>'SD_idade (16)'!AB23-'SD_idade (16)'!H23</f>
        <v>-13</v>
      </c>
      <c r="I22" s="139">
        <f>'SD_idade (16)'!AM23-'SD_idade (16)'!I23</f>
        <v>0</v>
      </c>
      <c r="J22" s="140">
        <f>'SD_idade (16)'!AN23-'SD_idade (16)'!J23</f>
        <v>-10</v>
      </c>
    </row>
    <row r="23" spans="2:10" x14ac:dyDescent="0.25">
      <c r="B23" s="34" t="s">
        <v>44</v>
      </c>
      <c r="C23" s="138">
        <f>'SD_idade (16)'!AG24-'SD_idade (16)'!C24</f>
        <v>-3</v>
      </c>
      <c r="D23" s="139">
        <f>'SD_idade (16)'!AH24-'SD_idade (16)'!D24</f>
        <v>-2</v>
      </c>
      <c r="E23" s="139">
        <f>'SD_idade (16)'!AI24-'SD_idade (16)'!E24</f>
        <v>-3</v>
      </c>
      <c r="F23" s="139">
        <f>'SD_idade (16)'!AJ24-'SD_idade (16)'!F24</f>
        <v>-5</v>
      </c>
      <c r="G23" s="139">
        <f>'SD_idade (16)'!AK24-'SD_idade (16)'!G24</f>
        <v>-7</v>
      </c>
      <c r="H23" s="139">
        <f>'SD_idade (16)'!AB24-'SD_idade (16)'!H24</f>
        <v>4</v>
      </c>
      <c r="I23" s="139">
        <f>'SD_idade (16)'!AM24-'SD_idade (16)'!I24</f>
        <v>-22</v>
      </c>
      <c r="J23" s="140">
        <f>'SD_idade (16)'!AN24-'SD_idade (16)'!J24</f>
        <v>-30</v>
      </c>
    </row>
    <row r="24" spans="2:10" x14ac:dyDescent="0.25">
      <c r="B24" s="34" t="s">
        <v>45</v>
      </c>
      <c r="C24" s="138">
        <f>'SD_idade (16)'!AG25-'SD_idade (16)'!C25</f>
        <v>5</v>
      </c>
      <c r="D24" s="139">
        <f>'SD_idade (16)'!AH25-'SD_idade (16)'!D25</f>
        <v>-4</v>
      </c>
      <c r="E24" s="139">
        <f>'SD_idade (16)'!AI25-'SD_idade (16)'!E25</f>
        <v>-4</v>
      </c>
      <c r="F24" s="139">
        <f>'SD_idade (16)'!AJ25-'SD_idade (16)'!F25</f>
        <v>1</v>
      </c>
      <c r="G24" s="139">
        <f>'SD_idade (16)'!AK25-'SD_idade (16)'!G25</f>
        <v>-11</v>
      </c>
      <c r="H24" s="139">
        <f>'SD_idade (16)'!AB25-'SD_idade (16)'!H25</f>
        <v>-7</v>
      </c>
      <c r="I24" s="139">
        <f>'SD_idade (16)'!AM25-'SD_idade (16)'!I25</f>
        <v>-3</v>
      </c>
      <c r="J24" s="140">
        <f>'SD_idade (16)'!AN25-'SD_idade (16)'!J25</f>
        <v>-7</v>
      </c>
    </row>
    <row r="25" spans="2:10" x14ac:dyDescent="0.25">
      <c r="B25" s="34" t="s">
        <v>46</v>
      </c>
      <c r="C25" s="138">
        <f>'SD_idade (16)'!AG26-'SD_idade (16)'!C26</f>
        <v>17</v>
      </c>
      <c r="D25" s="139">
        <f>'SD_idade (16)'!AH26-'SD_idade (16)'!D26</f>
        <v>-1</v>
      </c>
      <c r="E25" s="139">
        <f>'SD_idade (16)'!AI26-'SD_idade (16)'!E26</f>
        <v>3</v>
      </c>
      <c r="F25" s="139">
        <f>'SD_idade (16)'!AJ26-'SD_idade (16)'!F26</f>
        <v>-4</v>
      </c>
      <c r="G25" s="139">
        <f>'SD_idade (16)'!AK26-'SD_idade (16)'!G26</f>
        <v>-3</v>
      </c>
      <c r="H25" s="139">
        <f>'SD_idade (16)'!AB26-'SD_idade (16)'!H26</f>
        <v>-1</v>
      </c>
      <c r="I25" s="139">
        <f>'SD_idade (16)'!AM26-'SD_idade (16)'!I26</f>
        <v>-3</v>
      </c>
      <c r="J25" s="140">
        <f>'SD_idade (16)'!AN26-'SD_idade (16)'!J26</f>
        <v>-7</v>
      </c>
    </row>
    <row r="26" spans="2:10" x14ac:dyDescent="0.25">
      <c r="B26" s="34" t="s">
        <v>47</v>
      </c>
      <c r="C26" s="138">
        <f>'SD_idade (16)'!AG27-'SD_idade (16)'!C27</f>
        <v>8</v>
      </c>
      <c r="D26" s="139">
        <f>'SD_idade (16)'!AH27-'SD_idade (16)'!D27</f>
        <v>11</v>
      </c>
      <c r="E26" s="139">
        <f>'SD_idade (16)'!AI27-'SD_idade (16)'!E27</f>
        <v>14</v>
      </c>
      <c r="F26" s="139">
        <f>'SD_idade (16)'!AJ27-'SD_idade (16)'!F27</f>
        <v>0</v>
      </c>
      <c r="G26" s="139">
        <f>'SD_idade (16)'!AK27-'SD_idade (16)'!G27</f>
        <v>-6</v>
      </c>
      <c r="H26" s="139">
        <f>'SD_idade (16)'!AB27-'SD_idade (16)'!H27</f>
        <v>-3</v>
      </c>
      <c r="I26" s="139">
        <f>'SD_idade (16)'!AM27-'SD_idade (16)'!I27</f>
        <v>-12</v>
      </c>
      <c r="J26" s="140">
        <f>'SD_idade (16)'!AN27-'SD_idade (16)'!J27</f>
        <v>-16</v>
      </c>
    </row>
    <row r="27" spans="2:10" x14ac:dyDescent="0.25">
      <c r="B27" s="34" t="s">
        <v>48</v>
      </c>
      <c r="C27" s="138">
        <f>'SD_idade (16)'!AG28-'SD_idade (16)'!C28</f>
        <v>9</v>
      </c>
      <c r="D27" s="139">
        <f>'SD_idade (16)'!AH28-'SD_idade (16)'!D28</f>
        <v>-11</v>
      </c>
      <c r="E27" s="139">
        <f>'SD_idade (16)'!AI28-'SD_idade (16)'!E28</f>
        <v>-5</v>
      </c>
      <c r="F27" s="139">
        <f>'SD_idade (16)'!AJ28-'SD_idade (16)'!F28</f>
        <v>-8</v>
      </c>
      <c r="G27" s="139">
        <f>'SD_idade (16)'!AK28-'SD_idade (16)'!G28</f>
        <v>6</v>
      </c>
      <c r="H27" s="139">
        <f>'SD_idade (16)'!AB28-'SD_idade (16)'!H28</f>
        <v>-1</v>
      </c>
      <c r="I27" s="139">
        <f>'SD_idade (16)'!AM28-'SD_idade (16)'!I28</f>
        <v>2</v>
      </c>
      <c r="J27" s="140">
        <f>'SD_idade (16)'!AN28-'SD_idade (16)'!J28</f>
        <v>-13</v>
      </c>
    </row>
    <row r="28" spans="2:10" x14ac:dyDescent="0.25">
      <c r="B28" s="34" t="s">
        <v>49</v>
      </c>
      <c r="C28" s="138">
        <f>'SD_idade (16)'!AG29-'SD_idade (16)'!C29</f>
        <v>9</v>
      </c>
      <c r="D28" s="139">
        <f>'SD_idade (16)'!AH29-'SD_idade (16)'!D29</f>
        <v>8</v>
      </c>
      <c r="E28" s="139">
        <f>'SD_idade (16)'!AI29-'SD_idade (16)'!E29</f>
        <v>-16</v>
      </c>
      <c r="F28" s="139">
        <f>'SD_idade (16)'!AJ29-'SD_idade (16)'!F29</f>
        <v>-8</v>
      </c>
      <c r="G28" s="139">
        <f>'SD_idade (16)'!AK29-'SD_idade (16)'!G29</f>
        <v>-4</v>
      </c>
      <c r="H28" s="139">
        <f>'SD_idade (16)'!AB29-'SD_idade (16)'!H29</f>
        <v>-17</v>
      </c>
      <c r="I28" s="139">
        <f>'SD_idade (16)'!AM29-'SD_idade (16)'!I29</f>
        <v>-11</v>
      </c>
      <c r="J28" s="140">
        <f>'SD_idade (16)'!AN29-'SD_idade (16)'!J29</f>
        <v>-14</v>
      </c>
    </row>
    <row r="29" spans="2:10" x14ac:dyDescent="0.25">
      <c r="B29" s="34" t="s">
        <v>50</v>
      </c>
      <c r="C29" s="138">
        <f>'SD_idade (16)'!AG30-'SD_idade (16)'!C30</f>
        <v>18</v>
      </c>
      <c r="D29" s="139">
        <f>'SD_idade (16)'!AH30-'SD_idade (16)'!D30</f>
        <v>3</v>
      </c>
      <c r="E29" s="139">
        <f>'SD_idade (16)'!AI30-'SD_idade (16)'!E30</f>
        <v>-9</v>
      </c>
      <c r="F29" s="139">
        <f>'SD_idade (16)'!AJ30-'SD_idade (16)'!F30</f>
        <v>5</v>
      </c>
      <c r="G29" s="139">
        <f>'SD_idade (16)'!AK30-'SD_idade (16)'!G30</f>
        <v>-5</v>
      </c>
      <c r="H29" s="139">
        <f>'SD_idade (16)'!AB30-'SD_idade (16)'!H30</f>
        <v>-13</v>
      </c>
      <c r="I29" s="139">
        <f>'SD_idade (16)'!AM30-'SD_idade (16)'!I30</f>
        <v>-26</v>
      </c>
      <c r="J29" s="140">
        <f>'SD_idade (16)'!AN30-'SD_idade (16)'!J30</f>
        <v>-46</v>
      </c>
    </row>
    <row r="30" spans="2:10" x14ac:dyDescent="0.25">
      <c r="B30" s="34" t="s">
        <v>51</v>
      </c>
      <c r="C30" s="138">
        <f>'SD_idade (16)'!AG31-'SD_idade (16)'!C31</f>
        <v>-8</v>
      </c>
      <c r="D30" s="139">
        <f>'SD_idade (16)'!AH31-'SD_idade (16)'!D31</f>
        <v>-7</v>
      </c>
      <c r="E30" s="139">
        <f>'SD_idade (16)'!AI31-'SD_idade (16)'!E31</f>
        <v>-13</v>
      </c>
      <c r="F30" s="139">
        <f>'SD_idade (16)'!AJ31-'SD_idade (16)'!F31</f>
        <v>7</v>
      </c>
      <c r="G30" s="139">
        <f>'SD_idade (16)'!AK31-'SD_idade (16)'!G31</f>
        <v>-10</v>
      </c>
      <c r="H30" s="139">
        <f>'SD_idade (16)'!AB31-'SD_idade (16)'!H31</f>
        <v>0</v>
      </c>
      <c r="I30" s="139">
        <f>'SD_idade (16)'!AM31-'SD_idade (16)'!I31</f>
        <v>-5</v>
      </c>
      <c r="J30" s="140">
        <f>'SD_idade (16)'!AN31-'SD_idade (16)'!J31</f>
        <v>-13</v>
      </c>
    </row>
    <row r="31" spans="2:10" x14ac:dyDescent="0.25">
      <c r="B31" s="34" t="s">
        <v>52</v>
      </c>
      <c r="C31" s="138">
        <f>'SD_idade (16)'!AG32-'SD_idade (16)'!C32</f>
        <v>24</v>
      </c>
      <c r="D31" s="139">
        <f>'SD_idade (16)'!AH32-'SD_idade (16)'!D32</f>
        <v>-13</v>
      </c>
      <c r="E31" s="139">
        <f>'SD_idade (16)'!AI32-'SD_idade (16)'!E32</f>
        <v>13</v>
      </c>
      <c r="F31" s="139">
        <f>'SD_idade (16)'!AJ32-'SD_idade (16)'!F32</f>
        <v>-6</v>
      </c>
      <c r="G31" s="139">
        <f>'SD_idade (16)'!AK32-'SD_idade (16)'!G32</f>
        <v>-3</v>
      </c>
      <c r="H31" s="139">
        <f>'SD_idade (16)'!AB32-'SD_idade (16)'!H32</f>
        <v>-16</v>
      </c>
      <c r="I31" s="139">
        <f>'SD_idade (16)'!AM32-'SD_idade (16)'!I32</f>
        <v>-20</v>
      </c>
      <c r="J31" s="140">
        <f>'SD_idade (16)'!AN32-'SD_idade (16)'!J32</f>
        <v>-25</v>
      </c>
    </row>
    <row r="32" spans="2:10" x14ac:dyDescent="0.25">
      <c r="B32" s="34" t="s">
        <v>31</v>
      </c>
      <c r="C32" s="138">
        <f>'SD_idade (16)'!AG33-'SD_idade (16)'!C33</f>
        <v>-5</v>
      </c>
      <c r="D32" s="139">
        <f>'SD_idade (16)'!AH33-'SD_idade (16)'!D33</f>
        <v>0</v>
      </c>
      <c r="E32" s="139">
        <f>'SD_idade (16)'!AI33-'SD_idade (16)'!E33</f>
        <v>16</v>
      </c>
      <c r="F32" s="139">
        <f>'SD_idade (16)'!AJ33-'SD_idade (16)'!F33</f>
        <v>14</v>
      </c>
      <c r="G32" s="139">
        <f>'SD_idade (16)'!AK33-'SD_idade (16)'!G33</f>
        <v>-7</v>
      </c>
      <c r="H32" s="139">
        <f>'SD_idade (16)'!AB33-'SD_idade (16)'!H33</f>
        <v>-2</v>
      </c>
      <c r="I32" s="139">
        <f>'SD_idade (16)'!AM33-'SD_idade (16)'!I33</f>
        <v>1</v>
      </c>
      <c r="J32" s="140">
        <f>'SD_idade (16)'!AN33-'SD_idade (16)'!J33</f>
        <v>-9</v>
      </c>
    </row>
    <row r="33" spans="2:10" x14ac:dyDescent="0.25">
      <c r="B33" s="34" t="s">
        <v>53</v>
      </c>
      <c r="C33" s="138">
        <f>'SD_idade (16)'!AG34-'SD_idade (16)'!C34</f>
        <v>14</v>
      </c>
      <c r="D33" s="139">
        <f>'SD_idade (16)'!AH34-'SD_idade (16)'!D34</f>
        <v>14</v>
      </c>
      <c r="E33" s="139">
        <f>'SD_idade (16)'!AI34-'SD_idade (16)'!E34</f>
        <v>-22</v>
      </c>
      <c r="F33" s="139">
        <f>'SD_idade (16)'!AJ34-'SD_idade (16)'!F34</f>
        <v>-9</v>
      </c>
      <c r="G33" s="139">
        <f>'SD_idade (16)'!AK34-'SD_idade (16)'!G34</f>
        <v>-11</v>
      </c>
      <c r="H33" s="139">
        <f>'SD_idade (16)'!AB34-'SD_idade (16)'!H34</f>
        <v>-6</v>
      </c>
      <c r="I33" s="139">
        <f>'SD_idade (16)'!AM34-'SD_idade (16)'!I34</f>
        <v>-12</v>
      </c>
      <c r="J33" s="140">
        <f>'SD_idade (16)'!AN34-'SD_idade (16)'!J34</f>
        <v>-21</v>
      </c>
    </row>
    <row r="34" spans="2:10" ht="12.75" customHeight="1" x14ac:dyDescent="0.25">
      <c r="B34" s="34" t="s">
        <v>54</v>
      </c>
      <c r="C34" s="138">
        <f>'SD_idade (16)'!AG35-'SD_idade (16)'!C35</f>
        <v>0</v>
      </c>
      <c r="D34" s="139">
        <f>'SD_idade (16)'!AH35-'SD_idade (16)'!D35</f>
        <v>-11</v>
      </c>
      <c r="E34" s="139">
        <f>'SD_idade (16)'!AI35-'SD_idade (16)'!E35</f>
        <v>3</v>
      </c>
      <c r="F34" s="139">
        <f>'SD_idade (16)'!AJ35-'SD_idade (16)'!F35</f>
        <v>-3</v>
      </c>
      <c r="G34" s="139">
        <f>'SD_idade (16)'!AK35-'SD_idade (16)'!G35</f>
        <v>-13</v>
      </c>
      <c r="H34" s="139">
        <f>'SD_idade (16)'!AB35-'SD_idade (16)'!H35</f>
        <v>-3</v>
      </c>
      <c r="I34" s="139">
        <f>'SD_idade (16)'!AM35-'SD_idade (16)'!I35</f>
        <v>-5</v>
      </c>
      <c r="J34" s="140">
        <f>'SD_idade (16)'!AN35-'SD_idade (16)'!J35</f>
        <v>-14</v>
      </c>
    </row>
    <row r="35" spans="2:10" x14ac:dyDescent="0.25">
      <c r="B35" s="34" t="s">
        <v>55</v>
      </c>
      <c r="C35" s="138">
        <f>'SD_idade (16)'!AG36-'SD_idade (16)'!C36</f>
        <v>2</v>
      </c>
      <c r="D35" s="139">
        <f>'SD_idade (16)'!AH36-'SD_idade (16)'!D36</f>
        <v>4</v>
      </c>
      <c r="E35" s="139">
        <f>'SD_idade (16)'!AI36-'SD_idade (16)'!E36</f>
        <v>-5</v>
      </c>
      <c r="F35" s="139">
        <f>'SD_idade (16)'!AJ36-'SD_idade (16)'!F36</f>
        <v>-10</v>
      </c>
      <c r="G35" s="139">
        <f>'SD_idade (16)'!AK36-'SD_idade (16)'!G36</f>
        <v>-5</v>
      </c>
      <c r="H35" s="139">
        <f>'SD_idade (16)'!AB36-'SD_idade (16)'!H36</f>
        <v>-6</v>
      </c>
      <c r="I35" s="139">
        <f>'SD_idade (16)'!AM36-'SD_idade (16)'!I36</f>
        <v>-5</v>
      </c>
      <c r="J35" s="140">
        <f>'SD_idade (16)'!AN36-'SD_idade (16)'!J36</f>
        <v>-4</v>
      </c>
    </row>
    <row r="36" spans="2:10" x14ac:dyDescent="0.25">
      <c r="B36" s="34" t="s">
        <v>56</v>
      </c>
      <c r="C36" s="138">
        <f>'SD_idade (16)'!AG37-'SD_idade (16)'!C37</f>
        <v>9</v>
      </c>
      <c r="D36" s="139">
        <f>'SD_idade (16)'!AH37-'SD_idade (16)'!D37</f>
        <v>0</v>
      </c>
      <c r="E36" s="139">
        <f>'SD_idade (16)'!AI37-'SD_idade (16)'!E37</f>
        <v>-9</v>
      </c>
      <c r="F36" s="139">
        <f>'SD_idade (16)'!AJ37-'SD_idade (16)'!F37</f>
        <v>3</v>
      </c>
      <c r="G36" s="139">
        <f>'SD_idade (16)'!AK37-'SD_idade (16)'!G37</f>
        <v>-3</v>
      </c>
      <c r="H36" s="139">
        <f>'SD_idade (16)'!AB37-'SD_idade (16)'!H37</f>
        <v>-5</v>
      </c>
      <c r="I36" s="139">
        <f>'SD_idade (16)'!AM37-'SD_idade (16)'!I37</f>
        <v>-2</v>
      </c>
      <c r="J36" s="140">
        <f>'SD_idade (16)'!AN37-'SD_idade (16)'!J37</f>
        <v>-7</v>
      </c>
    </row>
    <row r="37" spans="2:10" x14ac:dyDescent="0.25">
      <c r="B37" s="34" t="s">
        <v>57</v>
      </c>
      <c r="C37" s="138">
        <f>'SD_idade (16)'!AG38-'SD_idade (16)'!C38</f>
        <v>-9</v>
      </c>
      <c r="D37" s="139">
        <f>'SD_idade (16)'!AH38-'SD_idade (16)'!D38</f>
        <v>-22</v>
      </c>
      <c r="E37" s="139">
        <f>'SD_idade (16)'!AI38-'SD_idade (16)'!E38</f>
        <v>6</v>
      </c>
      <c r="F37" s="139">
        <f>'SD_idade (16)'!AJ38-'SD_idade (16)'!F38</f>
        <v>16</v>
      </c>
      <c r="G37" s="139">
        <f>'SD_idade (16)'!AK38-'SD_idade (16)'!G38</f>
        <v>4</v>
      </c>
      <c r="H37" s="139">
        <f>'SD_idade (16)'!AB38-'SD_idade (16)'!H38</f>
        <v>-9</v>
      </c>
      <c r="I37" s="139">
        <f>'SD_idade (16)'!AM38-'SD_idade (16)'!I38</f>
        <v>-12</v>
      </c>
      <c r="J37" s="140">
        <f>'SD_idade (16)'!AN38-'SD_idade (16)'!J38</f>
        <v>-14</v>
      </c>
    </row>
    <row r="38" spans="2:10" x14ac:dyDescent="0.25">
      <c r="B38" s="34" t="s">
        <v>58</v>
      </c>
      <c r="C38" s="173">
        <f>'SD_idade (16)'!AG39-'SD_idade (16)'!C39</f>
        <v>-5</v>
      </c>
      <c r="D38" s="174">
        <f>'SD_idade (16)'!AH39-'SD_idade (16)'!D39</f>
        <v>-10</v>
      </c>
      <c r="E38" s="174">
        <f>'SD_idade (16)'!AI39-'SD_idade (16)'!E39</f>
        <v>-12</v>
      </c>
      <c r="F38" s="174">
        <f>'SD_idade (16)'!AJ39-'SD_idade (16)'!F39</f>
        <v>1</v>
      </c>
      <c r="G38" s="174">
        <f>'SD_idade (16)'!AK39-'SD_idade (16)'!G39</f>
        <v>-5</v>
      </c>
      <c r="H38" s="174">
        <f>'SD_idade (16)'!AB39-'SD_idade (16)'!H39</f>
        <v>-3</v>
      </c>
      <c r="I38" s="174">
        <f>'SD_idade (16)'!AM39-'SD_idade (16)'!I39</f>
        <v>-3</v>
      </c>
      <c r="J38" s="175">
        <f>'SD_idade (16)'!AN39-'SD_idade (16)'!J39</f>
        <v>-10</v>
      </c>
    </row>
    <row r="39" spans="2:10" x14ac:dyDescent="0.25">
      <c r="E39" s="139"/>
      <c r="G39" s="139"/>
    </row>
    <row r="40" spans="2:10" x14ac:dyDescent="0.25">
      <c r="E40" s="139"/>
    </row>
  </sheetData>
  <mergeCells count="3">
    <mergeCell ref="B5:L5"/>
    <mergeCell ref="C8:J8"/>
    <mergeCell ref="C9:J9"/>
  </mergeCells>
  <pageMargins left="0.7" right="0.7" top="0.75" bottom="0.75" header="0.3" footer="0.3"/>
  <pageSetup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399</v>
      </c>
      <c r="B5" s="119" t="s">
        <v>168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9.25" customHeight="1" x14ac:dyDescent="0.25">
      <c r="B8" s="8"/>
      <c r="C8" s="598" t="s">
        <v>167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0" ht="15" customHeight="1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ht="15.75" customHeight="1" x14ac:dyDescent="0.25">
      <c r="B11" s="3" t="s">
        <v>61</v>
      </c>
      <c r="C11" s="40">
        <f>('SD_idade (16)'!AG12-'SD_idade (16)'!C12)/'SD_idade (16)'!C12</f>
        <v>3.2041012495994874E-5</v>
      </c>
      <c r="D11" s="41">
        <f>('SD_idade (16)'!AH12-'SD_idade (16)'!D12)/'SD_idade (16)'!D12</f>
        <v>-6.8055501574099259E-2</v>
      </c>
      <c r="E11" s="41">
        <f>('SD_idade (16)'!AI12-'SD_idade (16)'!E12)/'SD_idade (16)'!E12</f>
        <v>-7.6449754945801876E-2</v>
      </c>
      <c r="F11" s="41">
        <f>('SD_idade (16)'!AJ12-'SD_idade (16)'!F12)/'SD_idade (16)'!F12</f>
        <v>-7.1492372003287008E-2</v>
      </c>
      <c r="G11" s="41">
        <f>('SD_idade (16)'!AK12-'SD_idade (16)'!G12)/'SD_idade (16)'!G12</f>
        <v>-0.13261582691386237</v>
      </c>
      <c r="H11" s="41">
        <f>('SD_idade (16)'!AL12-'SD_idade (16)'!H12)/'SD_idade (16)'!H12</f>
        <v>-0.17645261807295168</v>
      </c>
      <c r="I11" s="217">
        <f>('SD_idade (16)'!AM12-'SD_idade (16)'!I12)/'SD_idade (16)'!I12</f>
        <v>-0.13387786170150479</v>
      </c>
      <c r="J11" s="56">
        <f>('SD_idade (16)'!AN12-'SD_idade (16)'!J12)/'SD_idade (16)'!J12</f>
        <v>-0.20964259332916643</v>
      </c>
    </row>
    <row r="12" spans="1:10" x14ac:dyDescent="0.25">
      <c r="B12" s="4" t="s">
        <v>102</v>
      </c>
      <c r="C12" s="42">
        <f>('SD_idade (16)'!AG13-'SD_idade (16)'!C13)/'SD_idade (16)'!C13</f>
        <v>3.1872008062484254E-2</v>
      </c>
      <c r="D12" s="43">
        <f>('SD_idade (16)'!AH13-'SD_idade (16)'!D13)/'SD_idade (16)'!D13</f>
        <v>-3.0262769412459405E-2</v>
      </c>
      <c r="E12" s="43">
        <f>('SD_idade (16)'!AI13-'SD_idade (16)'!E13)/'SD_idade (16)'!E13</f>
        <v>-5.0135326717360484E-2</v>
      </c>
      <c r="F12" s="43">
        <f>('SD_idade (16)'!AJ13-'SD_idade (16)'!F13)/'SD_idade (16)'!F13</f>
        <v>-4.3013457426738774E-2</v>
      </c>
      <c r="G12" s="43">
        <f>('SD_idade (16)'!AK13-'SD_idade (16)'!G13)/'SD_idade (16)'!G13</f>
        <v>-0.11732229123533472</v>
      </c>
      <c r="H12" s="43">
        <f>('SD_idade (16)'!AL13-'SD_idade (16)'!H13)/'SD_idade (16)'!H13</f>
        <v>-0.17528462998102468</v>
      </c>
      <c r="I12" s="218">
        <f>('SD_idade (16)'!AM13-'SD_idade (16)'!I13)/'SD_idade (16)'!I13</f>
        <v>-0.14066674410500637</v>
      </c>
      <c r="J12" s="57">
        <f>('SD_idade (16)'!AN13-'SD_idade (16)'!J13)/'SD_idade (16)'!J13</f>
        <v>-0.21368497559962621</v>
      </c>
    </row>
    <row r="13" spans="1:10" x14ac:dyDescent="0.25">
      <c r="B13" s="4" t="s">
        <v>20</v>
      </c>
      <c r="C13" s="42">
        <f>('SD_idade (16)'!AG14-'SD_idade (16)'!C14)/'SD_idade (16)'!C14</f>
        <v>6.9442074731274533E-2</v>
      </c>
      <c r="D13" s="43">
        <f>('SD_idade (16)'!AH14-'SD_idade (16)'!D14)/'SD_idade (16)'!D14</f>
        <v>-2.7399885035447404E-2</v>
      </c>
      <c r="E13" s="43">
        <f>('SD_idade (16)'!AI14-'SD_idade (16)'!E14)/'SD_idade (16)'!E14</f>
        <v>-4.4717528588496328E-2</v>
      </c>
      <c r="F13" s="43">
        <f>('SD_idade (16)'!AJ14-'SD_idade (16)'!F14)/'SD_idade (16)'!F14</f>
        <v>-4.019933554817276E-2</v>
      </c>
      <c r="G13" s="43">
        <f>('SD_idade (16)'!AK14-'SD_idade (16)'!G14)/'SD_idade (16)'!G14</f>
        <v>-0.11627906976744186</v>
      </c>
      <c r="H13" s="43">
        <f>('SD_idade (16)'!AL14-'SD_idade (16)'!H14)/'SD_idade (16)'!H14</f>
        <v>-0.1837286100270189</v>
      </c>
      <c r="I13" s="218">
        <f>('SD_idade (16)'!AM14-'SD_idade (16)'!I14)/'SD_idade (16)'!I14</f>
        <v>-0.1374102870813397</v>
      </c>
      <c r="J13" s="57">
        <f>('SD_idade (16)'!AN14-'SD_idade (16)'!J14)/'SD_idade (16)'!J14</f>
        <v>-0.22753143613500992</v>
      </c>
    </row>
    <row r="14" spans="1:10" x14ac:dyDescent="0.25">
      <c r="B14" s="4" t="s">
        <v>1</v>
      </c>
      <c r="C14" s="407">
        <f>('SD_idade (16)'!AG15-'SD_idade (16)'!C15)/'SD_idade (16)'!C15</f>
        <v>0.10843373493975904</v>
      </c>
      <c r="D14" s="408">
        <f>('SD_idade (16)'!AH15-'SD_idade (16)'!D15)/'SD_idade (16)'!D15</f>
        <v>-3.2106499608457323E-2</v>
      </c>
      <c r="E14" s="408">
        <f>('SD_idade (16)'!AI15-'SD_idade (16)'!E15)/'SD_idade (16)'!E15</f>
        <v>-3.466076696165192E-2</v>
      </c>
      <c r="F14" s="408">
        <f>('SD_idade (16)'!AJ15-'SD_idade (16)'!F15)/'SD_idade (16)'!F15</f>
        <v>1.40625E-2</v>
      </c>
      <c r="G14" s="408">
        <f>('SD_idade (16)'!AK15-'SD_idade (16)'!G15)/'SD_idade (16)'!G15</f>
        <v>-0.1035958904109589</v>
      </c>
      <c r="H14" s="408">
        <f>('SD_idade (16)'!AL15-'SD_idade (16)'!H15)/'SD_idade (16)'!H15</f>
        <v>-0.15631691648822268</v>
      </c>
      <c r="I14" s="409">
        <f>('SD_idade (16)'!AM15-'SD_idade (16)'!I15)/'SD_idade (16)'!I15</f>
        <v>-0.12842105263157894</v>
      </c>
      <c r="J14" s="410">
        <f>('SD_idade (16)'!AN15-'SD_idade (16)'!J15)/'SD_idade (16)'!J15</f>
        <v>-0.2203806015960712</v>
      </c>
    </row>
    <row r="15" spans="1:10" x14ac:dyDescent="0.25">
      <c r="B15" s="34" t="s">
        <v>36</v>
      </c>
      <c r="C15" s="40">
        <f>('SD_idade (16)'!AG16-'SD_idade (16)'!C16)/'SD_idade (16)'!C16</f>
        <v>0.41666666666666669</v>
      </c>
      <c r="D15" s="41">
        <f>('SD_idade (16)'!AH16-'SD_idade (16)'!D16)/'SD_idade (16)'!D16</f>
        <v>5.5555555555555552E-2</v>
      </c>
      <c r="E15" s="41">
        <f>('SD_idade (16)'!AI16-'SD_idade (16)'!E16)/'SD_idade (16)'!E16</f>
        <v>-0.21212121212121213</v>
      </c>
      <c r="F15" s="41">
        <f>('SD_idade (16)'!AJ16-'SD_idade (16)'!F16)/'SD_idade (16)'!F16</f>
        <v>-2.7777777777777776E-2</v>
      </c>
      <c r="G15" s="41">
        <f>('SD_idade (16)'!AK16-'SD_idade (16)'!G16)/'SD_idade (16)'!G16</f>
        <v>-0.23529411764705882</v>
      </c>
      <c r="H15" s="41">
        <f>('SD_idade (16)'!AL16-'SD_idade (16)'!H16)/'SD_idade (16)'!H16</f>
        <v>-0.21875</v>
      </c>
      <c r="I15" s="217">
        <f>('SD_idade (16)'!AM16-'SD_idade (16)'!I16)/'SD_idade (16)'!I16</f>
        <v>-9.3023255813953487E-2</v>
      </c>
      <c r="J15" s="56">
        <f>('SD_idade (16)'!AN16-'SD_idade (16)'!J16)/'SD_idade (16)'!J16</f>
        <v>-8.8235294117647065E-2</v>
      </c>
    </row>
    <row r="16" spans="1:10" x14ac:dyDescent="0.25">
      <c r="B16" s="34" t="s">
        <v>37</v>
      </c>
      <c r="C16" s="42">
        <f>('SD_idade (16)'!AG17-'SD_idade (16)'!C17)/'SD_idade (16)'!C17</f>
        <v>-2.564102564102564E-2</v>
      </c>
      <c r="D16" s="43">
        <f>('SD_idade (16)'!AH17-'SD_idade (16)'!D17)/'SD_idade (16)'!D17</f>
        <v>-0.21052631578947367</v>
      </c>
      <c r="E16" s="43">
        <f>('SD_idade (16)'!AI17-'SD_idade (16)'!E17)/'SD_idade (16)'!E17</f>
        <v>-0.23684210526315788</v>
      </c>
      <c r="F16" s="43">
        <f>('SD_idade (16)'!AJ17-'SD_idade (16)'!F17)/'SD_idade (16)'!F17</f>
        <v>-2.7777777777777776E-2</v>
      </c>
      <c r="G16" s="43">
        <f>('SD_idade (16)'!AK17-'SD_idade (16)'!G17)/'SD_idade (16)'!G17</f>
        <v>0.15151515151515152</v>
      </c>
      <c r="H16" s="43">
        <f>('SD_idade (16)'!AL17-'SD_idade (16)'!H17)/'SD_idade (16)'!H17</f>
        <v>-0.26530612244897961</v>
      </c>
      <c r="I16" s="218">
        <f>('SD_idade (16)'!AM17-'SD_idade (16)'!I17)/'SD_idade (16)'!I17</f>
        <v>-0.36666666666666664</v>
      </c>
      <c r="J16" s="57">
        <f>('SD_idade (16)'!AN17-'SD_idade (16)'!J17)/'SD_idade (16)'!J17</f>
        <v>-0.05</v>
      </c>
    </row>
    <row r="17" spans="2:10" x14ac:dyDescent="0.25">
      <c r="B17" s="34" t="s">
        <v>38</v>
      </c>
      <c r="C17" s="42">
        <f>('SD_idade (16)'!AG18-'SD_idade (16)'!C18)/'SD_idade (16)'!C18</f>
        <v>-3.5087719298245612E-2</v>
      </c>
      <c r="D17" s="43">
        <f>('SD_idade (16)'!AH18-'SD_idade (16)'!D18)/'SD_idade (16)'!D18</f>
        <v>-0.13235294117647059</v>
      </c>
      <c r="E17" s="43">
        <f>('SD_idade (16)'!AI18-'SD_idade (16)'!E18)/'SD_idade (16)'!E18</f>
        <v>8.0645161290322578E-2</v>
      </c>
      <c r="F17" s="43">
        <f>('SD_idade (16)'!AJ18-'SD_idade (16)'!F18)/'SD_idade (16)'!F18</f>
        <v>0.1076923076923077</v>
      </c>
      <c r="G17" s="43">
        <f>('SD_idade (16)'!AK18-'SD_idade (16)'!G18)/'SD_idade (16)'!G18</f>
        <v>-0.18032786885245902</v>
      </c>
      <c r="H17" s="43">
        <f>('SD_idade (16)'!AL18-'SD_idade (16)'!H18)/'SD_idade (16)'!H18</f>
        <v>-0.16438356164383561</v>
      </c>
      <c r="I17" s="218">
        <f>('SD_idade (16)'!AM18-'SD_idade (16)'!I18)/'SD_idade (16)'!I18</f>
        <v>-0.13253012048192772</v>
      </c>
      <c r="J17" s="57">
        <f>('SD_idade (16)'!AN18-'SD_idade (16)'!J18)/'SD_idade (16)'!J18</f>
        <v>-0.24468085106382978</v>
      </c>
    </row>
    <row r="18" spans="2:10" x14ac:dyDescent="0.25">
      <c r="B18" s="34" t="s">
        <v>39</v>
      </c>
      <c r="C18" s="42">
        <f>('SD_idade (16)'!AG19-'SD_idade (16)'!C19)/'SD_idade (16)'!C19</f>
        <v>-0.25</v>
      </c>
      <c r="D18" s="43">
        <f>('SD_idade (16)'!AH19-'SD_idade (16)'!D19)/'SD_idade (16)'!D19</f>
        <v>-6.3829787234042548E-2</v>
      </c>
      <c r="E18" s="43">
        <f>('SD_idade (16)'!AI19-'SD_idade (16)'!E19)/'SD_idade (16)'!E19</f>
        <v>0.27777777777777779</v>
      </c>
      <c r="F18" s="43">
        <f>('SD_idade (16)'!AJ19-'SD_idade (16)'!F19)/'SD_idade (16)'!F19</f>
        <v>0.26190476190476192</v>
      </c>
      <c r="G18" s="43">
        <f>('SD_idade (16)'!AK19-'SD_idade (16)'!G19)/'SD_idade (16)'!G19</f>
        <v>-0.13157894736842105</v>
      </c>
      <c r="H18" s="43">
        <f>('SD_idade (16)'!AL19-'SD_idade (16)'!H19)/'SD_idade (16)'!H19</f>
        <v>0</v>
      </c>
      <c r="I18" s="218">
        <f>('SD_idade (16)'!AM19-'SD_idade (16)'!I19)/'SD_idade (16)'!I19</f>
        <v>0.10638297872340426</v>
      </c>
      <c r="J18" s="57">
        <f>('SD_idade (16)'!AN19-'SD_idade (16)'!J19)/'SD_idade (16)'!J19</f>
        <v>-0.26829268292682928</v>
      </c>
    </row>
    <row r="19" spans="2:10" x14ac:dyDescent="0.25">
      <c r="B19" s="34" t="s">
        <v>40</v>
      </c>
      <c r="C19" s="42">
        <f>('SD_idade (16)'!AG20-'SD_idade (16)'!C20)/'SD_idade (16)'!C20</f>
        <v>0.24657534246575341</v>
      </c>
      <c r="D19" s="43">
        <f>('SD_idade (16)'!AH20-'SD_idade (16)'!D20)/'SD_idade (16)'!D20</f>
        <v>5.1546391752577317E-2</v>
      </c>
      <c r="E19" s="43">
        <f>('SD_idade (16)'!AI20-'SD_idade (16)'!E20)/'SD_idade (16)'!E20</f>
        <v>-8.4745762711864403E-2</v>
      </c>
      <c r="F19" s="43">
        <f>('SD_idade (16)'!AJ20-'SD_idade (16)'!F20)/'SD_idade (16)'!F20</f>
        <v>0</v>
      </c>
      <c r="G19" s="43">
        <f>('SD_idade (16)'!AK20-'SD_idade (16)'!G20)/'SD_idade (16)'!G20</f>
        <v>-0.14084507042253522</v>
      </c>
      <c r="H19" s="43">
        <f>('SD_idade (16)'!AL20-'SD_idade (16)'!H20)/'SD_idade (16)'!H20</f>
        <v>-0.19318181818181818</v>
      </c>
      <c r="I19" s="218">
        <f>('SD_idade (16)'!AM20-'SD_idade (16)'!I20)/'SD_idade (16)'!I20</f>
        <v>-0.15384615384615385</v>
      </c>
      <c r="J19" s="57">
        <f>('SD_idade (16)'!AN20-'SD_idade (16)'!J20)/'SD_idade (16)'!J20</f>
        <v>-0.22988505747126436</v>
      </c>
    </row>
    <row r="20" spans="2:10" x14ac:dyDescent="0.25">
      <c r="B20" s="34" t="s">
        <v>41</v>
      </c>
      <c r="C20" s="42">
        <f>('SD_idade (16)'!AG21-'SD_idade (16)'!C21)/'SD_idade (16)'!C21</f>
        <v>0.35714285714285715</v>
      </c>
      <c r="D20" s="43">
        <f>('SD_idade (16)'!AH21-'SD_idade (16)'!D21)/'SD_idade (16)'!D21</f>
        <v>0.21951219512195122</v>
      </c>
      <c r="E20" s="43">
        <f>('SD_idade (16)'!AI21-'SD_idade (16)'!E21)/'SD_idade (16)'!E21</f>
        <v>0.30434782608695654</v>
      </c>
      <c r="F20" s="43">
        <f>('SD_idade (16)'!AJ21-'SD_idade (16)'!F21)/'SD_idade (16)'!F21</f>
        <v>0.13513513513513514</v>
      </c>
      <c r="G20" s="43">
        <f>('SD_idade (16)'!AK21-'SD_idade (16)'!G21)/'SD_idade (16)'!G21</f>
        <v>2.1739130434782608E-2</v>
      </c>
      <c r="H20" s="43">
        <f>('SD_idade (16)'!AL21-'SD_idade (16)'!H21)/'SD_idade (16)'!H21</f>
        <v>-9.0909090909090912E-2</v>
      </c>
      <c r="I20" s="218">
        <f>('SD_idade (16)'!AM21-'SD_idade (16)'!I21)/'SD_idade (16)'!I21</f>
        <v>-0.20754716981132076</v>
      </c>
      <c r="J20" s="57">
        <f>('SD_idade (16)'!AN21-'SD_idade (16)'!J21)/'SD_idade (16)'!J21</f>
        <v>-0.21875</v>
      </c>
    </row>
    <row r="21" spans="2:10" x14ac:dyDescent="0.25">
      <c r="B21" s="34" t="s">
        <v>42</v>
      </c>
      <c r="C21" s="42">
        <f>('SD_idade (16)'!AG22-'SD_idade (16)'!C22)/'SD_idade (16)'!C22</f>
        <v>0.13636363636363635</v>
      </c>
      <c r="D21" s="43">
        <f>('SD_idade (16)'!AH22-'SD_idade (16)'!D22)/'SD_idade (16)'!D22</f>
        <v>-0.39285714285714285</v>
      </c>
      <c r="E21" s="43">
        <f>('SD_idade (16)'!AI22-'SD_idade (16)'!E22)/'SD_idade (16)'!E22</f>
        <v>-0.12</v>
      </c>
      <c r="F21" s="43">
        <f>('SD_idade (16)'!AJ22-'SD_idade (16)'!F22)/'SD_idade (16)'!F22</f>
        <v>0.2413793103448276</v>
      </c>
      <c r="G21" s="43">
        <f>('SD_idade (16)'!AK22-'SD_idade (16)'!G22)/'SD_idade (16)'!G22</f>
        <v>-0.2857142857142857</v>
      </c>
      <c r="H21" s="43">
        <f>('SD_idade (16)'!AL22-'SD_idade (16)'!H22)/'SD_idade (16)'!H22</f>
        <v>-0.25714285714285712</v>
      </c>
      <c r="I21" s="218">
        <f>('SD_idade (16)'!AM22-'SD_idade (16)'!I22)/'SD_idade (16)'!I22</f>
        <v>-6.5217391304347824E-2</v>
      </c>
      <c r="J21" s="57">
        <f>('SD_idade (16)'!AN22-'SD_idade (16)'!J22)/'SD_idade (16)'!J22</f>
        <v>-0.36585365853658536</v>
      </c>
    </row>
    <row r="22" spans="2:10" x14ac:dyDescent="0.25">
      <c r="B22" s="34" t="s">
        <v>43</v>
      </c>
      <c r="C22" s="42">
        <f>('SD_idade (16)'!AG23-'SD_idade (16)'!C23)/'SD_idade (16)'!C23</f>
        <v>0.35714285714285715</v>
      </c>
      <c r="D22" s="43">
        <f>('SD_idade (16)'!AH23-'SD_idade (16)'!D23)/'SD_idade (16)'!D23</f>
        <v>1.0714285714285714</v>
      </c>
      <c r="E22" s="43">
        <f>('SD_idade (16)'!AI23-'SD_idade (16)'!E23)/'SD_idade (16)'!E23</f>
        <v>-0.1111111111111111</v>
      </c>
      <c r="F22" s="43">
        <f>('SD_idade (16)'!AJ23-'SD_idade (16)'!F23)/'SD_idade (16)'!F23</f>
        <v>-9.7560975609756101E-2</v>
      </c>
      <c r="G22" s="43">
        <f>('SD_idade (16)'!AK23-'SD_idade (16)'!G23)/'SD_idade (16)'!G23</f>
        <v>-7.1428571428571425E-2</v>
      </c>
      <c r="H22" s="43">
        <f>('SD_idade (16)'!AL23-'SD_idade (16)'!H23)/'SD_idade (16)'!H23</f>
        <v>-0.3783783783783784</v>
      </c>
      <c r="I22" s="218">
        <f>('SD_idade (16)'!AM23-'SD_idade (16)'!I23)/'SD_idade (16)'!I23</f>
        <v>0</v>
      </c>
      <c r="J22" s="57">
        <f>('SD_idade (16)'!AN23-'SD_idade (16)'!J23)/'SD_idade (16)'!J23</f>
        <v>-0.23809523809523808</v>
      </c>
    </row>
    <row r="23" spans="2:10" x14ac:dyDescent="0.25">
      <c r="B23" s="34" t="s">
        <v>44</v>
      </c>
      <c r="C23" s="42">
        <f>('SD_idade (16)'!AG24-'SD_idade (16)'!C24)/'SD_idade (16)'!C24</f>
        <v>-3.5294117647058823E-2</v>
      </c>
      <c r="D23" s="43">
        <f>('SD_idade (16)'!AH24-'SD_idade (16)'!D24)/'SD_idade (16)'!D24</f>
        <v>-2.5316455696202531E-2</v>
      </c>
      <c r="E23" s="43">
        <f>('SD_idade (16)'!AI24-'SD_idade (16)'!E24)/'SD_idade (16)'!E24</f>
        <v>-3.3333333333333333E-2</v>
      </c>
      <c r="F23" s="43">
        <f>('SD_idade (16)'!AJ24-'SD_idade (16)'!F24)/'SD_idade (16)'!F24</f>
        <v>-5.7471264367816091E-2</v>
      </c>
      <c r="G23" s="43">
        <f>('SD_idade (16)'!AK24-'SD_idade (16)'!G24)/'SD_idade (16)'!G24</f>
        <v>-0.1076923076923077</v>
      </c>
      <c r="H23" s="43">
        <f>('SD_idade (16)'!AL24-'SD_idade (16)'!H24)/'SD_idade (16)'!H24</f>
        <v>-8.1632653061224483E-2</v>
      </c>
      <c r="I23" s="218">
        <f>('SD_idade (16)'!AM24-'SD_idade (16)'!I24)/'SD_idade (16)'!I24</f>
        <v>-0.22448979591836735</v>
      </c>
      <c r="J23" s="57">
        <f>('SD_idade (16)'!AN24-'SD_idade (16)'!J24)/'SD_idade (16)'!J24</f>
        <v>-0.234375</v>
      </c>
    </row>
    <row r="24" spans="2:10" x14ac:dyDescent="0.25">
      <c r="B24" s="34" t="s">
        <v>45</v>
      </c>
      <c r="C24" s="42">
        <f>('SD_idade (16)'!AG25-'SD_idade (16)'!C25)/'SD_idade (16)'!C25</f>
        <v>0.10638297872340426</v>
      </c>
      <c r="D24" s="43">
        <f>('SD_idade (16)'!AH25-'SD_idade (16)'!D25)/'SD_idade (16)'!D25</f>
        <v>-7.1428571428571425E-2</v>
      </c>
      <c r="E24" s="43">
        <f>('SD_idade (16)'!AI25-'SD_idade (16)'!E25)/'SD_idade (16)'!E25</f>
        <v>-7.2727272727272724E-2</v>
      </c>
      <c r="F24" s="43">
        <f>('SD_idade (16)'!AJ25-'SD_idade (16)'!F25)/'SD_idade (16)'!F25</f>
        <v>1.9230769230769232E-2</v>
      </c>
      <c r="G24" s="43">
        <f>('SD_idade (16)'!AK25-'SD_idade (16)'!G25)/'SD_idade (16)'!G25</f>
        <v>-0.20370370370370369</v>
      </c>
      <c r="H24" s="43">
        <f>('SD_idade (16)'!AL25-'SD_idade (16)'!H25)/'SD_idade (16)'!H25</f>
        <v>-0.22</v>
      </c>
      <c r="I24" s="218">
        <f>('SD_idade (16)'!AM25-'SD_idade (16)'!I25)/'SD_idade (16)'!I25</f>
        <v>-5.0847457627118647E-2</v>
      </c>
      <c r="J24" s="57">
        <f>('SD_idade (16)'!AN25-'SD_idade (16)'!J25)/'SD_idade (16)'!J25</f>
        <v>-0.1206896551724138</v>
      </c>
    </row>
    <row r="25" spans="2:10" x14ac:dyDescent="0.25">
      <c r="B25" s="34" t="s">
        <v>46</v>
      </c>
      <c r="C25" s="42">
        <f>('SD_idade (16)'!AG26-'SD_idade (16)'!C26)/'SD_idade (16)'!C26</f>
        <v>0.58620689655172409</v>
      </c>
      <c r="D25" s="43">
        <f>('SD_idade (16)'!AH26-'SD_idade (16)'!D26)/'SD_idade (16)'!D26</f>
        <v>-2.6315789473684209E-2</v>
      </c>
      <c r="E25" s="43">
        <f>('SD_idade (16)'!AI26-'SD_idade (16)'!E26)/'SD_idade (16)'!E26</f>
        <v>6.8181818181818177E-2</v>
      </c>
      <c r="F25" s="43">
        <f>('SD_idade (16)'!AJ26-'SD_idade (16)'!F26)/'SD_idade (16)'!F26</f>
        <v>-0.10526315789473684</v>
      </c>
      <c r="G25" s="43">
        <f>('SD_idade (16)'!AK26-'SD_idade (16)'!G26)/'SD_idade (16)'!G26</f>
        <v>-8.3333333333333329E-2</v>
      </c>
      <c r="H25" s="43">
        <f>('SD_idade (16)'!AL26-'SD_idade (16)'!H26)/'SD_idade (16)'!H26</f>
        <v>-7.3170731707317069E-2</v>
      </c>
      <c r="I25" s="218">
        <f>('SD_idade (16)'!AM26-'SD_idade (16)'!I26)/'SD_idade (16)'!I26</f>
        <v>-6.1224489795918366E-2</v>
      </c>
      <c r="J25" s="57">
        <f>('SD_idade (16)'!AN26-'SD_idade (16)'!J26)/'SD_idade (16)'!J26</f>
        <v>-0.15909090909090909</v>
      </c>
    </row>
    <row r="26" spans="2:10" x14ac:dyDescent="0.25">
      <c r="B26" s="34" t="s">
        <v>47</v>
      </c>
      <c r="C26" s="42">
        <f>('SD_idade (16)'!AG27-'SD_idade (16)'!C27)/'SD_idade (16)'!C27</f>
        <v>0.22857142857142856</v>
      </c>
      <c r="D26" s="43">
        <f>('SD_idade (16)'!AH27-'SD_idade (16)'!D27)/'SD_idade (16)'!D27</f>
        <v>0.29729729729729731</v>
      </c>
      <c r="E26" s="43">
        <f>('SD_idade (16)'!AI27-'SD_idade (16)'!E27)/'SD_idade (16)'!E27</f>
        <v>0.32558139534883723</v>
      </c>
      <c r="F26" s="43">
        <f>('SD_idade (16)'!AJ27-'SD_idade (16)'!F27)/'SD_idade (16)'!F27</f>
        <v>0</v>
      </c>
      <c r="G26" s="43">
        <f>('SD_idade (16)'!AK27-'SD_idade (16)'!G27)/'SD_idade (16)'!G27</f>
        <v>-0.23076923076923078</v>
      </c>
      <c r="H26" s="43">
        <f>('SD_idade (16)'!AL27-'SD_idade (16)'!H27)/'SD_idade (16)'!H27</f>
        <v>-0.125</v>
      </c>
      <c r="I26" s="218">
        <f>('SD_idade (16)'!AM27-'SD_idade (16)'!I27)/'SD_idade (16)'!I27</f>
        <v>-0.20689655172413793</v>
      </c>
      <c r="J26" s="57">
        <f>('SD_idade (16)'!AN27-'SD_idade (16)'!J27)/'SD_idade (16)'!J27</f>
        <v>-0.21052631578947367</v>
      </c>
    </row>
    <row r="27" spans="2:10" x14ac:dyDescent="0.25">
      <c r="B27" s="34" t="s">
        <v>48</v>
      </c>
      <c r="C27" s="42">
        <f>('SD_idade (16)'!AG28-'SD_idade (16)'!C28)/'SD_idade (16)'!C28</f>
        <v>0.32142857142857145</v>
      </c>
      <c r="D27" s="43">
        <f>('SD_idade (16)'!AH28-'SD_idade (16)'!D28)/'SD_idade (16)'!D28</f>
        <v>-0.20754716981132076</v>
      </c>
      <c r="E27" s="43">
        <f>('SD_idade (16)'!AI28-'SD_idade (16)'!E28)/'SD_idade (16)'!E28</f>
        <v>-0.1</v>
      </c>
      <c r="F27" s="43">
        <f>('SD_idade (16)'!AJ28-'SD_idade (16)'!F28)/'SD_idade (16)'!F28</f>
        <v>-0.13333333333333333</v>
      </c>
      <c r="G27" s="43">
        <f>('SD_idade (16)'!AK28-'SD_idade (16)'!G28)/'SD_idade (16)'!G28</f>
        <v>0.18181818181818182</v>
      </c>
      <c r="H27" s="43">
        <f>('SD_idade (16)'!AL28-'SD_idade (16)'!H28)/'SD_idade (16)'!H28</f>
        <v>-0.08</v>
      </c>
      <c r="I27" s="218">
        <f>('SD_idade (16)'!AM28-'SD_idade (16)'!I28)/'SD_idade (16)'!I28</f>
        <v>4.6511627906976744E-2</v>
      </c>
      <c r="J27" s="57">
        <f>('SD_idade (16)'!AN28-'SD_idade (16)'!J28)/'SD_idade (16)'!J28</f>
        <v>-0.25490196078431371</v>
      </c>
    </row>
    <row r="28" spans="2:10" x14ac:dyDescent="0.25">
      <c r="B28" s="34" t="s">
        <v>49</v>
      </c>
      <c r="C28" s="42">
        <f>('SD_idade (16)'!AG29-'SD_idade (16)'!C29)/'SD_idade (16)'!C29</f>
        <v>0.13235294117647059</v>
      </c>
      <c r="D28" s="43">
        <f>('SD_idade (16)'!AH29-'SD_idade (16)'!D29)/'SD_idade (16)'!D29</f>
        <v>0.12903225806451613</v>
      </c>
      <c r="E28" s="43">
        <f>('SD_idade (16)'!AI29-'SD_idade (16)'!E29)/'SD_idade (16)'!E29</f>
        <v>-0.16</v>
      </c>
      <c r="F28" s="43">
        <f>('SD_idade (16)'!AJ29-'SD_idade (16)'!F29)/'SD_idade (16)'!F29</f>
        <v>-8.3333333333333329E-2</v>
      </c>
      <c r="G28" s="43">
        <f>('SD_idade (16)'!AK29-'SD_idade (16)'!G29)/'SD_idade (16)'!G29</f>
        <v>-4.1237113402061855E-2</v>
      </c>
      <c r="H28" s="43">
        <f>('SD_idade (16)'!AL29-'SD_idade (16)'!H29)/'SD_idade (16)'!H29</f>
        <v>-0.24770642201834864</v>
      </c>
      <c r="I28" s="218">
        <f>('SD_idade (16)'!AM29-'SD_idade (16)'!I29)/'SD_idade (16)'!I29</f>
        <v>-9.166666666666666E-2</v>
      </c>
      <c r="J28" s="57">
        <f>('SD_idade (16)'!AN29-'SD_idade (16)'!J29)/'SD_idade (16)'!J29</f>
        <v>-0.11965811965811966</v>
      </c>
    </row>
    <row r="29" spans="2:10" x14ac:dyDescent="0.25">
      <c r="B29" s="34" t="s">
        <v>50</v>
      </c>
      <c r="C29" s="42">
        <f>('SD_idade (16)'!AG30-'SD_idade (16)'!C30)/'SD_idade (16)'!C30</f>
        <v>0.15789473684210525</v>
      </c>
      <c r="D29" s="43">
        <f>('SD_idade (16)'!AH30-'SD_idade (16)'!D30)/'SD_idade (16)'!D30</f>
        <v>3.2967032967032968E-2</v>
      </c>
      <c r="E29" s="43">
        <f>('SD_idade (16)'!AI30-'SD_idade (16)'!E30)/'SD_idade (16)'!E30</f>
        <v>-9.2783505154639179E-2</v>
      </c>
      <c r="F29" s="43">
        <f>('SD_idade (16)'!AJ30-'SD_idade (16)'!F30)/'SD_idade (16)'!F30</f>
        <v>6.6666666666666666E-2</v>
      </c>
      <c r="G29" s="43">
        <f>('SD_idade (16)'!AK30-'SD_idade (16)'!G30)/'SD_idade (16)'!G30</f>
        <v>-6.25E-2</v>
      </c>
      <c r="H29" s="43">
        <f>('SD_idade (16)'!AL30-'SD_idade (16)'!H30)/'SD_idade (16)'!H30</f>
        <v>-0.17592592592592593</v>
      </c>
      <c r="I29" s="218">
        <f>('SD_idade (16)'!AM30-'SD_idade (16)'!I30)/'SD_idade (16)'!I30</f>
        <v>-0.21487603305785125</v>
      </c>
      <c r="J29" s="57">
        <f>('SD_idade (16)'!AN30-'SD_idade (16)'!J30)/'SD_idade (16)'!J30</f>
        <v>-0.31506849315068491</v>
      </c>
    </row>
    <row r="30" spans="2:10" x14ac:dyDescent="0.25">
      <c r="B30" s="34" t="s">
        <v>51</v>
      </c>
      <c r="C30" s="42">
        <f>('SD_idade (16)'!AG31-'SD_idade (16)'!C31)/'SD_idade (16)'!C31</f>
        <v>-0.23529411764705882</v>
      </c>
      <c r="D30" s="43">
        <f>('SD_idade (16)'!AH31-'SD_idade (16)'!D31)/'SD_idade (16)'!D31</f>
        <v>-0.17073170731707318</v>
      </c>
      <c r="E30" s="43">
        <f>('SD_idade (16)'!AI31-'SD_idade (16)'!E31)/'SD_idade (16)'!E31</f>
        <v>-0.34210526315789475</v>
      </c>
      <c r="F30" s="43">
        <f>('SD_idade (16)'!AJ31-'SD_idade (16)'!F31)/'SD_idade (16)'!F31</f>
        <v>0.23333333333333334</v>
      </c>
      <c r="G30" s="43">
        <f>('SD_idade (16)'!AK31-'SD_idade (16)'!G31)/'SD_idade (16)'!G31</f>
        <v>-0.25</v>
      </c>
      <c r="H30" s="43">
        <f>('SD_idade (16)'!AL31-'SD_idade (16)'!H31)/'SD_idade (16)'!H31</f>
        <v>4.5454545454545456E-2</v>
      </c>
      <c r="I30" s="218">
        <f>('SD_idade (16)'!AM31-'SD_idade (16)'!I31)/'SD_idade (16)'!I31</f>
        <v>-0.16666666666666666</v>
      </c>
      <c r="J30" s="57">
        <f>('SD_idade (16)'!AN31-'SD_idade (16)'!J31)/'SD_idade (16)'!J31</f>
        <v>-0.39393939393939392</v>
      </c>
    </row>
    <row r="31" spans="2:10" x14ac:dyDescent="0.25">
      <c r="B31" s="34" t="s">
        <v>52</v>
      </c>
      <c r="C31" s="42">
        <f>('SD_idade (16)'!AG32-'SD_idade (16)'!C32)/'SD_idade (16)'!C32</f>
        <v>0.32876712328767121</v>
      </c>
      <c r="D31" s="43">
        <f>('SD_idade (16)'!AH32-'SD_idade (16)'!D32)/'SD_idade (16)'!D32</f>
        <v>-0.15662650602409639</v>
      </c>
      <c r="E31" s="43">
        <f>('SD_idade (16)'!AI32-'SD_idade (16)'!E32)/'SD_idade (16)'!E32</f>
        <v>0.22413793103448276</v>
      </c>
      <c r="F31" s="43">
        <f>('SD_idade (16)'!AJ32-'SD_idade (16)'!F32)/'SD_idade (16)'!F32</f>
        <v>-7.1428571428571425E-2</v>
      </c>
      <c r="G31" s="43">
        <f>('SD_idade (16)'!AK32-'SD_idade (16)'!G32)/'SD_idade (16)'!G32</f>
        <v>-4.4117647058823532E-2</v>
      </c>
      <c r="H31" s="43">
        <f>('SD_idade (16)'!AL32-'SD_idade (16)'!H32)/'SD_idade (16)'!H32</f>
        <v>-0.2288135593220339</v>
      </c>
      <c r="I31" s="218">
        <f>('SD_idade (16)'!AM32-'SD_idade (16)'!I32)/'SD_idade (16)'!I32</f>
        <v>-0.16666666666666666</v>
      </c>
      <c r="J31" s="57">
        <f>('SD_idade (16)'!AN32-'SD_idade (16)'!J32)/'SD_idade (16)'!J32</f>
        <v>-0.23584905660377359</v>
      </c>
    </row>
    <row r="32" spans="2:10" x14ac:dyDescent="0.25">
      <c r="B32" s="34" t="s">
        <v>31</v>
      </c>
      <c r="C32" s="42">
        <f>('SD_idade (16)'!AG33-'SD_idade (16)'!C33)/'SD_idade (16)'!C33</f>
        <v>-0.16666666666666666</v>
      </c>
      <c r="D32" s="43">
        <f>('SD_idade (16)'!AH33-'SD_idade (16)'!D33)/'SD_idade (16)'!D33</f>
        <v>0</v>
      </c>
      <c r="E32" s="43">
        <f>('SD_idade (16)'!AI33-'SD_idade (16)'!E33)/'SD_idade (16)'!E33</f>
        <v>0.59259259259259256</v>
      </c>
      <c r="F32" s="43">
        <f>('SD_idade (16)'!AJ33-'SD_idade (16)'!F33)/'SD_idade (16)'!F33</f>
        <v>0.45161290322580644</v>
      </c>
      <c r="G32" s="43">
        <f>('SD_idade (16)'!AK33-'SD_idade (16)'!G33)/'SD_idade (16)'!G33</f>
        <v>-0.16279069767441862</v>
      </c>
      <c r="H32" s="43">
        <f>('SD_idade (16)'!AL33-'SD_idade (16)'!H33)/'SD_idade (16)'!H33</f>
        <v>-5.5555555555555552E-2</v>
      </c>
      <c r="I32" s="218">
        <f>('SD_idade (16)'!AM33-'SD_idade (16)'!I33)/'SD_idade (16)'!I33</f>
        <v>3.125E-2</v>
      </c>
      <c r="J32" s="57">
        <f>('SD_idade (16)'!AN33-'SD_idade (16)'!J33)/'SD_idade (16)'!J33</f>
        <v>-0.21951219512195122</v>
      </c>
    </row>
    <row r="33" spans="2:10" x14ac:dyDescent="0.25">
      <c r="B33" s="34" t="s">
        <v>53</v>
      </c>
      <c r="C33" s="42">
        <f>('SD_idade (16)'!AG34-'SD_idade (16)'!C34)/'SD_idade (16)'!C34</f>
        <v>0.18181818181818182</v>
      </c>
      <c r="D33" s="43">
        <f>('SD_idade (16)'!AH34-'SD_idade (16)'!D34)/'SD_idade (16)'!D34</f>
        <v>0.1891891891891892</v>
      </c>
      <c r="E33" s="43">
        <f>('SD_idade (16)'!AI34-'SD_idade (16)'!E34)/'SD_idade (16)'!E34</f>
        <v>-0.20952380952380953</v>
      </c>
      <c r="F33" s="43">
        <f>('SD_idade (16)'!AJ34-'SD_idade (16)'!F34)/'SD_idade (16)'!F34</f>
        <v>-0.10344827586206896</v>
      </c>
      <c r="G33" s="43">
        <f>('SD_idade (16)'!AK34-'SD_idade (16)'!G34)/'SD_idade (16)'!G34</f>
        <v>-0.15277777777777779</v>
      </c>
      <c r="H33" s="43">
        <f>('SD_idade (16)'!AL34-'SD_idade (16)'!H34)/'SD_idade (16)'!H34</f>
        <v>-0.10526315789473684</v>
      </c>
      <c r="I33" s="218">
        <f>('SD_idade (16)'!AM34-'SD_idade (16)'!I34)/'SD_idade (16)'!I34</f>
        <v>-0.16438356164383561</v>
      </c>
      <c r="J33" s="57">
        <f>('SD_idade (16)'!AN34-'SD_idade (16)'!J34)/'SD_idade (16)'!J34</f>
        <v>-0.2441860465116279</v>
      </c>
    </row>
    <row r="34" spans="2:10" ht="12.75" customHeight="1" x14ac:dyDescent="0.25">
      <c r="B34" s="34" t="s">
        <v>54</v>
      </c>
      <c r="C34" s="42">
        <f>('SD_idade (16)'!AG35-'SD_idade (16)'!C35)/'SD_idade (16)'!C35</f>
        <v>0</v>
      </c>
      <c r="D34" s="43">
        <f>('SD_idade (16)'!AH35-'SD_idade (16)'!D35)/'SD_idade (16)'!D35</f>
        <v>-0.17460317460317459</v>
      </c>
      <c r="E34" s="43">
        <f>('SD_idade (16)'!AI35-'SD_idade (16)'!E35)/'SD_idade (16)'!E35</f>
        <v>6.5217391304347824E-2</v>
      </c>
      <c r="F34" s="43">
        <f>('SD_idade (16)'!AJ35-'SD_idade (16)'!F35)/'SD_idade (16)'!F35</f>
        <v>-5.6603773584905662E-2</v>
      </c>
      <c r="G34" s="43">
        <f>('SD_idade (16)'!AK35-'SD_idade (16)'!G35)/'SD_idade (16)'!G35</f>
        <v>-0.20967741935483872</v>
      </c>
      <c r="H34" s="43">
        <f>('SD_idade (16)'!AL35-'SD_idade (16)'!H35)/'SD_idade (16)'!H35</f>
        <v>-8.6206896551724144E-2</v>
      </c>
      <c r="I34" s="218">
        <f>('SD_idade (16)'!AM35-'SD_idade (16)'!I35)/'SD_idade (16)'!I35</f>
        <v>-0.10869565217391304</v>
      </c>
      <c r="J34" s="57">
        <f>('SD_idade (16)'!AN35-'SD_idade (16)'!J35)/'SD_idade (16)'!J35</f>
        <v>-0.23333333333333334</v>
      </c>
    </row>
    <row r="35" spans="2:10" x14ac:dyDescent="0.25">
      <c r="B35" s="34" t="s">
        <v>55</v>
      </c>
      <c r="C35" s="42">
        <f>('SD_idade (16)'!AG36-'SD_idade (16)'!C36)/'SD_idade (16)'!C36</f>
        <v>8.3333333333333329E-2</v>
      </c>
      <c r="D35" s="43">
        <f>('SD_idade (16)'!AH36-'SD_idade (16)'!D36)/'SD_idade (16)'!D36</f>
        <v>0.10526315789473684</v>
      </c>
      <c r="E35" s="43">
        <f>('SD_idade (16)'!AI36-'SD_idade (16)'!E36)/'SD_idade (16)'!E36</f>
        <v>-0.1</v>
      </c>
      <c r="F35" s="43">
        <f>('SD_idade (16)'!AJ36-'SD_idade (16)'!F36)/'SD_idade (16)'!F36</f>
        <v>-0.2857142857142857</v>
      </c>
      <c r="G35" s="43">
        <f>('SD_idade (16)'!AK36-'SD_idade (16)'!G36)/'SD_idade (16)'!G36</f>
        <v>-0.17857142857142858</v>
      </c>
      <c r="H35" s="43">
        <f>('SD_idade (16)'!AL36-'SD_idade (16)'!H36)/'SD_idade (16)'!H36</f>
        <v>-9.375E-2</v>
      </c>
      <c r="I35" s="218">
        <f>('SD_idade (16)'!AM36-'SD_idade (16)'!I36)/'SD_idade (16)'!I36</f>
        <v>-0.14705882352941177</v>
      </c>
      <c r="J35" s="57">
        <f>('SD_idade (16)'!AN36-'SD_idade (16)'!J36)/'SD_idade (16)'!J36</f>
        <v>-0.12903225806451613</v>
      </c>
    </row>
    <row r="36" spans="2:10" x14ac:dyDescent="0.25">
      <c r="B36" s="34" t="s">
        <v>56</v>
      </c>
      <c r="C36" s="42">
        <f>('SD_idade (16)'!AG37-'SD_idade (16)'!C37)/'SD_idade (16)'!C37</f>
        <v>0.39130434782608697</v>
      </c>
      <c r="D36" s="43">
        <f>('SD_idade (16)'!AH37-'SD_idade (16)'!D37)/'SD_idade (16)'!D37</f>
        <v>0</v>
      </c>
      <c r="E36" s="43">
        <f>('SD_idade (16)'!AI37-'SD_idade (16)'!E37)/'SD_idade (16)'!E37</f>
        <v>-0.26470588235294118</v>
      </c>
      <c r="F36" s="43">
        <f>('SD_idade (16)'!AJ37-'SD_idade (16)'!F37)/'SD_idade (16)'!F37</f>
        <v>8.8235294117647065E-2</v>
      </c>
      <c r="G36" s="43">
        <f>('SD_idade (16)'!AK37-'SD_idade (16)'!G37)/'SD_idade (16)'!G37</f>
        <v>-0.125</v>
      </c>
      <c r="H36" s="43">
        <f>('SD_idade (16)'!AL37-'SD_idade (16)'!H37)/'SD_idade (16)'!H37</f>
        <v>-0.21621621621621623</v>
      </c>
      <c r="I36" s="218">
        <f>('SD_idade (16)'!AM37-'SD_idade (16)'!I37)/'SD_idade (16)'!I37</f>
        <v>-0.08</v>
      </c>
      <c r="J36" s="57">
        <f>('SD_idade (16)'!AN37-'SD_idade (16)'!J37)/'SD_idade (16)'!J37</f>
        <v>-0.2413793103448276</v>
      </c>
    </row>
    <row r="37" spans="2:10" x14ac:dyDescent="0.25">
      <c r="B37" s="34" t="s">
        <v>57</v>
      </c>
      <c r="C37" s="42">
        <f>('SD_idade (16)'!AG38-'SD_idade (16)'!C38)/'SD_idade (16)'!C38</f>
        <v>-0.16666666666666666</v>
      </c>
      <c r="D37" s="43">
        <f>('SD_idade (16)'!AH38-'SD_idade (16)'!D38)/'SD_idade (16)'!D38</f>
        <v>-0.2857142857142857</v>
      </c>
      <c r="E37" s="43">
        <f>('SD_idade (16)'!AI38-'SD_idade (16)'!E38)/'SD_idade (16)'!E38</f>
        <v>8.6956521739130432E-2</v>
      </c>
      <c r="F37" s="43">
        <f>('SD_idade (16)'!AJ38-'SD_idade (16)'!F38)/'SD_idade (16)'!F38</f>
        <v>0.20253164556962025</v>
      </c>
      <c r="G37" s="43">
        <f>('SD_idade (16)'!AK38-'SD_idade (16)'!G38)/'SD_idade (16)'!G38</f>
        <v>6.4516129032258063E-2</v>
      </c>
      <c r="H37" s="43">
        <f>('SD_idade (16)'!AL38-'SD_idade (16)'!H38)/'SD_idade (16)'!H38</f>
        <v>-0.14772727272727273</v>
      </c>
      <c r="I37" s="218">
        <f>('SD_idade (16)'!AM38-'SD_idade (16)'!I38)/'SD_idade (16)'!I38</f>
        <v>-0.13793103448275862</v>
      </c>
      <c r="J37" s="57">
        <f>('SD_idade (16)'!AN38-'SD_idade (16)'!J38)/'SD_idade (16)'!J38</f>
        <v>-0.15555555555555556</v>
      </c>
    </row>
    <row r="38" spans="2:10" x14ac:dyDescent="0.25">
      <c r="B38" s="34" t="s">
        <v>58</v>
      </c>
      <c r="C38" s="176">
        <f>('SD_idade (16)'!AG39-'SD_idade (16)'!C39)/'SD_idade (16)'!C39</f>
        <v>-0.19230769230769232</v>
      </c>
      <c r="D38" s="177">
        <f>('SD_idade (16)'!AH39-'SD_idade (16)'!D39)/'SD_idade (16)'!D39</f>
        <v>-0.16949152542372881</v>
      </c>
      <c r="E38" s="177">
        <f>('SD_idade (16)'!AI39-'SD_idade (16)'!E39)/'SD_idade (16)'!E39</f>
        <v>-0.21428571428571427</v>
      </c>
      <c r="F38" s="177">
        <f>('SD_idade (16)'!AJ39-'SD_idade (16)'!F39)/'SD_idade (16)'!F39</f>
        <v>3.2258064516129031E-2</v>
      </c>
      <c r="G38" s="177">
        <f>('SD_idade (16)'!AK39-'SD_idade (16)'!G39)/'SD_idade (16)'!G39</f>
        <v>-0.12820512820512819</v>
      </c>
      <c r="H38" s="177">
        <f>('SD_idade (16)'!AL39-'SD_idade (16)'!H39)/'SD_idade (16)'!H39</f>
        <v>0</v>
      </c>
      <c r="I38" s="219">
        <f>('SD_idade (16)'!AM39-'SD_idade (16)'!I39)/'SD_idade (16)'!I39</f>
        <v>-0.10344827586206896</v>
      </c>
      <c r="J38" s="178">
        <f>('SD_idade (16)'!AN39-'SD_idade (16)'!J39)/'SD_idade (16)'!J39</f>
        <v>-0.20408163265306123</v>
      </c>
    </row>
    <row r="39" spans="2:10" x14ac:dyDescent="0.25">
      <c r="B39" s="36"/>
      <c r="C39" s="615"/>
      <c r="D39" s="616"/>
      <c r="E39" s="616"/>
      <c r="F39" s="616"/>
      <c r="G39" s="616"/>
      <c r="H39" s="616"/>
      <c r="I39" s="616"/>
      <c r="J39" s="616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12.7109375" style="78" customWidth="1"/>
    <col min="4" max="4" width="1.140625" style="78" customWidth="1"/>
    <col min="5" max="5" width="12.7109375" style="78" customWidth="1"/>
    <col min="6" max="6" width="1.140625" style="78" customWidth="1"/>
    <col min="7" max="7" width="12.7109375" style="78" customWidth="1"/>
    <col min="8" max="8" width="1.140625" style="78" customWidth="1"/>
    <col min="9" max="9" width="12.7109375" style="78" customWidth="1"/>
    <col min="10" max="10" width="1.140625" style="78" customWidth="1"/>
    <col min="11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">
      <c r="A5" s="116" t="s">
        <v>400</v>
      </c>
      <c r="B5" s="119" t="s">
        <v>327</v>
      </c>
      <c r="E5" s="2"/>
      <c r="F5" s="2"/>
    </row>
    <row r="6" spans="1:11" s="77" customFormat="1" ht="12" customHeight="1" x14ac:dyDescent="0.2">
      <c r="A6" s="116"/>
      <c r="B6" s="122" t="s">
        <v>261</v>
      </c>
      <c r="E6" s="2"/>
      <c r="F6" s="2"/>
    </row>
    <row r="7" spans="1:11" s="77" customFormat="1" ht="12" customHeight="1" x14ac:dyDescent="0.2">
      <c r="A7" s="116"/>
      <c r="B7" s="122"/>
      <c r="E7" s="2"/>
      <c r="F7" s="2"/>
    </row>
    <row r="8" spans="1:11" ht="15" customHeight="1" x14ac:dyDescent="0.25">
      <c r="I8" s="8"/>
      <c r="J8" s="8"/>
    </row>
    <row r="9" spans="1:11" ht="30.75" customHeight="1" x14ac:dyDescent="0.25">
      <c r="B9" s="8"/>
      <c r="C9" s="598" t="s">
        <v>327</v>
      </c>
      <c r="D9" s="598"/>
      <c r="E9" s="598"/>
      <c r="F9" s="598"/>
      <c r="G9" s="598"/>
      <c r="H9" s="598"/>
      <c r="I9" s="598"/>
      <c r="J9" s="598"/>
      <c r="K9" s="598"/>
    </row>
    <row r="10" spans="1:11" ht="24.95" customHeight="1" x14ac:dyDescent="0.25">
      <c r="B10" s="11"/>
      <c r="C10" s="536" t="s">
        <v>16</v>
      </c>
      <c r="D10" s="142"/>
      <c r="E10" s="536" t="s">
        <v>18</v>
      </c>
      <c r="F10" s="142"/>
      <c r="G10" s="536" t="s">
        <v>19</v>
      </c>
      <c r="H10" s="142"/>
      <c r="I10" s="536" t="s">
        <v>17</v>
      </c>
      <c r="J10" s="46"/>
      <c r="K10" s="279" t="s">
        <v>157</v>
      </c>
    </row>
    <row r="11" spans="1:11" x14ac:dyDescent="0.25">
      <c r="B11" s="161" t="s">
        <v>60</v>
      </c>
      <c r="C11" s="617"/>
      <c r="D11" s="617"/>
      <c r="E11" s="617"/>
      <c r="F11" s="617"/>
      <c r="G11" s="617"/>
      <c r="H11" s="617"/>
      <c r="I11" s="617"/>
      <c r="J11" s="617"/>
      <c r="K11" s="617"/>
    </row>
    <row r="12" spans="1:11" x14ac:dyDescent="0.25">
      <c r="B12" s="3" t="s">
        <v>61</v>
      </c>
      <c r="C12" s="546">
        <v>506.31692110246735</v>
      </c>
      <c r="D12" s="303"/>
      <c r="E12" s="546">
        <v>507.46979521091242</v>
      </c>
      <c r="F12" s="544"/>
      <c r="G12" s="546">
        <v>511.13721849465929</v>
      </c>
      <c r="H12" s="221"/>
      <c r="I12" s="546">
        <v>504.21619947037863</v>
      </c>
      <c r="J12" s="411"/>
      <c r="K12" s="546">
        <v>507.28503356960442</v>
      </c>
    </row>
    <row r="13" spans="1:11" x14ac:dyDescent="0.25">
      <c r="B13" s="4" t="s">
        <v>102</v>
      </c>
      <c r="C13" s="547">
        <v>559.41672334498764</v>
      </c>
      <c r="D13" s="160"/>
      <c r="E13" s="547">
        <v>564.57405531832467</v>
      </c>
      <c r="F13" s="224"/>
      <c r="G13" s="547">
        <v>566.62303977061435</v>
      </c>
      <c r="H13" s="224"/>
      <c r="I13" s="547">
        <v>561.45107027062033</v>
      </c>
      <c r="J13" s="411"/>
      <c r="K13" s="547">
        <v>563.01622217613681</v>
      </c>
    </row>
    <row r="14" spans="1:11" x14ac:dyDescent="0.25">
      <c r="B14" s="4" t="s">
        <v>20</v>
      </c>
      <c r="C14" s="547">
        <v>556.51944897176566</v>
      </c>
      <c r="D14" s="160"/>
      <c r="E14" s="547">
        <v>561.77601463690701</v>
      </c>
      <c r="F14" s="224"/>
      <c r="G14" s="547">
        <v>568.00223061393206</v>
      </c>
      <c r="H14" s="224"/>
      <c r="I14" s="547">
        <v>563.59001522589335</v>
      </c>
      <c r="J14" s="411"/>
      <c r="K14" s="547">
        <v>562.47192736212446</v>
      </c>
    </row>
    <row r="15" spans="1:11" x14ac:dyDescent="0.25">
      <c r="B15" s="4" t="s">
        <v>1</v>
      </c>
      <c r="C15" s="549">
        <v>596.40933381707464</v>
      </c>
      <c r="D15" s="414"/>
      <c r="E15" s="549">
        <v>604.05655392535903</v>
      </c>
      <c r="F15" s="545"/>
      <c r="G15" s="549">
        <v>607.06026357994301</v>
      </c>
      <c r="H15" s="415"/>
      <c r="I15" s="549">
        <v>606.04746492929564</v>
      </c>
      <c r="J15" s="412"/>
      <c r="K15" s="549">
        <v>603.39340406291808</v>
      </c>
    </row>
    <row r="16" spans="1:11" x14ac:dyDescent="0.25">
      <c r="B16" s="34" t="s">
        <v>36</v>
      </c>
      <c r="C16" s="546">
        <v>551.44205763294406</v>
      </c>
      <c r="D16" s="303"/>
      <c r="E16" s="546">
        <v>539.47402347277068</v>
      </c>
      <c r="F16" s="544"/>
      <c r="G16" s="546">
        <v>555.22402729547196</v>
      </c>
      <c r="H16" s="221"/>
      <c r="I16" s="546">
        <v>564.10369527658736</v>
      </c>
      <c r="J16" s="411"/>
      <c r="K16" s="546">
        <v>552.5609509194436</v>
      </c>
    </row>
    <row r="17" spans="2:11" x14ac:dyDescent="0.25">
      <c r="B17" s="34" t="s">
        <v>37</v>
      </c>
      <c r="C17" s="547">
        <v>566.60478871728867</v>
      </c>
      <c r="D17" s="303"/>
      <c r="E17" s="547">
        <v>612.15149305504099</v>
      </c>
      <c r="F17" s="544"/>
      <c r="G17" s="547">
        <v>574.43744378907024</v>
      </c>
      <c r="H17" s="221"/>
      <c r="I17" s="547">
        <v>572.24852895148661</v>
      </c>
      <c r="J17" s="411"/>
      <c r="K17" s="547">
        <v>581.3605636282216</v>
      </c>
    </row>
    <row r="18" spans="2:11" x14ac:dyDescent="0.25">
      <c r="B18" s="34" t="s">
        <v>38</v>
      </c>
      <c r="C18" s="547">
        <v>653.86744457002726</v>
      </c>
      <c r="D18" s="303"/>
      <c r="E18" s="547">
        <v>655.28565812800969</v>
      </c>
      <c r="F18" s="544"/>
      <c r="G18" s="547">
        <v>664.67420708122665</v>
      </c>
      <c r="H18" s="221"/>
      <c r="I18" s="547">
        <v>671.65273596296902</v>
      </c>
      <c r="J18" s="411"/>
      <c r="K18" s="547">
        <v>661.37001143555835</v>
      </c>
    </row>
    <row r="19" spans="2:11" x14ac:dyDescent="0.25">
      <c r="B19" s="34" t="s">
        <v>39</v>
      </c>
      <c r="C19" s="547">
        <v>625.96985214032395</v>
      </c>
      <c r="D19" s="303"/>
      <c r="E19" s="547">
        <v>625.93239293122394</v>
      </c>
      <c r="F19" s="544"/>
      <c r="G19" s="547">
        <v>647.79086623738533</v>
      </c>
      <c r="H19" s="221"/>
      <c r="I19" s="547">
        <v>659.05796492385809</v>
      </c>
      <c r="J19" s="411"/>
      <c r="K19" s="547">
        <v>639.68776905819789</v>
      </c>
    </row>
    <row r="20" spans="2:11" x14ac:dyDescent="0.25">
      <c r="B20" s="34" t="s">
        <v>40</v>
      </c>
      <c r="C20" s="547">
        <v>561.28560104600672</v>
      </c>
      <c r="D20" s="303"/>
      <c r="E20" s="547">
        <v>563.83586412801162</v>
      </c>
      <c r="F20" s="544"/>
      <c r="G20" s="547">
        <v>584.55593340663506</v>
      </c>
      <c r="H20" s="221"/>
      <c r="I20" s="547">
        <v>579.92042544289131</v>
      </c>
      <c r="J20" s="411"/>
      <c r="K20" s="547">
        <v>572.39945600588612</v>
      </c>
    </row>
    <row r="21" spans="2:11" x14ac:dyDescent="0.25">
      <c r="B21" s="34" t="s">
        <v>41</v>
      </c>
      <c r="C21" s="547">
        <v>698.06366532691993</v>
      </c>
      <c r="D21" s="303"/>
      <c r="E21" s="547">
        <v>715.04295830285571</v>
      </c>
      <c r="F21" s="544"/>
      <c r="G21" s="547">
        <v>686.0891937555474</v>
      </c>
      <c r="H21" s="221"/>
      <c r="I21" s="547">
        <v>664.41843988395374</v>
      </c>
      <c r="J21" s="411"/>
      <c r="K21" s="547">
        <v>690.90356431731925</v>
      </c>
    </row>
    <row r="22" spans="2:11" x14ac:dyDescent="0.25">
      <c r="B22" s="34" t="s">
        <v>42</v>
      </c>
      <c r="C22" s="547">
        <v>524.07975707130629</v>
      </c>
      <c r="D22" s="303"/>
      <c r="E22" s="547">
        <v>522.86748307734899</v>
      </c>
      <c r="F22" s="544"/>
      <c r="G22" s="547">
        <v>532.9027661032037</v>
      </c>
      <c r="H22" s="221"/>
      <c r="I22" s="547">
        <v>520.45124412988798</v>
      </c>
      <c r="J22" s="411"/>
      <c r="K22" s="547">
        <v>525.0753125954368</v>
      </c>
    </row>
    <row r="23" spans="2:11" x14ac:dyDescent="0.25">
      <c r="B23" s="34" t="s">
        <v>43</v>
      </c>
      <c r="C23" s="547">
        <v>722.00415836621426</v>
      </c>
      <c r="D23" s="303"/>
      <c r="E23" s="547">
        <v>704.47311284102227</v>
      </c>
      <c r="F23" s="544"/>
      <c r="G23" s="547">
        <v>695.83414726793126</v>
      </c>
      <c r="H23" s="221"/>
      <c r="I23" s="547">
        <v>696.6314685938554</v>
      </c>
      <c r="J23" s="411"/>
      <c r="K23" s="547">
        <v>704.73572176725577</v>
      </c>
    </row>
    <row r="24" spans="2:11" x14ac:dyDescent="0.25">
      <c r="B24" s="34" t="s">
        <v>44</v>
      </c>
      <c r="C24" s="547">
        <v>579.26815723604739</v>
      </c>
      <c r="D24" s="303"/>
      <c r="E24" s="547">
        <v>590.31283637013894</v>
      </c>
      <c r="F24" s="544"/>
      <c r="G24" s="547">
        <v>611.66201019406833</v>
      </c>
      <c r="H24" s="221"/>
      <c r="I24" s="547">
        <v>603.68907728101965</v>
      </c>
      <c r="J24" s="411"/>
      <c r="K24" s="547">
        <v>596.23302027031855</v>
      </c>
    </row>
    <row r="25" spans="2:11" x14ac:dyDescent="0.25">
      <c r="B25" s="34" t="s">
        <v>45</v>
      </c>
      <c r="C25" s="547">
        <v>636.40279026950134</v>
      </c>
      <c r="D25" s="303"/>
      <c r="E25" s="547">
        <v>645.75767987931761</v>
      </c>
      <c r="F25" s="544"/>
      <c r="G25" s="547">
        <v>647.03768572345837</v>
      </c>
      <c r="H25" s="221"/>
      <c r="I25" s="547">
        <v>646.2105156754717</v>
      </c>
      <c r="J25" s="411"/>
      <c r="K25" s="547">
        <v>643.8521678869372</v>
      </c>
    </row>
    <row r="26" spans="2:11" x14ac:dyDescent="0.25">
      <c r="B26" s="34" t="s">
        <v>46</v>
      </c>
      <c r="C26" s="547">
        <v>644.92446124551577</v>
      </c>
      <c r="D26" s="303"/>
      <c r="E26" s="547">
        <v>621.00889288336805</v>
      </c>
      <c r="F26" s="544"/>
      <c r="G26" s="547">
        <v>612.65660891186769</v>
      </c>
      <c r="H26" s="221"/>
      <c r="I26" s="547">
        <v>618.91907301472099</v>
      </c>
      <c r="J26" s="411"/>
      <c r="K26" s="547">
        <v>624.37725901386807</v>
      </c>
    </row>
    <row r="27" spans="2:11" x14ac:dyDescent="0.25">
      <c r="B27" s="34" t="s">
        <v>47</v>
      </c>
      <c r="C27" s="547">
        <v>631.38482165225798</v>
      </c>
      <c r="D27" s="303"/>
      <c r="E27" s="547">
        <v>616.35076436874965</v>
      </c>
      <c r="F27" s="544"/>
      <c r="G27" s="547">
        <v>628.92507623050108</v>
      </c>
      <c r="H27" s="221"/>
      <c r="I27" s="547">
        <v>630.18918353684467</v>
      </c>
      <c r="J27" s="411"/>
      <c r="K27" s="547">
        <v>626.71246144708823</v>
      </c>
    </row>
    <row r="28" spans="2:11" x14ac:dyDescent="0.25">
      <c r="B28" s="34" t="s">
        <v>48</v>
      </c>
      <c r="C28" s="547">
        <v>670.7308920213419</v>
      </c>
      <c r="D28" s="303"/>
      <c r="E28" s="547">
        <v>662.36151215230041</v>
      </c>
      <c r="F28" s="544"/>
      <c r="G28" s="547">
        <v>640.52950598557334</v>
      </c>
      <c r="H28" s="221"/>
      <c r="I28" s="547">
        <v>658.00168951753233</v>
      </c>
      <c r="J28" s="411"/>
      <c r="K28" s="547">
        <v>657.90589991918694</v>
      </c>
    </row>
    <row r="29" spans="2:11" x14ac:dyDescent="0.25">
      <c r="B29" s="34" t="s">
        <v>49</v>
      </c>
      <c r="C29" s="547">
        <v>676.59293475912636</v>
      </c>
      <c r="D29" s="303"/>
      <c r="E29" s="547">
        <v>711.7418518611953</v>
      </c>
      <c r="F29" s="544"/>
      <c r="G29" s="547">
        <v>699.01823899605904</v>
      </c>
      <c r="H29" s="221"/>
      <c r="I29" s="547">
        <v>705.59729766696535</v>
      </c>
      <c r="J29" s="411"/>
      <c r="K29" s="547">
        <v>698.23758082083668</v>
      </c>
    </row>
    <row r="30" spans="2:11" x14ac:dyDescent="0.25">
      <c r="B30" s="34" t="s">
        <v>50</v>
      </c>
      <c r="C30" s="547">
        <v>487.43162098057365</v>
      </c>
      <c r="D30" s="303"/>
      <c r="E30" s="547">
        <v>486.50007990193166</v>
      </c>
      <c r="F30" s="544"/>
      <c r="G30" s="547">
        <v>484.57870159417206</v>
      </c>
      <c r="H30" s="221"/>
      <c r="I30" s="547">
        <v>491.66030666998603</v>
      </c>
      <c r="J30" s="411"/>
      <c r="K30" s="547">
        <v>487.54267728666582</v>
      </c>
    </row>
    <row r="31" spans="2:11" x14ac:dyDescent="0.25">
      <c r="B31" s="34" t="s">
        <v>51</v>
      </c>
      <c r="C31" s="547">
        <v>558.35741714637038</v>
      </c>
      <c r="D31" s="303"/>
      <c r="E31" s="547">
        <v>575.80500754698164</v>
      </c>
      <c r="F31" s="544"/>
      <c r="G31" s="547">
        <v>596.17881124011001</v>
      </c>
      <c r="H31" s="221"/>
      <c r="I31" s="547">
        <v>602.11186409963761</v>
      </c>
      <c r="J31" s="411"/>
      <c r="K31" s="547">
        <v>583.11327500827485</v>
      </c>
    </row>
    <row r="32" spans="2:11" x14ac:dyDescent="0.25">
      <c r="B32" s="34" t="s">
        <v>52</v>
      </c>
      <c r="C32" s="547">
        <v>575.70745830116334</v>
      </c>
      <c r="D32" s="303"/>
      <c r="E32" s="547">
        <v>570.99383217868501</v>
      </c>
      <c r="F32" s="544"/>
      <c r="G32" s="547">
        <v>565.42515178044562</v>
      </c>
      <c r="H32" s="221"/>
      <c r="I32" s="547">
        <v>549.33792923927797</v>
      </c>
      <c r="J32" s="411"/>
      <c r="K32" s="547">
        <v>565.36609287489296</v>
      </c>
    </row>
    <row r="33" spans="2:11" x14ac:dyDescent="0.25">
      <c r="B33" s="34" t="s">
        <v>31</v>
      </c>
      <c r="C33" s="547">
        <v>682.73279491836468</v>
      </c>
      <c r="D33" s="303"/>
      <c r="E33" s="547">
        <v>682.47586408507777</v>
      </c>
      <c r="F33" s="544"/>
      <c r="G33" s="547">
        <v>696.24887971591863</v>
      </c>
      <c r="H33" s="221"/>
      <c r="I33" s="547">
        <v>706.47105862577928</v>
      </c>
      <c r="J33" s="411"/>
      <c r="K33" s="547">
        <v>691.98214933628503</v>
      </c>
    </row>
    <row r="34" spans="2:11" x14ac:dyDescent="0.25">
      <c r="B34" s="34" t="s">
        <v>53</v>
      </c>
      <c r="C34" s="547">
        <v>547.72294810476239</v>
      </c>
      <c r="D34" s="303"/>
      <c r="E34" s="547">
        <v>553.81005338166335</v>
      </c>
      <c r="F34" s="544"/>
      <c r="G34" s="547">
        <v>556.229051151519</v>
      </c>
      <c r="H34" s="221"/>
      <c r="I34" s="547">
        <v>557.87001652322431</v>
      </c>
      <c r="J34" s="411"/>
      <c r="K34" s="547">
        <v>553.90801729029226</v>
      </c>
    </row>
    <row r="35" spans="2:11" ht="12.75" customHeight="1" x14ac:dyDescent="0.25">
      <c r="B35" s="34" t="s">
        <v>54</v>
      </c>
      <c r="C35" s="547">
        <v>510.61292863135071</v>
      </c>
      <c r="D35" s="303"/>
      <c r="E35" s="547">
        <v>520.59911691639365</v>
      </c>
      <c r="F35" s="544"/>
      <c r="G35" s="547">
        <v>535.02534240534771</v>
      </c>
      <c r="H35" s="221"/>
      <c r="I35" s="547">
        <v>518.48734528412865</v>
      </c>
      <c r="J35" s="411"/>
      <c r="K35" s="547">
        <v>521.18118330930508</v>
      </c>
    </row>
    <row r="36" spans="2:11" x14ac:dyDescent="0.25">
      <c r="B36" s="34" t="s">
        <v>55</v>
      </c>
      <c r="C36" s="547">
        <v>523.67786958874467</v>
      </c>
      <c r="D36" s="303"/>
      <c r="E36" s="547">
        <v>517.98703574161664</v>
      </c>
      <c r="F36" s="544"/>
      <c r="G36" s="547">
        <v>517.75139683916495</v>
      </c>
      <c r="H36" s="221"/>
      <c r="I36" s="547">
        <v>509.30258939844498</v>
      </c>
      <c r="J36" s="411"/>
      <c r="K36" s="547">
        <v>517.17972289199281</v>
      </c>
    </row>
    <row r="37" spans="2:11" x14ac:dyDescent="0.25">
      <c r="B37" s="34" t="s">
        <v>56</v>
      </c>
      <c r="C37" s="547">
        <v>636.74832883444833</v>
      </c>
      <c r="D37" s="303"/>
      <c r="E37" s="547">
        <v>652.59351823063173</v>
      </c>
      <c r="F37" s="544"/>
      <c r="G37" s="547">
        <v>652.56696325725204</v>
      </c>
      <c r="H37" s="221"/>
      <c r="I37" s="547">
        <v>632.19147304078501</v>
      </c>
      <c r="J37" s="411"/>
      <c r="K37" s="547">
        <v>643.52507084077934</v>
      </c>
    </row>
    <row r="38" spans="2:11" x14ac:dyDescent="0.25">
      <c r="B38" s="34" t="s">
        <v>57</v>
      </c>
      <c r="C38" s="547">
        <v>647.43684896061097</v>
      </c>
      <c r="D38" s="303"/>
      <c r="E38" s="547">
        <v>677.16272629752166</v>
      </c>
      <c r="F38" s="544"/>
      <c r="G38" s="547">
        <v>681.24314601026208</v>
      </c>
      <c r="H38" s="221"/>
      <c r="I38" s="547">
        <v>682.93105987070396</v>
      </c>
      <c r="J38" s="411"/>
      <c r="K38" s="547">
        <v>672.19344528477473</v>
      </c>
    </row>
    <row r="39" spans="2:11" x14ac:dyDescent="0.25">
      <c r="B39" s="34" t="s">
        <v>58</v>
      </c>
      <c r="C39" s="548">
        <v>506.80007906255696</v>
      </c>
      <c r="D39" s="303"/>
      <c r="E39" s="548">
        <v>527.15587283091406</v>
      </c>
      <c r="F39" s="544"/>
      <c r="G39" s="548">
        <v>541.54086481106697</v>
      </c>
      <c r="H39" s="221"/>
      <c r="I39" s="548">
        <v>543.68426336500636</v>
      </c>
      <c r="J39" s="411"/>
      <c r="K39" s="548">
        <v>529.79527001738609</v>
      </c>
    </row>
    <row r="40" spans="2:11" x14ac:dyDescent="0.25">
      <c r="B40" s="108"/>
      <c r="C40" s="600"/>
      <c r="D40" s="601"/>
      <c r="E40" s="601"/>
      <c r="F40" s="601"/>
      <c r="G40" s="604"/>
      <c r="H40" s="600"/>
      <c r="I40" s="601"/>
      <c r="J40" s="601"/>
    </row>
    <row r="41" spans="2:11" x14ac:dyDescent="0.25">
      <c r="B41" s="36"/>
      <c r="C41" s="32"/>
      <c r="D41" s="32"/>
      <c r="E41" s="32"/>
      <c r="F41" s="32"/>
      <c r="G41" s="32"/>
      <c r="H41" s="32"/>
      <c r="I41" s="32"/>
      <c r="J41" s="32"/>
    </row>
    <row r="42" spans="2:11" x14ac:dyDescent="0.25">
      <c r="C42" s="80"/>
      <c r="D42" s="80"/>
      <c r="E42" s="80"/>
      <c r="F42" s="80"/>
      <c r="G42" s="80"/>
    </row>
    <row r="43" spans="2:11" x14ac:dyDescent="0.25">
      <c r="C43" s="80"/>
      <c r="D43" s="80"/>
      <c r="E43" s="80"/>
      <c r="F43" s="80"/>
      <c r="G43" s="80"/>
    </row>
    <row r="44" spans="2:11" x14ac:dyDescent="0.25">
      <c r="C44" s="80"/>
      <c r="D44" s="80"/>
      <c r="E44" s="80"/>
      <c r="F44" s="80"/>
      <c r="G44" s="80"/>
    </row>
    <row r="45" spans="2:11" x14ac:dyDescent="0.25">
      <c r="C45" s="80"/>
      <c r="D45" s="80"/>
      <c r="E45" s="80"/>
      <c r="F45" s="80"/>
      <c r="G45" s="80"/>
    </row>
  </sheetData>
  <mergeCells count="4">
    <mergeCell ref="C9:K9"/>
    <mergeCell ref="C11:K11"/>
    <mergeCell ref="C40:G40"/>
    <mergeCell ref="H40:J40"/>
  </mergeCells>
  <conditionalFormatting sqref="D12:D39 F12:F39 H12:H39">
    <cfRule type="cellIs" dxfId="4869" priority="12" operator="between">
      <formula>1</formula>
      <formula>2</formula>
    </cfRule>
  </conditionalFormatting>
  <conditionalFormatting sqref="F12:F16 H12:H16">
    <cfRule type="cellIs" dxfId="4868" priority="1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showGridLines="0" showRowColHeaders="0" workbookViewId="0"/>
  </sheetViews>
  <sheetFormatPr defaultColWidth="12" defaultRowHeight="15" x14ac:dyDescent="0.25"/>
  <cols>
    <col min="2" max="2" width="38" style="6" customWidth="1"/>
    <col min="3" max="3" width="38.85546875" style="6" customWidth="1"/>
    <col min="4" max="16384" width="12" style="6"/>
  </cols>
  <sheetData>
    <row r="1" spans="1:3" s="7" customFormat="1" ht="16.5" customHeight="1" x14ac:dyDescent="0.25">
      <c r="A1"/>
    </row>
    <row r="2" spans="1:3" s="7" customFormat="1" ht="16.5" customHeight="1" x14ac:dyDescent="0.25">
      <c r="A2"/>
    </row>
    <row r="3" spans="1:3" s="7" customFormat="1" ht="16.5" customHeight="1" x14ac:dyDescent="0.25">
      <c r="A3"/>
    </row>
    <row r="4" spans="1:3" s="7" customFormat="1" ht="16.5" customHeight="1" x14ac:dyDescent="0.25">
      <c r="A4"/>
    </row>
    <row r="5" spans="1:3" s="7" customFormat="1" ht="16.5" customHeight="1" x14ac:dyDescent="0.25">
      <c r="A5" s="116" t="s">
        <v>401</v>
      </c>
      <c r="B5" s="119" t="s">
        <v>382</v>
      </c>
    </row>
    <row r="6" spans="1:3" s="7" customFormat="1" ht="12" customHeight="1" x14ac:dyDescent="0.2">
      <c r="A6" s="116"/>
      <c r="B6" s="111" t="s">
        <v>262</v>
      </c>
    </row>
    <row r="7" spans="1:3" s="7" customFormat="1" ht="12" customHeight="1" x14ac:dyDescent="0.2">
      <c r="A7" s="116"/>
      <c r="B7" s="111"/>
    </row>
    <row r="8" spans="1:3" ht="15" customHeight="1" x14ac:dyDescent="0.25"/>
    <row r="9" spans="1:3" ht="43.5" customHeight="1" x14ac:dyDescent="0.25">
      <c r="B9" s="8"/>
      <c r="C9" s="535" t="s">
        <v>383</v>
      </c>
    </row>
    <row r="10" spans="1:3" ht="24.95" customHeight="1" x14ac:dyDescent="0.25">
      <c r="B10" s="11"/>
      <c r="C10" s="536" t="s">
        <v>26</v>
      </c>
    </row>
    <row r="11" spans="1:3" ht="15" customHeight="1" x14ac:dyDescent="0.25">
      <c r="B11" s="120" t="s">
        <v>101</v>
      </c>
      <c r="C11" s="540"/>
    </row>
    <row r="12" spans="1:3" x14ac:dyDescent="0.25">
      <c r="B12" s="3" t="s">
        <v>61</v>
      </c>
      <c r="C12" s="240">
        <f>'SD_valor medio mensal €(16)'!I12-'SD_valor medio mensal €(16)'!C12</f>
        <v>-2.100721632088721</v>
      </c>
    </row>
    <row r="13" spans="1:3" x14ac:dyDescent="0.25">
      <c r="B13" s="4" t="s">
        <v>102</v>
      </c>
      <c r="C13" s="241">
        <f>'SD_valor medio mensal €(16)'!I13-'SD_valor medio mensal €(16)'!C13</f>
        <v>2.0343469256326898</v>
      </c>
    </row>
    <row r="14" spans="1:3" x14ac:dyDescent="0.25">
      <c r="B14" s="4" t="s">
        <v>20</v>
      </c>
      <c r="C14" s="241">
        <f>'SD_valor medio mensal €(16)'!I14-'SD_valor medio mensal €(16)'!C14</f>
        <v>7.0705662541276979</v>
      </c>
    </row>
    <row r="15" spans="1:3" x14ac:dyDescent="0.25">
      <c r="B15" s="4" t="s">
        <v>1</v>
      </c>
      <c r="C15" s="416">
        <f>'SD_valor medio mensal €(16)'!I15-'SD_valor medio mensal €(16)'!C15</f>
        <v>9.6381311122210036</v>
      </c>
    </row>
    <row r="16" spans="1:3" x14ac:dyDescent="0.25">
      <c r="B16" s="34" t="s">
        <v>36</v>
      </c>
      <c r="C16" s="240">
        <f>'SD_valor medio mensal €(16)'!I16-'SD_valor medio mensal €(16)'!C16</f>
        <v>12.661637643643303</v>
      </c>
    </row>
    <row r="17" spans="2:3" x14ac:dyDescent="0.25">
      <c r="B17" s="34" t="s">
        <v>37</v>
      </c>
      <c r="C17" s="241">
        <f>'SD_valor medio mensal €(16)'!I17-'SD_valor medio mensal €(16)'!C17</f>
        <v>5.643740234197935</v>
      </c>
    </row>
    <row r="18" spans="2:3" x14ac:dyDescent="0.25">
      <c r="B18" s="34" t="s">
        <v>38</v>
      </c>
      <c r="C18" s="241">
        <f>'SD_valor medio mensal €(16)'!I18-'SD_valor medio mensal €(16)'!C18</f>
        <v>17.785291392941758</v>
      </c>
    </row>
    <row r="19" spans="2:3" x14ac:dyDescent="0.25">
      <c r="B19" s="34" t="s">
        <v>39</v>
      </c>
      <c r="C19" s="241">
        <f>'SD_valor medio mensal €(16)'!I19-'SD_valor medio mensal €(16)'!C19</f>
        <v>33.088112783534143</v>
      </c>
    </row>
    <row r="20" spans="2:3" x14ac:dyDescent="0.25">
      <c r="B20" s="34" t="s">
        <v>40</v>
      </c>
      <c r="C20" s="241">
        <f>'SD_valor medio mensal €(16)'!I20-'SD_valor medio mensal €(16)'!C20</f>
        <v>18.634824396884596</v>
      </c>
    </row>
    <row r="21" spans="2:3" x14ac:dyDescent="0.25">
      <c r="B21" s="34" t="s">
        <v>41</v>
      </c>
      <c r="C21" s="241">
        <f>'SD_valor medio mensal €(16)'!I21-'SD_valor medio mensal €(16)'!C21</f>
        <v>-33.645225442966193</v>
      </c>
    </row>
    <row r="22" spans="2:3" x14ac:dyDescent="0.25">
      <c r="B22" s="34" t="s">
        <v>42</v>
      </c>
      <c r="C22" s="241">
        <f>'SD_valor medio mensal €(16)'!I22-'SD_valor medio mensal €(16)'!C22</f>
        <v>-3.6285129414183075</v>
      </c>
    </row>
    <row r="23" spans="2:3" x14ac:dyDescent="0.25">
      <c r="B23" s="34" t="s">
        <v>43</v>
      </c>
      <c r="C23" s="241">
        <f>'SD_valor medio mensal €(16)'!I23-'SD_valor medio mensal €(16)'!C23</f>
        <v>-25.372689772358854</v>
      </c>
    </row>
    <row r="24" spans="2:3" x14ac:dyDescent="0.25">
      <c r="B24" s="34" t="s">
        <v>44</v>
      </c>
      <c r="C24" s="241">
        <f>'SD_valor medio mensal €(16)'!I24-'SD_valor medio mensal €(16)'!C24</f>
        <v>24.420920044972263</v>
      </c>
    </row>
    <row r="25" spans="2:3" x14ac:dyDescent="0.25">
      <c r="B25" s="34" t="s">
        <v>45</v>
      </c>
      <c r="C25" s="241">
        <f>'SD_valor medio mensal €(16)'!I25-'SD_valor medio mensal €(16)'!C25</f>
        <v>9.8077254059703591</v>
      </c>
    </row>
    <row r="26" spans="2:3" x14ac:dyDescent="0.25">
      <c r="B26" s="34" t="s">
        <v>46</v>
      </c>
      <c r="C26" s="241">
        <f>'SD_valor medio mensal €(16)'!I26-'SD_valor medio mensal €(16)'!C26</f>
        <v>-26.005388230794779</v>
      </c>
    </row>
    <row r="27" spans="2:3" x14ac:dyDescent="0.25">
      <c r="B27" s="34" t="s">
        <v>47</v>
      </c>
      <c r="C27" s="241">
        <f>'SD_valor medio mensal €(16)'!I27-'SD_valor medio mensal €(16)'!C27</f>
        <v>-1.1956381154133169</v>
      </c>
    </row>
    <row r="28" spans="2:3" x14ac:dyDescent="0.25">
      <c r="B28" s="34" t="s">
        <v>48</v>
      </c>
      <c r="C28" s="241">
        <f>'SD_valor medio mensal €(16)'!I28-'SD_valor medio mensal €(16)'!C28</f>
        <v>-12.729202503809574</v>
      </c>
    </row>
    <row r="29" spans="2:3" x14ac:dyDescent="0.25">
      <c r="B29" s="34" t="s">
        <v>49</v>
      </c>
      <c r="C29" s="241">
        <f>'SD_valor medio mensal €(16)'!I29-'SD_valor medio mensal €(16)'!C29</f>
        <v>29.004362907838981</v>
      </c>
    </row>
    <row r="30" spans="2:3" x14ac:dyDescent="0.25">
      <c r="B30" s="34" t="s">
        <v>50</v>
      </c>
      <c r="C30" s="241">
        <f>'SD_valor medio mensal €(16)'!I30-'SD_valor medio mensal €(16)'!C30</f>
        <v>4.228685689412373</v>
      </c>
    </row>
    <row r="31" spans="2:3" x14ac:dyDescent="0.25">
      <c r="B31" s="34" t="s">
        <v>51</v>
      </c>
      <c r="C31" s="241">
        <f>'SD_valor medio mensal €(16)'!I31-'SD_valor medio mensal €(16)'!C31</f>
        <v>43.754446953267234</v>
      </c>
    </row>
    <row r="32" spans="2:3" x14ac:dyDescent="0.25">
      <c r="B32" s="34" t="s">
        <v>52</v>
      </c>
      <c r="C32" s="241">
        <f>'SD_valor medio mensal €(16)'!I32-'SD_valor medio mensal €(16)'!C32</f>
        <v>-26.369529061885373</v>
      </c>
    </row>
    <row r="33" spans="2:3" x14ac:dyDescent="0.25">
      <c r="B33" s="34" t="s">
        <v>31</v>
      </c>
      <c r="C33" s="241">
        <f>'SD_valor medio mensal €(16)'!I33-'SD_valor medio mensal €(16)'!C33</f>
        <v>23.738263707414603</v>
      </c>
    </row>
    <row r="34" spans="2:3" x14ac:dyDescent="0.25">
      <c r="B34" s="34" t="s">
        <v>53</v>
      </c>
      <c r="C34" s="241">
        <f>'SD_valor medio mensal €(16)'!I34-'SD_valor medio mensal €(16)'!C34</f>
        <v>10.147068418461913</v>
      </c>
    </row>
    <row r="35" spans="2:3" ht="12.75" customHeight="1" x14ac:dyDescent="0.25">
      <c r="B35" s="34" t="s">
        <v>54</v>
      </c>
      <c r="C35" s="241">
        <f>'SD_valor medio mensal €(16)'!I35-'SD_valor medio mensal €(16)'!C35</f>
        <v>7.8744166527779385</v>
      </c>
    </row>
    <row r="36" spans="2:3" x14ac:dyDescent="0.25">
      <c r="B36" s="34" t="s">
        <v>55</v>
      </c>
      <c r="C36" s="241">
        <f>'SD_valor medio mensal €(16)'!I36-'SD_valor medio mensal €(16)'!C36</f>
        <v>-14.375280190299691</v>
      </c>
    </row>
    <row r="37" spans="2:3" x14ac:dyDescent="0.25">
      <c r="B37" s="34" t="s">
        <v>56</v>
      </c>
      <c r="C37" s="241">
        <f>'SD_valor medio mensal €(16)'!I37-'SD_valor medio mensal €(16)'!C37</f>
        <v>-4.5568557936633169</v>
      </c>
    </row>
    <row r="38" spans="2:3" x14ac:dyDescent="0.25">
      <c r="B38" s="34" t="s">
        <v>57</v>
      </c>
      <c r="C38" s="241">
        <f>'SD_valor medio mensal €(16)'!I38-'SD_valor medio mensal €(16)'!C38</f>
        <v>35.494210910092988</v>
      </c>
    </row>
    <row r="39" spans="2:3" x14ac:dyDescent="0.25">
      <c r="B39" s="34" t="s">
        <v>58</v>
      </c>
      <c r="C39" s="242">
        <f>'SD_valor medio mensal €(16)'!I39-'SD_valor medio mensal €(16)'!C39</f>
        <v>36.884184302449398</v>
      </c>
    </row>
    <row r="40" spans="2:3" x14ac:dyDescent="0.25">
      <c r="B40" s="36"/>
      <c r="C40" s="159"/>
    </row>
    <row r="41" spans="2:3" x14ac:dyDescent="0.25">
      <c r="B41" s="36"/>
      <c r="C41" s="32"/>
    </row>
  </sheetData>
  <pageMargins left="0.7" right="0.7" top="0.75" bottom="0.75" header="0.3" footer="0.3"/>
  <pageSetup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79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4" spans="1:11" x14ac:dyDescent="0.25">
      <c r="B4" s="58"/>
      <c r="C4" s="59"/>
      <c r="E4" s="59"/>
      <c r="F4" s="58"/>
      <c r="G4" s="59"/>
      <c r="H4" s="59"/>
      <c r="I4" s="59"/>
      <c r="J4" s="59"/>
      <c r="K4" s="59"/>
    </row>
    <row r="5" spans="1:11" x14ac:dyDescent="0.25">
      <c r="B5" s="596" t="s">
        <v>175</v>
      </c>
      <c r="C5" s="597"/>
      <c r="D5" s="597"/>
      <c r="E5" s="59"/>
      <c r="F5" s="58"/>
      <c r="G5" s="59"/>
      <c r="H5" s="59"/>
      <c r="I5" s="59"/>
      <c r="J5" s="59"/>
      <c r="K5" s="59"/>
    </row>
    <row r="6" spans="1:11" x14ac:dyDescent="0.25">
      <c r="B6" s="267" t="s">
        <v>156</v>
      </c>
      <c r="C6" s="308"/>
      <c r="D6" s="308"/>
      <c r="E6" s="59"/>
      <c r="F6" s="58"/>
      <c r="G6" s="59"/>
      <c r="H6" s="59"/>
      <c r="I6" s="59"/>
      <c r="J6" s="59"/>
      <c r="K6" s="59"/>
    </row>
    <row r="7" spans="1:11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1" x14ac:dyDescent="0.25">
      <c r="A8" s="145" t="s">
        <v>2</v>
      </c>
      <c r="B8" s="595" t="s">
        <v>176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1" x14ac:dyDescent="0.25">
      <c r="A9" s="145" t="s">
        <v>3</v>
      </c>
      <c r="B9" s="595" t="s">
        <v>177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1" x14ac:dyDescent="0.25">
      <c r="A10" s="145" t="s">
        <v>4</v>
      </c>
      <c r="B10" s="595" t="s">
        <v>178</v>
      </c>
      <c r="C10" s="595"/>
      <c r="D10" s="595"/>
      <c r="E10" s="595"/>
      <c r="F10" s="595"/>
      <c r="G10" s="595"/>
      <c r="H10" s="595"/>
      <c r="I10" s="595"/>
      <c r="J10" s="595"/>
      <c r="K10" s="83"/>
    </row>
    <row r="11" spans="1:11" x14ac:dyDescent="0.25">
      <c r="A11" s="145" t="s">
        <v>5</v>
      </c>
      <c r="B11" s="595" t="s">
        <v>180</v>
      </c>
      <c r="C11" s="595"/>
      <c r="D11" s="595"/>
      <c r="E11" s="595"/>
      <c r="F11" s="595"/>
      <c r="G11" s="595"/>
      <c r="H11" s="595"/>
      <c r="I11" s="595"/>
      <c r="J11" s="595"/>
      <c r="K11" s="83"/>
    </row>
    <row r="12" spans="1:11" x14ac:dyDescent="0.25">
      <c r="A12" s="145"/>
      <c r="B12" s="158" t="s">
        <v>95</v>
      </c>
      <c r="C12" s="307"/>
      <c r="D12" s="307"/>
      <c r="E12" s="307"/>
      <c r="F12" s="307"/>
      <c r="G12" s="307"/>
      <c r="H12" s="307"/>
      <c r="I12" s="307"/>
      <c r="J12" s="307"/>
      <c r="K12" s="83"/>
    </row>
    <row r="13" spans="1:11" x14ac:dyDescent="0.25">
      <c r="A13" s="145" t="s">
        <v>6</v>
      </c>
      <c r="B13" s="595" t="s">
        <v>181</v>
      </c>
      <c r="C13" s="595"/>
      <c r="D13" s="595"/>
      <c r="E13" s="595"/>
      <c r="F13" s="595"/>
      <c r="G13" s="595"/>
      <c r="H13" s="595"/>
      <c r="I13" s="595"/>
      <c r="J13" s="595"/>
      <c r="K13" s="149"/>
    </row>
    <row r="14" spans="1:11" x14ac:dyDescent="0.25">
      <c r="A14" s="145" t="s">
        <v>22</v>
      </c>
      <c r="B14" s="595" t="s">
        <v>189</v>
      </c>
      <c r="C14" s="595"/>
      <c r="D14" s="595"/>
      <c r="E14" s="595"/>
      <c r="F14" s="595"/>
      <c r="G14" s="595"/>
      <c r="H14" s="595"/>
      <c r="I14" s="595"/>
      <c r="J14" s="595"/>
      <c r="K14" s="149"/>
    </row>
    <row r="15" spans="1:11" x14ac:dyDescent="0.25">
      <c r="A15" s="145" t="s">
        <v>7</v>
      </c>
      <c r="B15" s="595" t="s">
        <v>183</v>
      </c>
      <c r="C15" s="595"/>
      <c r="D15" s="595"/>
      <c r="E15" s="595"/>
      <c r="F15" s="595"/>
      <c r="G15" s="595"/>
      <c r="H15" s="595"/>
      <c r="I15" s="595"/>
      <c r="J15" s="595"/>
      <c r="K15" s="126"/>
    </row>
    <row r="16" spans="1:11" x14ac:dyDescent="0.25">
      <c r="A16" s="145" t="s">
        <v>8</v>
      </c>
      <c r="B16" s="595" t="s">
        <v>185</v>
      </c>
      <c r="C16" s="595"/>
      <c r="D16" s="595"/>
      <c r="E16" s="595"/>
      <c r="F16" s="595"/>
      <c r="G16" s="595"/>
      <c r="H16" s="595"/>
      <c r="I16" s="595"/>
      <c r="J16" s="595"/>
      <c r="K16" s="149"/>
    </row>
    <row r="17" spans="1:14" x14ac:dyDescent="0.25">
      <c r="A17" s="145"/>
      <c r="B17" s="158" t="s">
        <v>90</v>
      </c>
      <c r="C17" s="307"/>
      <c r="D17" s="307"/>
      <c r="E17" s="307"/>
      <c r="F17" s="307"/>
      <c r="G17" s="307"/>
      <c r="H17" s="307"/>
      <c r="I17" s="307"/>
      <c r="J17" s="307"/>
      <c r="K17" s="149"/>
    </row>
    <row r="18" spans="1:14" x14ac:dyDescent="0.25">
      <c r="A18" s="145" t="s">
        <v>9</v>
      </c>
      <c r="B18" s="595" t="s">
        <v>190</v>
      </c>
      <c r="C18" s="595"/>
      <c r="D18" s="595"/>
      <c r="E18" s="595"/>
      <c r="F18" s="595"/>
      <c r="G18" s="595"/>
      <c r="H18" s="595"/>
      <c r="I18" s="595"/>
      <c r="J18" s="595"/>
      <c r="K18" s="149"/>
    </row>
    <row r="19" spans="1:14" x14ac:dyDescent="0.25">
      <c r="A19" s="145" t="s">
        <v>10</v>
      </c>
      <c r="B19" s="595" t="s">
        <v>191</v>
      </c>
      <c r="C19" s="595"/>
      <c r="D19" s="595"/>
      <c r="E19" s="595"/>
      <c r="F19" s="595"/>
      <c r="G19" s="595"/>
      <c r="H19" s="595"/>
      <c r="I19" s="595"/>
      <c r="J19" s="595"/>
      <c r="K19" s="149"/>
    </row>
    <row r="20" spans="1:14" x14ac:dyDescent="0.25">
      <c r="A20" s="145"/>
      <c r="B20" s="595"/>
      <c r="C20" s="595"/>
      <c r="D20" s="595"/>
      <c r="E20" s="595"/>
      <c r="F20" s="595"/>
      <c r="G20" s="595"/>
      <c r="H20" s="595"/>
      <c r="I20" s="595"/>
      <c r="J20" s="595"/>
      <c r="K20" s="126"/>
    </row>
    <row r="21" spans="1:14" x14ac:dyDescent="0.25">
      <c r="A21" s="145"/>
      <c r="B21" s="158" t="s">
        <v>287</v>
      </c>
      <c r="C21" s="144"/>
      <c r="D21" s="144"/>
      <c r="E21" s="143"/>
      <c r="F21" s="143"/>
      <c r="G21" s="143"/>
      <c r="H21" s="143"/>
      <c r="I21" s="143"/>
      <c r="J21" s="143"/>
      <c r="K21" s="125"/>
      <c r="L21" s="305"/>
    </row>
    <row r="22" spans="1:14" x14ac:dyDescent="0.25">
      <c r="A22" s="145" t="s">
        <v>392</v>
      </c>
      <c r="B22" s="595" t="s">
        <v>328</v>
      </c>
      <c r="C22" s="595"/>
      <c r="D22" s="595"/>
      <c r="E22" s="595"/>
      <c r="F22" s="595"/>
      <c r="G22" s="595"/>
      <c r="H22" s="595"/>
      <c r="I22" s="595"/>
      <c r="J22" s="595"/>
      <c r="K22" s="149"/>
      <c r="N22" s="92"/>
    </row>
    <row r="23" spans="1:14" x14ac:dyDescent="0.25">
      <c r="A23" s="145" t="s">
        <v>393</v>
      </c>
      <c r="B23" s="595" t="s">
        <v>354</v>
      </c>
      <c r="C23" s="595"/>
      <c r="D23" s="595"/>
      <c r="E23" s="595"/>
      <c r="F23" s="595"/>
      <c r="G23" s="595"/>
      <c r="H23" s="595"/>
      <c r="I23" s="595"/>
      <c r="J23" s="595"/>
      <c r="K23" s="149"/>
      <c r="N23" s="92"/>
    </row>
    <row r="24" spans="1:14" x14ac:dyDescent="0.25">
      <c r="A24" s="145" t="s">
        <v>394</v>
      </c>
      <c r="B24" s="595" t="s">
        <v>384</v>
      </c>
      <c r="C24" s="595"/>
      <c r="D24" s="595"/>
      <c r="E24" s="595"/>
      <c r="F24" s="595"/>
      <c r="G24" s="595"/>
      <c r="H24" s="595"/>
      <c r="I24" s="595"/>
      <c r="J24" s="595"/>
      <c r="K24" s="149"/>
      <c r="N24" s="92"/>
    </row>
    <row r="25" spans="1:14" x14ac:dyDescent="0.25">
      <c r="A25" s="145" t="s">
        <v>395</v>
      </c>
      <c r="B25" s="595" t="s">
        <v>386</v>
      </c>
      <c r="C25" s="595"/>
      <c r="D25" s="595"/>
      <c r="E25" s="595"/>
      <c r="F25" s="595"/>
      <c r="G25" s="595"/>
      <c r="H25" s="595"/>
      <c r="I25" s="595"/>
      <c r="J25" s="595"/>
      <c r="K25" s="149"/>
      <c r="N25" s="92"/>
    </row>
    <row r="26" spans="1:14" x14ac:dyDescent="0.25">
      <c r="A26" s="145"/>
      <c r="B26" s="158" t="s">
        <v>404</v>
      </c>
      <c r="C26" s="144"/>
      <c r="D26" s="144"/>
      <c r="E26" s="143"/>
      <c r="F26" s="143"/>
      <c r="G26" s="143"/>
      <c r="H26" s="143"/>
      <c r="I26" s="143"/>
      <c r="J26" s="143"/>
      <c r="K26" s="149"/>
      <c r="L26" s="304"/>
    </row>
    <row r="27" spans="1:14" x14ac:dyDescent="0.25">
      <c r="A27" s="145" t="s">
        <v>396</v>
      </c>
      <c r="B27" s="595" t="s">
        <v>355</v>
      </c>
      <c r="C27" s="595"/>
      <c r="D27" s="595"/>
      <c r="E27" s="595"/>
      <c r="F27" s="595"/>
      <c r="G27" s="595"/>
      <c r="H27" s="595"/>
      <c r="I27" s="595"/>
      <c r="J27" s="595"/>
      <c r="K27" s="83"/>
    </row>
    <row r="28" spans="1:14" x14ac:dyDescent="0.25">
      <c r="A28" s="145" t="s">
        <v>397</v>
      </c>
      <c r="B28" s="595" t="s">
        <v>355</v>
      </c>
      <c r="C28" s="595"/>
      <c r="D28" s="595"/>
      <c r="E28" s="595"/>
      <c r="F28" s="595"/>
      <c r="G28" s="595"/>
      <c r="H28" s="595"/>
      <c r="I28" s="595"/>
      <c r="J28" s="595"/>
      <c r="K28" s="83"/>
    </row>
    <row r="29" spans="1:14" x14ac:dyDescent="0.25">
      <c r="A29" s="145" t="s">
        <v>398</v>
      </c>
      <c r="B29" s="595" t="s">
        <v>388</v>
      </c>
      <c r="C29" s="595"/>
      <c r="D29" s="595"/>
      <c r="E29" s="595"/>
      <c r="F29" s="595"/>
      <c r="G29" s="595"/>
      <c r="H29" s="595"/>
      <c r="I29" s="595"/>
      <c r="J29" s="595"/>
      <c r="K29" s="83"/>
    </row>
    <row r="30" spans="1:14" x14ac:dyDescent="0.25">
      <c r="A30" s="145" t="s">
        <v>399</v>
      </c>
      <c r="B30" s="595" t="s">
        <v>389</v>
      </c>
      <c r="C30" s="595"/>
      <c r="D30" s="595"/>
      <c r="E30" s="595"/>
      <c r="F30" s="595"/>
      <c r="G30" s="595"/>
      <c r="H30" s="595"/>
      <c r="I30" s="595"/>
      <c r="J30" s="595"/>
      <c r="K30" s="83"/>
    </row>
    <row r="31" spans="1:14" x14ac:dyDescent="0.25">
      <c r="A31" s="145"/>
      <c r="B31" s="158" t="s">
        <v>90</v>
      </c>
      <c r="C31" s="144"/>
      <c r="D31" s="144"/>
      <c r="E31" s="143"/>
      <c r="F31" s="143"/>
      <c r="G31" s="143"/>
      <c r="H31" s="143"/>
      <c r="I31" s="143"/>
      <c r="J31" s="143"/>
    </row>
    <row r="32" spans="1:14" x14ac:dyDescent="0.25">
      <c r="A32" s="145" t="s">
        <v>400</v>
      </c>
      <c r="B32" s="595" t="s">
        <v>403</v>
      </c>
      <c r="C32" s="595"/>
      <c r="D32" s="595"/>
      <c r="E32" s="595"/>
      <c r="F32" s="595"/>
      <c r="G32" s="595"/>
      <c r="H32" s="595"/>
      <c r="I32" s="595"/>
      <c r="J32" s="595"/>
    </row>
    <row r="33" spans="1:14" x14ac:dyDescent="0.25">
      <c r="A33" s="145" t="s">
        <v>401</v>
      </c>
      <c r="B33" s="595" t="s">
        <v>402</v>
      </c>
      <c r="C33" s="595"/>
      <c r="D33" s="595"/>
      <c r="E33" s="595"/>
      <c r="F33" s="595"/>
      <c r="G33" s="595"/>
      <c r="H33" s="595"/>
      <c r="I33" s="595"/>
      <c r="J33" s="595"/>
    </row>
    <row r="34" spans="1:14" x14ac:dyDescent="0.25">
      <c r="A34" s="145"/>
      <c r="B34" s="204"/>
      <c r="C34" s="144"/>
      <c r="D34" s="144"/>
      <c r="E34" s="143"/>
      <c r="F34" s="143"/>
      <c r="G34" s="143"/>
      <c r="H34" s="143"/>
      <c r="I34" s="143"/>
      <c r="J34" s="143"/>
    </row>
    <row r="35" spans="1:14" x14ac:dyDescent="0.25">
      <c r="A35" s="145"/>
      <c r="B35" s="204"/>
      <c r="C35" s="144"/>
      <c r="D35" s="144"/>
      <c r="E35" s="143"/>
      <c r="F35" s="143"/>
      <c r="G35" s="143"/>
      <c r="H35" s="143"/>
      <c r="I35" s="143"/>
      <c r="J35" s="143"/>
    </row>
    <row r="36" spans="1:14" x14ac:dyDescent="0.25">
      <c r="A36" s="145"/>
      <c r="B36" s="204"/>
      <c r="C36" s="144"/>
      <c r="D36" s="144"/>
      <c r="E36" s="143"/>
      <c r="F36" s="143"/>
      <c r="G36" s="143"/>
      <c r="H36" s="143"/>
      <c r="I36" s="143"/>
      <c r="J36" s="143"/>
    </row>
    <row r="37" spans="1:14" x14ac:dyDescent="0.25">
      <c r="A37" s="110"/>
      <c r="B37" s="158"/>
      <c r="C37" s="144"/>
      <c r="D37" s="144"/>
      <c r="E37" s="143"/>
      <c r="F37" s="143"/>
      <c r="G37" s="143"/>
      <c r="H37" s="143"/>
      <c r="I37" s="143"/>
      <c r="J37" s="143"/>
      <c r="K37" s="304"/>
      <c r="L37" s="304"/>
      <c r="M37" s="35"/>
      <c r="N37" s="35"/>
    </row>
    <row r="38" spans="1:14" x14ac:dyDescent="0.25">
      <c r="A38" s="110"/>
      <c r="B38" s="146"/>
      <c r="C38" s="144"/>
      <c r="D38" s="144"/>
      <c r="E38" s="143"/>
      <c r="F38" s="143"/>
      <c r="G38" s="143"/>
      <c r="H38" s="143"/>
      <c r="I38" s="143"/>
      <c r="J38" s="143"/>
      <c r="K38" s="304"/>
      <c r="L38" s="35"/>
      <c r="M38" s="35"/>
      <c r="N38" s="35"/>
    </row>
    <row r="39" spans="1:14" x14ac:dyDescent="0.25">
      <c r="A39" s="110"/>
      <c r="B39" s="146"/>
      <c r="C39" s="144"/>
      <c r="D39" s="144"/>
      <c r="E39" s="143"/>
      <c r="F39" s="143"/>
      <c r="G39" s="143"/>
      <c r="H39" s="143"/>
      <c r="I39" s="143"/>
      <c r="J39" s="143"/>
      <c r="K39" s="304"/>
      <c r="L39" s="304"/>
      <c r="M39" s="35"/>
      <c r="N39" s="35"/>
    </row>
    <row r="40" spans="1:14" x14ac:dyDescent="0.25">
      <c r="A40" s="110"/>
      <c r="B40" s="146"/>
      <c r="C40" s="144"/>
      <c r="D40" s="144"/>
      <c r="E40" s="143"/>
      <c r="F40" s="143"/>
      <c r="G40" s="143"/>
      <c r="H40" s="143"/>
      <c r="I40" s="143"/>
      <c r="J40" s="143"/>
      <c r="K40" s="304"/>
      <c r="L40" s="304"/>
      <c r="M40" s="304"/>
      <c r="N40" s="304"/>
    </row>
    <row r="41" spans="1:14" x14ac:dyDescent="0.25">
      <c r="A41" s="110"/>
      <c r="B41" s="146"/>
      <c r="C41" s="144"/>
      <c r="D41" s="144"/>
      <c r="E41" s="143"/>
      <c r="F41" s="143"/>
      <c r="G41" s="143"/>
      <c r="H41" s="143"/>
      <c r="I41" s="143"/>
      <c r="J41" s="143"/>
      <c r="K41" s="304"/>
      <c r="L41" s="304"/>
      <c r="M41" s="304"/>
      <c r="N41" s="35"/>
    </row>
    <row r="42" spans="1:14" x14ac:dyDescent="0.25">
      <c r="A42" s="110"/>
      <c r="B42" s="146"/>
      <c r="C42" s="144"/>
      <c r="D42" s="144"/>
      <c r="E42" s="143"/>
      <c r="F42" s="143"/>
      <c r="G42" s="143"/>
      <c r="H42" s="143"/>
      <c r="I42" s="143"/>
      <c r="J42" s="143"/>
      <c r="K42" s="304"/>
      <c r="L42" s="304"/>
      <c r="M42" s="304"/>
      <c r="N42" s="35"/>
    </row>
    <row r="43" spans="1:14" x14ac:dyDescent="0.25">
      <c r="A43" s="110"/>
      <c r="B43" s="146"/>
      <c r="C43" s="144"/>
      <c r="D43" s="144"/>
      <c r="E43" s="143"/>
      <c r="F43" s="143"/>
      <c r="G43" s="143"/>
      <c r="H43" s="143"/>
      <c r="I43" s="143"/>
      <c r="J43" s="143"/>
      <c r="K43" s="35"/>
      <c r="L43" s="35"/>
      <c r="M43" s="35"/>
      <c r="N43" s="35"/>
    </row>
    <row r="44" spans="1:14" x14ac:dyDescent="0.25">
      <c r="A44" s="110"/>
      <c r="B44" s="146"/>
      <c r="C44" s="144"/>
      <c r="D44" s="144"/>
      <c r="E44" s="143"/>
      <c r="F44" s="143"/>
      <c r="G44" s="143"/>
      <c r="H44" s="143"/>
      <c r="I44" s="143"/>
      <c r="J44" s="143"/>
      <c r="K44" s="35"/>
      <c r="L44" s="35"/>
      <c r="M44" s="35"/>
      <c r="N44" s="35"/>
    </row>
    <row r="45" spans="1:14" x14ac:dyDescent="0.25">
      <c r="A45" s="110"/>
      <c r="B45" s="146"/>
      <c r="C45" s="144"/>
      <c r="D45" s="144"/>
      <c r="E45" s="143"/>
      <c r="F45" s="143"/>
      <c r="G45" s="143"/>
      <c r="H45" s="143"/>
      <c r="I45" s="143"/>
      <c r="J45" s="143"/>
      <c r="K45" s="35"/>
      <c r="L45" s="35"/>
      <c r="M45" s="35"/>
      <c r="N45" s="35"/>
    </row>
    <row r="46" spans="1:14" x14ac:dyDescent="0.25">
      <c r="A46" s="110"/>
      <c r="B46" s="152"/>
      <c r="C46" s="143"/>
      <c r="D46" s="143"/>
      <c r="E46" s="143"/>
      <c r="F46" s="143"/>
      <c r="G46" s="143"/>
      <c r="H46" s="143"/>
      <c r="I46" s="143"/>
      <c r="J46" s="143"/>
    </row>
    <row r="47" spans="1:14" ht="16.5" customHeight="1" x14ac:dyDescent="0.25">
      <c r="A47" s="110"/>
      <c r="B47" s="152"/>
      <c r="C47" s="143"/>
      <c r="D47" s="143"/>
      <c r="E47" s="143"/>
      <c r="F47" s="143"/>
      <c r="G47" s="143"/>
      <c r="H47" s="143"/>
      <c r="I47" s="143"/>
      <c r="J47" s="143"/>
    </row>
    <row r="48" spans="1:14" x14ac:dyDescent="0.25">
      <c r="A48" s="110"/>
      <c r="B48" s="152"/>
      <c r="C48" s="143"/>
      <c r="D48" s="143"/>
      <c r="E48" s="143"/>
      <c r="F48" s="143"/>
      <c r="G48" s="143"/>
      <c r="H48" s="143"/>
      <c r="I48" s="143"/>
      <c r="J48" s="143"/>
    </row>
    <row r="49" spans="1:10" x14ac:dyDescent="0.25">
      <c r="A49" s="110"/>
      <c r="B49" s="152"/>
      <c r="C49" s="143"/>
      <c r="D49" s="143"/>
      <c r="E49" s="143"/>
      <c r="F49" s="143"/>
      <c r="G49" s="143"/>
      <c r="H49" s="143"/>
      <c r="I49" s="143"/>
      <c r="J49" s="143"/>
    </row>
    <row r="50" spans="1:10" x14ac:dyDescent="0.25">
      <c r="A50" s="306"/>
      <c r="B50" s="85"/>
      <c r="C50" s="86"/>
      <c r="D50" s="86"/>
    </row>
    <row r="51" spans="1:10" x14ac:dyDescent="0.25">
      <c r="A51" s="306"/>
      <c r="B51" s="85"/>
      <c r="C51" s="86"/>
      <c r="D51" s="86"/>
    </row>
    <row r="52" spans="1:10" x14ac:dyDescent="0.25">
      <c r="A52" s="306"/>
      <c r="B52" s="85"/>
      <c r="C52" s="86"/>
      <c r="D52" s="86"/>
    </row>
    <row r="53" spans="1:10" x14ac:dyDescent="0.25">
      <c r="A53" s="306"/>
      <c r="B53" s="85"/>
      <c r="C53" s="86"/>
      <c r="D53" s="86"/>
    </row>
    <row r="54" spans="1:10" x14ac:dyDescent="0.25">
      <c r="A54" s="306"/>
      <c r="B54" s="85"/>
      <c r="C54" s="86"/>
      <c r="D54" s="86"/>
    </row>
    <row r="55" spans="1:10" x14ac:dyDescent="0.25">
      <c r="A55" s="306"/>
      <c r="B55" s="85"/>
      <c r="C55" s="86"/>
      <c r="D55" s="86"/>
    </row>
    <row r="56" spans="1:10" x14ac:dyDescent="0.25">
      <c r="A56" s="306"/>
      <c r="B56" s="85"/>
      <c r="C56" s="86"/>
      <c r="D56" s="86"/>
    </row>
    <row r="57" spans="1:10" x14ac:dyDescent="0.25">
      <c r="A57" s="306"/>
      <c r="B57" s="85"/>
      <c r="C57" s="86"/>
      <c r="D57" s="86"/>
    </row>
    <row r="58" spans="1:10" x14ac:dyDescent="0.25">
      <c r="A58" s="306"/>
      <c r="B58" s="85"/>
      <c r="C58" s="86"/>
      <c r="D58" s="86"/>
    </row>
    <row r="59" spans="1:10" x14ac:dyDescent="0.25">
      <c r="A59" s="306"/>
      <c r="B59" s="85"/>
      <c r="C59" s="86"/>
      <c r="D59" s="86"/>
    </row>
    <row r="60" spans="1:10" x14ac:dyDescent="0.25">
      <c r="A60" s="306"/>
      <c r="B60" s="85"/>
      <c r="C60" s="86"/>
      <c r="D60" s="86"/>
    </row>
    <row r="61" spans="1:10" x14ac:dyDescent="0.25">
      <c r="A61" s="306"/>
      <c r="B61" s="85"/>
      <c r="C61" s="86"/>
      <c r="D61" s="86"/>
    </row>
    <row r="62" spans="1:10" x14ac:dyDescent="0.25">
      <c r="A62" s="306"/>
      <c r="B62" s="85"/>
      <c r="C62" s="86"/>
      <c r="D62" s="86"/>
    </row>
    <row r="63" spans="1:10" x14ac:dyDescent="0.25">
      <c r="A63" s="306"/>
      <c r="B63" s="85"/>
      <c r="C63" s="86"/>
      <c r="D63" s="86"/>
    </row>
    <row r="64" spans="1:10" x14ac:dyDescent="0.25">
      <c r="A64" s="306"/>
      <c r="B64" s="85"/>
      <c r="C64" s="86"/>
      <c r="D64" s="86"/>
    </row>
    <row r="65" spans="1:4" x14ac:dyDescent="0.25">
      <c r="A65" s="306"/>
      <c r="B65" s="85"/>
      <c r="C65" s="86"/>
      <c r="D65" s="86"/>
    </row>
    <row r="66" spans="1:4" x14ac:dyDescent="0.25">
      <c r="A66" s="306"/>
      <c r="B66" s="85"/>
      <c r="C66" s="86"/>
      <c r="D66" s="86"/>
    </row>
    <row r="67" spans="1:4" x14ac:dyDescent="0.25">
      <c r="A67" s="306"/>
      <c r="B67" s="85"/>
      <c r="C67" s="86"/>
      <c r="D67" s="86"/>
    </row>
    <row r="68" spans="1:4" x14ac:dyDescent="0.25">
      <c r="A68" s="306"/>
      <c r="B68" s="85"/>
      <c r="C68" s="86"/>
      <c r="D68" s="86"/>
    </row>
    <row r="69" spans="1:4" x14ac:dyDescent="0.25">
      <c r="A69" s="306"/>
      <c r="B69" s="85"/>
      <c r="C69" s="86"/>
      <c r="D69" s="86"/>
    </row>
    <row r="70" spans="1:4" x14ac:dyDescent="0.25">
      <c r="A70" s="306"/>
      <c r="B70" s="85"/>
      <c r="C70" s="86"/>
      <c r="D70" s="86"/>
    </row>
    <row r="71" spans="1:4" x14ac:dyDescent="0.25">
      <c r="A71" s="306"/>
      <c r="B71" s="85"/>
      <c r="C71" s="86"/>
      <c r="D71" s="86"/>
    </row>
    <row r="72" spans="1:4" x14ac:dyDescent="0.25">
      <c r="A72" s="306"/>
      <c r="B72" s="85"/>
      <c r="C72" s="86"/>
      <c r="D72" s="86"/>
    </row>
    <row r="73" spans="1:4" x14ac:dyDescent="0.25">
      <c r="A73" s="306"/>
      <c r="B73" s="85"/>
      <c r="C73" s="86"/>
      <c r="D73" s="86"/>
    </row>
    <row r="74" spans="1:4" x14ac:dyDescent="0.25">
      <c r="A74" s="306"/>
      <c r="B74" s="85"/>
      <c r="C74" s="86"/>
      <c r="D74" s="86"/>
    </row>
    <row r="75" spans="1:4" x14ac:dyDescent="0.25">
      <c r="A75" s="306"/>
      <c r="B75" s="85"/>
      <c r="C75" s="86"/>
      <c r="D75" s="86"/>
    </row>
    <row r="76" spans="1:4" x14ac:dyDescent="0.25">
      <c r="A76" s="306"/>
      <c r="B76" s="85"/>
      <c r="C76" s="86"/>
      <c r="D76" s="86"/>
    </row>
    <row r="77" spans="1:4" x14ac:dyDescent="0.25">
      <c r="A77" s="306"/>
      <c r="B77" s="85"/>
      <c r="C77" s="86"/>
      <c r="D77" s="86"/>
    </row>
    <row r="78" spans="1:4" x14ac:dyDescent="0.25">
      <c r="A78" s="306"/>
      <c r="B78" s="85"/>
      <c r="C78" s="86"/>
      <c r="D78" s="86"/>
    </row>
    <row r="79" spans="1:4" x14ac:dyDescent="0.25">
      <c r="A79" s="306"/>
      <c r="B79" s="85"/>
      <c r="C79" s="86"/>
      <c r="D79" s="86"/>
    </row>
  </sheetData>
  <mergeCells count="22">
    <mergeCell ref="B32:J32"/>
    <mergeCell ref="B25:J25"/>
    <mergeCell ref="B29:J29"/>
    <mergeCell ref="B30:J30"/>
    <mergeCell ref="B33:J33"/>
    <mergeCell ref="B13:J13"/>
    <mergeCell ref="B5:D5"/>
    <mergeCell ref="B8:J8"/>
    <mergeCell ref="B9:J9"/>
    <mergeCell ref="B10:J10"/>
    <mergeCell ref="B11:J11"/>
    <mergeCell ref="B14:J14"/>
    <mergeCell ref="B15:J15"/>
    <mergeCell ref="B16:J16"/>
    <mergeCell ref="B18:J18"/>
    <mergeCell ref="B19:J19"/>
    <mergeCell ref="B20:J20"/>
    <mergeCell ref="B22:J22"/>
    <mergeCell ref="B24:J24"/>
    <mergeCell ref="B27:J27"/>
    <mergeCell ref="B28:J28"/>
    <mergeCell ref="B23:J23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 (17)'!A1" display="Evolução do número de beneficiários de prestações de desemprego, género, 2017, 1º trim.-4º trim."/>
    <hyperlink ref="B14:J14" location="'PD_idade %(17)'!A1" display="Número de beneficiários com de prestações de desemprego, idade, 2017 (%)"/>
    <hyperlink ref="B18:J18" location="'PD_valor medio mensal € (17)'!A1" display="Valor médio mensal processado por beneficiário, 2016"/>
    <hyperlink ref="B8:J8" location="'PD_genero (17)'!A1" display="Número de beneficiários de prestações de desemprego, género, 2016"/>
    <hyperlink ref="B9:J9" location="'PD_genero % (17)'!A1" display="Número de beneficiários de prestações de desemprego, género, 2016 (%)"/>
    <hyperlink ref="B11:J11" location="'Ev.%1º-4º trim_genero (17)'!A1" display="Evolução do número de beneficiários de prestações de desemprego, género, 2016, 1º trim.-4º trim. (%)"/>
    <hyperlink ref="B13:J13" location="'PD_idade (17)'!A1" display="Número de beneficiários de prestações de desemprego, idade, 2016"/>
    <hyperlink ref="B15:J15" location="'Ev._1º-4ºtrim_idade  (17)'!A1" display="Evolução do número de beneficiários de prestações de desemprego, idade, 2017, 1º trim.-4º trim."/>
    <hyperlink ref="B16:J16" location="'Ev.%1º-4ºtrim_idade (17)'!A1" display="Evolução do número de beneficiários de prestações de desemprego, idade, 2016, 1º trim.-4º trim. (%)"/>
    <hyperlink ref="B19:J19" location="'Ev. 1ºtrim-4º trim_V (17)'!A1" display="Evolução do valor médio mensal processado por beneficiário, 2017, 1º trim.-4º trim."/>
    <hyperlink ref="B22:I22" location="Desempregados_Genero!A1" display="Número de desempregados inscritos nos Centros de Emprego, género 2008"/>
    <hyperlink ref="B22:J22" location="'SD_genero (17)'!A1" display="Número de beneficiários de subsídio de desemprego, género, 2017"/>
    <hyperlink ref="B23:I23" location="'Ev. 1º trim-4º trim_Genero'!A1" display="Evolução número de desempregados inscritos nos Centros de Emprego, género 2008, 1º trim.-2º trim. 2008"/>
    <hyperlink ref="B23:J23" location="'SD_genero % (17)'!A1" display="Número de beneficiários de subsídio de desemprego, género, 2017 (%)"/>
    <hyperlink ref="B27:J27" location="'SD_idade (17)'!A1" display="Número de beneficiários de subsídio de desemprego, idade, 2017 (%)"/>
    <hyperlink ref="B28:J28" location="'SD_idade %(17)'!A1" display="Número de beneficiários de subsídio de desemprego, idade, 2017 (%)"/>
    <hyperlink ref="B32:J32" location="'SD_valor medio mensal € SD (17)'!A1" display="Valor médio mensal processado por beneficiário de subsídio de desemprego, 2017"/>
    <hyperlink ref="B24:J24" location="'Ev.Nº1ºtrim-4ºtrim_generoSD(17)'!A1" display="Evolução do número de beneficiários de subsídio de desemprego, género, 2017, 1º trim.-4º trim."/>
    <hyperlink ref="B25:J25" location="'Ev.%1º-4º trim_SD genero (17)'!A1" display="Evolução do número de beneficiários de subsídio de desemprego, género, 2017, 1º trim.-4º trim. (%)"/>
    <hyperlink ref="B29:J29" location="'Ev._1º-4ºtrim_idade SD_(17)'!A1" display="Evolução do número de beneficiários de prestações de desemprego, idade, 2017, 1º trim.-4º trim."/>
    <hyperlink ref="B30:J30" location="'Ev.%1º-4ºtrim_idade SD (17)'!A1" display="Evolução do número de beneficiários de subsídio de desemprego, idade, 2017, 1º trim.-4º trim. (%)"/>
    <hyperlink ref="B33:J33" location="'Ev. 1ºtrim-4º trim_SD_VM (17)'!A1" display="Evolução do valor médio mensal processado por beneficiário subsídio de desemprego, 2017, 1º trim.-4º trim."/>
  </hyperlinks>
  <pageMargins left="0.7" right="0.7" top="0.75" bottom="0.75" header="0.3" footer="0.3"/>
  <pageSetup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3"/>
  <sheetViews>
    <sheetView showGridLines="0" showRowColHeaders="0" workbookViewId="0"/>
  </sheetViews>
  <sheetFormatPr defaultColWidth="12" defaultRowHeight="12.75" x14ac:dyDescent="0.2"/>
  <cols>
    <col min="1" max="1" width="12" style="80"/>
    <col min="2" max="2" width="38" style="78" customWidth="1"/>
    <col min="3" max="4" width="8.7109375" style="78" customWidth="1"/>
    <col min="5" max="5" width="8.7109375" style="81" customWidth="1"/>
    <col min="6" max="6" width="1.28515625" style="80" customWidth="1"/>
    <col min="7" max="9" width="8.7109375" style="78" customWidth="1"/>
    <col min="10" max="10" width="1.28515625" style="78" customWidth="1"/>
    <col min="11" max="11" width="8.7109375" style="78" customWidth="1"/>
    <col min="12" max="12" width="8.7109375" style="81" customWidth="1"/>
    <col min="13" max="13" width="8.7109375" style="78" customWidth="1"/>
    <col min="14" max="14" width="1.28515625" style="78" customWidth="1"/>
    <col min="15" max="17" width="8.7109375" style="78" customWidth="1"/>
    <col min="18" max="18" width="1.28515625" style="78" customWidth="1"/>
    <col min="19" max="16384" width="12" style="78"/>
  </cols>
  <sheetData>
    <row r="1" spans="1:21" s="77" customFormat="1" ht="16.5" customHeight="1" x14ac:dyDescent="0.25">
      <c r="E1" s="79"/>
      <c r="F1" s="79"/>
      <c r="L1" s="79"/>
    </row>
    <row r="2" spans="1:21" s="77" customFormat="1" ht="16.5" customHeight="1" x14ac:dyDescent="0.25">
      <c r="E2" s="79"/>
      <c r="F2" s="79"/>
      <c r="L2" s="79"/>
    </row>
    <row r="3" spans="1:21" s="77" customFormat="1" ht="16.5" customHeight="1" x14ac:dyDescent="0.25">
      <c r="E3" s="79"/>
      <c r="F3" s="79"/>
      <c r="L3" s="79"/>
    </row>
    <row r="4" spans="1:21" s="77" customFormat="1" ht="16.5" customHeight="1" x14ac:dyDescent="0.25">
      <c r="E4" s="79"/>
      <c r="F4" s="79"/>
      <c r="L4" s="79"/>
    </row>
    <row r="5" spans="1:21" s="77" customFormat="1" ht="16.5" customHeight="1" x14ac:dyDescent="0.2">
      <c r="A5" s="118" t="s">
        <v>2</v>
      </c>
      <c r="B5" s="121" t="s">
        <v>176</v>
      </c>
      <c r="D5" s="79"/>
      <c r="L5" s="79"/>
    </row>
    <row r="6" spans="1:21" s="77" customFormat="1" ht="12" customHeight="1" x14ac:dyDescent="0.2">
      <c r="A6" s="118"/>
      <c r="B6" s="111" t="s">
        <v>261</v>
      </c>
      <c r="D6" s="79"/>
      <c r="L6" s="79"/>
    </row>
    <row r="7" spans="1:21" s="77" customFormat="1" ht="12" customHeight="1" x14ac:dyDescent="0.2">
      <c r="A7" s="118"/>
      <c r="B7" s="111"/>
      <c r="D7" s="79"/>
      <c r="L7" s="79"/>
    </row>
    <row r="8" spans="1:21" s="77" customFormat="1" ht="16.5" customHeight="1" x14ac:dyDescent="0.25"/>
    <row r="9" spans="1:21" s="77" customFormat="1" ht="24.75" customHeight="1" x14ac:dyDescent="0.25">
      <c r="B9" s="8"/>
      <c r="C9" s="610" t="s">
        <v>176</v>
      </c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610"/>
      <c r="R9" s="610"/>
      <c r="S9" s="610"/>
      <c r="T9" s="610"/>
      <c r="U9" s="610"/>
    </row>
    <row r="10" spans="1:21" s="77" customFormat="1" ht="24.75" customHeight="1" x14ac:dyDescent="0.25">
      <c r="B10" s="8"/>
      <c r="C10" s="599" t="s">
        <v>16</v>
      </c>
      <c r="D10" s="599"/>
      <c r="E10" s="599"/>
      <c r="F10" s="44"/>
      <c r="G10" s="599" t="s">
        <v>18</v>
      </c>
      <c r="H10" s="599"/>
      <c r="I10" s="599">
        <v>2</v>
      </c>
      <c r="J10" s="44"/>
      <c r="K10" s="599" t="s">
        <v>19</v>
      </c>
      <c r="L10" s="599"/>
      <c r="M10" s="599"/>
      <c r="N10" s="45"/>
      <c r="O10" s="599" t="s">
        <v>17</v>
      </c>
      <c r="P10" s="599"/>
      <c r="Q10" s="599">
        <v>4</v>
      </c>
      <c r="R10" s="45"/>
      <c r="S10" s="609" t="s">
        <v>157</v>
      </c>
      <c r="T10" s="609"/>
      <c r="U10" s="609">
        <v>4</v>
      </c>
    </row>
    <row r="11" spans="1:21" s="77" customFormat="1" ht="14.25" customHeight="1" x14ac:dyDescent="0.2">
      <c r="B11" s="120" t="s">
        <v>11</v>
      </c>
      <c r="C11" s="319" t="s">
        <v>12</v>
      </c>
      <c r="D11" s="319" t="s">
        <v>13</v>
      </c>
      <c r="E11" s="319" t="s">
        <v>0</v>
      </c>
      <c r="F11" s="45"/>
      <c r="G11" s="314" t="s">
        <v>12</v>
      </c>
      <c r="H11" s="314" t="s">
        <v>13</v>
      </c>
      <c r="I11" s="314" t="s">
        <v>0</v>
      </c>
      <c r="J11" s="45"/>
      <c r="K11" s="314" t="s">
        <v>12</v>
      </c>
      <c r="L11" s="314" t="s">
        <v>13</v>
      </c>
      <c r="M11" s="314" t="s">
        <v>0</v>
      </c>
      <c r="N11" s="45"/>
      <c r="O11" s="314" t="s">
        <v>12</v>
      </c>
      <c r="P11" s="314" t="s">
        <v>13</v>
      </c>
      <c r="Q11" s="314" t="s">
        <v>0</v>
      </c>
      <c r="R11" s="45"/>
      <c r="S11" s="314" t="s">
        <v>12</v>
      </c>
      <c r="T11" s="314" t="s">
        <v>13</v>
      </c>
      <c r="U11" s="314" t="s">
        <v>0</v>
      </c>
    </row>
    <row r="12" spans="1:21" s="77" customFormat="1" ht="14.25" customHeight="1" x14ac:dyDescent="0.2">
      <c r="B12" s="3" t="s">
        <v>61</v>
      </c>
      <c r="C12" s="322">
        <v>131820</v>
      </c>
      <c r="D12" s="323">
        <v>125451</v>
      </c>
      <c r="E12" s="437">
        <v>257271</v>
      </c>
      <c r="F12" s="94"/>
      <c r="G12" s="322">
        <v>125401</v>
      </c>
      <c r="H12" s="323">
        <v>115056</v>
      </c>
      <c r="I12" s="437">
        <v>240457</v>
      </c>
      <c r="J12" s="93"/>
      <c r="K12" s="322">
        <v>123131</v>
      </c>
      <c r="L12" s="323">
        <v>101358</v>
      </c>
      <c r="M12" s="437">
        <v>224489</v>
      </c>
      <c r="N12" s="278"/>
      <c r="O12" s="322">
        <v>120577</v>
      </c>
      <c r="P12" s="323">
        <v>102442</v>
      </c>
      <c r="Q12" s="437">
        <v>223019</v>
      </c>
      <c r="R12" s="278"/>
      <c r="S12" s="322">
        <v>210262</v>
      </c>
      <c r="T12" s="323">
        <v>186233</v>
      </c>
      <c r="U12" s="437">
        <v>396495</v>
      </c>
    </row>
    <row r="13" spans="1:21" s="77" customFormat="1" ht="14.25" customHeight="1" x14ac:dyDescent="0.2">
      <c r="B13" s="4" t="s">
        <v>102</v>
      </c>
      <c r="C13" s="325">
        <v>35150</v>
      </c>
      <c r="D13" s="326">
        <v>31882</v>
      </c>
      <c r="E13" s="438">
        <v>67032</v>
      </c>
      <c r="F13" s="94"/>
      <c r="G13" s="325">
        <v>34501</v>
      </c>
      <c r="H13" s="326">
        <v>30169</v>
      </c>
      <c r="I13" s="438">
        <v>64670</v>
      </c>
      <c r="J13" s="93"/>
      <c r="K13" s="325">
        <v>33900</v>
      </c>
      <c r="L13" s="326">
        <v>27074</v>
      </c>
      <c r="M13" s="438">
        <v>60974</v>
      </c>
      <c r="N13" s="278"/>
      <c r="O13" s="325">
        <v>32084</v>
      </c>
      <c r="P13" s="326">
        <v>25972</v>
      </c>
      <c r="Q13" s="438">
        <v>58056</v>
      </c>
      <c r="R13" s="278"/>
      <c r="S13" s="325">
        <v>54694</v>
      </c>
      <c r="T13" s="326">
        <v>47100</v>
      </c>
      <c r="U13" s="438">
        <v>101794</v>
      </c>
    </row>
    <row r="14" spans="1:21" s="77" customFormat="1" ht="14.25" customHeight="1" x14ac:dyDescent="0.2">
      <c r="B14" s="4" t="s">
        <v>20</v>
      </c>
      <c r="C14" s="325">
        <v>27026</v>
      </c>
      <c r="D14" s="326">
        <v>23908</v>
      </c>
      <c r="E14" s="438">
        <v>50934</v>
      </c>
      <c r="F14" s="94"/>
      <c r="G14" s="325">
        <v>26649</v>
      </c>
      <c r="H14" s="326">
        <v>22562</v>
      </c>
      <c r="I14" s="438">
        <v>49211</v>
      </c>
      <c r="J14" s="93"/>
      <c r="K14" s="325">
        <v>26172</v>
      </c>
      <c r="L14" s="326">
        <v>20195</v>
      </c>
      <c r="M14" s="438">
        <v>46367</v>
      </c>
      <c r="N14" s="278"/>
      <c r="O14" s="325">
        <v>24475</v>
      </c>
      <c r="P14" s="326">
        <v>19643</v>
      </c>
      <c r="Q14" s="438">
        <v>44118</v>
      </c>
      <c r="R14" s="278"/>
      <c r="S14" s="325">
        <v>42015</v>
      </c>
      <c r="T14" s="326">
        <v>35193</v>
      </c>
      <c r="U14" s="438">
        <v>77208</v>
      </c>
    </row>
    <row r="15" spans="1:21" s="77" customFormat="1" ht="14.25" customHeight="1" x14ac:dyDescent="0.2">
      <c r="A15" s="79"/>
      <c r="B15" s="4" t="s">
        <v>1</v>
      </c>
      <c r="C15" s="355">
        <f>SUM(C16:C39)</f>
        <v>5635</v>
      </c>
      <c r="D15" s="356">
        <f>SUM(D16:D39)</f>
        <v>5462</v>
      </c>
      <c r="E15" s="330">
        <f>SUM(E16:E39)</f>
        <v>11097</v>
      </c>
      <c r="F15" s="98"/>
      <c r="G15" s="355">
        <f>SUM(G16:G39)</f>
        <v>5521</v>
      </c>
      <c r="H15" s="356">
        <f>SUM(H16:H39)</f>
        <v>5213</v>
      </c>
      <c r="I15" s="330">
        <f>SUM(I16:I39)</f>
        <v>10734</v>
      </c>
      <c r="J15" s="97"/>
      <c r="K15" s="355">
        <f>SUM(K16:K39)</f>
        <v>5429</v>
      </c>
      <c r="L15" s="356">
        <f>SUM(L16:L39)</f>
        <v>4719</v>
      </c>
      <c r="M15" s="330">
        <f>SUM(M16:M39)</f>
        <v>10148</v>
      </c>
      <c r="N15" s="396"/>
      <c r="O15" s="355">
        <f>SUM(O16:O39)</f>
        <v>5251</v>
      </c>
      <c r="P15" s="356">
        <f>SUM(P16:P39)</f>
        <v>4641</v>
      </c>
      <c r="Q15" s="330">
        <f>SUM(Q16:Q39)</f>
        <v>9892</v>
      </c>
      <c r="R15" s="396"/>
      <c r="S15" s="355">
        <v>8609</v>
      </c>
      <c r="T15" s="356">
        <v>7939</v>
      </c>
      <c r="U15" s="330">
        <v>16548</v>
      </c>
    </row>
    <row r="16" spans="1:21" s="77" customFormat="1" ht="14.25" customHeight="1" x14ac:dyDescent="0.2">
      <c r="A16" s="315"/>
      <c r="B16" s="34" t="s">
        <v>36</v>
      </c>
      <c r="C16" s="325">
        <v>191</v>
      </c>
      <c r="D16" s="326">
        <v>144</v>
      </c>
      <c r="E16" s="327">
        <v>335</v>
      </c>
      <c r="F16" s="320"/>
      <c r="G16" s="325">
        <v>182</v>
      </c>
      <c r="H16" s="326">
        <v>142</v>
      </c>
      <c r="I16" s="327">
        <v>324</v>
      </c>
      <c r="J16" s="95"/>
      <c r="K16" s="325">
        <v>169</v>
      </c>
      <c r="L16" s="326">
        <v>134</v>
      </c>
      <c r="M16" s="327">
        <v>303</v>
      </c>
      <c r="N16" s="278"/>
      <c r="O16" s="325">
        <v>167</v>
      </c>
      <c r="P16" s="326">
        <v>123</v>
      </c>
      <c r="Q16" s="327">
        <v>290</v>
      </c>
      <c r="R16" s="278"/>
      <c r="S16" s="325">
        <v>259</v>
      </c>
      <c r="T16" s="326">
        <v>209</v>
      </c>
      <c r="U16" s="327">
        <v>468</v>
      </c>
    </row>
    <row r="17" spans="1:21" s="77" customFormat="1" ht="14.25" customHeight="1" x14ac:dyDescent="0.2">
      <c r="A17" s="315"/>
      <c r="B17" s="34" t="s">
        <v>37</v>
      </c>
      <c r="C17" s="325">
        <v>152</v>
      </c>
      <c r="D17" s="326">
        <v>137</v>
      </c>
      <c r="E17" s="327">
        <v>289</v>
      </c>
      <c r="F17" s="320"/>
      <c r="G17" s="325">
        <v>148</v>
      </c>
      <c r="H17" s="326">
        <v>124</v>
      </c>
      <c r="I17" s="327">
        <v>272</v>
      </c>
      <c r="J17" s="95"/>
      <c r="K17" s="325">
        <v>127</v>
      </c>
      <c r="L17" s="326">
        <v>120</v>
      </c>
      <c r="M17" s="327">
        <v>247</v>
      </c>
      <c r="N17" s="278"/>
      <c r="O17" s="325">
        <v>120</v>
      </c>
      <c r="P17" s="326">
        <v>123</v>
      </c>
      <c r="Q17" s="327">
        <v>243</v>
      </c>
      <c r="R17" s="278"/>
      <c r="S17" s="325">
        <v>244</v>
      </c>
      <c r="T17" s="326">
        <v>210</v>
      </c>
      <c r="U17" s="327">
        <v>454</v>
      </c>
    </row>
    <row r="18" spans="1:21" s="77" customFormat="1" ht="14.25" customHeight="1" x14ac:dyDescent="0.2">
      <c r="A18" s="315"/>
      <c r="B18" s="34" t="s">
        <v>38</v>
      </c>
      <c r="C18" s="325">
        <v>287</v>
      </c>
      <c r="D18" s="326">
        <v>273</v>
      </c>
      <c r="E18" s="327">
        <v>560</v>
      </c>
      <c r="F18" s="320"/>
      <c r="G18" s="325">
        <v>286</v>
      </c>
      <c r="H18" s="326">
        <v>261</v>
      </c>
      <c r="I18" s="327">
        <v>547</v>
      </c>
      <c r="J18" s="95"/>
      <c r="K18" s="325">
        <v>288</v>
      </c>
      <c r="L18" s="326">
        <v>227</v>
      </c>
      <c r="M18" s="327">
        <v>515</v>
      </c>
      <c r="N18" s="278"/>
      <c r="O18" s="325">
        <v>275</v>
      </c>
      <c r="P18" s="326">
        <v>227</v>
      </c>
      <c r="Q18" s="327">
        <v>502</v>
      </c>
      <c r="R18" s="278"/>
      <c r="S18" s="325">
        <v>426</v>
      </c>
      <c r="T18" s="326">
        <v>376</v>
      </c>
      <c r="U18" s="327">
        <v>802</v>
      </c>
    </row>
    <row r="19" spans="1:21" s="77" customFormat="1" ht="14.25" customHeight="1" x14ac:dyDescent="0.2">
      <c r="A19" s="315"/>
      <c r="B19" s="34" t="s">
        <v>39</v>
      </c>
      <c r="C19" s="325">
        <v>209</v>
      </c>
      <c r="D19" s="326">
        <v>174</v>
      </c>
      <c r="E19" s="327">
        <v>383</v>
      </c>
      <c r="F19" s="320"/>
      <c r="G19" s="325">
        <v>206</v>
      </c>
      <c r="H19" s="326">
        <v>176</v>
      </c>
      <c r="I19" s="327">
        <v>382</v>
      </c>
      <c r="J19" s="95"/>
      <c r="K19" s="325">
        <v>192</v>
      </c>
      <c r="L19" s="326">
        <v>164</v>
      </c>
      <c r="M19" s="327">
        <v>356</v>
      </c>
      <c r="N19" s="278"/>
      <c r="O19" s="325">
        <v>194</v>
      </c>
      <c r="P19" s="326">
        <v>162</v>
      </c>
      <c r="Q19" s="327">
        <v>356</v>
      </c>
      <c r="R19" s="278"/>
      <c r="S19" s="325">
        <v>301</v>
      </c>
      <c r="T19" s="326">
        <v>262</v>
      </c>
      <c r="U19" s="327">
        <v>563</v>
      </c>
    </row>
    <row r="20" spans="1:21" s="77" customFormat="1" ht="14.25" customHeight="1" x14ac:dyDescent="0.2">
      <c r="A20" s="315"/>
      <c r="B20" s="34" t="s">
        <v>40</v>
      </c>
      <c r="C20" s="325">
        <v>339</v>
      </c>
      <c r="D20" s="326">
        <v>356</v>
      </c>
      <c r="E20" s="327">
        <v>695</v>
      </c>
      <c r="F20" s="320"/>
      <c r="G20" s="325">
        <v>328</v>
      </c>
      <c r="H20" s="326">
        <v>359</v>
      </c>
      <c r="I20" s="327">
        <v>687</v>
      </c>
      <c r="J20" s="95"/>
      <c r="K20" s="325">
        <v>323</v>
      </c>
      <c r="L20" s="326">
        <v>301</v>
      </c>
      <c r="M20" s="327">
        <v>624</v>
      </c>
      <c r="N20" s="278"/>
      <c r="O20" s="325">
        <v>324</v>
      </c>
      <c r="P20" s="326">
        <v>326</v>
      </c>
      <c r="Q20" s="327">
        <v>650</v>
      </c>
      <c r="R20" s="278"/>
      <c r="S20" s="325">
        <v>541</v>
      </c>
      <c r="T20" s="326">
        <v>561</v>
      </c>
      <c r="U20" s="327">
        <v>1102</v>
      </c>
    </row>
    <row r="21" spans="1:21" s="77" customFormat="1" ht="14.25" customHeight="1" x14ac:dyDescent="0.2">
      <c r="A21" s="315"/>
      <c r="B21" s="34" t="s">
        <v>41</v>
      </c>
      <c r="C21" s="325">
        <v>201</v>
      </c>
      <c r="D21" s="326">
        <v>195</v>
      </c>
      <c r="E21" s="327">
        <v>396</v>
      </c>
      <c r="F21" s="320"/>
      <c r="G21" s="325">
        <v>202</v>
      </c>
      <c r="H21" s="326">
        <v>189</v>
      </c>
      <c r="I21" s="327">
        <v>391</v>
      </c>
      <c r="J21" s="95"/>
      <c r="K21" s="325">
        <v>194</v>
      </c>
      <c r="L21" s="326">
        <v>179</v>
      </c>
      <c r="M21" s="327">
        <v>373</v>
      </c>
      <c r="N21" s="278"/>
      <c r="O21" s="325">
        <v>184</v>
      </c>
      <c r="P21" s="326">
        <v>188</v>
      </c>
      <c r="Q21" s="327">
        <v>372</v>
      </c>
      <c r="R21" s="278"/>
      <c r="S21" s="325">
        <v>314</v>
      </c>
      <c r="T21" s="326">
        <v>299</v>
      </c>
      <c r="U21" s="327">
        <v>613</v>
      </c>
    </row>
    <row r="22" spans="1:21" s="77" customFormat="1" ht="14.25" customHeight="1" x14ac:dyDescent="0.2">
      <c r="A22" s="315"/>
      <c r="B22" s="34" t="s">
        <v>42</v>
      </c>
      <c r="C22" s="325">
        <v>152</v>
      </c>
      <c r="D22" s="326">
        <v>141</v>
      </c>
      <c r="E22" s="327">
        <v>293</v>
      </c>
      <c r="F22" s="320"/>
      <c r="G22" s="325">
        <v>154</v>
      </c>
      <c r="H22" s="326">
        <v>139</v>
      </c>
      <c r="I22" s="327">
        <v>293</v>
      </c>
      <c r="J22" s="95"/>
      <c r="K22" s="325">
        <v>149</v>
      </c>
      <c r="L22" s="326">
        <v>117</v>
      </c>
      <c r="M22" s="327">
        <v>266</v>
      </c>
      <c r="N22" s="278"/>
      <c r="O22" s="325">
        <v>141</v>
      </c>
      <c r="P22" s="326">
        <v>122</v>
      </c>
      <c r="Q22" s="327">
        <v>263</v>
      </c>
      <c r="R22" s="278"/>
      <c r="S22" s="325">
        <v>228</v>
      </c>
      <c r="T22" s="326">
        <v>202</v>
      </c>
      <c r="U22" s="327">
        <v>430</v>
      </c>
    </row>
    <row r="23" spans="1:21" s="77" customFormat="1" ht="14.25" customHeight="1" x14ac:dyDescent="0.2">
      <c r="A23" s="315"/>
      <c r="B23" s="34" t="s">
        <v>43</v>
      </c>
      <c r="C23" s="325">
        <v>128</v>
      </c>
      <c r="D23" s="326">
        <v>127</v>
      </c>
      <c r="E23" s="327">
        <v>255</v>
      </c>
      <c r="F23" s="320"/>
      <c r="G23" s="325">
        <v>126</v>
      </c>
      <c r="H23" s="326">
        <v>118</v>
      </c>
      <c r="I23" s="327">
        <v>244</v>
      </c>
      <c r="J23" s="95"/>
      <c r="K23" s="325">
        <v>127</v>
      </c>
      <c r="L23" s="326">
        <v>101</v>
      </c>
      <c r="M23" s="327">
        <v>228</v>
      </c>
      <c r="N23" s="278"/>
      <c r="O23" s="325">
        <v>129</v>
      </c>
      <c r="P23" s="326">
        <v>98</v>
      </c>
      <c r="Q23" s="327">
        <v>227</v>
      </c>
      <c r="R23" s="278"/>
      <c r="S23" s="325">
        <v>197</v>
      </c>
      <c r="T23" s="326">
        <v>173</v>
      </c>
      <c r="U23" s="327">
        <v>370</v>
      </c>
    </row>
    <row r="24" spans="1:21" s="77" customFormat="1" ht="14.25" customHeight="1" x14ac:dyDescent="0.2">
      <c r="A24" s="315"/>
      <c r="B24" s="34" t="s">
        <v>44</v>
      </c>
      <c r="C24" s="325">
        <v>368</v>
      </c>
      <c r="D24" s="326">
        <v>351</v>
      </c>
      <c r="E24" s="327">
        <v>719</v>
      </c>
      <c r="F24" s="320"/>
      <c r="G24" s="325">
        <v>365</v>
      </c>
      <c r="H24" s="326">
        <v>352</v>
      </c>
      <c r="I24" s="327">
        <v>717</v>
      </c>
      <c r="J24" s="95"/>
      <c r="K24" s="325">
        <v>364</v>
      </c>
      <c r="L24" s="326">
        <v>329</v>
      </c>
      <c r="M24" s="327">
        <v>693</v>
      </c>
      <c r="N24" s="278"/>
      <c r="O24" s="325">
        <v>344</v>
      </c>
      <c r="P24" s="326">
        <v>318</v>
      </c>
      <c r="Q24" s="327">
        <v>662</v>
      </c>
      <c r="R24" s="278"/>
      <c r="S24" s="325">
        <v>564</v>
      </c>
      <c r="T24" s="326">
        <v>518</v>
      </c>
      <c r="U24" s="327">
        <v>1082</v>
      </c>
    </row>
    <row r="25" spans="1:21" s="77" customFormat="1" ht="14.25" customHeight="1" x14ac:dyDescent="0.2">
      <c r="A25" s="315"/>
      <c r="B25" s="34" t="s">
        <v>45</v>
      </c>
      <c r="C25" s="325">
        <v>233</v>
      </c>
      <c r="D25" s="326">
        <v>192</v>
      </c>
      <c r="E25" s="327">
        <v>425</v>
      </c>
      <c r="F25" s="320"/>
      <c r="G25" s="325">
        <v>228</v>
      </c>
      <c r="H25" s="326">
        <v>174</v>
      </c>
      <c r="I25" s="327">
        <v>402</v>
      </c>
      <c r="J25" s="95"/>
      <c r="K25" s="325">
        <v>222</v>
      </c>
      <c r="L25" s="326">
        <v>159</v>
      </c>
      <c r="M25" s="327">
        <v>381</v>
      </c>
      <c r="N25" s="278"/>
      <c r="O25" s="325">
        <v>218</v>
      </c>
      <c r="P25" s="326">
        <v>163</v>
      </c>
      <c r="Q25" s="327">
        <v>381</v>
      </c>
      <c r="R25" s="278"/>
      <c r="S25" s="325">
        <v>345</v>
      </c>
      <c r="T25" s="326">
        <v>279</v>
      </c>
      <c r="U25" s="327">
        <v>624</v>
      </c>
    </row>
    <row r="26" spans="1:21" s="77" customFormat="1" ht="14.25" customHeight="1" x14ac:dyDescent="0.2">
      <c r="A26" s="315"/>
      <c r="B26" s="34" t="s">
        <v>46</v>
      </c>
      <c r="C26" s="325">
        <v>166</v>
      </c>
      <c r="D26" s="326">
        <v>178</v>
      </c>
      <c r="E26" s="327">
        <v>344</v>
      </c>
      <c r="F26" s="320"/>
      <c r="G26" s="325">
        <v>163</v>
      </c>
      <c r="H26" s="326">
        <v>177</v>
      </c>
      <c r="I26" s="327">
        <v>340</v>
      </c>
      <c r="J26" s="95"/>
      <c r="K26" s="325">
        <v>175</v>
      </c>
      <c r="L26" s="326">
        <v>161</v>
      </c>
      <c r="M26" s="327">
        <v>336</v>
      </c>
      <c r="N26" s="278"/>
      <c r="O26" s="325">
        <v>165</v>
      </c>
      <c r="P26" s="326">
        <v>153</v>
      </c>
      <c r="Q26" s="327">
        <v>318</v>
      </c>
      <c r="R26" s="278"/>
      <c r="S26" s="325">
        <v>258</v>
      </c>
      <c r="T26" s="326">
        <v>252</v>
      </c>
      <c r="U26" s="327">
        <v>510</v>
      </c>
    </row>
    <row r="27" spans="1:21" s="77" customFormat="1" ht="14.25" customHeight="1" x14ac:dyDescent="0.2">
      <c r="A27" s="315"/>
      <c r="B27" s="34" t="s">
        <v>47</v>
      </c>
      <c r="C27" s="325">
        <v>185</v>
      </c>
      <c r="D27" s="326">
        <v>190</v>
      </c>
      <c r="E27" s="327">
        <v>375</v>
      </c>
      <c r="F27" s="320"/>
      <c r="G27" s="325">
        <v>187</v>
      </c>
      <c r="H27" s="326">
        <v>184</v>
      </c>
      <c r="I27" s="327">
        <v>371</v>
      </c>
      <c r="J27" s="95"/>
      <c r="K27" s="325">
        <v>201</v>
      </c>
      <c r="L27" s="326">
        <v>169</v>
      </c>
      <c r="M27" s="327">
        <v>370</v>
      </c>
      <c r="N27" s="278"/>
      <c r="O27" s="325">
        <v>184</v>
      </c>
      <c r="P27" s="326">
        <v>163</v>
      </c>
      <c r="Q27" s="327">
        <v>347</v>
      </c>
      <c r="R27" s="278"/>
      <c r="S27" s="325">
        <v>303</v>
      </c>
      <c r="T27" s="326">
        <v>284</v>
      </c>
      <c r="U27" s="327">
        <v>587</v>
      </c>
    </row>
    <row r="28" spans="1:21" s="77" customFormat="1" ht="14.25" customHeight="1" x14ac:dyDescent="0.2">
      <c r="A28" s="315"/>
      <c r="B28" s="34" t="s">
        <v>48</v>
      </c>
      <c r="C28" s="325">
        <v>220</v>
      </c>
      <c r="D28" s="326">
        <v>171</v>
      </c>
      <c r="E28" s="327">
        <v>391</v>
      </c>
      <c r="F28" s="320"/>
      <c r="G28" s="325">
        <v>216</v>
      </c>
      <c r="H28" s="326">
        <v>169</v>
      </c>
      <c r="I28" s="327">
        <v>385</v>
      </c>
      <c r="J28" s="95"/>
      <c r="K28" s="325">
        <v>202</v>
      </c>
      <c r="L28" s="326">
        <v>143</v>
      </c>
      <c r="M28" s="327">
        <v>345</v>
      </c>
      <c r="N28" s="278"/>
      <c r="O28" s="325">
        <v>206</v>
      </c>
      <c r="P28" s="326">
        <v>140</v>
      </c>
      <c r="Q28" s="327">
        <v>346</v>
      </c>
      <c r="R28" s="278"/>
      <c r="S28" s="325">
        <v>318</v>
      </c>
      <c r="T28" s="326">
        <v>257</v>
      </c>
      <c r="U28" s="327">
        <v>575</v>
      </c>
    </row>
    <row r="29" spans="1:21" s="77" customFormat="1" ht="14.25" customHeight="1" x14ac:dyDescent="0.2">
      <c r="A29" s="315"/>
      <c r="B29" s="34" t="s">
        <v>49</v>
      </c>
      <c r="C29" s="325">
        <v>390</v>
      </c>
      <c r="D29" s="326">
        <v>396</v>
      </c>
      <c r="E29" s="327">
        <v>786</v>
      </c>
      <c r="F29" s="320"/>
      <c r="G29" s="325">
        <v>367</v>
      </c>
      <c r="H29" s="326">
        <v>380</v>
      </c>
      <c r="I29" s="327">
        <v>747</v>
      </c>
      <c r="J29" s="95"/>
      <c r="K29" s="325">
        <v>379</v>
      </c>
      <c r="L29" s="326">
        <v>340</v>
      </c>
      <c r="M29" s="327">
        <v>719</v>
      </c>
      <c r="N29" s="278"/>
      <c r="O29" s="325">
        <v>343</v>
      </c>
      <c r="P29" s="326">
        <v>330</v>
      </c>
      <c r="Q29" s="327">
        <v>673</v>
      </c>
      <c r="R29" s="278"/>
      <c r="S29" s="325">
        <v>593</v>
      </c>
      <c r="T29" s="326">
        <v>548</v>
      </c>
      <c r="U29" s="327">
        <v>1141</v>
      </c>
    </row>
    <row r="30" spans="1:21" s="77" customFormat="1" ht="14.25" customHeight="1" x14ac:dyDescent="0.2">
      <c r="A30" s="315"/>
      <c r="B30" s="34" t="s">
        <v>50</v>
      </c>
      <c r="C30" s="325">
        <v>439</v>
      </c>
      <c r="D30" s="326">
        <v>433</v>
      </c>
      <c r="E30" s="327">
        <v>872</v>
      </c>
      <c r="F30" s="320"/>
      <c r="G30" s="325">
        <v>418</v>
      </c>
      <c r="H30" s="326">
        <v>395</v>
      </c>
      <c r="I30" s="327">
        <v>813</v>
      </c>
      <c r="J30" s="95"/>
      <c r="K30" s="325">
        <v>444</v>
      </c>
      <c r="L30" s="326">
        <v>365</v>
      </c>
      <c r="M30" s="327">
        <v>809</v>
      </c>
      <c r="N30" s="278"/>
      <c r="O30" s="325">
        <v>437</v>
      </c>
      <c r="P30" s="326">
        <v>357</v>
      </c>
      <c r="Q30" s="327">
        <v>794</v>
      </c>
      <c r="R30" s="278"/>
      <c r="S30" s="325">
        <v>689</v>
      </c>
      <c r="T30" s="326">
        <v>632</v>
      </c>
      <c r="U30" s="327">
        <v>1321</v>
      </c>
    </row>
    <row r="31" spans="1:21" s="77" customFormat="1" ht="14.25" customHeight="1" x14ac:dyDescent="0.2">
      <c r="A31" s="315"/>
      <c r="B31" s="34" t="s">
        <v>51</v>
      </c>
      <c r="C31" s="325">
        <v>113</v>
      </c>
      <c r="D31" s="326">
        <v>149</v>
      </c>
      <c r="E31" s="327">
        <v>262</v>
      </c>
      <c r="F31" s="320"/>
      <c r="G31" s="325">
        <v>116</v>
      </c>
      <c r="H31" s="326">
        <v>145</v>
      </c>
      <c r="I31" s="327">
        <v>261</v>
      </c>
      <c r="J31" s="95"/>
      <c r="K31" s="325">
        <v>106</v>
      </c>
      <c r="L31" s="326">
        <v>111</v>
      </c>
      <c r="M31" s="327">
        <v>217</v>
      </c>
      <c r="N31" s="278"/>
      <c r="O31" s="325">
        <v>107</v>
      </c>
      <c r="P31" s="326">
        <v>109</v>
      </c>
      <c r="Q31" s="327">
        <v>216</v>
      </c>
      <c r="R31" s="278"/>
      <c r="S31" s="325">
        <v>174</v>
      </c>
      <c r="T31" s="326">
        <v>200</v>
      </c>
      <c r="U31" s="327">
        <v>374</v>
      </c>
    </row>
    <row r="32" spans="1:21" s="77" customFormat="1" ht="14.25" customHeight="1" x14ac:dyDescent="0.2">
      <c r="A32" s="315"/>
      <c r="B32" s="34" t="s">
        <v>52</v>
      </c>
      <c r="C32" s="325">
        <v>380</v>
      </c>
      <c r="D32" s="326">
        <v>381</v>
      </c>
      <c r="E32" s="327">
        <v>761</v>
      </c>
      <c r="F32" s="320"/>
      <c r="G32" s="325">
        <v>361</v>
      </c>
      <c r="H32" s="326">
        <v>344</v>
      </c>
      <c r="I32" s="327">
        <v>705</v>
      </c>
      <c r="J32" s="95"/>
      <c r="K32" s="325">
        <v>342</v>
      </c>
      <c r="L32" s="326">
        <v>315</v>
      </c>
      <c r="M32" s="327">
        <v>657</v>
      </c>
      <c r="N32" s="278"/>
      <c r="O32" s="325">
        <v>336</v>
      </c>
      <c r="P32" s="326">
        <v>302</v>
      </c>
      <c r="Q32" s="327">
        <v>638</v>
      </c>
      <c r="R32" s="278"/>
      <c r="S32" s="325">
        <v>555</v>
      </c>
      <c r="T32" s="326">
        <v>517</v>
      </c>
      <c r="U32" s="327">
        <v>1072</v>
      </c>
    </row>
    <row r="33" spans="1:21" s="77" customFormat="1" ht="14.25" customHeight="1" x14ac:dyDescent="0.2">
      <c r="A33" s="315"/>
      <c r="B33" s="34" t="s">
        <v>31</v>
      </c>
      <c r="C33" s="325">
        <v>156</v>
      </c>
      <c r="D33" s="326">
        <v>153</v>
      </c>
      <c r="E33" s="327">
        <v>309</v>
      </c>
      <c r="F33" s="320"/>
      <c r="G33" s="325">
        <v>156</v>
      </c>
      <c r="H33" s="326">
        <v>144</v>
      </c>
      <c r="I33" s="327">
        <v>300</v>
      </c>
      <c r="J33" s="95"/>
      <c r="K33" s="325">
        <v>147</v>
      </c>
      <c r="L33" s="326">
        <v>132</v>
      </c>
      <c r="M33" s="327">
        <v>279</v>
      </c>
      <c r="N33" s="278"/>
      <c r="O33" s="325">
        <v>152</v>
      </c>
      <c r="P33" s="326">
        <v>136</v>
      </c>
      <c r="Q33" s="327">
        <v>288</v>
      </c>
      <c r="R33" s="278"/>
      <c r="S33" s="325">
        <v>247</v>
      </c>
      <c r="T33" s="326">
        <v>223</v>
      </c>
      <c r="U33" s="327">
        <v>470</v>
      </c>
    </row>
    <row r="34" spans="1:21" s="77" customFormat="1" ht="14.25" customHeight="1" x14ac:dyDescent="0.2">
      <c r="A34" s="315"/>
      <c r="B34" s="34" t="s">
        <v>53</v>
      </c>
      <c r="C34" s="325">
        <v>351</v>
      </c>
      <c r="D34" s="326">
        <v>361</v>
      </c>
      <c r="E34" s="327">
        <v>712</v>
      </c>
      <c r="F34" s="320"/>
      <c r="G34" s="325">
        <v>353</v>
      </c>
      <c r="H34" s="326">
        <v>342</v>
      </c>
      <c r="I34" s="327">
        <v>695</v>
      </c>
      <c r="J34" s="95"/>
      <c r="K34" s="325">
        <v>358</v>
      </c>
      <c r="L34" s="326">
        <v>322</v>
      </c>
      <c r="M34" s="327">
        <v>680</v>
      </c>
      <c r="N34" s="278"/>
      <c r="O34" s="325">
        <v>345</v>
      </c>
      <c r="P34" s="326">
        <v>321</v>
      </c>
      <c r="Q34" s="327">
        <v>666</v>
      </c>
      <c r="R34" s="278"/>
      <c r="S34" s="325">
        <v>564</v>
      </c>
      <c r="T34" s="326">
        <v>534</v>
      </c>
      <c r="U34" s="327">
        <v>1098</v>
      </c>
    </row>
    <row r="35" spans="1:21" s="77" customFormat="1" ht="14.25" customHeight="1" x14ac:dyDescent="0.2">
      <c r="A35" s="315"/>
      <c r="B35" s="34" t="s">
        <v>54</v>
      </c>
      <c r="C35" s="325">
        <v>243</v>
      </c>
      <c r="D35" s="326">
        <v>257</v>
      </c>
      <c r="E35" s="327">
        <v>500</v>
      </c>
      <c r="F35" s="320"/>
      <c r="G35" s="325">
        <v>243</v>
      </c>
      <c r="H35" s="326">
        <v>265</v>
      </c>
      <c r="I35" s="327">
        <v>508</v>
      </c>
      <c r="J35" s="95"/>
      <c r="K35" s="325">
        <v>239</v>
      </c>
      <c r="L35" s="326">
        <v>245</v>
      </c>
      <c r="M35" s="327">
        <v>484</v>
      </c>
      <c r="N35" s="278"/>
      <c r="O35" s="325">
        <v>232</v>
      </c>
      <c r="P35" s="326">
        <v>220</v>
      </c>
      <c r="Q35" s="327">
        <v>452</v>
      </c>
      <c r="R35" s="278"/>
      <c r="S35" s="325">
        <v>397</v>
      </c>
      <c r="T35" s="326">
        <v>395</v>
      </c>
      <c r="U35" s="327">
        <v>792</v>
      </c>
    </row>
    <row r="36" spans="1:21" s="77" customFormat="1" ht="14.25" customHeight="1" x14ac:dyDescent="0.2">
      <c r="A36" s="315"/>
      <c r="B36" s="34" t="s">
        <v>55</v>
      </c>
      <c r="C36" s="325">
        <v>134</v>
      </c>
      <c r="D36" s="326">
        <v>155</v>
      </c>
      <c r="E36" s="327">
        <v>289</v>
      </c>
      <c r="F36" s="320"/>
      <c r="G36" s="325">
        <v>120</v>
      </c>
      <c r="H36" s="326">
        <v>125</v>
      </c>
      <c r="I36" s="327">
        <v>245</v>
      </c>
      <c r="J36" s="95"/>
      <c r="K36" s="325">
        <v>105</v>
      </c>
      <c r="L36" s="326">
        <v>114</v>
      </c>
      <c r="M36" s="327">
        <v>219</v>
      </c>
      <c r="N36" s="278"/>
      <c r="O36" s="325">
        <v>105</v>
      </c>
      <c r="P36" s="326">
        <v>113</v>
      </c>
      <c r="Q36" s="327">
        <v>218</v>
      </c>
      <c r="R36" s="278"/>
      <c r="S36" s="325">
        <v>190</v>
      </c>
      <c r="T36" s="326">
        <v>224</v>
      </c>
      <c r="U36" s="327">
        <v>414</v>
      </c>
    </row>
    <row r="37" spans="1:21" s="77" customFormat="1" ht="14.25" customHeight="1" x14ac:dyDescent="0.2">
      <c r="A37" s="315"/>
      <c r="B37" s="34" t="s">
        <v>56</v>
      </c>
      <c r="C37" s="325">
        <v>109</v>
      </c>
      <c r="D37" s="326">
        <v>114</v>
      </c>
      <c r="E37" s="327">
        <v>223</v>
      </c>
      <c r="F37" s="320"/>
      <c r="G37" s="325">
        <v>117</v>
      </c>
      <c r="H37" s="326">
        <v>95</v>
      </c>
      <c r="I37" s="327">
        <v>212</v>
      </c>
      <c r="J37" s="95"/>
      <c r="K37" s="325">
        <v>121</v>
      </c>
      <c r="L37" s="326">
        <v>90</v>
      </c>
      <c r="M37" s="327">
        <v>211</v>
      </c>
      <c r="N37" s="278"/>
      <c r="O37" s="325">
        <v>104</v>
      </c>
      <c r="P37" s="326">
        <v>88</v>
      </c>
      <c r="Q37" s="327">
        <v>192</v>
      </c>
      <c r="R37" s="278"/>
      <c r="S37" s="325">
        <v>174</v>
      </c>
      <c r="T37" s="326">
        <v>157</v>
      </c>
      <c r="U37" s="327">
        <v>331</v>
      </c>
    </row>
    <row r="38" spans="1:21" s="77" customFormat="1" ht="14.25" customHeight="1" x14ac:dyDescent="0.2">
      <c r="A38" s="315"/>
      <c r="B38" s="34" t="s">
        <v>57</v>
      </c>
      <c r="C38" s="325">
        <v>317</v>
      </c>
      <c r="D38" s="326">
        <v>279</v>
      </c>
      <c r="E38" s="327">
        <v>596</v>
      </c>
      <c r="F38" s="320"/>
      <c r="G38" s="325">
        <v>316</v>
      </c>
      <c r="H38" s="326">
        <v>269</v>
      </c>
      <c r="I38" s="327">
        <v>585</v>
      </c>
      <c r="J38" s="95"/>
      <c r="K38" s="325">
        <v>293</v>
      </c>
      <c r="L38" s="326">
        <v>236</v>
      </c>
      <c r="M38" s="327">
        <v>529</v>
      </c>
      <c r="N38" s="278"/>
      <c r="O38" s="325">
        <v>282</v>
      </c>
      <c r="P38" s="326">
        <v>226</v>
      </c>
      <c r="Q38" s="327">
        <v>508</v>
      </c>
      <c r="R38" s="278"/>
      <c r="S38" s="325">
        <v>473</v>
      </c>
      <c r="T38" s="326">
        <v>396</v>
      </c>
      <c r="U38" s="327">
        <v>869</v>
      </c>
    </row>
    <row r="39" spans="1:21" s="77" customFormat="1" ht="14.25" customHeight="1" x14ac:dyDescent="0.2">
      <c r="A39" s="315"/>
      <c r="B39" s="34" t="s">
        <v>58</v>
      </c>
      <c r="C39" s="328">
        <v>172</v>
      </c>
      <c r="D39" s="329">
        <v>155</v>
      </c>
      <c r="E39" s="330">
        <v>327</v>
      </c>
      <c r="F39" s="321"/>
      <c r="G39" s="328">
        <v>163</v>
      </c>
      <c r="H39" s="329">
        <v>145</v>
      </c>
      <c r="I39" s="330">
        <v>308</v>
      </c>
      <c r="J39" s="199"/>
      <c r="K39" s="328">
        <v>162</v>
      </c>
      <c r="L39" s="329">
        <v>145</v>
      </c>
      <c r="M39" s="330">
        <v>307</v>
      </c>
      <c r="N39" s="278"/>
      <c r="O39" s="328">
        <v>157</v>
      </c>
      <c r="P39" s="329">
        <v>133</v>
      </c>
      <c r="Q39" s="330">
        <v>290</v>
      </c>
      <c r="R39" s="278"/>
      <c r="S39" s="328">
        <v>255</v>
      </c>
      <c r="T39" s="329">
        <v>231</v>
      </c>
      <c r="U39" s="330">
        <v>486</v>
      </c>
    </row>
    <row r="40" spans="1:21" s="1" customFormat="1" ht="15" x14ac:dyDescent="0.25">
      <c r="A40" s="316"/>
      <c r="B40" s="36"/>
      <c r="C40" s="88"/>
      <c r="D40" s="156"/>
      <c r="E40" s="156"/>
      <c r="F40" s="156"/>
      <c r="G40" s="66"/>
      <c r="H40" s="66"/>
      <c r="I40" s="66"/>
      <c r="J40" s="156"/>
      <c r="K40" s="66"/>
      <c r="L40" s="66"/>
      <c r="M40" s="66"/>
      <c r="N40" s="156"/>
      <c r="O40" s="156"/>
      <c r="P40" s="88"/>
      <c r="Q40" s="156"/>
      <c r="R40" s="156"/>
    </row>
    <row r="41" spans="1:21" x14ac:dyDescent="0.2">
      <c r="B41" s="36"/>
      <c r="D41" s="80"/>
      <c r="E41" s="80"/>
      <c r="G41" s="80"/>
      <c r="H41" s="80"/>
      <c r="I41" s="80"/>
      <c r="J41" s="80"/>
      <c r="K41" s="80"/>
      <c r="L41" s="80"/>
      <c r="M41" s="80"/>
      <c r="N41" s="80"/>
      <c r="R41" s="80"/>
    </row>
    <row r="42" spans="1:21" x14ac:dyDescent="0.2">
      <c r="D42" s="80"/>
      <c r="E42" s="80"/>
      <c r="G42" s="80"/>
      <c r="H42" s="80"/>
      <c r="I42" s="80"/>
      <c r="J42" s="80"/>
      <c r="K42" s="80"/>
      <c r="L42" s="80"/>
      <c r="M42" s="80"/>
      <c r="N42" s="80"/>
      <c r="R42" s="80"/>
    </row>
    <row r="43" spans="1:21" x14ac:dyDescent="0.2">
      <c r="D43" s="80"/>
      <c r="E43" s="80"/>
      <c r="G43" s="80"/>
      <c r="H43" s="80"/>
      <c r="I43" s="80"/>
      <c r="J43" s="80"/>
      <c r="K43" s="80"/>
      <c r="L43" s="80"/>
      <c r="M43" s="80"/>
      <c r="N43" s="80"/>
      <c r="R43" s="80"/>
    </row>
    <row r="44" spans="1:21" x14ac:dyDescent="0.2">
      <c r="D44" s="80"/>
      <c r="E44" s="80"/>
      <c r="G44" s="80"/>
      <c r="H44" s="80"/>
      <c r="I44" s="80"/>
      <c r="J44" s="80"/>
      <c r="K44" s="80"/>
      <c r="L44" s="80"/>
      <c r="M44" s="80"/>
      <c r="N44" s="80"/>
      <c r="R44" s="80"/>
    </row>
    <row r="45" spans="1:21" x14ac:dyDescent="0.2">
      <c r="D45" s="80"/>
      <c r="E45" s="80"/>
      <c r="G45" s="80"/>
      <c r="H45" s="80"/>
      <c r="I45" s="80"/>
      <c r="J45" s="80"/>
      <c r="K45" s="80"/>
      <c r="L45" s="80"/>
      <c r="M45" s="80"/>
      <c r="N45" s="80"/>
      <c r="R45" s="80"/>
    </row>
    <row r="46" spans="1:21" x14ac:dyDescent="0.2">
      <c r="D46" s="80"/>
      <c r="E46" s="80"/>
      <c r="G46" s="80"/>
      <c r="H46" s="80"/>
      <c r="I46" s="80"/>
      <c r="J46" s="80"/>
      <c r="K46" s="80"/>
      <c r="L46" s="80"/>
      <c r="M46" s="80"/>
      <c r="N46" s="80"/>
      <c r="R46" s="80"/>
    </row>
    <row r="47" spans="1:21" x14ac:dyDescent="0.2">
      <c r="D47" s="80"/>
      <c r="E47" s="80"/>
      <c r="G47" s="80"/>
      <c r="H47" s="80"/>
      <c r="I47" s="80"/>
      <c r="J47" s="80"/>
      <c r="K47" s="80"/>
      <c r="L47" s="80"/>
      <c r="M47" s="80"/>
      <c r="N47" s="80"/>
      <c r="R47" s="80"/>
    </row>
    <row r="48" spans="1:21" x14ac:dyDescent="0.2">
      <c r="D48" s="80"/>
      <c r="E48" s="80"/>
      <c r="G48" s="80"/>
      <c r="H48" s="80"/>
      <c r="I48" s="80"/>
      <c r="J48" s="80"/>
      <c r="K48" s="80"/>
      <c r="L48" s="80"/>
      <c r="M48" s="80"/>
      <c r="N48" s="80"/>
      <c r="R48" s="80"/>
    </row>
    <row r="49" spans="4:18" x14ac:dyDescent="0.2">
      <c r="D49" s="80"/>
      <c r="E49" s="80"/>
      <c r="G49" s="80"/>
      <c r="H49" s="80"/>
      <c r="I49" s="80"/>
      <c r="J49" s="80"/>
      <c r="K49" s="80"/>
      <c r="L49" s="80"/>
      <c r="M49" s="80"/>
      <c r="N49" s="80"/>
      <c r="R49" s="80"/>
    </row>
    <row r="50" spans="4:18" x14ac:dyDescent="0.2">
      <c r="D50" s="80"/>
      <c r="E50" s="80"/>
      <c r="G50" s="80"/>
      <c r="H50" s="80"/>
      <c r="I50" s="80"/>
      <c r="J50" s="80"/>
      <c r="K50" s="80"/>
      <c r="L50" s="80"/>
      <c r="M50" s="80"/>
      <c r="N50" s="80"/>
      <c r="R50" s="80"/>
    </row>
    <row r="51" spans="4:18" x14ac:dyDescent="0.2">
      <c r="D51" s="80"/>
      <c r="E51" s="80"/>
      <c r="G51" s="80"/>
      <c r="H51" s="80"/>
      <c r="I51" s="80"/>
      <c r="J51" s="80"/>
      <c r="K51" s="80"/>
      <c r="L51" s="80"/>
      <c r="M51" s="80"/>
      <c r="N51" s="80"/>
      <c r="R51" s="80"/>
    </row>
    <row r="52" spans="4:18" x14ac:dyDescent="0.2">
      <c r="D52" s="80"/>
      <c r="E52" s="80"/>
      <c r="G52" s="80"/>
      <c r="H52" s="80"/>
      <c r="I52" s="80"/>
      <c r="J52" s="80"/>
      <c r="K52" s="80"/>
      <c r="L52" s="80"/>
      <c r="M52" s="80"/>
      <c r="N52" s="80"/>
      <c r="R52" s="80"/>
    </row>
    <row r="53" spans="4:18" x14ac:dyDescent="0.2">
      <c r="D53" s="80"/>
      <c r="E53" s="80"/>
      <c r="G53" s="80"/>
      <c r="H53" s="80"/>
      <c r="I53" s="80"/>
      <c r="J53" s="80"/>
      <c r="K53" s="80"/>
      <c r="L53" s="80"/>
      <c r="M53" s="80"/>
      <c r="N53" s="80"/>
      <c r="R53" s="80"/>
    </row>
    <row r="54" spans="4:18" x14ac:dyDescent="0.2">
      <c r="D54" s="80"/>
      <c r="E54" s="80"/>
      <c r="G54" s="80"/>
      <c r="H54" s="80"/>
      <c r="I54" s="80"/>
      <c r="J54" s="80"/>
      <c r="K54" s="80"/>
      <c r="L54" s="80"/>
      <c r="M54" s="80"/>
      <c r="N54" s="80"/>
      <c r="R54" s="80"/>
    </row>
    <row r="55" spans="4:18" x14ac:dyDescent="0.2">
      <c r="D55" s="80"/>
      <c r="E55" s="80"/>
      <c r="G55" s="80"/>
      <c r="H55" s="80"/>
      <c r="I55" s="80"/>
      <c r="J55" s="80"/>
      <c r="K55" s="80"/>
      <c r="L55" s="80"/>
      <c r="M55" s="80"/>
      <c r="N55" s="80"/>
      <c r="R55" s="80"/>
    </row>
    <row r="56" spans="4:18" x14ac:dyDescent="0.2">
      <c r="D56" s="80"/>
      <c r="E56" s="80"/>
      <c r="G56" s="80"/>
      <c r="H56" s="80"/>
      <c r="I56" s="80"/>
      <c r="J56" s="80"/>
      <c r="K56" s="80"/>
      <c r="L56" s="80"/>
      <c r="M56" s="80"/>
      <c r="N56" s="80"/>
      <c r="R56" s="80"/>
    </row>
    <row r="57" spans="4:18" x14ac:dyDescent="0.2">
      <c r="D57" s="80"/>
      <c r="E57" s="80"/>
      <c r="G57" s="80"/>
      <c r="H57" s="80"/>
      <c r="I57" s="80"/>
      <c r="J57" s="80"/>
      <c r="K57" s="80"/>
      <c r="L57" s="80"/>
      <c r="M57" s="80"/>
      <c r="N57" s="80"/>
      <c r="R57" s="80"/>
    </row>
    <row r="58" spans="4:18" x14ac:dyDescent="0.2">
      <c r="D58" s="80"/>
      <c r="E58" s="80"/>
      <c r="G58" s="80"/>
      <c r="H58" s="80"/>
      <c r="I58" s="80"/>
      <c r="J58" s="80"/>
      <c r="K58" s="80"/>
      <c r="L58" s="80"/>
      <c r="M58" s="80"/>
      <c r="N58" s="80"/>
      <c r="R58" s="80"/>
    </row>
    <row r="59" spans="4:18" x14ac:dyDescent="0.2">
      <c r="D59" s="80"/>
      <c r="E59" s="80"/>
      <c r="G59" s="80"/>
      <c r="H59" s="80"/>
      <c r="I59" s="80"/>
      <c r="J59" s="80"/>
      <c r="K59" s="80"/>
      <c r="L59" s="80"/>
      <c r="M59" s="80"/>
      <c r="N59" s="80"/>
      <c r="R59" s="80"/>
    </row>
    <row r="60" spans="4:18" x14ac:dyDescent="0.2">
      <c r="D60" s="80"/>
      <c r="E60" s="80"/>
      <c r="G60" s="80"/>
      <c r="H60" s="80"/>
      <c r="I60" s="80"/>
      <c r="J60" s="80"/>
      <c r="K60" s="80"/>
      <c r="L60" s="80"/>
      <c r="M60" s="80"/>
      <c r="N60" s="80"/>
      <c r="R60" s="80"/>
    </row>
    <row r="61" spans="4:18" x14ac:dyDescent="0.2">
      <c r="D61" s="80"/>
      <c r="E61" s="80"/>
      <c r="G61" s="80"/>
      <c r="H61" s="80"/>
      <c r="I61" s="80"/>
      <c r="J61" s="80"/>
      <c r="K61" s="80"/>
      <c r="L61" s="80"/>
      <c r="M61" s="80"/>
      <c r="N61" s="80"/>
      <c r="R61" s="80"/>
    </row>
    <row r="62" spans="4:18" x14ac:dyDescent="0.2">
      <c r="D62" s="80"/>
      <c r="E62" s="80"/>
      <c r="G62" s="80"/>
      <c r="H62" s="80"/>
      <c r="I62" s="80"/>
      <c r="J62" s="80"/>
      <c r="K62" s="80"/>
      <c r="L62" s="80"/>
      <c r="M62" s="80"/>
      <c r="N62" s="80"/>
      <c r="R62" s="80"/>
    </row>
    <row r="63" spans="4:18" x14ac:dyDescent="0.2">
      <c r="D63" s="80"/>
      <c r="E63" s="80"/>
      <c r="G63" s="80"/>
      <c r="H63" s="80"/>
      <c r="I63" s="80"/>
      <c r="J63" s="80"/>
      <c r="K63" s="80"/>
      <c r="L63" s="80"/>
      <c r="M63" s="80"/>
      <c r="N63" s="80"/>
      <c r="R63" s="80"/>
    </row>
    <row r="64" spans="4:18" x14ac:dyDescent="0.2">
      <c r="D64" s="80"/>
      <c r="E64" s="80"/>
      <c r="G64" s="80"/>
      <c r="H64" s="80"/>
      <c r="I64" s="80"/>
      <c r="J64" s="80"/>
      <c r="K64" s="80"/>
      <c r="L64" s="80"/>
      <c r="M64" s="80"/>
      <c r="N64" s="80"/>
      <c r="R64" s="80"/>
    </row>
    <row r="65" spans="4:18" x14ac:dyDescent="0.2">
      <c r="D65" s="80"/>
      <c r="E65" s="80"/>
      <c r="G65" s="80"/>
      <c r="H65" s="80"/>
      <c r="I65" s="80"/>
      <c r="J65" s="80"/>
      <c r="K65" s="80"/>
      <c r="L65" s="80"/>
      <c r="M65" s="80"/>
      <c r="N65" s="80"/>
      <c r="R65" s="80"/>
    </row>
    <row r="66" spans="4:18" x14ac:dyDescent="0.2">
      <c r="D66" s="80"/>
      <c r="E66" s="80"/>
      <c r="G66" s="80"/>
      <c r="H66" s="80"/>
      <c r="I66" s="80"/>
      <c r="J66" s="80"/>
      <c r="K66" s="80"/>
      <c r="L66" s="80"/>
      <c r="M66" s="80"/>
      <c r="N66" s="80"/>
      <c r="R66" s="80"/>
    </row>
    <row r="67" spans="4:18" x14ac:dyDescent="0.2">
      <c r="D67" s="80"/>
      <c r="E67" s="80"/>
      <c r="G67" s="80"/>
      <c r="H67" s="80"/>
      <c r="I67" s="80"/>
      <c r="J67" s="80"/>
      <c r="K67" s="80"/>
      <c r="L67" s="80"/>
      <c r="M67" s="80"/>
      <c r="N67" s="80"/>
      <c r="R67" s="80"/>
    </row>
    <row r="68" spans="4:18" x14ac:dyDescent="0.2">
      <c r="D68" s="80"/>
      <c r="E68" s="80"/>
      <c r="G68" s="80"/>
      <c r="H68" s="80"/>
      <c r="I68" s="80"/>
      <c r="J68" s="80"/>
      <c r="K68" s="80"/>
      <c r="L68" s="80"/>
      <c r="M68" s="80"/>
      <c r="N68" s="80"/>
      <c r="R68" s="80"/>
    </row>
    <row r="69" spans="4:18" x14ac:dyDescent="0.2">
      <c r="D69" s="80"/>
      <c r="E69" s="80"/>
      <c r="G69" s="80"/>
      <c r="H69" s="80"/>
      <c r="I69" s="80"/>
      <c r="J69" s="80"/>
      <c r="K69" s="80"/>
      <c r="L69" s="80"/>
      <c r="M69" s="80"/>
      <c r="N69" s="80"/>
      <c r="R69" s="80"/>
    </row>
    <row r="70" spans="4:18" x14ac:dyDescent="0.2">
      <c r="D70" s="80"/>
      <c r="E70" s="80"/>
      <c r="G70" s="80"/>
      <c r="H70" s="80"/>
      <c r="I70" s="80"/>
      <c r="J70" s="80"/>
      <c r="K70" s="80"/>
      <c r="L70" s="80"/>
      <c r="M70" s="80"/>
      <c r="N70" s="80"/>
      <c r="R70" s="80"/>
    </row>
    <row r="71" spans="4:18" x14ac:dyDescent="0.2">
      <c r="D71" s="80"/>
      <c r="E71" s="80"/>
      <c r="G71" s="80"/>
      <c r="H71" s="80"/>
      <c r="I71" s="80"/>
      <c r="J71" s="80"/>
      <c r="K71" s="80"/>
      <c r="L71" s="80"/>
      <c r="M71" s="80"/>
      <c r="N71" s="80"/>
      <c r="R71" s="80"/>
    </row>
    <row r="72" spans="4:18" x14ac:dyDescent="0.2">
      <c r="D72" s="80"/>
      <c r="E72" s="80"/>
      <c r="G72" s="80"/>
      <c r="H72" s="80"/>
      <c r="I72" s="80"/>
      <c r="J72" s="80"/>
      <c r="K72" s="80"/>
      <c r="L72" s="80"/>
      <c r="M72" s="80"/>
      <c r="N72" s="80"/>
      <c r="R72" s="80"/>
    </row>
    <row r="73" spans="4:18" x14ac:dyDescent="0.2">
      <c r="D73" s="80"/>
      <c r="E73" s="80"/>
      <c r="G73" s="80"/>
      <c r="H73" s="80"/>
      <c r="I73" s="80"/>
      <c r="J73" s="80"/>
      <c r="K73" s="80"/>
      <c r="L73" s="80"/>
      <c r="M73" s="80"/>
      <c r="N73" s="80"/>
      <c r="R73" s="80"/>
    </row>
    <row r="74" spans="4:18" x14ac:dyDescent="0.2">
      <c r="D74" s="80"/>
      <c r="E74" s="80"/>
      <c r="G74" s="80"/>
      <c r="H74" s="80"/>
      <c r="I74" s="80"/>
      <c r="J74" s="80"/>
      <c r="K74" s="80"/>
      <c r="L74" s="80"/>
      <c r="M74" s="80"/>
      <c r="N74" s="80"/>
      <c r="R74" s="80"/>
    </row>
    <row r="75" spans="4:18" x14ac:dyDescent="0.2">
      <c r="D75" s="80"/>
      <c r="E75" s="80"/>
      <c r="G75" s="80"/>
      <c r="H75" s="80"/>
      <c r="I75" s="80"/>
      <c r="J75" s="80"/>
      <c r="K75" s="80"/>
      <c r="L75" s="80"/>
      <c r="M75" s="80"/>
      <c r="N75" s="80"/>
      <c r="R75" s="80"/>
    </row>
    <row r="76" spans="4:18" x14ac:dyDescent="0.2">
      <c r="D76" s="80"/>
      <c r="E76" s="80"/>
      <c r="G76" s="80"/>
      <c r="H76" s="80"/>
      <c r="I76" s="80"/>
      <c r="J76" s="80"/>
      <c r="K76" s="80"/>
      <c r="L76" s="80"/>
      <c r="M76" s="80"/>
      <c r="N76" s="80"/>
      <c r="R76" s="80"/>
    </row>
    <row r="77" spans="4:18" x14ac:dyDescent="0.2">
      <c r="D77" s="80"/>
      <c r="E77" s="80"/>
      <c r="G77" s="80"/>
      <c r="H77" s="80"/>
      <c r="I77" s="80"/>
      <c r="J77" s="80"/>
      <c r="K77" s="80"/>
      <c r="L77" s="80"/>
      <c r="M77" s="80"/>
      <c r="N77" s="80"/>
      <c r="R77" s="80"/>
    </row>
    <row r="78" spans="4:18" x14ac:dyDescent="0.2">
      <c r="D78" s="80"/>
      <c r="E78" s="80"/>
      <c r="G78" s="80"/>
      <c r="H78" s="80"/>
      <c r="I78" s="80"/>
      <c r="J78" s="80"/>
      <c r="K78" s="80"/>
      <c r="L78" s="80"/>
      <c r="M78" s="80"/>
      <c r="N78" s="80"/>
      <c r="R78" s="80"/>
    </row>
    <row r="79" spans="4:18" x14ac:dyDescent="0.2">
      <c r="D79" s="80"/>
      <c r="E79" s="80"/>
      <c r="G79" s="80"/>
      <c r="H79" s="80"/>
      <c r="I79" s="80"/>
      <c r="J79" s="80"/>
      <c r="K79" s="80"/>
      <c r="L79" s="80"/>
      <c r="M79" s="80"/>
      <c r="N79" s="80"/>
      <c r="R79" s="80"/>
    </row>
    <row r="80" spans="4:18" x14ac:dyDescent="0.2">
      <c r="D80" s="80"/>
      <c r="E80" s="80"/>
      <c r="G80" s="80"/>
      <c r="H80" s="80"/>
      <c r="I80" s="80"/>
      <c r="J80" s="80"/>
      <c r="K80" s="80"/>
      <c r="L80" s="80"/>
      <c r="M80" s="80"/>
      <c r="N80" s="80"/>
      <c r="R80" s="80"/>
    </row>
    <row r="81" spans="4:18" x14ac:dyDescent="0.2">
      <c r="D81" s="80"/>
      <c r="E81" s="80"/>
      <c r="G81" s="80"/>
      <c r="H81" s="80"/>
      <c r="I81" s="80"/>
      <c r="J81" s="80"/>
      <c r="K81" s="80"/>
      <c r="L81" s="80"/>
      <c r="M81" s="80"/>
      <c r="N81" s="80"/>
      <c r="R81" s="80"/>
    </row>
    <row r="82" spans="4:18" x14ac:dyDescent="0.2">
      <c r="D82" s="80"/>
      <c r="E82" s="80"/>
      <c r="G82" s="80"/>
      <c r="H82" s="80"/>
      <c r="I82" s="80"/>
      <c r="J82" s="80"/>
      <c r="K82" s="80"/>
      <c r="L82" s="80"/>
      <c r="M82" s="80"/>
      <c r="N82" s="80"/>
      <c r="R82" s="80"/>
    </row>
    <row r="83" spans="4:18" x14ac:dyDescent="0.2">
      <c r="D83" s="80"/>
      <c r="E83" s="80"/>
      <c r="G83" s="80"/>
      <c r="H83" s="80"/>
      <c r="I83" s="80"/>
      <c r="J83" s="80"/>
      <c r="K83" s="80"/>
      <c r="L83" s="80"/>
      <c r="M83" s="80"/>
      <c r="N83" s="80"/>
      <c r="R83" s="80"/>
    </row>
    <row r="84" spans="4:18" x14ac:dyDescent="0.2">
      <c r="D84" s="80"/>
      <c r="E84" s="80"/>
      <c r="G84" s="80"/>
      <c r="H84" s="80"/>
      <c r="I84" s="80"/>
      <c r="J84" s="80"/>
      <c r="K84" s="80"/>
      <c r="L84" s="80"/>
      <c r="M84" s="80"/>
      <c r="N84" s="80"/>
      <c r="R84" s="80"/>
    </row>
    <row r="85" spans="4:18" x14ac:dyDescent="0.2">
      <c r="D85" s="80"/>
      <c r="E85" s="80"/>
      <c r="G85" s="80"/>
      <c r="H85" s="80"/>
      <c r="I85" s="80"/>
      <c r="J85" s="80"/>
      <c r="K85" s="80"/>
      <c r="L85" s="80"/>
      <c r="M85" s="80"/>
      <c r="N85" s="80"/>
      <c r="R85" s="80"/>
    </row>
    <row r="86" spans="4:18" x14ac:dyDescent="0.2">
      <c r="D86" s="80"/>
      <c r="E86" s="80"/>
      <c r="G86" s="80"/>
      <c r="H86" s="80"/>
      <c r="I86" s="80"/>
      <c r="J86" s="80"/>
      <c r="K86" s="80"/>
      <c r="L86" s="80"/>
      <c r="M86" s="80"/>
      <c r="N86" s="80"/>
      <c r="R86" s="80"/>
    </row>
    <row r="87" spans="4:18" x14ac:dyDescent="0.2">
      <c r="D87" s="80"/>
      <c r="E87" s="80"/>
      <c r="G87" s="80"/>
      <c r="H87" s="80"/>
      <c r="I87" s="80"/>
      <c r="J87" s="80"/>
      <c r="K87" s="80"/>
      <c r="L87" s="80"/>
      <c r="M87" s="80"/>
      <c r="N87" s="80"/>
      <c r="R87" s="80"/>
    </row>
    <row r="88" spans="4:18" x14ac:dyDescent="0.2">
      <c r="D88" s="80"/>
      <c r="E88" s="80"/>
      <c r="G88" s="80"/>
      <c r="H88" s="80"/>
      <c r="I88" s="80"/>
      <c r="J88" s="80"/>
      <c r="K88" s="80"/>
      <c r="L88" s="80"/>
      <c r="M88" s="80"/>
      <c r="N88" s="80"/>
      <c r="R88" s="80"/>
    </row>
    <row r="89" spans="4:18" x14ac:dyDescent="0.2">
      <c r="D89" s="80"/>
      <c r="E89" s="80"/>
      <c r="G89" s="80"/>
      <c r="H89" s="80"/>
      <c r="I89" s="80"/>
      <c r="J89" s="80"/>
      <c r="K89" s="80"/>
      <c r="L89" s="80"/>
      <c r="M89" s="80"/>
      <c r="N89" s="80"/>
      <c r="R89" s="80"/>
    </row>
    <row r="90" spans="4:18" x14ac:dyDescent="0.2">
      <c r="D90" s="80"/>
      <c r="E90" s="80"/>
      <c r="G90" s="80"/>
      <c r="H90" s="80"/>
      <c r="I90" s="80"/>
      <c r="J90" s="80"/>
      <c r="K90" s="80"/>
      <c r="L90" s="80"/>
      <c r="M90" s="80"/>
      <c r="N90" s="80"/>
      <c r="R90" s="80"/>
    </row>
    <row r="91" spans="4:18" x14ac:dyDescent="0.2">
      <c r="D91" s="80"/>
      <c r="E91" s="80"/>
      <c r="G91" s="80"/>
      <c r="H91" s="80"/>
      <c r="I91" s="80"/>
      <c r="J91" s="80"/>
      <c r="K91" s="80"/>
      <c r="L91" s="80"/>
      <c r="M91" s="80"/>
      <c r="N91" s="80"/>
      <c r="R91" s="80"/>
    </row>
    <row r="92" spans="4:18" x14ac:dyDescent="0.2">
      <c r="D92" s="80"/>
      <c r="E92" s="80"/>
      <c r="G92" s="80"/>
      <c r="H92" s="80"/>
      <c r="I92" s="80"/>
      <c r="J92" s="80"/>
      <c r="K92" s="80"/>
      <c r="L92" s="80"/>
      <c r="M92" s="80"/>
      <c r="N92" s="80"/>
      <c r="R92" s="80"/>
    </row>
    <row r="93" spans="4:18" x14ac:dyDescent="0.2">
      <c r="D93" s="80"/>
      <c r="E93" s="80"/>
      <c r="G93" s="80"/>
      <c r="H93" s="80"/>
      <c r="I93" s="80"/>
      <c r="J93" s="80"/>
      <c r="K93" s="80"/>
      <c r="L93" s="80"/>
      <c r="M93" s="80"/>
      <c r="N93" s="80"/>
      <c r="R93" s="80"/>
    </row>
    <row r="94" spans="4:18" x14ac:dyDescent="0.2">
      <c r="D94" s="80"/>
      <c r="E94" s="80"/>
      <c r="G94" s="80"/>
      <c r="H94" s="80"/>
      <c r="I94" s="80"/>
      <c r="J94" s="80"/>
      <c r="K94" s="80"/>
      <c r="L94" s="80"/>
      <c r="M94" s="80"/>
      <c r="N94" s="80"/>
      <c r="R94" s="80"/>
    </row>
    <row r="95" spans="4:18" x14ac:dyDescent="0.2">
      <c r="D95" s="80"/>
      <c r="E95" s="80"/>
      <c r="G95" s="80"/>
      <c r="H95" s="80"/>
      <c r="I95" s="80"/>
      <c r="J95" s="80"/>
      <c r="K95" s="80"/>
      <c r="L95" s="80"/>
      <c r="M95" s="80"/>
      <c r="N95" s="80"/>
      <c r="R95" s="80"/>
    </row>
    <row r="96" spans="4:18" x14ac:dyDescent="0.2">
      <c r="D96" s="80"/>
      <c r="E96" s="80"/>
      <c r="G96" s="80"/>
      <c r="H96" s="80"/>
      <c r="I96" s="80"/>
      <c r="J96" s="80"/>
      <c r="K96" s="80"/>
      <c r="L96" s="80"/>
      <c r="M96" s="80"/>
      <c r="N96" s="80"/>
      <c r="R96" s="80"/>
    </row>
    <row r="97" spans="4:18" x14ac:dyDescent="0.2">
      <c r="D97" s="80"/>
      <c r="E97" s="80"/>
      <c r="G97" s="80"/>
      <c r="H97" s="80"/>
      <c r="I97" s="80"/>
      <c r="J97" s="80"/>
      <c r="K97" s="80"/>
      <c r="L97" s="80"/>
      <c r="M97" s="80"/>
      <c r="N97" s="80"/>
      <c r="R97" s="80"/>
    </row>
    <row r="98" spans="4:18" x14ac:dyDescent="0.2">
      <c r="D98" s="80"/>
      <c r="E98" s="80"/>
      <c r="G98" s="80"/>
      <c r="H98" s="80"/>
      <c r="I98" s="80"/>
      <c r="J98" s="80"/>
      <c r="K98" s="80"/>
      <c r="L98" s="80"/>
      <c r="M98" s="80"/>
      <c r="N98" s="80"/>
      <c r="R98" s="80"/>
    </row>
    <row r="99" spans="4:18" x14ac:dyDescent="0.2">
      <c r="D99" s="80"/>
      <c r="E99" s="80"/>
      <c r="G99" s="80"/>
      <c r="H99" s="80"/>
      <c r="I99" s="80"/>
      <c r="J99" s="80"/>
      <c r="K99" s="80"/>
      <c r="L99" s="80"/>
      <c r="M99" s="80"/>
      <c r="N99" s="80"/>
      <c r="R99" s="80"/>
    </row>
    <row r="100" spans="4:18" x14ac:dyDescent="0.2">
      <c r="D100" s="80"/>
      <c r="E100" s="80"/>
      <c r="G100" s="80"/>
      <c r="H100" s="80"/>
      <c r="I100" s="80"/>
      <c r="J100" s="80"/>
      <c r="K100" s="80"/>
      <c r="L100" s="80"/>
      <c r="M100" s="80"/>
      <c r="N100" s="80"/>
      <c r="R100" s="80"/>
    </row>
    <row r="101" spans="4:18" x14ac:dyDescent="0.2">
      <c r="D101" s="80"/>
      <c r="E101" s="80"/>
      <c r="G101" s="80"/>
      <c r="H101" s="80"/>
      <c r="I101" s="80"/>
      <c r="J101" s="80"/>
      <c r="K101" s="80"/>
      <c r="L101" s="80"/>
      <c r="M101" s="80"/>
      <c r="N101" s="80"/>
      <c r="R101" s="80"/>
    </row>
    <row r="102" spans="4:18" x14ac:dyDescent="0.2">
      <c r="D102" s="80"/>
      <c r="E102" s="80"/>
      <c r="G102" s="80"/>
      <c r="H102" s="80"/>
      <c r="I102" s="80"/>
      <c r="J102" s="80"/>
      <c r="K102" s="80"/>
      <c r="L102" s="80"/>
      <c r="M102" s="80"/>
      <c r="N102" s="80"/>
      <c r="R102" s="80"/>
    </row>
    <row r="103" spans="4:18" x14ac:dyDescent="0.2">
      <c r="D103" s="80"/>
      <c r="E103" s="80"/>
      <c r="G103" s="80"/>
      <c r="H103" s="80"/>
      <c r="I103" s="80"/>
      <c r="J103" s="80"/>
      <c r="K103" s="80"/>
      <c r="L103" s="80"/>
      <c r="M103" s="80"/>
      <c r="N103" s="80"/>
      <c r="R103" s="80"/>
    </row>
    <row r="104" spans="4:18" x14ac:dyDescent="0.2">
      <c r="D104" s="80"/>
      <c r="E104" s="80"/>
      <c r="G104" s="80"/>
      <c r="H104" s="80"/>
      <c r="I104" s="80"/>
      <c r="J104" s="80"/>
      <c r="K104" s="80"/>
      <c r="L104" s="80"/>
      <c r="M104" s="80"/>
      <c r="N104" s="80"/>
      <c r="R104" s="80"/>
    </row>
    <row r="105" spans="4:18" x14ac:dyDescent="0.2">
      <c r="D105" s="80"/>
      <c r="E105" s="80"/>
      <c r="G105" s="80"/>
      <c r="H105" s="80"/>
      <c r="I105" s="80"/>
      <c r="J105" s="80"/>
      <c r="K105" s="80"/>
      <c r="L105" s="80"/>
      <c r="M105" s="80"/>
      <c r="N105" s="80"/>
      <c r="R105" s="80"/>
    </row>
    <row r="106" spans="4:18" x14ac:dyDescent="0.2">
      <c r="D106" s="80"/>
      <c r="E106" s="80"/>
      <c r="G106" s="80"/>
      <c r="H106" s="80"/>
      <c r="I106" s="80"/>
      <c r="J106" s="80"/>
      <c r="K106" s="80"/>
      <c r="L106" s="80"/>
      <c r="M106" s="80"/>
      <c r="N106" s="80"/>
      <c r="R106" s="80"/>
    </row>
    <row r="107" spans="4:18" x14ac:dyDescent="0.2">
      <c r="D107" s="80"/>
      <c r="E107" s="80"/>
      <c r="G107" s="80"/>
      <c r="H107" s="80"/>
      <c r="I107" s="80"/>
      <c r="J107" s="80"/>
      <c r="K107" s="80"/>
      <c r="L107" s="80"/>
      <c r="M107" s="80"/>
      <c r="N107" s="80"/>
      <c r="R107" s="80"/>
    </row>
    <row r="108" spans="4:18" x14ac:dyDescent="0.2">
      <c r="D108" s="80"/>
      <c r="E108" s="80"/>
      <c r="G108" s="80"/>
      <c r="H108" s="80"/>
      <c r="I108" s="80"/>
      <c r="J108" s="80"/>
      <c r="K108" s="80"/>
      <c r="L108" s="80"/>
      <c r="M108" s="80"/>
      <c r="N108" s="80"/>
      <c r="R108" s="80"/>
    </row>
    <row r="109" spans="4:18" x14ac:dyDescent="0.2">
      <c r="D109" s="80"/>
      <c r="E109" s="80"/>
      <c r="G109" s="80"/>
      <c r="H109" s="80"/>
      <c r="I109" s="80"/>
      <c r="J109" s="80"/>
      <c r="K109" s="80"/>
      <c r="L109" s="80"/>
      <c r="M109" s="80"/>
      <c r="N109" s="80"/>
      <c r="R109" s="80"/>
    </row>
    <row r="110" spans="4:18" x14ac:dyDescent="0.2">
      <c r="D110" s="80"/>
      <c r="E110" s="80"/>
      <c r="G110" s="80"/>
      <c r="H110" s="80"/>
      <c r="I110" s="80"/>
      <c r="J110" s="80"/>
      <c r="K110" s="80"/>
      <c r="L110" s="80"/>
      <c r="M110" s="80"/>
      <c r="N110" s="80"/>
      <c r="R110" s="80"/>
    </row>
    <row r="111" spans="4:18" x14ac:dyDescent="0.2">
      <c r="D111" s="80"/>
      <c r="E111" s="80"/>
      <c r="G111" s="80"/>
      <c r="H111" s="80"/>
      <c r="I111" s="80"/>
      <c r="J111" s="80"/>
      <c r="K111" s="80"/>
      <c r="L111" s="80"/>
      <c r="M111" s="80"/>
      <c r="N111" s="80"/>
      <c r="R111" s="80"/>
    </row>
    <row r="112" spans="4:18" x14ac:dyDescent="0.2">
      <c r="D112" s="80"/>
      <c r="E112" s="80"/>
      <c r="G112" s="80"/>
      <c r="H112" s="80"/>
      <c r="I112" s="80"/>
      <c r="J112" s="80"/>
      <c r="K112" s="80"/>
      <c r="L112" s="80"/>
      <c r="M112" s="80"/>
      <c r="N112" s="80"/>
      <c r="R112" s="80"/>
    </row>
    <row r="113" spans="4:18" x14ac:dyDescent="0.2">
      <c r="D113" s="80"/>
      <c r="E113" s="80"/>
      <c r="G113" s="80"/>
      <c r="H113" s="80"/>
      <c r="I113" s="80"/>
      <c r="J113" s="80"/>
      <c r="K113" s="80"/>
      <c r="L113" s="80"/>
      <c r="M113" s="80"/>
      <c r="N113" s="80"/>
      <c r="R113" s="80"/>
    </row>
    <row r="114" spans="4:18" x14ac:dyDescent="0.2">
      <c r="D114" s="80"/>
      <c r="E114" s="80"/>
      <c r="G114" s="80"/>
      <c r="H114" s="80"/>
      <c r="I114" s="80"/>
      <c r="J114" s="80"/>
      <c r="K114" s="80"/>
      <c r="L114" s="80"/>
      <c r="M114" s="80"/>
      <c r="N114" s="80"/>
      <c r="R114" s="80"/>
    </row>
    <row r="115" spans="4:18" x14ac:dyDescent="0.2">
      <c r="D115" s="80"/>
      <c r="E115" s="80"/>
      <c r="G115" s="80"/>
      <c r="H115" s="80"/>
      <c r="I115" s="80"/>
      <c r="J115" s="80"/>
      <c r="K115" s="80"/>
      <c r="L115" s="80"/>
      <c r="M115" s="80"/>
      <c r="N115" s="80"/>
      <c r="R115" s="80"/>
    </row>
    <row r="116" spans="4:18" x14ac:dyDescent="0.2">
      <c r="D116" s="80"/>
      <c r="E116" s="80"/>
      <c r="G116" s="80"/>
      <c r="H116" s="80"/>
      <c r="I116" s="80"/>
      <c r="J116" s="80"/>
      <c r="K116" s="80"/>
      <c r="L116" s="80"/>
      <c r="M116" s="80"/>
      <c r="N116" s="80"/>
      <c r="R116" s="80"/>
    </row>
    <row r="117" spans="4:18" x14ac:dyDescent="0.2">
      <c r="D117" s="80"/>
      <c r="E117" s="80"/>
      <c r="G117" s="80"/>
      <c r="H117" s="80"/>
      <c r="I117" s="80"/>
      <c r="J117" s="80"/>
      <c r="K117" s="80"/>
      <c r="L117" s="80"/>
      <c r="M117" s="80"/>
      <c r="N117" s="80"/>
      <c r="R117" s="80"/>
    </row>
    <row r="118" spans="4:18" x14ac:dyDescent="0.2">
      <c r="D118" s="80"/>
      <c r="E118" s="80"/>
      <c r="G118" s="80"/>
      <c r="H118" s="80"/>
      <c r="I118" s="80"/>
      <c r="J118" s="80"/>
      <c r="K118" s="80"/>
      <c r="L118" s="80"/>
      <c r="M118" s="80"/>
      <c r="N118" s="80"/>
      <c r="R118" s="80"/>
    </row>
    <row r="119" spans="4:18" x14ac:dyDescent="0.2">
      <c r="D119" s="80"/>
      <c r="E119" s="80"/>
      <c r="G119" s="80"/>
      <c r="H119" s="80"/>
      <c r="I119" s="80"/>
      <c r="J119" s="80"/>
      <c r="K119" s="80"/>
      <c r="L119" s="80"/>
      <c r="M119" s="80"/>
      <c r="N119" s="80"/>
      <c r="R119" s="80"/>
    </row>
    <row r="120" spans="4:18" x14ac:dyDescent="0.2">
      <c r="D120" s="80"/>
      <c r="E120" s="80"/>
      <c r="G120" s="80"/>
      <c r="H120" s="80"/>
      <c r="I120" s="80"/>
      <c r="J120" s="80"/>
      <c r="K120" s="80"/>
      <c r="L120" s="80"/>
      <c r="M120" s="80"/>
      <c r="N120" s="80"/>
      <c r="R120" s="80"/>
    </row>
    <row r="121" spans="4:18" x14ac:dyDescent="0.2">
      <c r="D121" s="80"/>
      <c r="E121" s="80"/>
      <c r="G121" s="80"/>
      <c r="H121" s="80"/>
      <c r="I121" s="80"/>
      <c r="J121" s="80"/>
      <c r="K121" s="80"/>
      <c r="L121" s="80"/>
      <c r="M121" s="80"/>
      <c r="N121" s="80"/>
      <c r="R121" s="80"/>
    </row>
    <row r="122" spans="4:18" x14ac:dyDescent="0.2">
      <c r="D122" s="80"/>
      <c r="E122" s="80"/>
      <c r="G122" s="80"/>
      <c r="H122" s="80"/>
      <c r="I122" s="80"/>
      <c r="J122" s="80"/>
      <c r="K122" s="80"/>
      <c r="L122" s="80"/>
      <c r="M122" s="80"/>
      <c r="N122" s="80"/>
      <c r="R122" s="80"/>
    </row>
    <row r="123" spans="4:18" x14ac:dyDescent="0.2">
      <c r="D123" s="80"/>
      <c r="E123" s="80"/>
      <c r="G123" s="80"/>
      <c r="H123" s="80"/>
      <c r="I123" s="80"/>
      <c r="J123" s="80"/>
      <c r="K123" s="80"/>
      <c r="L123" s="80"/>
      <c r="M123" s="80"/>
      <c r="N123" s="80"/>
      <c r="R123" s="80"/>
    </row>
    <row r="124" spans="4:18" x14ac:dyDescent="0.2">
      <c r="D124" s="80"/>
      <c r="E124" s="80"/>
      <c r="G124" s="80"/>
      <c r="H124" s="80"/>
      <c r="I124" s="80"/>
      <c r="J124" s="80"/>
      <c r="K124" s="80"/>
      <c r="L124" s="80"/>
      <c r="M124" s="80"/>
      <c r="N124" s="80"/>
      <c r="R124" s="80"/>
    </row>
    <row r="125" spans="4:18" x14ac:dyDescent="0.2">
      <c r="D125" s="80"/>
      <c r="E125" s="80"/>
      <c r="G125" s="80"/>
      <c r="H125" s="80"/>
      <c r="I125" s="80"/>
      <c r="J125" s="80"/>
      <c r="K125" s="80"/>
      <c r="L125" s="80"/>
      <c r="M125" s="80"/>
      <c r="N125" s="80"/>
      <c r="R125" s="80"/>
    </row>
    <row r="126" spans="4:18" x14ac:dyDescent="0.2">
      <c r="D126" s="80"/>
      <c r="E126" s="80"/>
      <c r="G126" s="80"/>
      <c r="H126" s="80"/>
      <c r="I126" s="80"/>
      <c r="J126" s="80"/>
      <c r="K126" s="80"/>
      <c r="L126" s="80"/>
      <c r="M126" s="80"/>
      <c r="N126" s="80"/>
      <c r="R126" s="80"/>
    </row>
    <row r="127" spans="4:18" x14ac:dyDescent="0.2">
      <c r="D127" s="80"/>
      <c r="E127" s="80"/>
      <c r="G127" s="80"/>
      <c r="H127" s="80"/>
      <c r="I127" s="80"/>
      <c r="J127" s="80"/>
      <c r="K127" s="80"/>
      <c r="L127" s="80"/>
      <c r="M127" s="80"/>
      <c r="N127" s="80"/>
      <c r="R127" s="80"/>
    </row>
    <row r="128" spans="4:18" x14ac:dyDescent="0.2">
      <c r="D128" s="80"/>
      <c r="E128" s="80"/>
      <c r="G128" s="80"/>
      <c r="H128" s="80"/>
      <c r="I128" s="80"/>
      <c r="J128" s="80"/>
      <c r="K128" s="80"/>
      <c r="L128" s="80"/>
      <c r="M128" s="80"/>
      <c r="N128" s="80"/>
      <c r="R128" s="80"/>
    </row>
    <row r="129" spans="4:18" x14ac:dyDescent="0.2">
      <c r="D129" s="80"/>
      <c r="E129" s="80"/>
      <c r="G129" s="80"/>
      <c r="H129" s="80"/>
      <c r="I129" s="80"/>
      <c r="J129" s="80"/>
      <c r="K129" s="80"/>
      <c r="L129" s="80"/>
      <c r="M129" s="80"/>
      <c r="N129" s="80"/>
      <c r="R129" s="80"/>
    </row>
    <row r="130" spans="4:18" x14ac:dyDescent="0.2">
      <c r="D130" s="80"/>
      <c r="E130" s="80"/>
      <c r="G130" s="80"/>
      <c r="H130" s="80"/>
      <c r="I130" s="80"/>
      <c r="J130" s="80"/>
      <c r="K130" s="80"/>
      <c r="L130" s="80"/>
      <c r="M130" s="80"/>
      <c r="N130" s="80"/>
      <c r="R130" s="80"/>
    </row>
    <row r="131" spans="4:18" x14ac:dyDescent="0.2">
      <c r="D131" s="80"/>
      <c r="E131" s="80"/>
      <c r="G131" s="80"/>
      <c r="H131" s="80"/>
      <c r="I131" s="80"/>
      <c r="J131" s="80"/>
      <c r="K131" s="80"/>
      <c r="L131" s="80"/>
      <c r="M131" s="80"/>
      <c r="N131" s="80"/>
      <c r="R131" s="80"/>
    </row>
    <row r="132" spans="4:18" x14ac:dyDescent="0.2">
      <c r="D132" s="80"/>
      <c r="E132" s="80"/>
      <c r="G132" s="80"/>
      <c r="H132" s="80"/>
      <c r="I132" s="80"/>
      <c r="J132" s="80"/>
      <c r="K132" s="80"/>
      <c r="L132" s="80"/>
      <c r="M132" s="80"/>
      <c r="N132" s="80"/>
      <c r="R132" s="80"/>
    </row>
    <row r="133" spans="4:18" x14ac:dyDescent="0.2">
      <c r="D133" s="80"/>
      <c r="E133" s="80"/>
      <c r="G133" s="80"/>
      <c r="H133" s="80"/>
      <c r="I133" s="80"/>
      <c r="J133" s="80"/>
      <c r="K133" s="80"/>
      <c r="L133" s="80"/>
      <c r="M133" s="80"/>
      <c r="N133" s="80"/>
      <c r="R133" s="80"/>
    </row>
    <row r="134" spans="4:18" x14ac:dyDescent="0.2">
      <c r="D134" s="80"/>
      <c r="E134" s="80"/>
      <c r="G134" s="80"/>
      <c r="H134" s="80"/>
      <c r="I134" s="80"/>
      <c r="J134" s="80"/>
      <c r="K134" s="80"/>
      <c r="L134" s="80"/>
      <c r="M134" s="80"/>
      <c r="N134" s="80"/>
      <c r="R134" s="80"/>
    </row>
    <row r="135" spans="4:18" x14ac:dyDescent="0.2">
      <c r="D135" s="80"/>
      <c r="E135" s="80"/>
      <c r="G135" s="80"/>
      <c r="H135" s="80"/>
      <c r="I135" s="80"/>
      <c r="J135" s="80"/>
      <c r="K135" s="80"/>
      <c r="L135" s="80"/>
      <c r="M135" s="80"/>
      <c r="N135" s="80"/>
      <c r="R135" s="80"/>
    </row>
    <row r="136" spans="4:18" x14ac:dyDescent="0.2">
      <c r="D136" s="80"/>
      <c r="E136" s="80"/>
      <c r="G136" s="80"/>
      <c r="H136" s="80"/>
      <c r="I136" s="80"/>
      <c r="J136" s="80"/>
      <c r="K136" s="80"/>
      <c r="L136" s="80"/>
      <c r="M136" s="80"/>
      <c r="N136" s="80"/>
      <c r="R136" s="80"/>
    </row>
    <row r="137" spans="4:18" x14ac:dyDescent="0.2">
      <c r="D137" s="80"/>
      <c r="E137" s="80"/>
      <c r="G137" s="80"/>
      <c r="H137" s="80"/>
      <c r="I137" s="80"/>
      <c r="J137" s="80"/>
      <c r="K137" s="80"/>
      <c r="L137" s="80"/>
      <c r="M137" s="80"/>
      <c r="N137" s="80"/>
      <c r="R137" s="80"/>
    </row>
    <row r="138" spans="4:18" x14ac:dyDescent="0.2">
      <c r="D138" s="80"/>
      <c r="E138" s="80"/>
      <c r="G138" s="80"/>
      <c r="H138" s="80"/>
      <c r="I138" s="80"/>
      <c r="J138" s="80"/>
      <c r="K138" s="80"/>
      <c r="L138" s="80"/>
      <c r="M138" s="80"/>
      <c r="N138" s="80"/>
      <c r="R138" s="80"/>
    </row>
    <row r="139" spans="4:18" x14ac:dyDescent="0.2">
      <c r="D139" s="80"/>
      <c r="E139" s="80"/>
      <c r="G139" s="80"/>
      <c r="H139" s="80"/>
      <c r="I139" s="80"/>
      <c r="J139" s="80"/>
      <c r="K139" s="80"/>
      <c r="L139" s="80"/>
      <c r="M139" s="80"/>
      <c r="N139" s="80"/>
      <c r="R139" s="80"/>
    </row>
    <row r="140" spans="4:18" x14ac:dyDescent="0.2">
      <c r="D140" s="80"/>
      <c r="E140" s="80"/>
      <c r="G140" s="80"/>
      <c r="H140" s="80"/>
      <c r="I140" s="80"/>
      <c r="J140" s="80"/>
      <c r="K140" s="80"/>
      <c r="L140" s="80"/>
      <c r="M140" s="80"/>
      <c r="N140" s="80"/>
      <c r="R140" s="80"/>
    </row>
    <row r="141" spans="4:18" x14ac:dyDescent="0.2">
      <c r="D141" s="80"/>
      <c r="E141" s="80"/>
      <c r="G141" s="80"/>
      <c r="H141" s="80"/>
      <c r="I141" s="80"/>
      <c r="J141" s="80"/>
      <c r="K141" s="80"/>
      <c r="L141" s="80"/>
      <c r="M141" s="80"/>
      <c r="N141" s="80"/>
      <c r="R141" s="80"/>
    </row>
    <row r="142" spans="4:18" x14ac:dyDescent="0.2">
      <c r="D142" s="80"/>
      <c r="E142" s="80"/>
      <c r="G142" s="80"/>
      <c r="H142" s="80"/>
      <c r="I142" s="80"/>
      <c r="J142" s="80"/>
      <c r="K142" s="80"/>
      <c r="L142" s="80"/>
      <c r="M142" s="80"/>
      <c r="N142" s="80"/>
      <c r="R142" s="80"/>
    </row>
    <row r="143" spans="4:18" x14ac:dyDescent="0.2">
      <c r="D143" s="80"/>
      <c r="E143" s="80"/>
      <c r="G143" s="80"/>
      <c r="H143" s="80"/>
      <c r="I143" s="80"/>
      <c r="J143" s="80"/>
      <c r="K143" s="80"/>
      <c r="L143" s="80"/>
      <c r="M143" s="80"/>
      <c r="N143" s="80"/>
      <c r="R143" s="80"/>
    </row>
    <row r="144" spans="4:18" x14ac:dyDescent="0.2">
      <c r="D144" s="80"/>
      <c r="E144" s="80"/>
      <c r="G144" s="80"/>
      <c r="H144" s="80"/>
      <c r="I144" s="80"/>
      <c r="J144" s="80"/>
      <c r="K144" s="80"/>
      <c r="L144" s="80"/>
      <c r="M144" s="80"/>
      <c r="N144" s="80"/>
      <c r="R144" s="80"/>
    </row>
    <row r="145" spans="4:18" x14ac:dyDescent="0.2">
      <c r="D145" s="80"/>
      <c r="E145" s="80"/>
      <c r="G145" s="80"/>
      <c r="H145" s="80"/>
      <c r="I145" s="80"/>
      <c r="J145" s="80"/>
      <c r="K145" s="80"/>
      <c r="L145" s="80"/>
      <c r="M145" s="80"/>
      <c r="N145" s="80"/>
      <c r="R145" s="80"/>
    </row>
    <row r="146" spans="4:18" x14ac:dyDescent="0.2">
      <c r="D146" s="80"/>
      <c r="E146" s="80"/>
      <c r="G146" s="80"/>
      <c r="H146" s="80"/>
      <c r="I146" s="80"/>
      <c r="J146" s="80"/>
      <c r="K146" s="80"/>
      <c r="L146" s="80"/>
      <c r="M146" s="80"/>
      <c r="N146" s="80"/>
      <c r="R146" s="80"/>
    </row>
    <row r="147" spans="4:18" x14ac:dyDescent="0.2">
      <c r="D147" s="80"/>
      <c r="E147" s="80"/>
      <c r="G147" s="80"/>
      <c r="H147" s="80"/>
      <c r="I147" s="80"/>
      <c r="J147" s="80"/>
      <c r="K147" s="80"/>
      <c r="L147" s="80"/>
      <c r="M147" s="80"/>
      <c r="N147" s="80"/>
      <c r="R147" s="80"/>
    </row>
    <row r="148" spans="4:18" x14ac:dyDescent="0.2">
      <c r="D148" s="80"/>
      <c r="E148" s="80"/>
      <c r="G148" s="80"/>
      <c r="H148" s="80"/>
      <c r="I148" s="80"/>
      <c r="J148" s="80"/>
      <c r="K148" s="80"/>
      <c r="L148" s="80"/>
      <c r="M148" s="80"/>
      <c r="N148" s="80"/>
      <c r="R148" s="80"/>
    </row>
    <row r="149" spans="4:18" x14ac:dyDescent="0.2">
      <c r="D149" s="80"/>
      <c r="E149" s="80"/>
      <c r="G149" s="80"/>
      <c r="H149" s="80"/>
      <c r="I149" s="80"/>
      <c r="J149" s="80"/>
      <c r="K149" s="80"/>
      <c r="L149" s="80"/>
      <c r="M149" s="80"/>
      <c r="N149" s="80"/>
      <c r="R149" s="80"/>
    </row>
    <row r="150" spans="4:18" x14ac:dyDescent="0.2">
      <c r="D150" s="80"/>
      <c r="E150" s="80"/>
      <c r="G150" s="80"/>
      <c r="H150" s="80"/>
      <c r="I150" s="80"/>
      <c r="J150" s="80"/>
      <c r="K150" s="80"/>
      <c r="L150" s="80"/>
      <c r="M150" s="80"/>
      <c r="N150" s="80"/>
      <c r="R150" s="80"/>
    </row>
    <row r="151" spans="4:18" x14ac:dyDescent="0.2">
      <c r="D151" s="80"/>
      <c r="E151" s="80"/>
      <c r="G151" s="80"/>
      <c r="H151" s="80"/>
      <c r="I151" s="80"/>
      <c r="J151" s="80"/>
      <c r="K151" s="80"/>
      <c r="L151" s="80"/>
      <c r="M151" s="80"/>
      <c r="N151" s="80"/>
      <c r="R151" s="80"/>
    </row>
    <row r="152" spans="4:18" x14ac:dyDescent="0.2">
      <c r="D152" s="80"/>
      <c r="E152" s="80"/>
      <c r="G152" s="80"/>
      <c r="H152" s="80"/>
      <c r="I152" s="80"/>
      <c r="J152" s="80"/>
      <c r="K152" s="80"/>
      <c r="L152" s="80"/>
      <c r="M152" s="80"/>
      <c r="N152" s="80"/>
      <c r="R152" s="80"/>
    </row>
    <row r="153" spans="4:18" x14ac:dyDescent="0.2">
      <c r="D153" s="80"/>
      <c r="E153" s="80"/>
      <c r="G153" s="80"/>
      <c r="H153" s="80"/>
      <c r="I153" s="80"/>
      <c r="J153" s="80"/>
      <c r="K153" s="80"/>
      <c r="L153" s="80"/>
      <c r="M153" s="80"/>
      <c r="N153" s="80"/>
      <c r="R153" s="80"/>
    </row>
    <row r="154" spans="4:18" x14ac:dyDescent="0.2">
      <c r="D154" s="80"/>
      <c r="E154" s="80"/>
      <c r="G154" s="80"/>
      <c r="H154" s="80"/>
      <c r="I154" s="80"/>
      <c r="J154" s="80"/>
      <c r="K154" s="80"/>
      <c r="L154" s="80"/>
      <c r="M154" s="80"/>
      <c r="N154" s="80"/>
      <c r="R154" s="80"/>
    </row>
    <row r="155" spans="4:18" x14ac:dyDescent="0.2">
      <c r="D155" s="80"/>
      <c r="E155" s="80"/>
      <c r="G155" s="80"/>
      <c r="H155" s="80"/>
      <c r="I155" s="80"/>
      <c r="J155" s="80"/>
      <c r="K155" s="80"/>
      <c r="L155" s="80"/>
      <c r="M155" s="80"/>
      <c r="N155" s="80"/>
      <c r="R155" s="80"/>
    </row>
    <row r="156" spans="4:18" x14ac:dyDescent="0.2">
      <c r="D156" s="80"/>
      <c r="E156" s="80"/>
      <c r="G156" s="80"/>
      <c r="H156" s="80"/>
      <c r="I156" s="80"/>
      <c r="J156" s="80"/>
      <c r="K156" s="80"/>
      <c r="L156" s="80"/>
      <c r="M156" s="80"/>
      <c r="N156" s="80"/>
      <c r="R156" s="80"/>
    </row>
    <row r="157" spans="4:18" x14ac:dyDescent="0.2">
      <c r="D157" s="80"/>
      <c r="E157" s="80"/>
      <c r="G157" s="80"/>
      <c r="H157" s="80"/>
      <c r="I157" s="80"/>
      <c r="J157" s="80"/>
      <c r="K157" s="80"/>
      <c r="L157" s="80"/>
      <c r="M157" s="80"/>
      <c r="N157" s="80"/>
      <c r="R157" s="80"/>
    </row>
    <row r="158" spans="4:18" x14ac:dyDescent="0.2">
      <c r="D158" s="80"/>
      <c r="E158" s="80"/>
      <c r="G158" s="80"/>
      <c r="H158" s="80"/>
      <c r="I158" s="80"/>
      <c r="J158" s="80"/>
      <c r="K158" s="80"/>
      <c r="L158" s="80"/>
      <c r="M158" s="80"/>
      <c r="N158" s="80"/>
      <c r="R158" s="80"/>
    </row>
    <row r="159" spans="4:18" x14ac:dyDescent="0.2">
      <c r="D159" s="80"/>
      <c r="E159" s="80"/>
      <c r="G159" s="80"/>
      <c r="H159" s="80"/>
      <c r="I159" s="80"/>
      <c r="J159" s="80"/>
      <c r="K159" s="80"/>
      <c r="L159" s="80"/>
      <c r="M159" s="80"/>
      <c r="N159" s="80"/>
      <c r="R159" s="80"/>
    </row>
    <row r="160" spans="4:18" x14ac:dyDescent="0.2">
      <c r="D160" s="80"/>
      <c r="E160" s="80"/>
      <c r="G160" s="80"/>
      <c r="H160" s="80"/>
      <c r="I160" s="80"/>
      <c r="J160" s="80"/>
      <c r="K160" s="80"/>
      <c r="L160" s="80"/>
      <c r="M160" s="80"/>
      <c r="N160" s="80"/>
      <c r="R160" s="80"/>
    </row>
    <row r="161" spans="4:18" x14ac:dyDescent="0.2">
      <c r="D161" s="80"/>
      <c r="E161" s="80"/>
      <c r="G161" s="80"/>
      <c r="H161" s="80"/>
      <c r="I161" s="80"/>
      <c r="J161" s="80"/>
      <c r="K161" s="80"/>
      <c r="L161" s="80"/>
      <c r="M161" s="80"/>
      <c r="N161" s="80"/>
      <c r="R161" s="80"/>
    </row>
    <row r="162" spans="4:18" x14ac:dyDescent="0.2">
      <c r="D162" s="80"/>
      <c r="E162" s="80"/>
      <c r="G162" s="80"/>
      <c r="H162" s="80"/>
      <c r="I162" s="80"/>
      <c r="J162" s="80"/>
      <c r="K162" s="80"/>
      <c r="L162" s="80"/>
      <c r="M162" s="80"/>
      <c r="N162" s="80"/>
      <c r="R162" s="80"/>
    </row>
    <row r="163" spans="4:18" x14ac:dyDescent="0.2">
      <c r="D163" s="80"/>
      <c r="E163" s="80"/>
      <c r="G163" s="80"/>
      <c r="H163" s="80"/>
      <c r="I163" s="80"/>
      <c r="J163" s="80"/>
      <c r="K163" s="80"/>
      <c r="L163" s="80"/>
      <c r="M163" s="80"/>
      <c r="N163" s="80"/>
      <c r="R163" s="80"/>
    </row>
    <row r="164" spans="4:18" x14ac:dyDescent="0.2">
      <c r="D164" s="80"/>
      <c r="E164" s="80"/>
      <c r="G164" s="80"/>
      <c r="H164" s="80"/>
      <c r="I164" s="80"/>
      <c r="J164" s="80"/>
      <c r="K164" s="80"/>
      <c r="L164" s="80"/>
      <c r="M164" s="80"/>
      <c r="N164" s="80"/>
      <c r="R164" s="80"/>
    </row>
    <row r="165" spans="4:18" x14ac:dyDescent="0.2">
      <c r="D165" s="80"/>
      <c r="E165" s="80"/>
      <c r="G165" s="80"/>
      <c r="H165" s="80"/>
      <c r="I165" s="80"/>
      <c r="J165" s="80"/>
      <c r="K165" s="80"/>
      <c r="L165" s="80"/>
      <c r="M165" s="80"/>
      <c r="N165" s="80"/>
      <c r="R165" s="80"/>
    </row>
    <row r="166" spans="4:18" x14ac:dyDescent="0.2">
      <c r="D166" s="80"/>
      <c r="E166" s="80"/>
      <c r="G166" s="80"/>
      <c r="H166" s="80"/>
      <c r="I166" s="80"/>
      <c r="J166" s="80"/>
      <c r="K166" s="80"/>
      <c r="L166" s="80"/>
      <c r="M166" s="80"/>
      <c r="N166" s="80"/>
      <c r="R166" s="80"/>
    </row>
    <row r="167" spans="4:18" x14ac:dyDescent="0.2">
      <c r="D167" s="80"/>
      <c r="E167" s="80"/>
      <c r="G167" s="80"/>
      <c r="H167" s="80"/>
      <c r="I167" s="80"/>
      <c r="J167" s="80"/>
      <c r="K167" s="80"/>
      <c r="L167" s="80"/>
      <c r="M167" s="80"/>
      <c r="N167" s="80"/>
      <c r="R167" s="80"/>
    </row>
    <row r="168" spans="4:18" x14ac:dyDescent="0.2">
      <c r="D168" s="80"/>
      <c r="E168" s="80"/>
      <c r="G168" s="80"/>
      <c r="H168" s="80"/>
      <c r="I168" s="80"/>
      <c r="J168" s="80"/>
      <c r="K168" s="80"/>
      <c r="L168" s="80"/>
      <c r="M168" s="80"/>
      <c r="N168" s="80"/>
      <c r="R168" s="80"/>
    </row>
    <row r="169" spans="4:18" x14ac:dyDescent="0.2">
      <c r="D169" s="80"/>
      <c r="E169" s="80"/>
      <c r="G169" s="80"/>
      <c r="H169" s="80"/>
      <c r="I169" s="80"/>
      <c r="J169" s="80"/>
      <c r="K169" s="80"/>
      <c r="L169" s="80"/>
      <c r="M169" s="80"/>
      <c r="N169" s="80"/>
      <c r="R169" s="80"/>
    </row>
    <row r="170" spans="4:18" x14ac:dyDescent="0.2">
      <c r="D170" s="80"/>
      <c r="E170" s="80"/>
      <c r="G170" s="80"/>
      <c r="H170" s="80"/>
      <c r="I170" s="80"/>
      <c r="J170" s="80"/>
      <c r="K170" s="80"/>
      <c r="L170" s="80"/>
      <c r="M170" s="80"/>
      <c r="N170" s="80"/>
      <c r="R170" s="80"/>
    </row>
    <row r="171" spans="4:18" x14ac:dyDescent="0.2">
      <c r="D171" s="80"/>
      <c r="E171" s="80"/>
      <c r="G171" s="80"/>
      <c r="H171" s="80"/>
      <c r="I171" s="80"/>
      <c r="J171" s="80"/>
      <c r="K171" s="80"/>
      <c r="L171" s="80"/>
      <c r="M171" s="80"/>
      <c r="N171" s="80"/>
      <c r="R171" s="80"/>
    </row>
    <row r="172" spans="4:18" x14ac:dyDescent="0.2">
      <c r="D172" s="80"/>
      <c r="E172" s="80"/>
      <c r="G172" s="80"/>
      <c r="H172" s="80"/>
      <c r="I172" s="80"/>
      <c r="J172" s="80"/>
      <c r="K172" s="80"/>
      <c r="L172" s="80"/>
      <c r="M172" s="80"/>
      <c r="N172" s="80"/>
      <c r="R172" s="80"/>
    </row>
    <row r="173" spans="4:18" x14ac:dyDescent="0.2">
      <c r="D173" s="80"/>
      <c r="E173" s="80"/>
      <c r="G173" s="80"/>
      <c r="H173" s="80"/>
      <c r="I173" s="80"/>
      <c r="J173" s="80"/>
      <c r="K173" s="80"/>
      <c r="L173" s="80"/>
      <c r="M173" s="80"/>
      <c r="N173" s="80"/>
      <c r="R173" s="80"/>
    </row>
    <row r="174" spans="4:18" x14ac:dyDescent="0.2">
      <c r="D174" s="80"/>
      <c r="E174" s="80"/>
      <c r="G174" s="80"/>
      <c r="H174" s="80"/>
      <c r="I174" s="80"/>
      <c r="J174" s="80"/>
      <c r="K174" s="80"/>
      <c r="L174" s="80"/>
      <c r="M174" s="80"/>
      <c r="N174" s="80"/>
      <c r="R174" s="80"/>
    </row>
    <row r="175" spans="4:18" x14ac:dyDescent="0.2">
      <c r="D175" s="80"/>
      <c r="E175" s="80"/>
      <c r="G175" s="80"/>
      <c r="H175" s="80"/>
      <c r="I175" s="80"/>
      <c r="J175" s="80"/>
      <c r="K175" s="80"/>
      <c r="L175" s="80"/>
      <c r="M175" s="80"/>
      <c r="N175" s="80"/>
      <c r="R175" s="80"/>
    </row>
    <row r="176" spans="4:18" x14ac:dyDescent="0.2">
      <c r="D176" s="80"/>
      <c r="E176" s="80"/>
      <c r="G176" s="80"/>
      <c r="H176" s="80"/>
      <c r="I176" s="80"/>
      <c r="J176" s="80"/>
      <c r="K176" s="80"/>
      <c r="L176" s="80"/>
      <c r="M176" s="80"/>
      <c r="N176" s="80"/>
      <c r="R176" s="80"/>
    </row>
    <row r="177" spans="4:18" x14ac:dyDescent="0.2">
      <c r="D177" s="80"/>
      <c r="E177" s="80"/>
      <c r="G177" s="80"/>
      <c r="H177" s="80"/>
      <c r="I177" s="80"/>
      <c r="J177" s="80"/>
      <c r="K177" s="80"/>
      <c r="L177" s="80"/>
      <c r="M177" s="80"/>
      <c r="N177" s="80"/>
      <c r="R177" s="80"/>
    </row>
    <row r="178" spans="4:18" x14ac:dyDescent="0.2">
      <c r="D178" s="80"/>
      <c r="E178" s="80"/>
      <c r="G178" s="80"/>
      <c r="H178" s="80"/>
      <c r="I178" s="80"/>
      <c r="J178" s="80"/>
      <c r="K178" s="80"/>
      <c r="L178" s="80"/>
      <c r="M178" s="80"/>
      <c r="N178" s="80"/>
      <c r="R178" s="80"/>
    </row>
    <row r="179" spans="4:18" x14ac:dyDescent="0.2">
      <c r="D179" s="80"/>
      <c r="E179" s="80"/>
      <c r="G179" s="80"/>
      <c r="H179" s="80"/>
      <c r="I179" s="80"/>
      <c r="J179" s="80"/>
      <c r="K179" s="80"/>
      <c r="L179" s="80"/>
      <c r="M179" s="80"/>
      <c r="N179" s="80"/>
      <c r="R179" s="80"/>
    </row>
    <row r="180" spans="4:18" x14ac:dyDescent="0.2">
      <c r="D180" s="80"/>
      <c r="E180" s="80"/>
      <c r="G180" s="80"/>
      <c r="H180" s="80"/>
      <c r="I180" s="80"/>
      <c r="J180" s="80"/>
      <c r="K180" s="80"/>
      <c r="L180" s="80"/>
      <c r="M180" s="80"/>
      <c r="N180" s="80"/>
      <c r="R180" s="80"/>
    </row>
    <row r="181" spans="4:18" x14ac:dyDescent="0.2">
      <c r="D181" s="80"/>
      <c r="E181" s="80"/>
      <c r="G181" s="80"/>
      <c r="H181" s="80"/>
      <c r="I181" s="80"/>
      <c r="J181" s="80"/>
      <c r="K181" s="80"/>
      <c r="L181" s="80"/>
      <c r="M181" s="80"/>
      <c r="N181" s="80"/>
      <c r="R181" s="80"/>
    </row>
    <row r="182" spans="4:18" x14ac:dyDescent="0.2">
      <c r="D182" s="80"/>
      <c r="E182" s="80"/>
      <c r="G182" s="80"/>
      <c r="H182" s="80"/>
      <c r="I182" s="80"/>
      <c r="J182" s="80"/>
      <c r="K182" s="80"/>
      <c r="L182" s="80"/>
      <c r="M182" s="80"/>
      <c r="N182" s="80"/>
      <c r="R182" s="80"/>
    </row>
    <row r="183" spans="4:18" x14ac:dyDescent="0.2">
      <c r="D183" s="80"/>
      <c r="E183" s="80"/>
      <c r="G183" s="80"/>
      <c r="H183" s="80"/>
      <c r="I183" s="80"/>
      <c r="J183" s="80"/>
      <c r="K183" s="80"/>
      <c r="L183" s="80"/>
      <c r="M183" s="80"/>
      <c r="N183" s="80"/>
      <c r="R183" s="80"/>
    </row>
    <row r="184" spans="4:18" x14ac:dyDescent="0.2">
      <c r="D184" s="80"/>
      <c r="E184" s="80"/>
      <c r="G184" s="80"/>
      <c r="H184" s="80"/>
      <c r="I184" s="80"/>
      <c r="J184" s="80"/>
      <c r="K184" s="80"/>
      <c r="L184" s="80"/>
      <c r="M184" s="80"/>
      <c r="N184" s="80"/>
      <c r="R184" s="80"/>
    </row>
    <row r="185" spans="4:18" x14ac:dyDescent="0.2">
      <c r="D185" s="80"/>
      <c r="E185" s="80"/>
      <c r="G185" s="80"/>
      <c r="H185" s="80"/>
      <c r="I185" s="80"/>
      <c r="J185" s="80"/>
      <c r="K185" s="80"/>
      <c r="L185" s="80"/>
      <c r="M185" s="80"/>
      <c r="N185" s="80"/>
      <c r="R185" s="80"/>
    </row>
    <row r="186" spans="4:18" x14ac:dyDescent="0.2">
      <c r="D186" s="80"/>
      <c r="E186" s="80"/>
      <c r="G186" s="80"/>
      <c r="H186" s="80"/>
      <c r="I186" s="80"/>
      <c r="J186" s="80"/>
      <c r="K186" s="80"/>
      <c r="L186" s="80"/>
      <c r="M186" s="80"/>
      <c r="N186" s="80"/>
      <c r="R186" s="80"/>
    </row>
    <row r="187" spans="4:18" x14ac:dyDescent="0.2">
      <c r="D187" s="80"/>
      <c r="E187" s="80"/>
      <c r="G187" s="80"/>
      <c r="H187" s="80"/>
      <c r="I187" s="80"/>
      <c r="J187" s="80"/>
      <c r="K187" s="80"/>
      <c r="L187" s="80"/>
      <c r="M187" s="80"/>
      <c r="N187" s="80"/>
      <c r="R187" s="80"/>
    </row>
    <row r="188" spans="4:18" x14ac:dyDescent="0.2">
      <c r="D188" s="80"/>
      <c r="E188" s="80"/>
      <c r="G188" s="80"/>
      <c r="H188" s="80"/>
      <c r="I188" s="80"/>
      <c r="J188" s="80"/>
      <c r="K188" s="80"/>
      <c r="L188" s="80"/>
      <c r="M188" s="80"/>
      <c r="N188" s="80"/>
      <c r="R188" s="80"/>
    </row>
    <row r="189" spans="4:18" x14ac:dyDescent="0.2">
      <c r="D189" s="80"/>
      <c r="E189" s="80"/>
      <c r="G189" s="80"/>
      <c r="H189" s="80"/>
      <c r="I189" s="80"/>
      <c r="J189" s="80"/>
      <c r="K189" s="80"/>
      <c r="L189" s="80"/>
      <c r="M189" s="80"/>
      <c r="N189" s="80"/>
      <c r="R189" s="80"/>
    </row>
    <row r="190" spans="4:18" x14ac:dyDescent="0.2">
      <c r="D190" s="80"/>
      <c r="E190" s="80"/>
      <c r="G190" s="80"/>
      <c r="H190" s="80"/>
      <c r="I190" s="80"/>
      <c r="J190" s="80"/>
      <c r="K190" s="80"/>
      <c r="L190" s="80"/>
      <c r="M190" s="80"/>
      <c r="N190" s="80"/>
      <c r="R190" s="80"/>
    </row>
    <row r="191" spans="4:18" x14ac:dyDescent="0.2">
      <c r="D191" s="80"/>
      <c r="E191" s="80"/>
      <c r="G191" s="80"/>
      <c r="H191" s="80"/>
      <c r="I191" s="80"/>
      <c r="J191" s="80"/>
      <c r="K191" s="80"/>
      <c r="L191" s="80"/>
      <c r="M191" s="80"/>
      <c r="N191" s="80"/>
      <c r="R191" s="80"/>
    </row>
    <row r="192" spans="4:18" x14ac:dyDescent="0.2">
      <c r="D192" s="80"/>
      <c r="E192" s="80"/>
      <c r="G192" s="80"/>
      <c r="H192" s="80"/>
      <c r="I192" s="80"/>
      <c r="J192" s="80"/>
      <c r="K192" s="80"/>
      <c r="L192" s="80"/>
      <c r="M192" s="80"/>
      <c r="N192" s="80"/>
      <c r="R192" s="80"/>
    </row>
    <row r="193" spans="4:18" x14ac:dyDescent="0.2">
      <c r="D193" s="80"/>
      <c r="E193" s="80"/>
      <c r="G193" s="80"/>
      <c r="H193" s="80"/>
      <c r="I193" s="80"/>
      <c r="J193" s="80"/>
      <c r="K193" s="80"/>
      <c r="L193" s="80"/>
      <c r="M193" s="80"/>
      <c r="N193" s="80"/>
      <c r="R193" s="80"/>
    </row>
    <row r="194" spans="4:18" x14ac:dyDescent="0.2">
      <c r="D194" s="80"/>
      <c r="E194" s="80"/>
      <c r="G194" s="80"/>
      <c r="H194" s="80"/>
      <c r="I194" s="80"/>
      <c r="J194" s="80"/>
      <c r="K194" s="80"/>
      <c r="L194" s="80"/>
      <c r="M194" s="80"/>
      <c r="N194" s="80"/>
      <c r="R194" s="80"/>
    </row>
    <row r="195" spans="4:18" x14ac:dyDescent="0.2">
      <c r="D195" s="80"/>
      <c r="E195" s="80"/>
      <c r="G195" s="80"/>
      <c r="H195" s="80"/>
      <c r="I195" s="80"/>
      <c r="J195" s="80"/>
      <c r="K195" s="80"/>
      <c r="L195" s="80"/>
      <c r="M195" s="80"/>
      <c r="N195" s="80"/>
      <c r="R195" s="80"/>
    </row>
    <row r="196" spans="4:18" x14ac:dyDescent="0.2">
      <c r="D196" s="80"/>
      <c r="E196" s="80"/>
      <c r="G196" s="80"/>
      <c r="H196" s="80"/>
      <c r="I196" s="80"/>
      <c r="J196" s="80"/>
      <c r="K196" s="80"/>
      <c r="L196" s="80"/>
      <c r="M196" s="80"/>
      <c r="N196" s="80"/>
      <c r="R196" s="80"/>
    </row>
    <row r="197" spans="4:18" x14ac:dyDescent="0.2">
      <c r="D197" s="80"/>
      <c r="E197" s="80"/>
      <c r="G197" s="80"/>
      <c r="H197" s="80"/>
      <c r="I197" s="80"/>
      <c r="J197" s="80"/>
      <c r="K197" s="80"/>
      <c r="L197" s="80"/>
      <c r="M197" s="80"/>
      <c r="N197" s="80"/>
      <c r="R197" s="80"/>
    </row>
    <row r="198" spans="4:18" x14ac:dyDescent="0.2">
      <c r="D198" s="80"/>
      <c r="E198" s="80"/>
      <c r="G198" s="80"/>
      <c r="H198" s="80"/>
      <c r="I198" s="80"/>
      <c r="J198" s="80"/>
      <c r="K198" s="80"/>
      <c r="L198" s="80"/>
      <c r="M198" s="80"/>
      <c r="N198" s="80"/>
      <c r="R198" s="80"/>
    </row>
    <row r="199" spans="4:18" x14ac:dyDescent="0.2">
      <c r="D199" s="80"/>
      <c r="E199" s="80"/>
      <c r="G199" s="80"/>
      <c r="H199" s="80"/>
      <c r="I199" s="80"/>
      <c r="J199" s="80"/>
      <c r="K199" s="80"/>
      <c r="L199" s="80"/>
      <c r="M199" s="80"/>
      <c r="N199" s="80"/>
      <c r="R199" s="80"/>
    </row>
    <row r="200" spans="4:18" x14ac:dyDescent="0.2">
      <c r="D200" s="80"/>
      <c r="E200" s="80"/>
      <c r="G200" s="80"/>
      <c r="H200" s="80"/>
      <c r="I200" s="80"/>
      <c r="J200" s="80"/>
      <c r="K200" s="80"/>
      <c r="L200" s="80"/>
      <c r="M200" s="80"/>
      <c r="N200" s="80"/>
      <c r="R200" s="80"/>
    </row>
    <row r="201" spans="4:18" x14ac:dyDescent="0.2">
      <c r="D201" s="80"/>
      <c r="E201" s="80"/>
      <c r="G201" s="80"/>
      <c r="H201" s="80"/>
      <c r="I201" s="80"/>
      <c r="J201" s="80"/>
      <c r="K201" s="80"/>
      <c r="L201" s="80"/>
      <c r="M201" s="80"/>
      <c r="N201" s="80"/>
      <c r="R201" s="80"/>
    </row>
    <row r="202" spans="4:18" x14ac:dyDescent="0.2">
      <c r="D202" s="80"/>
      <c r="E202" s="80"/>
      <c r="G202" s="80"/>
      <c r="H202" s="80"/>
      <c r="I202" s="80"/>
      <c r="J202" s="80"/>
      <c r="K202" s="80"/>
      <c r="L202" s="80"/>
      <c r="M202" s="80"/>
      <c r="N202" s="80"/>
      <c r="R202" s="80"/>
    </row>
    <row r="203" spans="4:18" x14ac:dyDescent="0.2">
      <c r="D203" s="80"/>
      <c r="E203" s="80"/>
      <c r="G203" s="80"/>
      <c r="H203" s="80"/>
      <c r="I203" s="80"/>
      <c r="J203" s="80"/>
      <c r="K203" s="80"/>
      <c r="L203" s="80"/>
      <c r="M203" s="80"/>
      <c r="N203" s="80"/>
      <c r="R203" s="80"/>
    </row>
    <row r="204" spans="4:18" x14ac:dyDescent="0.2">
      <c r="D204" s="80"/>
      <c r="E204" s="80"/>
      <c r="G204" s="80"/>
      <c r="H204" s="80"/>
      <c r="I204" s="80"/>
      <c r="J204" s="80"/>
      <c r="K204" s="80"/>
      <c r="L204" s="80"/>
      <c r="M204" s="80"/>
      <c r="N204" s="80"/>
      <c r="R204" s="80"/>
    </row>
    <row r="205" spans="4:18" x14ac:dyDescent="0.2">
      <c r="D205" s="80"/>
      <c r="E205" s="80"/>
      <c r="G205" s="80"/>
      <c r="H205" s="80"/>
      <c r="I205" s="80"/>
      <c r="J205" s="80"/>
      <c r="K205" s="80"/>
      <c r="L205" s="80"/>
      <c r="M205" s="80"/>
      <c r="N205" s="80"/>
      <c r="R205" s="80"/>
    </row>
    <row r="206" spans="4:18" x14ac:dyDescent="0.2">
      <c r="D206" s="80"/>
      <c r="E206" s="80"/>
      <c r="G206" s="80"/>
      <c r="H206" s="80"/>
      <c r="I206" s="80"/>
      <c r="J206" s="80"/>
      <c r="K206" s="80"/>
      <c r="L206" s="80"/>
      <c r="M206" s="80"/>
      <c r="N206" s="80"/>
      <c r="R206" s="80"/>
    </row>
    <row r="207" spans="4:18" x14ac:dyDescent="0.2">
      <c r="D207" s="80"/>
      <c r="E207" s="80"/>
      <c r="G207" s="80"/>
      <c r="H207" s="80"/>
      <c r="I207" s="80"/>
      <c r="J207" s="80"/>
      <c r="K207" s="80"/>
      <c r="L207" s="80"/>
      <c r="M207" s="80"/>
      <c r="N207" s="80"/>
      <c r="R207" s="80"/>
    </row>
    <row r="208" spans="4:18" x14ac:dyDescent="0.2">
      <c r="D208" s="80"/>
      <c r="E208" s="80"/>
      <c r="G208" s="80"/>
      <c r="H208" s="80"/>
      <c r="I208" s="80"/>
      <c r="J208" s="80"/>
      <c r="K208" s="80"/>
      <c r="L208" s="80"/>
      <c r="M208" s="80"/>
      <c r="N208" s="80"/>
      <c r="R208" s="80"/>
    </row>
    <row r="209" spans="4:18" x14ac:dyDescent="0.2">
      <c r="D209" s="80"/>
      <c r="E209" s="80"/>
      <c r="G209" s="80"/>
      <c r="H209" s="80"/>
      <c r="I209" s="80"/>
      <c r="J209" s="80"/>
      <c r="K209" s="80"/>
      <c r="L209" s="80"/>
      <c r="M209" s="80"/>
      <c r="N209" s="80"/>
      <c r="R209" s="80"/>
    </row>
    <row r="210" spans="4:18" x14ac:dyDescent="0.2">
      <c r="D210" s="80"/>
      <c r="E210" s="80"/>
      <c r="G210" s="80"/>
      <c r="H210" s="80"/>
      <c r="I210" s="80"/>
      <c r="J210" s="80"/>
      <c r="K210" s="80"/>
      <c r="L210" s="80"/>
      <c r="M210" s="80"/>
      <c r="N210" s="80"/>
      <c r="R210" s="80"/>
    </row>
    <row r="211" spans="4:18" x14ac:dyDescent="0.2">
      <c r="D211" s="80"/>
      <c r="E211" s="80"/>
      <c r="G211" s="80"/>
      <c r="H211" s="80"/>
      <c r="I211" s="80"/>
      <c r="J211" s="80"/>
      <c r="K211" s="80"/>
      <c r="L211" s="80"/>
      <c r="M211" s="80"/>
      <c r="N211" s="80"/>
      <c r="R211" s="80"/>
    </row>
    <row r="212" spans="4:18" x14ac:dyDescent="0.2">
      <c r="D212" s="80"/>
      <c r="E212" s="80"/>
      <c r="G212" s="80"/>
      <c r="H212" s="80"/>
      <c r="I212" s="80"/>
      <c r="J212" s="80"/>
      <c r="K212" s="80"/>
      <c r="L212" s="80"/>
      <c r="M212" s="80"/>
      <c r="N212" s="80"/>
      <c r="R212" s="80"/>
    </row>
    <row r="213" spans="4:18" x14ac:dyDescent="0.2">
      <c r="D213" s="80"/>
      <c r="E213" s="80"/>
      <c r="G213" s="80"/>
      <c r="H213" s="80"/>
      <c r="I213" s="80"/>
      <c r="J213" s="80"/>
      <c r="K213" s="80"/>
      <c r="L213" s="80"/>
      <c r="M213" s="80"/>
      <c r="N213" s="80"/>
      <c r="R213" s="80"/>
    </row>
    <row r="214" spans="4:18" x14ac:dyDescent="0.2">
      <c r="D214" s="80"/>
      <c r="E214" s="80"/>
      <c r="G214" s="80"/>
      <c r="H214" s="80"/>
      <c r="I214" s="80"/>
      <c r="J214" s="80"/>
      <c r="K214" s="80"/>
      <c r="L214" s="80"/>
      <c r="M214" s="80"/>
      <c r="N214" s="80"/>
      <c r="R214" s="80"/>
    </row>
    <row r="215" spans="4:18" x14ac:dyDescent="0.2">
      <c r="D215" s="80"/>
      <c r="E215" s="80"/>
      <c r="G215" s="80"/>
      <c r="H215" s="80"/>
      <c r="I215" s="80"/>
      <c r="J215" s="80"/>
      <c r="K215" s="80"/>
      <c r="L215" s="80"/>
      <c r="M215" s="80"/>
      <c r="N215" s="80"/>
      <c r="R215" s="80"/>
    </row>
    <row r="216" spans="4:18" x14ac:dyDescent="0.2">
      <c r="D216" s="80"/>
      <c r="E216" s="80"/>
      <c r="G216" s="80"/>
      <c r="H216" s="80"/>
      <c r="I216" s="80"/>
      <c r="J216" s="80"/>
      <c r="K216" s="80"/>
      <c r="L216" s="80"/>
      <c r="M216" s="80"/>
      <c r="N216" s="80"/>
      <c r="R216" s="80"/>
    </row>
    <row r="217" spans="4:18" x14ac:dyDescent="0.2">
      <c r="D217" s="80"/>
      <c r="E217" s="80"/>
      <c r="G217" s="80"/>
      <c r="H217" s="80"/>
      <c r="I217" s="80"/>
      <c r="J217" s="80"/>
      <c r="K217" s="80"/>
      <c r="L217" s="80"/>
      <c r="M217" s="80"/>
      <c r="N217" s="80"/>
      <c r="R217" s="80"/>
    </row>
    <row r="218" spans="4:18" x14ac:dyDescent="0.2">
      <c r="D218" s="80"/>
      <c r="E218" s="80"/>
      <c r="G218" s="80"/>
      <c r="H218" s="80"/>
      <c r="I218" s="80"/>
      <c r="J218" s="80"/>
      <c r="K218" s="80"/>
      <c r="L218" s="80"/>
      <c r="M218" s="80"/>
      <c r="N218" s="80"/>
      <c r="R218" s="80"/>
    </row>
    <row r="219" spans="4:18" x14ac:dyDescent="0.2">
      <c r="D219" s="80"/>
      <c r="E219" s="80"/>
      <c r="G219" s="80"/>
      <c r="H219" s="80"/>
      <c r="I219" s="80"/>
      <c r="J219" s="80"/>
      <c r="K219" s="80"/>
      <c r="L219" s="80"/>
      <c r="M219" s="80"/>
      <c r="N219" s="80"/>
      <c r="R219" s="80"/>
    </row>
    <row r="220" spans="4:18" x14ac:dyDescent="0.2">
      <c r="D220" s="80"/>
      <c r="E220" s="80"/>
      <c r="G220" s="80"/>
      <c r="H220" s="80"/>
      <c r="I220" s="80"/>
      <c r="J220" s="80"/>
      <c r="K220" s="80"/>
      <c r="L220" s="80"/>
      <c r="M220" s="80"/>
      <c r="N220" s="80"/>
      <c r="R220" s="80"/>
    </row>
    <row r="221" spans="4:18" x14ac:dyDescent="0.2">
      <c r="D221" s="80"/>
      <c r="E221" s="80"/>
      <c r="G221" s="80"/>
      <c r="H221" s="80"/>
      <c r="I221" s="80"/>
      <c r="J221" s="80"/>
      <c r="K221" s="80"/>
      <c r="L221" s="80"/>
      <c r="M221" s="80"/>
      <c r="N221" s="80"/>
      <c r="R221" s="80"/>
    </row>
    <row r="222" spans="4:18" x14ac:dyDescent="0.2">
      <c r="D222" s="80"/>
      <c r="E222" s="80"/>
      <c r="G222" s="80"/>
      <c r="H222" s="80"/>
      <c r="I222" s="80"/>
      <c r="J222" s="80"/>
      <c r="K222" s="80"/>
      <c r="L222" s="80"/>
      <c r="M222" s="80"/>
      <c r="N222" s="80"/>
      <c r="R222" s="80"/>
    </row>
    <row r="223" spans="4:18" x14ac:dyDescent="0.2">
      <c r="D223" s="80"/>
      <c r="E223" s="80"/>
      <c r="G223" s="80"/>
      <c r="H223" s="80"/>
      <c r="I223" s="80"/>
      <c r="J223" s="80"/>
      <c r="K223" s="80"/>
      <c r="L223" s="80"/>
      <c r="M223" s="80"/>
      <c r="N223" s="80"/>
      <c r="R223" s="80"/>
    </row>
    <row r="224" spans="4:18" x14ac:dyDescent="0.2">
      <c r="D224" s="80"/>
      <c r="E224" s="80"/>
      <c r="G224" s="80"/>
      <c r="H224" s="80"/>
      <c r="I224" s="80"/>
      <c r="J224" s="80"/>
      <c r="K224" s="80"/>
      <c r="L224" s="80"/>
      <c r="M224" s="80"/>
      <c r="N224" s="80"/>
      <c r="R224" s="80"/>
    </row>
    <row r="225" spans="4:18" x14ac:dyDescent="0.2">
      <c r="D225" s="80"/>
      <c r="E225" s="80"/>
      <c r="G225" s="80"/>
      <c r="H225" s="80"/>
      <c r="I225" s="80"/>
      <c r="J225" s="80"/>
      <c r="K225" s="80"/>
      <c r="L225" s="80"/>
      <c r="M225" s="80"/>
      <c r="N225" s="80"/>
      <c r="R225" s="80"/>
    </row>
    <row r="226" spans="4:18" x14ac:dyDescent="0.2">
      <c r="D226" s="80"/>
      <c r="E226" s="80"/>
      <c r="G226" s="80"/>
      <c r="H226" s="80"/>
      <c r="I226" s="80"/>
      <c r="J226" s="80"/>
      <c r="K226" s="80"/>
      <c r="L226" s="80"/>
      <c r="M226" s="80"/>
      <c r="N226" s="80"/>
      <c r="R226" s="80"/>
    </row>
    <row r="227" spans="4:18" x14ac:dyDescent="0.2">
      <c r="D227" s="80"/>
      <c r="E227" s="80"/>
      <c r="G227" s="80"/>
      <c r="H227" s="80"/>
      <c r="I227" s="80"/>
      <c r="J227" s="80"/>
      <c r="K227" s="80"/>
      <c r="L227" s="80"/>
      <c r="M227" s="80"/>
      <c r="N227" s="80"/>
      <c r="R227" s="80"/>
    </row>
    <row r="228" spans="4:18" x14ac:dyDescent="0.2">
      <c r="D228" s="80"/>
      <c r="E228" s="80"/>
      <c r="G228" s="80"/>
      <c r="H228" s="80"/>
      <c r="I228" s="80"/>
      <c r="J228" s="80"/>
      <c r="K228" s="80"/>
      <c r="L228" s="80"/>
      <c r="M228" s="80"/>
      <c r="N228" s="80"/>
      <c r="R228" s="80"/>
    </row>
    <row r="229" spans="4:18" x14ac:dyDescent="0.2">
      <c r="D229" s="80"/>
      <c r="E229" s="80"/>
      <c r="G229" s="80"/>
      <c r="H229" s="80"/>
      <c r="I229" s="80"/>
      <c r="J229" s="80"/>
      <c r="K229" s="80"/>
      <c r="L229" s="80"/>
      <c r="M229" s="80"/>
      <c r="N229" s="80"/>
      <c r="R229" s="80"/>
    </row>
    <row r="230" spans="4:18" x14ac:dyDescent="0.2">
      <c r="D230" s="80"/>
      <c r="E230" s="80"/>
      <c r="G230" s="80"/>
      <c r="H230" s="80"/>
      <c r="I230" s="80"/>
      <c r="J230" s="80"/>
      <c r="K230" s="80"/>
      <c r="L230" s="80"/>
      <c r="M230" s="80"/>
      <c r="N230" s="80"/>
      <c r="R230" s="80"/>
    </row>
    <row r="231" spans="4:18" x14ac:dyDescent="0.2">
      <c r="D231" s="80"/>
      <c r="E231" s="80"/>
      <c r="G231" s="80"/>
      <c r="H231" s="80"/>
      <c r="I231" s="80"/>
      <c r="J231" s="80"/>
      <c r="K231" s="80"/>
      <c r="L231" s="80"/>
      <c r="M231" s="80"/>
      <c r="N231" s="80"/>
      <c r="R231" s="80"/>
    </row>
    <row r="232" spans="4:18" x14ac:dyDescent="0.2">
      <c r="D232" s="80"/>
      <c r="E232" s="80"/>
      <c r="G232" s="80"/>
      <c r="H232" s="80"/>
      <c r="I232" s="80"/>
      <c r="J232" s="80"/>
      <c r="K232" s="80"/>
      <c r="L232" s="80"/>
      <c r="M232" s="80"/>
      <c r="N232" s="80"/>
      <c r="R232" s="80"/>
    </row>
    <row r="233" spans="4:18" x14ac:dyDescent="0.2">
      <c r="D233" s="80"/>
      <c r="E233" s="80"/>
      <c r="G233" s="80"/>
      <c r="H233" s="80"/>
      <c r="I233" s="80"/>
      <c r="J233" s="80"/>
      <c r="K233" s="80"/>
      <c r="L233" s="80"/>
      <c r="M233" s="80"/>
      <c r="N233" s="80"/>
      <c r="R233" s="80"/>
    </row>
    <row r="234" spans="4:18" x14ac:dyDescent="0.2">
      <c r="D234" s="80"/>
      <c r="E234" s="80"/>
      <c r="G234" s="80"/>
      <c r="H234" s="80"/>
      <c r="I234" s="80"/>
      <c r="J234" s="80"/>
      <c r="K234" s="80"/>
      <c r="L234" s="80"/>
      <c r="M234" s="80"/>
      <c r="N234" s="80"/>
      <c r="R234" s="80"/>
    </row>
    <row r="235" spans="4:18" x14ac:dyDescent="0.2">
      <c r="D235" s="80"/>
      <c r="E235" s="80"/>
      <c r="G235" s="80"/>
      <c r="H235" s="80"/>
      <c r="I235" s="80"/>
      <c r="J235" s="80"/>
      <c r="K235" s="80"/>
      <c r="L235" s="80"/>
      <c r="M235" s="80"/>
      <c r="N235" s="80"/>
      <c r="R235" s="80"/>
    </row>
    <row r="236" spans="4:18" x14ac:dyDescent="0.2">
      <c r="D236" s="80"/>
      <c r="E236" s="80"/>
      <c r="G236" s="80"/>
      <c r="H236" s="80"/>
      <c r="I236" s="80"/>
      <c r="J236" s="80"/>
      <c r="K236" s="80"/>
      <c r="L236" s="80"/>
      <c r="M236" s="80"/>
      <c r="N236" s="80"/>
      <c r="R236" s="80"/>
    </row>
    <row r="237" spans="4:18" x14ac:dyDescent="0.2">
      <c r="D237" s="80"/>
      <c r="E237" s="80"/>
      <c r="G237" s="80"/>
      <c r="H237" s="80"/>
      <c r="I237" s="80"/>
      <c r="J237" s="80"/>
      <c r="K237" s="80"/>
      <c r="L237" s="80"/>
      <c r="M237" s="80"/>
      <c r="N237" s="80"/>
      <c r="R237" s="80"/>
    </row>
    <row r="238" spans="4:18" x14ac:dyDescent="0.2">
      <c r="D238" s="80"/>
      <c r="E238" s="80"/>
      <c r="G238" s="80"/>
      <c r="H238" s="80"/>
      <c r="I238" s="80"/>
      <c r="J238" s="80"/>
      <c r="K238" s="80"/>
      <c r="L238" s="80"/>
      <c r="M238" s="80"/>
      <c r="N238" s="80"/>
      <c r="R238" s="80"/>
    </row>
    <row r="239" spans="4:18" x14ac:dyDescent="0.2">
      <c r="D239" s="80"/>
      <c r="E239" s="80"/>
      <c r="G239" s="80"/>
      <c r="H239" s="80"/>
      <c r="I239" s="80"/>
      <c r="J239" s="80"/>
      <c r="K239" s="80"/>
      <c r="L239" s="80"/>
      <c r="M239" s="80"/>
      <c r="N239" s="80"/>
      <c r="R239" s="80"/>
    </row>
    <row r="240" spans="4:18" x14ac:dyDescent="0.2">
      <c r="D240" s="80"/>
      <c r="E240" s="80"/>
      <c r="G240" s="80"/>
      <c r="H240" s="80"/>
      <c r="I240" s="80"/>
      <c r="J240" s="80"/>
      <c r="K240" s="80"/>
      <c r="L240" s="80"/>
      <c r="M240" s="80"/>
      <c r="N240" s="80"/>
      <c r="R240" s="80"/>
    </row>
    <row r="241" spans="4:18" x14ac:dyDescent="0.2">
      <c r="D241" s="80"/>
      <c r="E241" s="80"/>
      <c r="G241" s="80"/>
      <c r="H241" s="80"/>
      <c r="I241" s="80"/>
      <c r="J241" s="80"/>
      <c r="K241" s="80"/>
      <c r="L241" s="80"/>
      <c r="M241" s="80"/>
      <c r="N241" s="80"/>
      <c r="R241" s="80"/>
    </row>
    <row r="242" spans="4:18" x14ac:dyDescent="0.2">
      <c r="D242" s="80"/>
      <c r="E242" s="80"/>
      <c r="G242" s="80"/>
      <c r="H242" s="80"/>
      <c r="I242" s="80"/>
      <c r="J242" s="80"/>
      <c r="K242" s="80"/>
      <c r="L242" s="80"/>
      <c r="M242" s="80"/>
      <c r="N242" s="80"/>
      <c r="R242" s="80"/>
    </row>
    <row r="243" spans="4:18" x14ac:dyDescent="0.2">
      <c r="D243" s="80"/>
      <c r="E243" s="80"/>
      <c r="G243" s="80"/>
      <c r="H243" s="80"/>
      <c r="I243" s="80"/>
      <c r="J243" s="80"/>
      <c r="K243" s="80"/>
      <c r="L243" s="80"/>
      <c r="M243" s="80"/>
      <c r="N243" s="80"/>
      <c r="R243" s="80"/>
    </row>
    <row r="244" spans="4:18" x14ac:dyDescent="0.2">
      <c r="D244" s="80"/>
      <c r="E244" s="80"/>
      <c r="G244" s="80"/>
      <c r="H244" s="80"/>
      <c r="I244" s="80"/>
      <c r="J244" s="80"/>
      <c r="K244" s="80"/>
      <c r="L244" s="80"/>
      <c r="M244" s="80"/>
      <c r="N244" s="80"/>
      <c r="R244" s="80"/>
    </row>
    <row r="245" spans="4:18" x14ac:dyDescent="0.2">
      <c r="D245" s="80"/>
      <c r="E245" s="80"/>
      <c r="G245" s="80"/>
      <c r="H245" s="80"/>
      <c r="I245" s="80"/>
      <c r="J245" s="80"/>
      <c r="K245" s="80"/>
      <c r="L245" s="80"/>
      <c r="M245" s="80"/>
      <c r="N245" s="80"/>
      <c r="R245" s="80"/>
    </row>
    <row r="246" spans="4:18" x14ac:dyDescent="0.2">
      <c r="D246" s="80"/>
      <c r="E246" s="80"/>
      <c r="G246" s="80"/>
      <c r="H246" s="80"/>
      <c r="I246" s="80"/>
      <c r="J246" s="80"/>
      <c r="K246" s="80"/>
      <c r="L246" s="80"/>
      <c r="M246" s="80"/>
      <c r="N246" s="80"/>
      <c r="R246" s="80"/>
    </row>
    <row r="247" spans="4:18" x14ac:dyDescent="0.2">
      <c r="D247" s="80"/>
      <c r="E247" s="80"/>
      <c r="G247" s="80"/>
      <c r="H247" s="80"/>
      <c r="I247" s="80"/>
      <c r="J247" s="80"/>
      <c r="K247" s="80"/>
      <c r="L247" s="80"/>
      <c r="M247" s="80"/>
      <c r="N247" s="80"/>
      <c r="R247" s="80"/>
    </row>
    <row r="248" spans="4:18" x14ac:dyDescent="0.2">
      <c r="D248" s="80"/>
      <c r="E248" s="80"/>
      <c r="G248" s="80"/>
      <c r="H248" s="80"/>
      <c r="I248" s="80"/>
      <c r="J248" s="80"/>
      <c r="K248" s="80"/>
      <c r="L248" s="80"/>
      <c r="M248" s="80"/>
      <c r="N248" s="80"/>
      <c r="R248" s="80"/>
    </row>
    <row r="249" spans="4:18" x14ac:dyDescent="0.2">
      <c r="D249" s="80"/>
      <c r="E249" s="80"/>
      <c r="G249" s="80"/>
      <c r="H249" s="80"/>
      <c r="I249" s="80"/>
      <c r="J249" s="80"/>
      <c r="K249" s="80"/>
      <c r="L249" s="80"/>
      <c r="M249" s="80"/>
      <c r="N249" s="80"/>
      <c r="R249" s="80"/>
    </row>
    <row r="250" spans="4:18" x14ac:dyDescent="0.2">
      <c r="D250" s="80"/>
      <c r="E250" s="80"/>
      <c r="G250" s="80"/>
      <c r="H250" s="80"/>
      <c r="I250" s="80"/>
      <c r="J250" s="80"/>
      <c r="K250" s="80"/>
      <c r="L250" s="80"/>
      <c r="M250" s="80"/>
      <c r="N250" s="80"/>
      <c r="R250" s="80"/>
    </row>
    <row r="251" spans="4:18" x14ac:dyDescent="0.2">
      <c r="D251" s="80"/>
      <c r="E251" s="80"/>
      <c r="G251" s="80"/>
      <c r="H251" s="80"/>
      <c r="I251" s="80"/>
      <c r="J251" s="80"/>
      <c r="K251" s="80"/>
      <c r="L251" s="80"/>
      <c r="M251" s="80"/>
      <c r="N251" s="80"/>
      <c r="R251" s="80"/>
    </row>
    <row r="252" spans="4:18" x14ac:dyDescent="0.2">
      <c r="D252" s="80"/>
      <c r="E252" s="80"/>
      <c r="G252" s="80"/>
      <c r="H252" s="80"/>
      <c r="I252" s="80"/>
      <c r="J252" s="80"/>
      <c r="K252" s="80"/>
      <c r="L252" s="80"/>
      <c r="M252" s="80"/>
      <c r="N252" s="80"/>
      <c r="R252" s="80"/>
    </row>
    <row r="253" spans="4:18" x14ac:dyDescent="0.2">
      <c r="D253" s="80"/>
      <c r="E253" s="80"/>
      <c r="G253" s="80"/>
      <c r="H253" s="80"/>
      <c r="I253" s="80"/>
      <c r="J253" s="80"/>
      <c r="K253" s="80"/>
      <c r="L253" s="80"/>
      <c r="M253" s="80"/>
      <c r="N253" s="80"/>
      <c r="R253" s="80"/>
    </row>
    <row r="254" spans="4:18" x14ac:dyDescent="0.2">
      <c r="D254" s="80"/>
      <c r="E254" s="80"/>
      <c r="G254" s="80"/>
      <c r="H254" s="80"/>
      <c r="I254" s="80"/>
      <c r="J254" s="80"/>
      <c r="K254" s="80"/>
      <c r="L254" s="80"/>
      <c r="M254" s="80"/>
      <c r="N254" s="80"/>
      <c r="R254" s="80"/>
    </row>
    <row r="255" spans="4:18" x14ac:dyDescent="0.2">
      <c r="D255" s="80"/>
      <c r="E255" s="80"/>
      <c r="G255" s="80"/>
      <c r="H255" s="80"/>
      <c r="I255" s="80"/>
      <c r="J255" s="80"/>
      <c r="K255" s="80"/>
      <c r="L255" s="80"/>
      <c r="M255" s="80"/>
      <c r="N255" s="80"/>
      <c r="R255" s="80"/>
    </row>
    <row r="256" spans="4:18" x14ac:dyDescent="0.2">
      <c r="D256" s="80"/>
      <c r="E256" s="80"/>
      <c r="G256" s="80"/>
      <c r="H256" s="80"/>
      <c r="I256" s="80"/>
      <c r="J256" s="80"/>
      <c r="K256" s="80"/>
      <c r="L256" s="80"/>
      <c r="M256" s="80"/>
      <c r="N256" s="80"/>
      <c r="R256" s="80"/>
    </row>
    <row r="257" spans="4:18" x14ac:dyDescent="0.2">
      <c r="D257" s="80"/>
      <c r="E257" s="80"/>
      <c r="G257" s="80"/>
      <c r="H257" s="80"/>
      <c r="I257" s="80"/>
      <c r="J257" s="80"/>
      <c r="K257" s="80"/>
      <c r="L257" s="80"/>
      <c r="M257" s="80"/>
      <c r="N257" s="80"/>
      <c r="R257" s="80"/>
    </row>
    <row r="258" spans="4:18" x14ac:dyDescent="0.2">
      <c r="D258" s="80"/>
      <c r="E258" s="80"/>
      <c r="G258" s="80"/>
      <c r="H258" s="80"/>
      <c r="I258" s="80"/>
      <c r="J258" s="80"/>
      <c r="K258" s="80"/>
      <c r="L258" s="80"/>
      <c r="M258" s="80"/>
      <c r="N258" s="80"/>
      <c r="R258" s="80"/>
    </row>
    <row r="259" spans="4:18" x14ac:dyDescent="0.2">
      <c r="D259" s="80"/>
      <c r="E259" s="80"/>
      <c r="G259" s="80"/>
      <c r="H259" s="80"/>
      <c r="I259" s="80"/>
      <c r="J259" s="80"/>
      <c r="K259" s="80"/>
      <c r="L259" s="80"/>
      <c r="M259" s="80"/>
      <c r="N259" s="80"/>
      <c r="R259" s="80"/>
    </row>
    <row r="260" spans="4:18" x14ac:dyDescent="0.2">
      <c r="D260" s="80"/>
      <c r="E260" s="80"/>
      <c r="G260" s="80"/>
      <c r="H260" s="80"/>
      <c r="I260" s="80"/>
      <c r="J260" s="80"/>
      <c r="K260" s="80"/>
      <c r="L260" s="80"/>
      <c r="M260" s="80"/>
      <c r="N260" s="80"/>
      <c r="R260" s="80"/>
    </row>
    <row r="261" spans="4:18" x14ac:dyDescent="0.2">
      <c r="D261" s="80"/>
      <c r="E261" s="80"/>
      <c r="G261" s="80"/>
      <c r="H261" s="80"/>
      <c r="I261" s="80"/>
      <c r="J261" s="80"/>
      <c r="K261" s="80"/>
      <c r="L261" s="80"/>
      <c r="M261" s="80"/>
      <c r="N261" s="80"/>
      <c r="R261" s="80"/>
    </row>
    <row r="262" spans="4:18" x14ac:dyDescent="0.2">
      <c r="D262" s="80"/>
      <c r="E262" s="80"/>
      <c r="G262" s="80"/>
      <c r="H262" s="80"/>
      <c r="I262" s="80"/>
      <c r="J262" s="80"/>
      <c r="K262" s="80"/>
      <c r="L262" s="80"/>
      <c r="M262" s="80"/>
      <c r="N262" s="80"/>
      <c r="R262" s="80"/>
    </row>
    <row r="263" spans="4:18" x14ac:dyDescent="0.2">
      <c r="D263" s="80"/>
      <c r="E263" s="80"/>
      <c r="G263" s="80"/>
      <c r="H263" s="80"/>
      <c r="I263" s="80"/>
      <c r="J263" s="80"/>
      <c r="K263" s="80"/>
      <c r="L263" s="80"/>
      <c r="M263" s="80"/>
      <c r="N263" s="80"/>
      <c r="R263" s="80"/>
    </row>
    <row r="264" spans="4:18" x14ac:dyDescent="0.2">
      <c r="D264" s="80"/>
      <c r="E264" s="80"/>
      <c r="G264" s="80"/>
      <c r="H264" s="80"/>
      <c r="I264" s="80"/>
      <c r="J264" s="80"/>
      <c r="K264" s="80"/>
      <c r="L264" s="80"/>
      <c r="M264" s="80"/>
      <c r="N264" s="80"/>
      <c r="R264" s="80"/>
    </row>
    <row r="265" spans="4:18" x14ac:dyDescent="0.2">
      <c r="D265" s="80"/>
      <c r="E265" s="80"/>
      <c r="G265" s="80"/>
      <c r="H265" s="80"/>
      <c r="I265" s="80"/>
      <c r="J265" s="80"/>
      <c r="K265" s="80"/>
      <c r="L265" s="80"/>
      <c r="M265" s="80"/>
      <c r="N265" s="80"/>
      <c r="R265" s="80"/>
    </row>
    <row r="266" spans="4:18" x14ac:dyDescent="0.2">
      <c r="D266" s="80"/>
      <c r="E266" s="80"/>
      <c r="G266" s="80"/>
      <c r="H266" s="80"/>
      <c r="I266" s="80"/>
      <c r="J266" s="80"/>
      <c r="K266" s="80"/>
      <c r="L266" s="80"/>
      <c r="M266" s="80"/>
      <c r="N266" s="80"/>
      <c r="R266" s="80"/>
    </row>
    <row r="267" spans="4:18" x14ac:dyDescent="0.2">
      <c r="D267" s="80"/>
      <c r="E267" s="80"/>
      <c r="G267" s="80"/>
      <c r="H267" s="80"/>
      <c r="I267" s="80"/>
      <c r="J267" s="80"/>
      <c r="K267" s="80"/>
      <c r="L267" s="80"/>
      <c r="M267" s="80"/>
      <c r="N267" s="80"/>
      <c r="R267" s="80"/>
    </row>
    <row r="268" spans="4:18" x14ac:dyDescent="0.2">
      <c r="D268" s="80"/>
      <c r="E268" s="80"/>
      <c r="G268" s="80"/>
      <c r="H268" s="80"/>
      <c r="I268" s="80"/>
      <c r="J268" s="80"/>
      <c r="K268" s="80"/>
      <c r="L268" s="80"/>
      <c r="M268" s="80"/>
      <c r="N268" s="80"/>
      <c r="R268" s="80"/>
    </row>
    <row r="269" spans="4:18" x14ac:dyDescent="0.2">
      <c r="D269" s="80"/>
      <c r="E269" s="80"/>
      <c r="G269" s="80"/>
      <c r="H269" s="80"/>
      <c r="I269" s="80"/>
      <c r="J269" s="80"/>
      <c r="K269" s="80"/>
      <c r="L269" s="80"/>
      <c r="M269" s="80"/>
      <c r="N269" s="80"/>
      <c r="R269" s="80"/>
    </row>
    <row r="270" spans="4:18" x14ac:dyDescent="0.2">
      <c r="D270" s="80"/>
      <c r="E270" s="80"/>
      <c r="G270" s="80"/>
      <c r="H270" s="80"/>
      <c r="I270" s="80"/>
      <c r="J270" s="80"/>
      <c r="K270" s="80"/>
      <c r="L270" s="80"/>
      <c r="M270" s="80"/>
      <c r="N270" s="80"/>
      <c r="R270" s="80"/>
    </row>
    <row r="271" spans="4:18" x14ac:dyDescent="0.2">
      <c r="D271" s="80"/>
      <c r="E271" s="80"/>
      <c r="G271" s="80"/>
      <c r="H271" s="80"/>
      <c r="I271" s="80"/>
      <c r="J271" s="80"/>
      <c r="K271" s="80"/>
      <c r="L271" s="80"/>
      <c r="M271" s="80"/>
      <c r="N271" s="80"/>
      <c r="R271" s="80"/>
    </row>
    <row r="272" spans="4:18" x14ac:dyDescent="0.2">
      <c r="D272" s="80"/>
      <c r="E272" s="80"/>
      <c r="G272" s="80"/>
      <c r="H272" s="80"/>
      <c r="I272" s="80"/>
      <c r="J272" s="80"/>
      <c r="K272" s="80"/>
      <c r="L272" s="80"/>
      <c r="M272" s="80"/>
      <c r="N272" s="80"/>
      <c r="R272" s="80"/>
    </row>
    <row r="273" spans="4:18" x14ac:dyDescent="0.2">
      <c r="D273" s="80"/>
      <c r="E273" s="80"/>
      <c r="G273" s="80"/>
      <c r="H273" s="80"/>
      <c r="I273" s="80"/>
      <c r="J273" s="80"/>
      <c r="K273" s="80"/>
      <c r="L273" s="80"/>
      <c r="M273" s="80"/>
      <c r="N273" s="80"/>
      <c r="R273" s="80"/>
    </row>
    <row r="274" spans="4:18" x14ac:dyDescent="0.2">
      <c r="D274" s="80"/>
      <c r="E274" s="80"/>
      <c r="G274" s="80"/>
      <c r="H274" s="80"/>
      <c r="I274" s="80"/>
      <c r="J274" s="80"/>
      <c r="K274" s="80"/>
      <c r="L274" s="80"/>
      <c r="M274" s="80"/>
      <c r="N274" s="80"/>
      <c r="R274" s="80"/>
    </row>
    <row r="275" spans="4:18" x14ac:dyDescent="0.2">
      <c r="D275" s="80"/>
      <c r="E275" s="80"/>
      <c r="G275" s="80"/>
      <c r="H275" s="80"/>
      <c r="I275" s="80"/>
      <c r="J275" s="80"/>
      <c r="K275" s="80"/>
      <c r="L275" s="80"/>
      <c r="M275" s="80"/>
      <c r="N275" s="80"/>
      <c r="R275" s="80"/>
    </row>
    <row r="276" spans="4:18" x14ac:dyDescent="0.2">
      <c r="D276" s="80"/>
      <c r="E276" s="80"/>
      <c r="G276" s="80"/>
      <c r="H276" s="80"/>
      <c r="I276" s="80"/>
      <c r="J276" s="80"/>
      <c r="K276" s="80"/>
      <c r="L276" s="80"/>
      <c r="M276" s="80"/>
      <c r="N276" s="80"/>
      <c r="R276" s="80"/>
    </row>
    <row r="277" spans="4:18" x14ac:dyDescent="0.2">
      <c r="D277" s="80"/>
      <c r="E277" s="80"/>
      <c r="G277" s="80"/>
      <c r="H277" s="80"/>
      <c r="I277" s="80"/>
      <c r="J277" s="80"/>
      <c r="K277" s="80"/>
      <c r="L277" s="80"/>
      <c r="M277" s="80"/>
      <c r="N277" s="80"/>
      <c r="R277" s="80"/>
    </row>
    <row r="278" spans="4:18" x14ac:dyDescent="0.2">
      <c r="D278" s="80"/>
      <c r="E278" s="80"/>
      <c r="G278" s="80"/>
      <c r="H278" s="80"/>
      <c r="I278" s="80"/>
      <c r="J278" s="80"/>
      <c r="K278" s="80"/>
      <c r="L278" s="80"/>
      <c r="M278" s="80"/>
      <c r="N278" s="80"/>
      <c r="R278" s="80"/>
    </row>
    <row r="279" spans="4:18" x14ac:dyDescent="0.2">
      <c r="D279" s="80"/>
      <c r="E279" s="80"/>
      <c r="G279" s="80"/>
      <c r="H279" s="80"/>
      <c r="I279" s="80"/>
      <c r="J279" s="80"/>
      <c r="K279" s="80"/>
      <c r="L279" s="80"/>
      <c r="M279" s="80"/>
      <c r="N279" s="80"/>
      <c r="R279" s="80"/>
    </row>
    <row r="280" spans="4:18" x14ac:dyDescent="0.2">
      <c r="D280" s="80"/>
      <c r="E280" s="80"/>
      <c r="G280" s="80"/>
      <c r="H280" s="80"/>
      <c r="I280" s="80"/>
      <c r="J280" s="80"/>
      <c r="K280" s="80"/>
      <c r="L280" s="80"/>
      <c r="M280" s="80"/>
      <c r="N280" s="80"/>
      <c r="R280" s="80"/>
    </row>
    <row r="281" spans="4:18" x14ac:dyDescent="0.2">
      <c r="D281" s="80"/>
      <c r="E281" s="80"/>
      <c r="G281" s="80"/>
      <c r="H281" s="80"/>
      <c r="I281" s="80"/>
      <c r="J281" s="80"/>
      <c r="K281" s="80"/>
      <c r="L281" s="80"/>
      <c r="M281" s="80"/>
      <c r="N281" s="80"/>
      <c r="R281" s="80"/>
    </row>
    <row r="282" spans="4:18" x14ac:dyDescent="0.2">
      <c r="D282" s="80"/>
      <c r="E282" s="80"/>
      <c r="G282" s="80"/>
      <c r="H282" s="80"/>
      <c r="I282" s="80"/>
      <c r="J282" s="80"/>
      <c r="K282" s="80"/>
      <c r="L282" s="80"/>
      <c r="M282" s="80"/>
      <c r="N282" s="80"/>
      <c r="R282" s="80"/>
    </row>
    <row r="283" spans="4:18" x14ac:dyDescent="0.2">
      <c r="D283" s="80"/>
      <c r="E283" s="80"/>
      <c r="G283" s="80"/>
      <c r="H283" s="80"/>
      <c r="I283" s="80"/>
      <c r="J283" s="80"/>
      <c r="K283" s="80"/>
      <c r="L283" s="80"/>
      <c r="M283" s="80"/>
      <c r="N283" s="80"/>
      <c r="R283" s="80"/>
    </row>
    <row r="284" spans="4:18" x14ac:dyDescent="0.2">
      <c r="D284" s="80"/>
      <c r="E284" s="80"/>
      <c r="G284" s="80"/>
      <c r="H284" s="80"/>
      <c r="I284" s="80"/>
      <c r="J284" s="80"/>
      <c r="K284" s="80"/>
      <c r="L284" s="80"/>
      <c r="M284" s="80"/>
      <c r="N284" s="80"/>
      <c r="R284" s="80"/>
    </row>
    <row r="285" spans="4:18" x14ac:dyDescent="0.2">
      <c r="D285" s="80"/>
      <c r="E285" s="80"/>
      <c r="G285" s="80"/>
      <c r="H285" s="80"/>
      <c r="I285" s="80"/>
      <c r="J285" s="80"/>
      <c r="K285" s="80"/>
      <c r="L285" s="80"/>
      <c r="M285" s="80"/>
      <c r="N285" s="80"/>
      <c r="R285" s="80"/>
    </row>
    <row r="286" spans="4:18" x14ac:dyDescent="0.2">
      <c r="D286" s="80"/>
      <c r="E286" s="80"/>
      <c r="G286" s="80"/>
      <c r="H286" s="80"/>
      <c r="I286" s="80"/>
      <c r="J286" s="80"/>
      <c r="K286" s="80"/>
      <c r="L286" s="80"/>
      <c r="M286" s="80"/>
      <c r="N286" s="80"/>
      <c r="R286" s="80"/>
    </row>
    <row r="287" spans="4:18" x14ac:dyDescent="0.2">
      <c r="D287" s="80"/>
      <c r="E287" s="80"/>
      <c r="G287" s="80"/>
      <c r="H287" s="80"/>
      <c r="I287" s="80"/>
      <c r="J287" s="80"/>
      <c r="K287" s="80"/>
      <c r="L287" s="80"/>
      <c r="M287" s="80"/>
      <c r="N287" s="80"/>
      <c r="R287" s="80"/>
    </row>
    <row r="288" spans="4:18" x14ac:dyDescent="0.2">
      <c r="D288" s="80"/>
      <c r="E288" s="80"/>
      <c r="G288" s="80"/>
      <c r="H288" s="80"/>
      <c r="I288" s="80"/>
      <c r="J288" s="80"/>
      <c r="K288" s="80"/>
      <c r="L288" s="80"/>
      <c r="M288" s="80"/>
      <c r="N288" s="80"/>
      <c r="R288" s="80"/>
    </row>
    <row r="289" spans="4:18" x14ac:dyDescent="0.2">
      <c r="D289" s="80"/>
      <c r="E289" s="80"/>
      <c r="G289" s="80"/>
      <c r="H289" s="80"/>
      <c r="I289" s="80"/>
      <c r="J289" s="80"/>
      <c r="K289" s="80"/>
      <c r="L289" s="80"/>
      <c r="M289" s="80"/>
      <c r="N289" s="80"/>
      <c r="R289" s="80"/>
    </row>
    <row r="290" spans="4:18" x14ac:dyDescent="0.2">
      <c r="D290" s="80"/>
      <c r="E290" s="80"/>
      <c r="G290" s="80"/>
      <c r="H290" s="80"/>
      <c r="I290" s="80"/>
      <c r="J290" s="80"/>
      <c r="K290" s="80"/>
      <c r="L290" s="80"/>
      <c r="M290" s="80"/>
      <c r="N290" s="80"/>
      <c r="R290" s="80"/>
    </row>
    <row r="291" spans="4:18" x14ac:dyDescent="0.2">
      <c r="D291" s="80"/>
      <c r="E291" s="80"/>
      <c r="G291" s="80"/>
      <c r="H291" s="80"/>
      <c r="I291" s="80"/>
      <c r="J291" s="80"/>
      <c r="K291" s="80"/>
      <c r="L291" s="80"/>
      <c r="M291" s="80"/>
      <c r="N291" s="80"/>
      <c r="R291" s="80"/>
    </row>
    <row r="292" spans="4:18" x14ac:dyDescent="0.2">
      <c r="D292" s="80"/>
      <c r="E292" s="80"/>
      <c r="G292" s="80"/>
      <c r="H292" s="80"/>
      <c r="I292" s="80"/>
      <c r="J292" s="80"/>
      <c r="K292" s="80"/>
      <c r="L292" s="80"/>
      <c r="M292" s="80"/>
      <c r="N292" s="80"/>
      <c r="R292" s="80"/>
    </row>
    <row r="293" spans="4:18" x14ac:dyDescent="0.2">
      <c r="D293" s="80"/>
      <c r="E293" s="80"/>
      <c r="G293" s="80"/>
      <c r="H293" s="80"/>
      <c r="I293" s="80"/>
      <c r="J293" s="80"/>
      <c r="K293" s="80"/>
      <c r="L293" s="80"/>
      <c r="M293" s="80"/>
      <c r="N293" s="80"/>
      <c r="R293" s="8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12:N22 N24:N39">
    <cfRule type="cellIs" dxfId="4867" priority="492" operator="between">
      <formula>1</formula>
      <formula>2</formula>
    </cfRule>
  </conditionalFormatting>
  <conditionalFormatting sqref="N23">
    <cfRule type="cellIs" dxfId="4866" priority="491" operator="between">
      <formula>1</formula>
      <formula>2</formula>
    </cfRule>
  </conditionalFormatting>
  <conditionalFormatting sqref="R12:R22 R24:R39">
    <cfRule type="cellIs" dxfId="4865" priority="490" operator="between">
      <formula>1</formula>
      <formula>2</formula>
    </cfRule>
  </conditionalFormatting>
  <conditionalFormatting sqref="R23">
    <cfRule type="cellIs" dxfId="4864" priority="489" operator="between">
      <formula>1</formula>
      <formula>2</formula>
    </cfRule>
  </conditionalFormatting>
  <conditionalFormatting sqref="C12:C13 C24:C39 C15:C22">
    <cfRule type="cellIs" dxfId="4863" priority="246" operator="between">
      <formula>1</formula>
      <formula>2</formula>
    </cfRule>
  </conditionalFormatting>
  <conditionalFormatting sqref="C23">
    <cfRule type="cellIs" dxfId="4862" priority="245" operator="between">
      <formula>1</formula>
      <formula>2</formula>
    </cfRule>
  </conditionalFormatting>
  <conditionalFormatting sqref="D12:D13 D24:D39 D15:D22">
    <cfRule type="cellIs" dxfId="4861" priority="244" operator="between">
      <formula>1</formula>
      <formula>2</formula>
    </cfRule>
  </conditionalFormatting>
  <conditionalFormatting sqref="D23">
    <cfRule type="cellIs" dxfId="4860" priority="243" operator="between">
      <formula>1</formula>
      <formula>2</formula>
    </cfRule>
  </conditionalFormatting>
  <conditionalFormatting sqref="E12:E13 E24:E39 E15:E22">
    <cfRule type="cellIs" dxfId="4859" priority="242" operator="between">
      <formula>1</formula>
      <formula>2</formula>
    </cfRule>
  </conditionalFormatting>
  <conditionalFormatting sqref="E23">
    <cfRule type="cellIs" dxfId="4858" priority="241" operator="between">
      <formula>1</formula>
      <formula>2</formula>
    </cfRule>
  </conditionalFormatting>
  <conditionalFormatting sqref="C12:C13 C24:C39 C15:C22">
    <cfRule type="cellIs" dxfId="4857" priority="240" operator="between">
      <formula>1</formula>
      <formula>2</formula>
    </cfRule>
  </conditionalFormatting>
  <conditionalFormatting sqref="C23">
    <cfRule type="cellIs" dxfId="4856" priority="239" operator="between">
      <formula>1</formula>
      <formula>2</formula>
    </cfRule>
  </conditionalFormatting>
  <conditionalFormatting sqref="D12:D13 D24:D39 D15:D22">
    <cfRule type="cellIs" dxfId="4855" priority="238" operator="between">
      <formula>1</formula>
      <formula>2</formula>
    </cfRule>
  </conditionalFormatting>
  <conditionalFormatting sqref="D23">
    <cfRule type="cellIs" dxfId="4854" priority="237" operator="between">
      <formula>1</formula>
      <formula>2</formula>
    </cfRule>
  </conditionalFormatting>
  <conditionalFormatting sqref="E12:E13 E24:E39 E15:E22">
    <cfRule type="cellIs" dxfId="4853" priority="236" operator="between">
      <formula>1</formula>
      <formula>2</formula>
    </cfRule>
  </conditionalFormatting>
  <conditionalFormatting sqref="E23">
    <cfRule type="cellIs" dxfId="4852" priority="235" operator="between">
      <formula>1</formula>
      <formula>2</formula>
    </cfRule>
  </conditionalFormatting>
  <conditionalFormatting sqref="C14">
    <cfRule type="cellIs" dxfId="4851" priority="234" operator="between">
      <formula>1</formula>
      <formula>2</formula>
    </cfRule>
  </conditionalFormatting>
  <conditionalFormatting sqref="D14">
    <cfRule type="cellIs" dxfId="4850" priority="233" operator="between">
      <formula>1</formula>
      <formula>2</formula>
    </cfRule>
  </conditionalFormatting>
  <conditionalFormatting sqref="E14">
    <cfRule type="cellIs" dxfId="4849" priority="232" operator="between">
      <formula>1</formula>
      <formula>2</formula>
    </cfRule>
  </conditionalFormatting>
  <conditionalFormatting sqref="C14">
    <cfRule type="cellIs" dxfId="4848" priority="231" operator="between">
      <formula>1</formula>
      <formula>2</formula>
    </cfRule>
  </conditionalFormatting>
  <conditionalFormatting sqref="D14">
    <cfRule type="cellIs" dxfId="4847" priority="230" operator="between">
      <formula>1</formula>
      <formula>2</formula>
    </cfRule>
  </conditionalFormatting>
  <conditionalFormatting sqref="E14">
    <cfRule type="cellIs" dxfId="4846" priority="229" operator="between">
      <formula>1</formula>
      <formula>2</formula>
    </cfRule>
  </conditionalFormatting>
  <conditionalFormatting sqref="C15">
    <cfRule type="cellIs" dxfId="4845" priority="228" operator="between">
      <formula>1</formula>
      <formula>2</formula>
    </cfRule>
  </conditionalFormatting>
  <conditionalFormatting sqref="D15">
    <cfRule type="cellIs" dxfId="4844" priority="227" operator="between">
      <formula>1</formula>
      <formula>2</formula>
    </cfRule>
  </conditionalFormatting>
  <conditionalFormatting sqref="E15">
    <cfRule type="cellIs" dxfId="4843" priority="226" operator="between">
      <formula>1</formula>
      <formula>2</formula>
    </cfRule>
  </conditionalFormatting>
  <conditionalFormatting sqref="C15">
    <cfRule type="cellIs" dxfId="4842" priority="225" operator="between">
      <formula>1</formula>
      <formula>2</formula>
    </cfRule>
  </conditionalFormatting>
  <conditionalFormatting sqref="D15">
    <cfRule type="cellIs" dxfId="4841" priority="224" operator="between">
      <formula>1</formula>
      <formula>2</formula>
    </cfRule>
  </conditionalFormatting>
  <conditionalFormatting sqref="E15">
    <cfRule type="cellIs" dxfId="4840" priority="223" operator="between">
      <formula>1</formula>
      <formula>2</formula>
    </cfRule>
  </conditionalFormatting>
  <conditionalFormatting sqref="C14">
    <cfRule type="cellIs" dxfId="4839" priority="222" operator="between">
      <formula>1</formula>
      <formula>2</formula>
    </cfRule>
  </conditionalFormatting>
  <conditionalFormatting sqref="D14">
    <cfRule type="cellIs" dxfId="4838" priority="221" operator="between">
      <formula>1</formula>
      <formula>2</formula>
    </cfRule>
  </conditionalFormatting>
  <conditionalFormatting sqref="E14">
    <cfRule type="cellIs" dxfId="4837" priority="220" operator="between">
      <formula>1</formula>
      <formula>2</formula>
    </cfRule>
  </conditionalFormatting>
  <conditionalFormatting sqref="C14">
    <cfRule type="cellIs" dxfId="4836" priority="219" operator="between">
      <formula>1</formula>
      <formula>2</formula>
    </cfRule>
  </conditionalFormatting>
  <conditionalFormatting sqref="D14">
    <cfRule type="cellIs" dxfId="4835" priority="218" operator="between">
      <formula>1</formula>
      <formula>2</formula>
    </cfRule>
  </conditionalFormatting>
  <conditionalFormatting sqref="E14">
    <cfRule type="cellIs" dxfId="4834" priority="217" operator="between">
      <formula>1</formula>
      <formula>2</formula>
    </cfRule>
  </conditionalFormatting>
  <conditionalFormatting sqref="G12:G13 G24:G39 G15:G22">
    <cfRule type="cellIs" dxfId="4833" priority="180" operator="between">
      <formula>1</formula>
      <formula>2</formula>
    </cfRule>
  </conditionalFormatting>
  <conditionalFormatting sqref="G23">
    <cfRule type="cellIs" dxfId="4832" priority="179" operator="between">
      <formula>1</formula>
      <formula>2</formula>
    </cfRule>
  </conditionalFormatting>
  <conditionalFormatting sqref="H12:H13 H24:H39 H15:H22">
    <cfRule type="cellIs" dxfId="4831" priority="178" operator="between">
      <formula>1</formula>
      <formula>2</formula>
    </cfRule>
  </conditionalFormatting>
  <conditionalFormatting sqref="H23">
    <cfRule type="cellIs" dxfId="4830" priority="177" operator="between">
      <formula>1</formula>
      <formula>2</formula>
    </cfRule>
  </conditionalFormatting>
  <conditionalFormatting sqref="I12:I13 I24:I39 I15:I22">
    <cfRule type="cellIs" dxfId="4829" priority="176" operator="between">
      <formula>1</formula>
      <formula>2</formula>
    </cfRule>
  </conditionalFormatting>
  <conditionalFormatting sqref="I23">
    <cfRule type="cellIs" dxfId="4828" priority="175" operator="between">
      <formula>1</formula>
      <formula>2</formula>
    </cfRule>
  </conditionalFormatting>
  <conditionalFormatting sqref="G12:G13 G24:G39 G15:G22">
    <cfRule type="cellIs" dxfId="4827" priority="174" operator="between">
      <formula>1</formula>
      <formula>2</formula>
    </cfRule>
  </conditionalFormatting>
  <conditionalFormatting sqref="G23">
    <cfRule type="cellIs" dxfId="4826" priority="173" operator="between">
      <formula>1</formula>
      <formula>2</formula>
    </cfRule>
  </conditionalFormatting>
  <conditionalFormatting sqref="H12:H13 H24:H39 H15:H22">
    <cfRule type="cellIs" dxfId="4825" priority="172" operator="between">
      <formula>1</formula>
      <formula>2</formula>
    </cfRule>
  </conditionalFormatting>
  <conditionalFormatting sqref="H23">
    <cfRule type="cellIs" dxfId="4824" priority="171" operator="between">
      <formula>1</formula>
      <formula>2</formula>
    </cfRule>
  </conditionalFormatting>
  <conditionalFormatting sqref="I12:I13 I24:I39 I15:I22">
    <cfRule type="cellIs" dxfId="4823" priority="170" operator="between">
      <formula>1</formula>
      <formula>2</formula>
    </cfRule>
  </conditionalFormatting>
  <conditionalFormatting sqref="I23">
    <cfRule type="cellIs" dxfId="4822" priority="169" operator="between">
      <formula>1</formula>
      <formula>2</formula>
    </cfRule>
  </conditionalFormatting>
  <conditionalFormatting sqref="G14">
    <cfRule type="cellIs" dxfId="4821" priority="168" operator="between">
      <formula>1</formula>
      <formula>2</formula>
    </cfRule>
  </conditionalFormatting>
  <conditionalFormatting sqref="H14">
    <cfRule type="cellIs" dxfId="4820" priority="167" operator="between">
      <formula>1</formula>
      <formula>2</formula>
    </cfRule>
  </conditionalFormatting>
  <conditionalFormatting sqref="I14">
    <cfRule type="cellIs" dxfId="4819" priority="166" operator="between">
      <formula>1</formula>
      <formula>2</formula>
    </cfRule>
  </conditionalFormatting>
  <conditionalFormatting sqref="G14">
    <cfRule type="cellIs" dxfId="4818" priority="165" operator="between">
      <formula>1</formula>
      <formula>2</formula>
    </cfRule>
  </conditionalFormatting>
  <conditionalFormatting sqref="H14">
    <cfRule type="cellIs" dxfId="4817" priority="164" operator="between">
      <formula>1</formula>
      <formula>2</formula>
    </cfRule>
  </conditionalFormatting>
  <conditionalFormatting sqref="I14">
    <cfRule type="cellIs" dxfId="4816" priority="163" operator="between">
      <formula>1</formula>
      <formula>2</formula>
    </cfRule>
  </conditionalFormatting>
  <conditionalFormatting sqref="G15">
    <cfRule type="cellIs" dxfId="4815" priority="162" operator="between">
      <formula>1</formula>
      <formula>2</formula>
    </cfRule>
  </conditionalFormatting>
  <conditionalFormatting sqref="H15">
    <cfRule type="cellIs" dxfId="4814" priority="161" operator="between">
      <formula>1</formula>
      <formula>2</formula>
    </cfRule>
  </conditionalFormatting>
  <conditionalFormatting sqref="I15">
    <cfRule type="cellIs" dxfId="4813" priority="160" operator="between">
      <formula>1</formula>
      <formula>2</formula>
    </cfRule>
  </conditionalFormatting>
  <conditionalFormatting sqref="G15">
    <cfRule type="cellIs" dxfId="4812" priority="159" operator="between">
      <formula>1</formula>
      <formula>2</formula>
    </cfRule>
  </conditionalFormatting>
  <conditionalFormatting sqref="H15">
    <cfRule type="cellIs" dxfId="4811" priority="158" operator="between">
      <formula>1</formula>
      <formula>2</formula>
    </cfRule>
  </conditionalFormatting>
  <conditionalFormatting sqref="I15">
    <cfRule type="cellIs" dxfId="4810" priority="157" operator="between">
      <formula>1</formula>
      <formula>2</formula>
    </cfRule>
  </conditionalFormatting>
  <conditionalFormatting sqref="G14">
    <cfRule type="cellIs" dxfId="4809" priority="156" operator="between">
      <formula>1</formula>
      <formula>2</formula>
    </cfRule>
  </conditionalFormatting>
  <conditionalFormatting sqref="H14">
    <cfRule type="cellIs" dxfId="4808" priority="155" operator="between">
      <formula>1</formula>
      <formula>2</formula>
    </cfRule>
  </conditionalFormatting>
  <conditionalFormatting sqref="I14">
    <cfRule type="cellIs" dxfId="4807" priority="154" operator="between">
      <formula>1</formula>
      <formula>2</formula>
    </cfRule>
  </conditionalFormatting>
  <conditionalFormatting sqref="G14">
    <cfRule type="cellIs" dxfId="4806" priority="153" operator="between">
      <formula>1</formula>
      <formula>2</formula>
    </cfRule>
  </conditionalFormatting>
  <conditionalFormatting sqref="H14">
    <cfRule type="cellIs" dxfId="4805" priority="152" operator="between">
      <formula>1</formula>
      <formula>2</formula>
    </cfRule>
  </conditionalFormatting>
  <conditionalFormatting sqref="I14">
    <cfRule type="cellIs" dxfId="4804" priority="151" operator="between">
      <formula>1</formula>
      <formula>2</formula>
    </cfRule>
  </conditionalFormatting>
  <conditionalFormatting sqref="K12:K13 K24:K39 K15:K22">
    <cfRule type="cellIs" dxfId="4803" priority="114" operator="between">
      <formula>1</formula>
      <formula>2</formula>
    </cfRule>
  </conditionalFormatting>
  <conditionalFormatting sqref="K23">
    <cfRule type="cellIs" dxfId="4802" priority="113" operator="between">
      <formula>1</formula>
      <formula>2</formula>
    </cfRule>
  </conditionalFormatting>
  <conditionalFormatting sqref="L12:L13 L24:L39 L15:L22">
    <cfRule type="cellIs" dxfId="4801" priority="112" operator="between">
      <formula>1</formula>
      <formula>2</formula>
    </cfRule>
  </conditionalFormatting>
  <conditionalFormatting sqref="L23">
    <cfRule type="cellIs" dxfId="4800" priority="111" operator="between">
      <formula>1</formula>
      <formula>2</formula>
    </cfRule>
  </conditionalFormatting>
  <conditionalFormatting sqref="M12:M13 M24:M39 M15:M22">
    <cfRule type="cellIs" dxfId="4799" priority="110" operator="between">
      <formula>1</formula>
      <formula>2</formula>
    </cfRule>
  </conditionalFormatting>
  <conditionalFormatting sqref="M23">
    <cfRule type="cellIs" dxfId="4798" priority="109" operator="between">
      <formula>1</formula>
      <formula>2</formula>
    </cfRule>
  </conditionalFormatting>
  <conditionalFormatting sqref="K12:K13 K24:K39 K15:K22">
    <cfRule type="cellIs" dxfId="4797" priority="108" operator="between">
      <formula>1</formula>
      <formula>2</formula>
    </cfRule>
  </conditionalFormatting>
  <conditionalFormatting sqref="K23">
    <cfRule type="cellIs" dxfId="4796" priority="107" operator="between">
      <formula>1</formula>
      <formula>2</formula>
    </cfRule>
  </conditionalFormatting>
  <conditionalFormatting sqref="L12:L13 L24:L39 L15:L22">
    <cfRule type="cellIs" dxfId="4795" priority="106" operator="between">
      <formula>1</formula>
      <formula>2</formula>
    </cfRule>
  </conditionalFormatting>
  <conditionalFormatting sqref="L23">
    <cfRule type="cellIs" dxfId="4794" priority="105" operator="between">
      <formula>1</formula>
      <formula>2</formula>
    </cfRule>
  </conditionalFormatting>
  <conditionalFormatting sqref="M12:M13 M24:M39 M15:M22">
    <cfRule type="cellIs" dxfId="4793" priority="104" operator="between">
      <formula>1</formula>
      <formula>2</formula>
    </cfRule>
  </conditionalFormatting>
  <conditionalFormatting sqref="M23">
    <cfRule type="cellIs" dxfId="4792" priority="103" operator="between">
      <formula>1</formula>
      <formula>2</formula>
    </cfRule>
  </conditionalFormatting>
  <conditionalFormatting sqref="K14">
    <cfRule type="cellIs" dxfId="4791" priority="102" operator="between">
      <formula>1</formula>
      <formula>2</formula>
    </cfRule>
  </conditionalFormatting>
  <conditionalFormatting sqref="L14">
    <cfRule type="cellIs" dxfId="4790" priority="101" operator="between">
      <formula>1</formula>
      <formula>2</formula>
    </cfRule>
  </conditionalFormatting>
  <conditionalFormatting sqref="M14">
    <cfRule type="cellIs" dxfId="4789" priority="100" operator="between">
      <formula>1</formula>
      <formula>2</formula>
    </cfRule>
  </conditionalFormatting>
  <conditionalFormatting sqref="K14">
    <cfRule type="cellIs" dxfId="4788" priority="99" operator="between">
      <formula>1</formula>
      <formula>2</formula>
    </cfRule>
  </conditionalFormatting>
  <conditionalFormatting sqref="L14">
    <cfRule type="cellIs" dxfId="4787" priority="98" operator="between">
      <formula>1</formula>
      <formula>2</formula>
    </cfRule>
  </conditionalFormatting>
  <conditionalFormatting sqref="M14">
    <cfRule type="cellIs" dxfId="4786" priority="97" operator="between">
      <formula>1</formula>
      <formula>2</formula>
    </cfRule>
  </conditionalFormatting>
  <conditionalFormatting sqref="K15">
    <cfRule type="cellIs" dxfId="4785" priority="96" operator="between">
      <formula>1</formula>
      <formula>2</formula>
    </cfRule>
  </conditionalFormatting>
  <conditionalFormatting sqref="L15">
    <cfRule type="cellIs" dxfId="4784" priority="95" operator="between">
      <formula>1</formula>
      <formula>2</formula>
    </cfRule>
  </conditionalFormatting>
  <conditionalFormatting sqref="M15">
    <cfRule type="cellIs" dxfId="4783" priority="94" operator="between">
      <formula>1</formula>
      <formula>2</formula>
    </cfRule>
  </conditionalFormatting>
  <conditionalFormatting sqref="K15">
    <cfRule type="cellIs" dxfId="4782" priority="93" operator="between">
      <formula>1</formula>
      <formula>2</formula>
    </cfRule>
  </conditionalFormatting>
  <conditionalFormatting sqref="L15">
    <cfRule type="cellIs" dxfId="4781" priority="92" operator="between">
      <formula>1</formula>
      <formula>2</formula>
    </cfRule>
  </conditionalFormatting>
  <conditionalFormatting sqref="M15">
    <cfRule type="cellIs" dxfId="4780" priority="91" operator="between">
      <formula>1</formula>
      <formula>2</formula>
    </cfRule>
  </conditionalFormatting>
  <conditionalFormatting sqref="K14">
    <cfRule type="cellIs" dxfId="4779" priority="90" operator="between">
      <formula>1</formula>
      <formula>2</formula>
    </cfRule>
  </conditionalFormatting>
  <conditionalFormatting sqref="L14">
    <cfRule type="cellIs" dxfId="4778" priority="89" operator="between">
      <formula>1</formula>
      <formula>2</formula>
    </cfRule>
  </conditionalFormatting>
  <conditionalFormatting sqref="M14">
    <cfRule type="cellIs" dxfId="4777" priority="88" operator="between">
      <formula>1</formula>
      <formula>2</formula>
    </cfRule>
  </conditionalFormatting>
  <conditionalFormatting sqref="K14">
    <cfRule type="cellIs" dxfId="4776" priority="87" operator="between">
      <formula>1</formula>
      <formula>2</formula>
    </cfRule>
  </conditionalFormatting>
  <conditionalFormatting sqref="L14">
    <cfRule type="cellIs" dxfId="4775" priority="86" operator="between">
      <formula>1</formula>
      <formula>2</formula>
    </cfRule>
  </conditionalFormatting>
  <conditionalFormatting sqref="M14">
    <cfRule type="cellIs" dxfId="4774" priority="85" operator="between">
      <formula>1</formula>
      <formula>2</formula>
    </cfRule>
  </conditionalFormatting>
  <conditionalFormatting sqref="O12:O13 O24:O39 O15:O22">
    <cfRule type="cellIs" dxfId="4773" priority="66" operator="between">
      <formula>1</formula>
      <formula>2</formula>
    </cfRule>
  </conditionalFormatting>
  <conditionalFormatting sqref="O23">
    <cfRule type="cellIs" dxfId="4772" priority="65" operator="between">
      <formula>1</formula>
      <formula>2</formula>
    </cfRule>
  </conditionalFormatting>
  <conditionalFormatting sqref="P12:P13 P24:P39 P15:P22">
    <cfRule type="cellIs" dxfId="4771" priority="64" operator="between">
      <formula>1</formula>
      <formula>2</formula>
    </cfRule>
  </conditionalFormatting>
  <conditionalFormatting sqref="P23">
    <cfRule type="cellIs" dxfId="4770" priority="63" operator="between">
      <formula>1</formula>
      <formula>2</formula>
    </cfRule>
  </conditionalFormatting>
  <conditionalFormatting sqref="Q12:Q13 Q24:Q39 Q15:Q22">
    <cfRule type="cellIs" dxfId="4769" priority="62" operator="between">
      <formula>1</formula>
      <formula>2</formula>
    </cfRule>
  </conditionalFormatting>
  <conditionalFormatting sqref="Q23">
    <cfRule type="cellIs" dxfId="4768" priority="61" operator="between">
      <formula>1</formula>
      <formula>2</formula>
    </cfRule>
  </conditionalFormatting>
  <conditionalFormatting sqref="O12:O13 O24:O39 O15:O22">
    <cfRule type="cellIs" dxfId="4767" priority="60" operator="between">
      <formula>1</formula>
      <formula>2</formula>
    </cfRule>
  </conditionalFormatting>
  <conditionalFormatting sqref="O23">
    <cfRule type="cellIs" dxfId="4766" priority="59" operator="between">
      <formula>1</formula>
      <formula>2</formula>
    </cfRule>
  </conditionalFormatting>
  <conditionalFormatting sqref="P12:P13 P24:P39 P15:P22">
    <cfRule type="cellIs" dxfId="4765" priority="58" operator="between">
      <formula>1</formula>
      <formula>2</formula>
    </cfRule>
  </conditionalFormatting>
  <conditionalFormatting sqref="P23">
    <cfRule type="cellIs" dxfId="4764" priority="57" operator="between">
      <formula>1</formula>
      <formula>2</formula>
    </cfRule>
  </conditionalFormatting>
  <conditionalFormatting sqref="Q12:Q13 Q24:Q39 Q15:Q22">
    <cfRule type="cellIs" dxfId="4763" priority="56" operator="between">
      <formula>1</formula>
      <formula>2</formula>
    </cfRule>
  </conditionalFormatting>
  <conditionalFormatting sqref="Q23">
    <cfRule type="cellIs" dxfId="4762" priority="55" operator="between">
      <formula>1</formula>
      <formula>2</formula>
    </cfRule>
  </conditionalFormatting>
  <conditionalFormatting sqref="O14">
    <cfRule type="cellIs" dxfId="4761" priority="54" operator="between">
      <formula>1</formula>
      <formula>2</formula>
    </cfRule>
  </conditionalFormatting>
  <conditionalFormatting sqref="P14">
    <cfRule type="cellIs" dxfId="4760" priority="53" operator="between">
      <formula>1</formula>
      <formula>2</formula>
    </cfRule>
  </conditionalFormatting>
  <conditionalFormatting sqref="Q14">
    <cfRule type="cellIs" dxfId="4759" priority="52" operator="between">
      <formula>1</formula>
      <formula>2</formula>
    </cfRule>
  </conditionalFormatting>
  <conditionalFormatting sqref="O14">
    <cfRule type="cellIs" dxfId="4758" priority="51" operator="between">
      <formula>1</formula>
      <formula>2</formula>
    </cfRule>
  </conditionalFormatting>
  <conditionalFormatting sqref="P14">
    <cfRule type="cellIs" dxfId="4757" priority="50" operator="between">
      <formula>1</formula>
      <formula>2</formula>
    </cfRule>
  </conditionalFormatting>
  <conditionalFormatting sqref="Q14">
    <cfRule type="cellIs" dxfId="4756" priority="49" operator="between">
      <formula>1</formula>
      <formula>2</formula>
    </cfRule>
  </conditionalFormatting>
  <conditionalFormatting sqref="O15">
    <cfRule type="cellIs" dxfId="4755" priority="48" operator="between">
      <formula>1</formula>
      <formula>2</formula>
    </cfRule>
  </conditionalFormatting>
  <conditionalFormatting sqref="P15">
    <cfRule type="cellIs" dxfId="4754" priority="47" operator="between">
      <formula>1</formula>
      <formula>2</formula>
    </cfRule>
  </conditionalFormatting>
  <conditionalFormatting sqref="Q15">
    <cfRule type="cellIs" dxfId="4753" priority="46" operator="between">
      <formula>1</formula>
      <formula>2</formula>
    </cfRule>
  </conditionalFormatting>
  <conditionalFormatting sqref="O15">
    <cfRule type="cellIs" dxfId="4752" priority="45" operator="between">
      <formula>1</formula>
      <formula>2</formula>
    </cfRule>
  </conditionalFormatting>
  <conditionalFormatting sqref="P15">
    <cfRule type="cellIs" dxfId="4751" priority="44" operator="between">
      <formula>1</formula>
      <formula>2</formula>
    </cfRule>
  </conditionalFormatting>
  <conditionalFormatting sqref="Q15">
    <cfRule type="cellIs" dxfId="4750" priority="43" operator="between">
      <formula>1</formula>
      <formula>2</formula>
    </cfRule>
  </conditionalFormatting>
  <conditionalFormatting sqref="O14">
    <cfRule type="cellIs" dxfId="4749" priority="42" operator="between">
      <formula>1</formula>
      <formula>2</formula>
    </cfRule>
  </conditionalFormatting>
  <conditionalFormatting sqref="P14">
    <cfRule type="cellIs" dxfId="4748" priority="41" operator="between">
      <formula>1</formula>
      <formula>2</formula>
    </cfRule>
  </conditionalFormatting>
  <conditionalFormatting sqref="Q14">
    <cfRule type="cellIs" dxfId="4747" priority="40" operator="between">
      <formula>1</formula>
      <formula>2</formula>
    </cfRule>
  </conditionalFormatting>
  <conditionalFormatting sqref="O14">
    <cfRule type="cellIs" dxfId="4746" priority="39" operator="between">
      <formula>1</formula>
      <formula>2</formula>
    </cfRule>
  </conditionalFormatting>
  <conditionalFormatting sqref="P14">
    <cfRule type="cellIs" dxfId="4745" priority="38" operator="between">
      <formula>1</formula>
      <formula>2</formula>
    </cfRule>
  </conditionalFormatting>
  <conditionalFormatting sqref="Q14">
    <cfRule type="cellIs" dxfId="4744" priority="37" operator="between">
      <formula>1</formula>
      <formula>2</formula>
    </cfRule>
  </conditionalFormatting>
  <conditionalFormatting sqref="S12:S13 S24:S39 S15:S22">
    <cfRule type="cellIs" dxfId="4743" priority="30" operator="between">
      <formula>1</formula>
      <formula>2</formula>
    </cfRule>
  </conditionalFormatting>
  <conditionalFormatting sqref="S23">
    <cfRule type="cellIs" dxfId="4742" priority="29" operator="between">
      <formula>1</formula>
      <formula>2</formula>
    </cfRule>
  </conditionalFormatting>
  <conditionalFormatting sqref="T12:T13 T24:T39 T15:T22">
    <cfRule type="cellIs" dxfId="4741" priority="28" operator="between">
      <formula>1</formula>
      <formula>2</formula>
    </cfRule>
  </conditionalFormatting>
  <conditionalFormatting sqref="T23">
    <cfRule type="cellIs" dxfId="4740" priority="27" operator="between">
      <formula>1</formula>
      <formula>2</formula>
    </cfRule>
  </conditionalFormatting>
  <conditionalFormatting sqref="U12:U13 U24:U39 U15:U22">
    <cfRule type="cellIs" dxfId="4739" priority="26" operator="between">
      <formula>1</formula>
      <formula>2</formula>
    </cfRule>
  </conditionalFormatting>
  <conditionalFormatting sqref="U23">
    <cfRule type="cellIs" dxfId="4738" priority="25" operator="between">
      <formula>1</formula>
      <formula>2</formula>
    </cfRule>
  </conditionalFormatting>
  <conditionalFormatting sqref="S12:S13 S24:S39 S15:S22">
    <cfRule type="cellIs" dxfId="4737" priority="24" operator="between">
      <formula>1</formula>
      <formula>2</formula>
    </cfRule>
  </conditionalFormatting>
  <conditionalFormatting sqref="S23">
    <cfRule type="cellIs" dxfId="4736" priority="23" operator="between">
      <formula>1</formula>
      <formula>2</formula>
    </cfRule>
  </conditionalFormatting>
  <conditionalFormatting sqref="T12:T13 T24:T39 T15:T22">
    <cfRule type="cellIs" dxfId="4735" priority="22" operator="between">
      <formula>1</formula>
      <formula>2</formula>
    </cfRule>
  </conditionalFormatting>
  <conditionalFormatting sqref="T23">
    <cfRule type="cellIs" dxfId="4734" priority="21" operator="between">
      <formula>1</formula>
      <formula>2</formula>
    </cfRule>
  </conditionalFormatting>
  <conditionalFormatting sqref="U12:U13 U24:U39 U15:U22">
    <cfRule type="cellIs" dxfId="4733" priority="20" operator="between">
      <formula>1</formula>
      <formula>2</formula>
    </cfRule>
  </conditionalFormatting>
  <conditionalFormatting sqref="U23">
    <cfRule type="cellIs" dxfId="4732" priority="19" operator="between">
      <formula>1</formula>
      <formula>2</formula>
    </cfRule>
  </conditionalFormatting>
  <conditionalFormatting sqref="S14">
    <cfRule type="cellIs" dxfId="4731" priority="18" operator="between">
      <formula>1</formula>
      <formula>2</formula>
    </cfRule>
  </conditionalFormatting>
  <conditionalFormatting sqref="T14">
    <cfRule type="cellIs" dxfId="4730" priority="17" operator="between">
      <formula>1</formula>
      <formula>2</formula>
    </cfRule>
  </conditionalFormatting>
  <conditionalFormatting sqref="U14">
    <cfRule type="cellIs" dxfId="4729" priority="16" operator="between">
      <formula>1</formula>
      <formula>2</formula>
    </cfRule>
  </conditionalFormatting>
  <conditionalFormatting sqref="S14">
    <cfRule type="cellIs" dxfId="4728" priority="15" operator="between">
      <formula>1</formula>
      <formula>2</formula>
    </cfRule>
  </conditionalFormatting>
  <conditionalFormatting sqref="T14">
    <cfRule type="cellIs" dxfId="4727" priority="14" operator="between">
      <formula>1</formula>
      <formula>2</formula>
    </cfRule>
  </conditionalFormatting>
  <conditionalFormatting sqref="U14">
    <cfRule type="cellIs" dxfId="4726" priority="13" operator="between">
      <formula>1</formula>
      <formula>2</formula>
    </cfRule>
  </conditionalFormatting>
  <conditionalFormatting sqref="S15">
    <cfRule type="cellIs" dxfId="4725" priority="12" operator="between">
      <formula>1</formula>
      <formula>2</formula>
    </cfRule>
  </conditionalFormatting>
  <conditionalFormatting sqref="T15">
    <cfRule type="cellIs" dxfId="4724" priority="11" operator="between">
      <formula>1</formula>
      <formula>2</formula>
    </cfRule>
  </conditionalFormatting>
  <conditionalFormatting sqref="U15">
    <cfRule type="cellIs" dxfId="4723" priority="10" operator="between">
      <formula>1</formula>
      <formula>2</formula>
    </cfRule>
  </conditionalFormatting>
  <conditionalFormatting sqref="S15">
    <cfRule type="cellIs" dxfId="4722" priority="9" operator="between">
      <formula>1</formula>
      <formula>2</formula>
    </cfRule>
  </conditionalFormatting>
  <conditionalFormatting sqref="T15">
    <cfRule type="cellIs" dxfId="4721" priority="8" operator="between">
      <formula>1</formula>
      <formula>2</formula>
    </cfRule>
  </conditionalFormatting>
  <conditionalFormatting sqref="U15">
    <cfRule type="cellIs" dxfId="4720" priority="7" operator="between">
      <formula>1</formula>
      <formula>2</formula>
    </cfRule>
  </conditionalFormatting>
  <conditionalFormatting sqref="S14">
    <cfRule type="cellIs" dxfId="4719" priority="6" operator="between">
      <formula>1</formula>
      <formula>2</formula>
    </cfRule>
  </conditionalFormatting>
  <conditionalFormatting sqref="T14">
    <cfRule type="cellIs" dxfId="4718" priority="5" operator="between">
      <formula>1</formula>
      <formula>2</formula>
    </cfRule>
  </conditionalFormatting>
  <conditionalFormatting sqref="U14">
    <cfRule type="cellIs" dxfId="4717" priority="4" operator="between">
      <formula>1</formula>
      <formula>2</formula>
    </cfRule>
  </conditionalFormatting>
  <conditionalFormatting sqref="S14">
    <cfRule type="cellIs" dxfId="4716" priority="3" operator="between">
      <formula>1</formula>
      <formula>2</formula>
    </cfRule>
  </conditionalFormatting>
  <conditionalFormatting sqref="T14">
    <cfRule type="cellIs" dxfId="4715" priority="2" operator="between">
      <formula>1</formula>
      <formula>2</formula>
    </cfRule>
  </conditionalFormatting>
  <conditionalFormatting sqref="U14">
    <cfRule type="cellIs" dxfId="471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3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4" width="8.7109375" style="78" customWidth="1"/>
    <col min="5" max="5" width="1.28515625" style="80" customWidth="1"/>
    <col min="6" max="7" width="8.7109375" style="78" customWidth="1"/>
    <col min="8" max="8" width="1.28515625" style="78" customWidth="1"/>
    <col min="9" max="9" width="8.7109375" style="78" customWidth="1"/>
    <col min="10" max="10" width="8.7109375" style="81" customWidth="1"/>
    <col min="11" max="11" width="1.28515625" style="78" customWidth="1"/>
    <col min="12" max="13" width="8.7109375" style="78" customWidth="1"/>
    <col min="14" max="16384" width="12" style="78"/>
  </cols>
  <sheetData>
    <row r="1" spans="1:14" s="77" customFormat="1" ht="16.5" customHeight="1" x14ac:dyDescent="0.25">
      <c r="E1" s="79"/>
      <c r="J1" s="79"/>
    </row>
    <row r="2" spans="1:14" s="77" customFormat="1" ht="16.5" customHeight="1" x14ac:dyDescent="0.25">
      <c r="E2" s="79"/>
      <c r="J2" s="79"/>
    </row>
    <row r="3" spans="1:14" s="77" customFormat="1" ht="16.5" customHeight="1" x14ac:dyDescent="0.25">
      <c r="E3" s="79"/>
      <c r="J3" s="79"/>
    </row>
    <row r="4" spans="1:14" s="77" customFormat="1" ht="16.5" customHeight="1" x14ac:dyDescent="0.25">
      <c r="E4" s="79"/>
      <c r="J4" s="79"/>
    </row>
    <row r="5" spans="1:14" s="77" customFormat="1" ht="16.5" customHeight="1" x14ac:dyDescent="0.25">
      <c r="A5" s="116" t="s">
        <v>3</v>
      </c>
      <c r="B5" s="119" t="s">
        <v>177</v>
      </c>
      <c r="D5" s="79"/>
      <c r="J5" s="79"/>
    </row>
    <row r="6" spans="1:14" s="77" customFormat="1" ht="12" customHeight="1" x14ac:dyDescent="0.2">
      <c r="A6" s="116"/>
      <c r="B6" s="111" t="s">
        <v>262</v>
      </c>
      <c r="D6" s="79"/>
      <c r="J6" s="79"/>
    </row>
    <row r="7" spans="1:14" s="77" customFormat="1" ht="12" customHeight="1" x14ac:dyDescent="0.2">
      <c r="A7" s="116"/>
      <c r="B7" s="111"/>
      <c r="D7" s="79"/>
      <c r="J7" s="79"/>
    </row>
    <row r="8" spans="1:14" s="77" customFormat="1" ht="16.5" customHeight="1" x14ac:dyDescent="0.25"/>
    <row r="9" spans="1:14" s="77" customFormat="1" ht="32.25" customHeight="1" x14ac:dyDescent="0.25">
      <c r="B9" s="8"/>
      <c r="C9" s="598" t="s">
        <v>176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14" s="77" customFormat="1" ht="24.75" customHeight="1" x14ac:dyDescent="0.25">
      <c r="B10" s="8"/>
      <c r="C10" s="599" t="s">
        <v>16</v>
      </c>
      <c r="D10" s="599"/>
      <c r="E10" s="44"/>
      <c r="F10" s="599" t="s">
        <v>18</v>
      </c>
      <c r="G10" s="599"/>
      <c r="H10" s="44"/>
      <c r="I10" s="599" t="s">
        <v>19</v>
      </c>
      <c r="J10" s="599"/>
      <c r="K10" s="45"/>
      <c r="L10" s="599" t="s">
        <v>17</v>
      </c>
      <c r="M10" s="599"/>
    </row>
    <row r="11" spans="1:14" s="77" customFormat="1" ht="14.25" customHeight="1" x14ac:dyDescent="0.25">
      <c r="B11" s="39" t="s">
        <v>21</v>
      </c>
      <c r="C11" s="314" t="s">
        <v>12</v>
      </c>
      <c r="D11" s="314" t="s">
        <v>13</v>
      </c>
      <c r="E11" s="45"/>
      <c r="F11" s="314" t="s">
        <v>12</v>
      </c>
      <c r="G11" s="314" t="s">
        <v>13</v>
      </c>
      <c r="H11" s="45"/>
      <c r="I11" s="314" t="s">
        <v>12</v>
      </c>
      <c r="J11" s="314" t="s">
        <v>13</v>
      </c>
      <c r="K11" s="45"/>
      <c r="L11" s="314" t="s">
        <v>12</v>
      </c>
      <c r="M11" s="314" t="s">
        <v>13</v>
      </c>
    </row>
    <row r="12" spans="1:14" s="77" customFormat="1" ht="14.25" customHeight="1" x14ac:dyDescent="0.2">
      <c r="B12" s="3" t="s">
        <v>61</v>
      </c>
      <c r="C12" s="227">
        <f>'PD_genero (17)'!C12/'PD_genero (17)'!E12</f>
        <v>0.51237799829751507</v>
      </c>
      <c r="D12" s="228">
        <f>'PD_genero (17)'!D12/'PD_genero (17)'!E12</f>
        <v>0.48762200170248493</v>
      </c>
      <c r="E12" s="94"/>
      <c r="F12" s="99">
        <f>'PD_genero (17)'!G12/'PD_genero (17)'!I12</f>
        <v>0.52151112257077148</v>
      </c>
      <c r="G12" s="100">
        <f>'PD_genero (17)'!H12/'PD_genero (17)'!I12</f>
        <v>0.47848887742922852</v>
      </c>
      <c r="H12" s="283"/>
      <c r="I12" s="99">
        <f>'PD_genero (17)'!K12/'PD_genero (17)'!M12</f>
        <v>0.54849458102624182</v>
      </c>
      <c r="J12" s="100">
        <f>'PD_genero (17)'!L12/'PD_genero (17)'!M12</f>
        <v>0.45150541897375818</v>
      </c>
      <c r="K12" s="284"/>
      <c r="L12" s="99">
        <f>'PD_genero (17)'!O12/'PD_genero (17)'!Q12</f>
        <v>0.54065797084553335</v>
      </c>
      <c r="M12" s="100">
        <f>'PD_genero (17)'!P12/'PD_genero (17)'!Q12</f>
        <v>0.45934202915446665</v>
      </c>
    </row>
    <row r="13" spans="1:14" s="77" customFormat="1" ht="14.25" customHeight="1" x14ac:dyDescent="0.2">
      <c r="B13" s="4" t="s">
        <v>102</v>
      </c>
      <c r="C13" s="229">
        <f>'PD_genero (17)'!C13/'PD_genero (17)'!E13</f>
        <v>0.5243764172335601</v>
      </c>
      <c r="D13" s="230">
        <f>'PD_genero (17)'!D13/'PD_genero (17)'!E13</f>
        <v>0.4756235827664399</v>
      </c>
      <c r="E13" s="94"/>
      <c r="F13" s="101">
        <f>'PD_genero (17)'!G13/'PD_genero (17)'!I13</f>
        <v>0.53349311891139628</v>
      </c>
      <c r="G13" s="102">
        <f>'PD_genero (17)'!H13/'PD_genero (17)'!I13</f>
        <v>0.46650688108860366</v>
      </c>
      <c r="H13" s="283"/>
      <c r="I13" s="101">
        <f>'PD_genero (17)'!K13/'PD_genero (17)'!M13</f>
        <v>0.55597467773149212</v>
      </c>
      <c r="J13" s="102">
        <f>'PD_genero (17)'!L13/'PD_genero (17)'!M13</f>
        <v>0.44402532226850788</v>
      </c>
      <c r="K13" s="284"/>
      <c r="L13" s="101">
        <f>'PD_genero (17)'!O13/'PD_genero (17)'!Q13</f>
        <v>0.55263883147306048</v>
      </c>
      <c r="M13" s="102">
        <f>'PD_genero (17)'!P13/'PD_genero (17)'!Q13</f>
        <v>0.44736116852693952</v>
      </c>
    </row>
    <row r="14" spans="1:14" s="77" customFormat="1" ht="14.25" customHeight="1" x14ac:dyDescent="0.2">
      <c r="B14" s="4" t="s">
        <v>20</v>
      </c>
      <c r="C14" s="229">
        <f>'PD_genero (17)'!C14/'PD_genero (17)'!E14</f>
        <v>0.53060823811206659</v>
      </c>
      <c r="D14" s="230">
        <f>'PD_genero (17)'!D14/'PD_genero (17)'!E14</f>
        <v>0.46939176188793341</v>
      </c>
      <c r="E14" s="94"/>
      <c r="F14" s="101">
        <f>'PD_genero (17)'!G14/'PD_genero (17)'!I14</f>
        <v>0.5415252687407287</v>
      </c>
      <c r="G14" s="102">
        <f>'PD_genero (17)'!H14/'PD_genero (17)'!I14</f>
        <v>0.4584747312592713</v>
      </c>
      <c r="H14" s="283"/>
      <c r="I14" s="101">
        <f>'PD_genero (17)'!K14/'PD_genero (17)'!M14</f>
        <v>0.56445316712316951</v>
      </c>
      <c r="J14" s="102">
        <f>'PD_genero (17)'!L14/'PD_genero (17)'!M14</f>
        <v>0.43554683287683049</v>
      </c>
      <c r="K14" s="284"/>
      <c r="L14" s="101">
        <f>'PD_genero (17)'!O14/'PD_genero (17)'!Q14</f>
        <v>0.55476222856883817</v>
      </c>
      <c r="M14" s="102">
        <f>'PD_genero (17)'!P14/'PD_genero (17)'!Q14</f>
        <v>0.44523777143116189</v>
      </c>
    </row>
    <row r="15" spans="1:14" s="77" customFormat="1" ht="14.25" customHeight="1" x14ac:dyDescent="0.2">
      <c r="B15" s="4" t="s">
        <v>1</v>
      </c>
      <c r="C15" s="397">
        <f>'PD_genero (17)'!C15/'PD_genero (17)'!E15</f>
        <v>0.50779489952239343</v>
      </c>
      <c r="D15" s="398">
        <f>'PD_genero (17)'!D15/'PD_genero (17)'!E15</f>
        <v>0.49220510047760657</v>
      </c>
      <c r="E15" s="98"/>
      <c r="F15" s="394">
        <f>'PD_genero (17)'!G15/'PD_genero (17)'!I15</f>
        <v>0.51434693497298301</v>
      </c>
      <c r="G15" s="395">
        <f>'PD_genero (17)'!H15/'PD_genero (17)'!I15</f>
        <v>0.48565306502701694</v>
      </c>
      <c r="H15" s="285"/>
      <c r="I15" s="394">
        <f>'PD_genero (17)'!K15/'PD_genero (17)'!M15</f>
        <v>0.5349822625147812</v>
      </c>
      <c r="J15" s="395">
        <f>'PD_genero (17)'!L15/'PD_genero (17)'!M15</f>
        <v>0.46501773748521874</v>
      </c>
      <c r="K15" s="286"/>
      <c r="L15" s="394">
        <f>'PD_genero (17)'!O15/'PD_genero (17)'!Q15</f>
        <v>0.53083299636069547</v>
      </c>
      <c r="M15" s="395">
        <f>'PD_genero (17)'!P15/'PD_genero (17)'!Q15</f>
        <v>0.46916700363930447</v>
      </c>
      <c r="N15" s="47"/>
    </row>
    <row r="16" spans="1:14" s="77" customFormat="1" ht="14.25" customHeight="1" x14ac:dyDescent="0.2">
      <c r="B16" s="34" t="s">
        <v>36</v>
      </c>
      <c r="C16" s="229">
        <f>'PD_genero (17)'!C16/'PD_genero (17)'!E16</f>
        <v>0.57014925373134329</v>
      </c>
      <c r="D16" s="230">
        <f>'PD_genero (17)'!D16/'PD_genero (17)'!E16</f>
        <v>0.42985074626865671</v>
      </c>
      <c r="E16" s="95"/>
      <c r="F16" s="101">
        <f>'PD_genero (17)'!G16/'PD_genero (17)'!I16</f>
        <v>0.56172839506172845</v>
      </c>
      <c r="G16" s="102">
        <f>'PD_genero (17)'!H16/'PD_genero (17)'!I16</f>
        <v>0.43827160493827161</v>
      </c>
      <c r="H16" s="317"/>
      <c r="I16" s="101">
        <f>'PD_genero (17)'!K16/'PD_genero (17)'!M16</f>
        <v>0.55775577557755773</v>
      </c>
      <c r="J16" s="102">
        <f>'PD_genero (17)'!L16/'PD_genero (17)'!M16</f>
        <v>0.44224422442244227</v>
      </c>
      <c r="K16" s="318"/>
      <c r="L16" s="101">
        <f>'PD_genero (17)'!O16/'PD_genero (17)'!Q16</f>
        <v>0.57586206896551728</v>
      </c>
      <c r="M16" s="102">
        <f>'PD_genero (17)'!P16/'PD_genero (17)'!Q16</f>
        <v>0.42413793103448277</v>
      </c>
    </row>
    <row r="17" spans="2:13" s="77" customFormat="1" ht="14.25" customHeight="1" x14ac:dyDescent="0.2">
      <c r="B17" s="34" t="s">
        <v>37</v>
      </c>
      <c r="C17" s="229">
        <f>'PD_genero (17)'!C17/'PD_genero (17)'!E17</f>
        <v>0.52595155709342556</v>
      </c>
      <c r="D17" s="230">
        <f>'PD_genero (17)'!D17/'PD_genero (17)'!E17</f>
        <v>0.47404844290657439</v>
      </c>
      <c r="E17" s="95"/>
      <c r="F17" s="101">
        <f>'PD_genero (17)'!G17/'PD_genero (17)'!I17</f>
        <v>0.54411764705882348</v>
      </c>
      <c r="G17" s="102">
        <f>'PD_genero (17)'!H17/'PD_genero (17)'!I17</f>
        <v>0.45588235294117646</v>
      </c>
      <c r="H17" s="317"/>
      <c r="I17" s="101">
        <f>'PD_genero (17)'!K17/'PD_genero (17)'!M17</f>
        <v>0.51417004048582993</v>
      </c>
      <c r="J17" s="102">
        <f>'PD_genero (17)'!L17/'PD_genero (17)'!M17</f>
        <v>0.48582995951417002</v>
      </c>
      <c r="K17" s="318"/>
      <c r="L17" s="101">
        <f>'PD_genero (17)'!O17/'PD_genero (17)'!Q17</f>
        <v>0.49382716049382713</v>
      </c>
      <c r="M17" s="102">
        <f>'PD_genero (17)'!P17/'PD_genero (17)'!Q17</f>
        <v>0.50617283950617287</v>
      </c>
    </row>
    <row r="18" spans="2:13" s="77" customFormat="1" ht="14.25" customHeight="1" x14ac:dyDescent="0.2">
      <c r="B18" s="34" t="s">
        <v>38</v>
      </c>
      <c r="C18" s="229">
        <f>'PD_genero (17)'!C18/'PD_genero (17)'!E18</f>
        <v>0.51249999999999996</v>
      </c>
      <c r="D18" s="230">
        <f>'PD_genero (17)'!D18/'PD_genero (17)'!E18</f>
        <v>0.48749999999999999</v>
      </c>
      <c r="E18" s="95"/>
      <c r="F18" s="101">
        <f>'PD_genero (17)'!G18/'PD_genero (17)'!I18</f>
        <v>0.52285191956124311</v>
      </c>
      <c r="G18" s="102">
        <f>'PD_genero (17)'!H18/'PD_genero (17)'!I18</f>
        <v>0.47714808043875684</v>
      </c>
      <c r="H18" s="317"/>
      <c r="I18" s="101">
        <f>'PD_genero (17)'!K18/'PD_genero (17)'!M18</f>
        <v>0.5592233009708738</v>
      </c>
      <c r="J18" s="102">
        <f>'PD_genero (17)'!L18/'PD_genero (17)'!M18</f>
        <v>0.4407766990291262</v>
      </c>
      <c r="K18" s="318"/>
      <c r="L18" s="101">
        <f>'PD_genero (17)'!O18/'PD_genero (17)'!Q18</f>
        <v>0.547808764940239</v>
      </c>
      <c r="M18" s="102">
        <f>'PD_genero (17)'!P18/'PD_genero (17)'!Q18</f>
        <v>0.45219123505976094</v>
      </c>
    </row>
    <row r="19" spans="2:13" s="77" customFormat="1" ht="14.25" customHeight="1" x14ac:dyDescent="0.2">
      <c r="B19" s="34" t="s">
        <v>39</v>
      </c>
      <c r="C19" s="229">
        <f>'PD_genero (17)'!C19/'PD_genero (17)'!E19</f>
        <v>0.54569190600522188</v>
      </c>
      <c r="D19" s="230">
        <f>'PD_genero (17)'!D19/'PD_genero (17)'!E19</f>
        <v>0.45430809399477806</v>
      </c>
      <c r="E19" s="95"/>
      <c r="F19" s="101">
        <f>'PD_genero (17)'!G19/'PD_genero (17)'!I19</f>
        <v>0.53926701570680624</v>
      </c>
      <c r="G19" s="102">
        <f>'PD_genero (17)'!H19/'PD_genero (17)'!I19</f>
        <v>0.4607329842931937</v>
      </c>
      <c r="H19" s="317"/>
      <c r="I19" s="101">
        <f>'PD_genero (17)'!K19/'PD_genero (17)'!M19</f>
        <v>0.5393258426966292</v>
      </c>
      <c r="J19" s="102">
        <f>'PD_genero (17)'!L19/'PD_genero (17)'!M19</f>
        <v>0.4606741573033708</v>
      </c>
      <c r="K19" s="318"/>
      <c r="L19" s="101">
        <f>'PD_genero (17)'!O19/'PD_genero (17)'!Q19</f>
        <v>0.5449438202247191</v>
      </c>
      <c r="M19" s="102">
        <f>'PD_genero (17)'!P19/'PD_genero (17)'!Q19</f>
        <v>0.4550561797752809</v>
      </c>
    </row>
    <row r="20" spans="2:13" s="77" customFormat="1" ht="14.25" customHeight="1" x14ac:dyDescent="0.2">
      <c r="B20" s="34" t="s">
        <v>40</v>
      </c>
      <c r="C20" s="229">
        <f>'PD_genero (17)'!C20/'PD_genero (17)'!E20</f>
        <v>0.48776978417266187</v>
      </c>
      <c r="D20" s="230">
        <f>'PD_genero (17)'!D20/'PD_genero (17)'!E20</f>
        <v>0.51223021582733808</v>
      </c>
      <c r="E20" s="95"/>
      <c r="F20" s="101">
        <f>'PD_genero (17)'!G20/'PD_genero (17)'!I20</f>
        <v>0.4774381368267831</v>
      </c>
      <c r="G20" s="102">
        <f>'PD_genero (17)'!H20/'PD_genero (17)'!I20</f>
        <v>0.52256186317321685</v>
      </c>
      <c r="H20" s="317"/>
      <c r="I20" s="101">
        <f>'PD_genero (17)'!K20/'PD_genero (17)'!M20</f>
        <v>0.51762820512820518</v>
      </c>
      <c r="J20" s="102">
        <f>'PD_genero (17)'!L20/'PD_genero (17)'!M20</f>
        <v>0.48237179487179488</v>
      </c>
      <c r="K20" s="318"/>
      <c r="L20" s="101">
        <f>'PD_genero (17)'!O20/'PD_genero (17)'!Q20</f>
        <v>0.49846153846153846</v>
      </c>
      <c r="M20" s="102">
        <f>'PD_genero (17)'!P20/'PD_genero (17)'!Q20</f>
        <v>0.50153846153846149</v>
      </c>
    </row>
    <row r="21" spans="2:13" s="77" customFormat="1" ht="14.25" customHeight="1" x14ac:dyDescent="0.2">
      <c r="B21" s="34" t="s">
        <v>41</v>
      </c>
      <c r="C21" s="229">
        <f>'PD_genero (17)'!C21/'PD_genero (17)'!E21</f>
        <v>0.50757575757575757</v>
      </c>
      <c r="D21" s="230">
        <f>'PD_genero (17)'!D21/'PD_genero (17)'!E21</f>
        <v>0.49242424242424243</v>
      </c>
      <c r="E21" s="95"/>
      <c r="F21" s="101">
        <f>'PD_genero (17)'!G21/'PD_genero (17)'!I21</f>
        <v>0.51662404092071612</v>
      </c>
      <c r="G21" s="102">
        <f>'PD_genero (17)'!H21/'PD_genero (17)'!I21</f>
        <v>0.48337595907928388</v>
      </c>
      <c r="H21" s="317"/>
      <c r="I21" s="101">
        <f>'PD_genero (17)'!K21/'PD_genero (17)'!M21</f>
        <v>0.52010723860589814</v>
      </c>
      <c r="J21" s="102">
        <f>'PD_genero (17)'!L21/'PD_genero (17)'!M21</f>
        <v>0.47989276139410186</v>
      </c>
      <c r="K21" s="318"/>
      <c r="L21" s="101">
        <f>'PD_genero (17)'!O21/'PD_genero (17)'!Q21</f>
        <v>0.4946236559139785</v>
      </c>
      <c r="M21" s="102">
        <f>'PD_genero (17)'!P21/'PD_genero (17)'!Q21</f>
        <v>0.5053763440860215</v>
      </c>
    </row>
    <row r="22" spans="2:13" s="77" customFormat="1" ht="14.25" customHeight="1" x14ac:dyDescent="0.2">
      <c r="B22" s="34" t="s">
        <v>42</v>
      </c>
      <c r="C22" s="229">
        <f>'PD_genero (17)'!C22/'PD_genero (17)'!E22</f>
        <v>0.51877133105802042</v>
      </c>
      <c r="D22" s="230">
        <f>'PD_genero (17)'!D22/'PD_genero (17)'!E22</f>
        <v>0.48122866894197952</v>
      </c>
      <c r="E22" s="95"/>
      <c r="F22" s="101">
        <f>'PD_genero (17)'!G22/'PD_genero (17)'!I22</f>
        <v>0.52559726962457343</v>
      </c>
      <c r="G22" s="102">
        <f>'PD_genero (17)'!H22/'PD_genero (17)'!I22</f>
        <v>0.47440273037542663</v>
      </c>
      <c r="H22" s="317"/>
      <c r="I22" s="101">
        <f>'PD_genero (17)'!K22/'PD_genero (17)'!M22</f>
        <v>0.56015037593984962</v>
      </c>
      <c r="J22" s="102">
        <f>'PD_genero (17)'!L22/'PD_genero (17)'!M22</f>
        <v>0.43984962406015038</v>
      </c>
      <c r="K22" s="318"/>
      <c r="L22" s="101">
        <f>'PD_genero (17)'!O22/'PD_genero (17)'!Q22</f>
        <v>0.53612167300380231</v>
      </c>
      <c r="M22" s="102">
        <f>'PD_genero (17)'!P22/'PD_genero (17)'!Q22</f>
        <v>0.46387832699619774</v>
      </c>
    </row>
    <row r="23" spans="2:13" s="77" customFormat="1" ht="14.25" customHeight="1" x14ac:dyDescent="0.2">
      <c r="B23" s="34" t="s">
        <v>43</v>
      </c>
      <c r="C23" s="229">
        <f>'PD_genero (17)'!C23/'PD_genero (17)'!E23</f>
        <v>0.50196078431372548</v>
      </c>
      <c r="D23" s="230">
        <f>'PD_genero (17)'!D23/'PD_genero (17)'!E23</f>
        <v>0.49803921568627452</v>
      </c>
      <c r="E23" s="95"/>
      <c r="F23" s="101">
        <f>'PD_genero (17)'!G23/'PD_genero (17)'!I23</f>
        <v>0.51639344262295084</v>
      </c>
      <c r="G23" s="102">
        <f>'PD_genero (17)'!H23/'PD_genero (17)'!I23</f>
        <v>0.48360655737704916</v>
      </c>
      <c r="H23" s="317"/>
      <c r="I23" s="101">
        <f>'PD_genero (17)'!K23/'PD_genero (17)'!M23</f>
        <v>0.55701754385964908</v>
      </c>
      <c r="J23" s="102">
        <f>'PD_genero (17)'!L23/'PD_genero (17)'!M23</f>
        <v>0.44298245614035087</v>
      </c>
      <c r="K23" s="318"/>
      <c r="L23" s="101">
        <f>'PD_genero (17)'!O23/'PD_genero (17)'!Q23</f>
        <v>0.56828193832599116</v>
      </c>
      <c r="M23" s="102">
        <f>'PD_genero (17)'!P23/'PD_genero (17)'!Q23</f>
        <v>0.43171806167400884</v>
      </c>
    </row>
    <row r="24" spans="2:13" s="77" customFormat="1" ht="14.25" customHeight="1" x14ac:dyDescent="0.2">
      <c r="B24" s="34" t="s">
        <v>44</v>
      </c>
      <c r="C24" s="229">
        <f>'PD_genero (17)'!C24/'PD_genero (17)'!E24</f>
        <v>0.51182197496522952</v>
      </c>
      <c r="D24" s="230">
        <f>'PD_genero (17)'!D24/'PD_genero (17)'!E24</f>
        <v>0.48817802503477054</v>
      </c>
      <c r="E24" s="95"/>
      <c r="F24" s="101">
        <f>'PD_genero (17)'!G24/'PD_genero (17)'!I24</f>
        <v>0.50906555090655514</v>
      </c>
      <c r="G24" s="102">
        <f>'PD_genero (17)'!H24/'PD_genero (17)'!I24</f>
        <v>0.49093444909344491</v>
      </c>
      <c r="H24" s="317"/>
      <c r="I24" s="101">
        <f>'PD_genero (17)'!K24/'PD_genero (17)'!M24</f>
        <v>0.5252525252525253</v>
      </c>
      <c r="J24" s="102">
        <f>'PD_genero (17)'!L24/'PD_genero (17)'!M24</f>
        <v>0.47474747474747475</v>
      </c>
      <c r="K24" s="318"/>
      <c r="L24" s="101">
        <f>'PD_genero (17)'!O24/'PD_genero (17)'!Q24</f>
        <v>0.51963746223564955</v>
      </c>
      <c r="M24" s="102">
        <f>'PD_genero (17)'!P24/'PD_genero (17)'!Q24</f>
        <v>0.48036253776435045</v>
      </c>
    </row>
    <row r="25" spans="2:13" s="77" customFormat="1" ht="14.25" customHeight="1" x14ac:dyDescent="0.2">
      <c r="B25" s="34" t="s">
        <v>45</v>
      </c>
      <c r="C25" s="229">
        <f>'PD_genero (17)'!C25/'PD_genero (17)'!E25</f>
        <v>0.54823529411764704</v>
      </c>
      <c r="D25" s="230">
        <f>'PD_genero (17)'!D25/'PD_genero (17)'!E25</f>
        <v>0.45176470588235296</v>
      </c>
      <c r="E25" s="95"/>
      <c r="F25" s="101">
        <f>'PD_genero (17)'!G25/'PD_genero (17)'!I25</f>
        <v>0.56716417910447758</v>
      </c>
      <c r="G25" s="102">
        <f>'PD_genero (17)'!H25/'PD_genero (17)'!I25</f>
        <v>0.43283582089552236</v>
      </c>
      <c r="H25" s="317"/>
      <c r="I25" s="101">
        <f>'PD_genero (17)'!K25/'PD_genero (17)'!M25</f>
        <v>0.58267716535433067</v>
      </c>
      <c r="J25" s="102">
        <f>'PD_genero (17)'!L25/'PD_genero (17)'!M25</f>
        <v>0.41732283464566927</v>
      </c>
      <c r="K25" s="318"/>
      <c r="L25" s="101">
        <f>'PD_genero (17)'!O25/'PD_genero (17)'!Q25</f>
        <v>0.57217847769028873</v>
      </c>
      <c r="M25" s="102">
        <f>'PD_genero (17)'!P25/'PD_genero (17)'!Q25</f>
        <v>0.42782152230971127</v>
      </c>
    </row>
    <row r="26" spans="2:13" s="77" customFormat="1" ht="14.25" customHeight="1" x14ac:dyDescent="0.2">
      <c r="B26" s="34" t="s">
        <v>46</v>
      </c>
      <c r="C26" s="229">
        <f>'PD_genero (17)'!C26/'PD_genero (17)'!E26</f>
        <v>0.48255813953488375</v>
      </c>
      <c r="D26" s="230">
        <f>'PD_genero (17)'!D26/'PD_genero (17)'!E26</f>
        <v>0.51744186046511631</v>
      </c>
      <c r="E26" s="95"/>
      <c r="F26" s="101">
        <f>'PD_genero (17)'!G26/'PD_genero (17)'!I26</f>
        <v>0.47941176470588237</v>
      </c>
      <c r="G26" s="102">
        <f>'PD_genero (17)'!H26/'PD_genero (17)'!I26</f>
        <v>0.52058823529411768</v>
      </c>
      <c r="H26" s="317"/>
      <c r="I26" s="101">
        <f>'PD_genero (17)'!K26/'PD_genero (17)'!M26</f>
        <v>0.52083333333333337</v>
      </c>
      <c r="J26" s="102">
        <f>'PD_genero (17)'!L26/'PD_genero (17)'!M26</f>
        <v>0.47916666666666669</v>
      </c>
      <c r="K26" s="318"/>
      <c r="L26" s="101">
        <f>'PD_genero (17)'!O26/'PD_genero (17)'!Q26</f>
        <v>0.51886792452830188</v>
      </c>
      <c r="M26" s="102">
        <f>'PD_genero (17)'!P26/'PD_genero (17)'!Q26</f>
        <v>0.48113207547169812</v>
      </c>
    </row>
    <row r="27" spans="2:13" s="77" customFormat="1" ht="14.25" customHeight="1" x14ac:dyDescent="0.2">
      <c r="B27" s="34" t="s">
        <v>47</v>
      </c>
      <c r="C27" s="229">
        <f>'PD_genero (17)'!C27/'PD_genero (17)'!E27</f>
        <v>0.49333333333333335</v>
      </c>
      <c r="D27" s="230">
        <f>'PD_genero (17)'!D27/'PD_genero (17)'!E27</f>
        <v>0.50666666666666671</v>
      </c>
      <c r="E27" s="95"/>
      <c r="F27" s="101">
        <f>'PD_genero (17)'!G27/'PD_genero (17)'!I27</f>
        <v>0.50404312668463613</v>
      </c>
      <c r="G27" s="102">
        <f>'PD_genero (17)'!H27/'PD_genero (17)'!I27</f>
        <v>0.49595687331536387</v>
      </c>
      <c r="H27" s="317"/>
      <c r="I27" s="101">
        <f>'PD_genero (17)'!K27/'PD_genero (17)'!M27</f>
        <v>0.54324324324324325</v>
      </c>
      <c r="J27" s="102">
        <f>'PD_genero (17)'!L27/'PD_genero (17)'!M27</f>
        <v>0.45675675675675675</v>
      </c>
      <c r="K27" s="318"/>
      <c r="L27" s="101">
        <f>'PD_genero (17)'!O27/'PD_genero (17)'!Q27</f>
        <v>0.53025936599423629</v>
      </c>
      <c r="M27" s="102">
        <f>'PD_genero (17)'!P27/'PD_genero (17)'!Q27</f>
        <v>0.46974063400576371</v>
      </c>
    </row>
    <row r="28" spans="2:13" s="77" customFormat="1" ht="14.25" customHeight="1" x14ac:dyDescent="0.2">
      <c r="B28" s="34" t="s">
        <v>48</v>
      </c>
      <c r="C28" s="229">
        <f>'PD_genero (17)'!C28/'PD_genero (17)'!E28</f>
        <v>0.5626598465473146</v>
      </c>
      <c r="D28" s="230">
        <f>'PD_genero (17)'!D28/'PD_genero (17)'!E28</f>
        <v>0.4373401534526854</v>
      </c>
      <c r="E28" s="95"/>
      <c r="F28" s="101">
        <f>'PD_genero (17)'!G28/'PD_genero (17)'!I28</f>
        <v>0.561038961038961</v>
      </c>
      <c r="G28" s="102">
        <f>'PD_genero (17)'!H28/'PD_genero (17)'!I28</f>
        <v>0.43896103896103894</v>
      </c>
      <c r="H28" s="317"/>
      <c r="I28" s="101">
        <f>'PD_genero (17)'!K28/'PD_genero (17)'!M28</f>
        <v>0.58550724637681162</v>
      </c>
      <c r="J28" s="102">
        <f>'PD_genero (17)'!L28/'PD_genero (17)'!M28</f>
        <v>0.41449275362318838</v>
      </c>
      <c r="K28" s="318"/>
      <c r="L28" s="101">
        <f>'PD_genero (17)'!O28/'PD_genero (17)'!Q28</f>
        <v>0.59537572254335258</v>
      </c>
      <c r="M28" s="102">
        <f>'PD_genero (17)'!P28/'PD_genero (17)'!Q28</f>
        <v>0.40462427745664742</v>
      </c>
    </row>
    <row r="29" spans="2:13" s="77" customFormat="1" ht="14.25" customHeight="1" x14ac:dyDescent="0.2">
      <c r="B29" s="34" t="s">
        <v>49</v>
      </c>
      <c r="C29" s="229">
        <f>'PD_genero (17)'!C29/'PD_genero (17)'!E29</f>
        <v>0.49618320610687022</v>
      </c>
      <c r="D29" s="230">
        <f>'PD_genero (17)'!D29/'PD_genero (17)'!E29</f>
        <v>0.50381679389312972</v>
      </c>
      <c r="E29" s="95"/>
      <c r="F29" s="101">
        <f>'PD_genero (17)'!G29/'PD_genero (17)'!I29</f>
        <v>0.49129852744310576</v>
      </c>
      <c r="G29" s="102">
        <f>'PD_genero (17)'!H29/'PD_genero (17)'!I29</f>
        <v>0.50870147255689424</v>
      </c>
      <c r="H29" s="317"/>
      <c r="I29" s="101">
        <f>'PD_genero (17)'!K29/'PD_genero (17)'!M29</f>
        <v>0.52712100139082063</v>
      </c>
      <c r="J29" s="102">
        <f>'PD_genero (17)'!L29/'PD_genero (17)'!M29</f>
        <v>0.47287899860917942</v>
      </c>
      <c r="K29" s="318"/>
      <c r="L29" s="101">
        <f>'PD_genero (17)'!O29/'PD_genero (17)'!Q29</f>
        <v>0.50965824665676074</v>
      </c>
      <c r="M29" s="102">
        <f>'PD_genero (17)'!P29/'PD_genero (17)'!Q29</f>
        <v>0.49034175334323921</v>
      </c>
    </row>
    <row r="30" spans="2:13" s="77" customFormat="1" ht="14.25" customHeight="1" x14ac:dyDescent="0.2">
      <c r="B30" s="34" t="s">
        <v>50</v>
      </c>
      <c r="C30" s="229">
        <f>'PD_genero (17)'!C30/'PD_genero (17)'!E30</f>
        <v>0.50344036697247707</v>
      </c>
      <c r="D30" s="230">
        <f>'PD_genero (17)'!D30/'PD_genero (17)'!E30</f>
        <v>0.49655963302752293</v>
      </c>
      <c r="E30" s="95"/>
      <c r="F30" s="101">
        <f>'PD_genero (17)'!G30/'PD_genero (17)'!I30</f>
        <v>0.51414514145141454</v>
      </c>
      <c r="G30" s="102">
        <f>'PD_genero (17)'!H30/'PD_genero (17)'!I30</f>
        <v>0.48585485854858551</v>
      </c>
      <c r="H30" s="317"/>
      <c r="I30" s="101">
        <f>'PD_genero (17)'!K30/'PD_genero (17)'!M30</f>
        <v>0.54882571075401732</v>
      </c>
      <c r="J30" s="102">
        <f>'PD_genero (17)'!L30/'PD_genero (17)'!M30</f>
        <v>0.45117428924598268</v>
      </c>
      <c r="K30" s="318"/>
      <c r="L30" s="101">
        <f>'PD_genero (17)'!O30/'PD_genero (17)'!Q30</f>
        <v>0.55037783375314864</v>
      </c>
      <c r="M30" s="102">
        <f>'PD_genero (17)'!P30/'PD_genero (17)'!Q30</f>
        <v>0.44962216624685136</v>
      </c>
    </row>
    <row r="31" spans="2:13" s="77" customFormat="1" ht="14.25" customHeight="1" x14ac:dyDescent="0.2">
      <c r="B31" s="34" t="s">
        <v>51</v>
      </c>
      <c r="C31" s="229">
        <f>'PD_genero (17)'!C31/'PD_genero (17)'!E31</f>
        <v>0.43129770992366412</v>
      </c>
      <c r="D31" s="230">
        <f>'PD_genero (17)'!D31/'PD_genero (17)'!E31</f>
        <v>0.56870229007633588</v>
      </c>
      <c r="E31" s="95"/>
      <c r="F31" s="101">
        <f>'PD_genero (17)'!G31/'PD_genero (17)'!I31</f>
        <v>0.44444444444444442</v>
      </c>
      <c r="G31" s="102">
        <f>'PD_genero (17)'!H31/'PD_genero (17)'!I31</f>
        <v>0.55555555555555558</v>
      </c>
      <c r="H31" s="317"/>
      <c r="I31" s="101">
        <f>'PD_genero (17)'!K31/'PD_genero (17)'!M31</f>
        <v>0.48847926267281105</v>
      </c>
      <c r="J31" s="102">
        <f>'PD_genero (17)'!L31/'PD_genero (17)'!M31</f>
        <v>0.51152073732718895</v>
      </c>
      <c r="K31" s="318"/>
      <c r="L31" s="101">
        <f>'PD_genero (17)'!O31/'PD_genero (17)'!Q31</f>
        <v>0.49537037037037035</v>
      </c>
      <c r="M31" s="102">
        <f>'PD_genero (17)'!P31/'PD_genero (17)'!Q31</f>
        <v>0.50462962962962965</v>
      </c>
    </row>
    <row r="32" spans="2:13" s="77" customFormat="1" ht="14.25" customHeight="1" x14ac:dyDescent="0.2">
      <c r="B32" s="34" t="s">
        <v>52</v>
      </c>
      <c r="C32" s="229">
        <f>'PD_genero (17)'!C32/'PD_genero (17)'!E32</f>
        <v>0.49934296977660975</v>
      </c>
      <c r="D32" s="230">
        <f>'PD_genero (17)'!D32/'PD_genero (17)'!E32</f>
        <v>0.50065703022339025</v>
      </c>
      <c r="E32" s="95"/>
      <c r="F32" s="101">
        <f>'PD_genero (17)'!G32/'PD_genero (17)'!I32</f>
        <v>0.51205673758865244</v>
      </c>
      <c r="G32" s="102">
        <f>'PD_genero (17)'!H32/'PD_genero (17)'!I32</f>
        <v>0.4879432624113475</v>
      </c>
      <c r="H32" s="317"/>
      <c r="I32" s="101">
        <f>'PD_genero (17)'!K32/'PD_genero (17)'!M32</f>
        <v>0.52054794520547942</v>
      </c>
      <c r="J32" s="102">
        <f>'PD_genero (17)'!L32/'PD_genero (17)'!M32</f>
        <v>0.47945205479452052</v>
      </c>
      <c r="K32" s="318"/>
      <c r="L32" s="101">
        <f>'PD_genero (17)'!O32/'PD_genero (17)'!Q32</f>
        <v>0.52664576802507834</v>
      </c>
      <c r="M32" s="102">
        <f>'PD_genero (17)'!P32/'PD_genero (17)'!Q32</f>
        <v>0.47335423197492166</v>
      </c>
    </row>
    <row r="33" spans="2:13" s="77" customFormat="1" ht="14.25" customHeight="1" x14ac:dyDescent="0.2">
      <c r="B33" s="34" t="s">
        <v>31</v>
      </c>
      <c r="C33" s="229">
        <f>'PD_genero (17)'!C33/'PD_genero (17)'!E33</f>
        <v>0.50485436893203883</v>
      </c>
      <c r="D33" s="230">
        <f>'PD_genero (17)'!D33/'PD_genero (17)'!E33</f>
        <v>0.49514563106796117</v>
      </c>
      <c r="E33" s="95"/>
      <c r="F33" s="101">
        <f>'PD_genero (17)'!G33/'PD_genero (17)'!I33</f>
        <v>0.52</v>
      </c>
      <c r="G33" s="102">
        <f>'PD_genero (17)'!H33/'PD_genero (17)'!I33</f>
        <v>0.48</v>
      </c>
      <c r="H33" s="317"/>
      <c r="I33" s="101">
        <f>'PD_genero (17)'!K33/'PD_genero (17)'!M33</f>
        <v>0.5268817204301075</v>
      </c>
      <c r="J33" s="102">
        <f>'PD_genero (17)'!L33/'PD_genero (17)'!M33</f>
        <v>0.4731182795698925</v>
      </c>
      <c r="K33" s="318"/>
      <c r="L33" s="101">
        <f>'PD_genero (17)'!O33/'PD_genero (17)'!Q33</f>
        <v>0.52777777777777779</v>
      </c>
      <c r="M33" s="102">
        <f>'PD_genero (17)'!P33/'PD_genero (17)'!Q33</f>
        <v>0.47222222222222221</v>
      </c>
    </row>
    <row r="34" spans="2:13" s="77" customFormat="1" ht="14.25" customHeight="1" x14ac:dyDescent="0.2">
      <c r="B34" s="34" t="s">
        <v>53</v>
      </c>
      <c r="C34" s="229">
        <f>'PD_genero (17)'!C34/'PD_genero (17)'!E34</f>
        <v>0.49297752808988765</v>
      </c>
      <c r="D34" s="230">
        <f>'PD_genero (17)'!D34/'PD_genero (17)'!E34</f>
        <v>0.5070224719101124</v>
      </c>
      <c r="E34" s="95"/>
      <c r="F34" s="101">
        <f>'PD_genero (17)'!G34/'PD_genero (17)'!I34</f>
        <v>0.50791366906474822</v>
      </c>
      <c r="G34" s="102">
        <f>'PD_genero (17)'!H34/'PD_genero (17)'!I34</f>
        <v>0.49208633093525178</v>
      </c>
      <c r="H34" s="317"/>
      <c r="I34" s="101">
        <f>'PD_genero (17)'!K34/'PD_genero (17)'!M34</f>
        <v>0.52647058823529413</v>
      </c>
      <c r="J34" s="102">
        <f>'PD_genero (17)'!L34/'PD_genero (17)'!M34</f>
        <v>0.47352941176470587</v>
      </c>
      <c r="K34" s="318"/>
      <c r="L34" s="101">
        <f>'PD_genero (17)'!O34/'PD_genero (17)'!Q34</f>
        <v>0.51801801801801806</v>
      </c>
      <c r="M34" s="102">
        <f>'PD_genero (17)'!P34/'PD_genero (17)'!Q34</f>
        <v>0.481981981981982</v>
      </c>
    </row>
    <row r="35" spans="2:13" s="77" customFormat="1" ht="14.25" customHeight="1" x14ac:dyDescent="0.2">
      <c r="B35" s="34" t="s">
        <v>54</v>
      </c>
      <c r="C35" s="229">
        <f>'PD_genero (17)'!C35/'PD_genero (17)'!E35</f>
        <v>0.48599999999999999</v>
      </c>
      <c r="D35" s="230">
        <f>'PD_genero (17)'!D35/'PD_genero (17)'!E35</f>
        <v>0.51400000000000001</v>
      </c>
      <c r="E35" s="95"/>
      <c r="F35" s="101">
        <f>'PD_genero (17)'!G35/'PD_genero (17)'!I35</f>
        <v>0.47834645669291337</v>
      </c>
      <c r="G35" s="102">
        <f>'PD_genero (17)'!H35/'PD_genero (17)'!I35</f>
        <v>0.52165354330708658</v>
      </c>
      <c r="H35" s="317"/>
      <c r="I35" s="101">
        <f>'PD_genero (17)'!K35/'PD_genero (17)'!M35</f>
        <v>0.493801652892562</v>
      </c>
      <c r="J35" s="102">
        <f>'PD_genero (17)'!L35/'PD_genero (17)'!M35</f>
        <v>0.50619834710743805</v>
      </c>
      <c r="K35" s="318"/>
      <c r="L35" s="101">
        <f>'PD_genero (17)'!O35/'PD_genero (17)'!Q35</f>
        <v>0.51327433628318586</v>
      </c>
      <c r="M35" s="102">
        <f>'PD_genero (17)'!P35/'PD_genero (17)'!Q35</f>
        <v>0.48672566371681414</v>
      </c>
    </row>
    <row r="36" spans="2:13" s="77" customFormat="1" ht="14.25" customHeight="1" x14ac:dyDescent="0.2">
      <c r="B36" s="34" t="s">
        <v>55</v>
      </c>
      <c r="C36" s="229">
        <f>'PD_genero (17)'!C36/'PD_genero (17)'!E36</f>
        <v>0.46366782006920415</v>
      </c>
      <c r="D36" s="230">
        <f>'PD_genero (17)'!D36/'PD_genero (17)'!E36</f>
        <v>0.53633217993079585</v>
      </c>
      <c r="E36" s="95"/>
      <c r="F36" s="101">
        <f>'PD_genero (17)'!G36/'PD_genero (17)'!I36</f>
        <v>0.48979591836734693</v>
      </c>
      <c r="G36" s="102">
        <f>'PD_genero (17)'!H36/'PD_genero (17)'!I36</f>
        <v>0.51020408163265307</v>
      </c>
      <c r="H36" s="317"/>
      <c r="I36" s="101">
        <f>'PD_genero (17)'!K36/'PD_genero (17)'!M36</f>
        <v>0.47945205479452052</v>
      </c>
      <c r="J36" s="102">
        <f>'PD_genero (17)'!L36/'PD_genero (17)'!M36</f>
        <v>0.52054794520547942</v>
      </c>
      <c r="K36" s="318"/>
      <c r="L36" s="101">
        <f>'PD_genero (17)'!O36/'PD_genero (17)'!Q36</f>
        <v>0.48165137614678899</v>
      </c>
      <c r="M36" s="102">
        <f>'PD_genero (17)'!P36/'PD_genero (17)'!Q36</f>
        <v>0.51834862385321101</v>
      </c>
    </row>
    <row r="37" spans="2:13" s="77" customFormat="1" ht="14.25" customHeight="1" x14ac:dyDescent="0.2">
      <c r="B37" s="34" t="s">
        <v>56</v>
      </c>
      <c r="C37" s="229">
        <f>'PD_genero (17)'!C37/'PD_genero (17)'!E37</f>
        <v>0.48878923766816146</v>
      </c>
      <c r="D37" s="230">
        <f>'PD_genero (17)'!D37/'PD_genero (17)'!E37</f>
        <v>0.5112107623318386</v>
      </c>
      <c r="E37" s="95"/>
      <c r="F37" s="101">
        <f>'PD_genero (17)'!G37/'PD_genero (17)'!I37</f>
        <v>0.55188679245283023</v>
      </c>
      <c r="G37" s="102">
        <f>'PD_genero (17)'!H37/'PD_genero (17)'!I37</f>
        <v>0.44811320754716982</v>
      </c>
      <c r="H37" s="317"/>
      <c r="I37" s="101">
        <f>'PD_genero (17)'!K37/'PD_genero (17)'!M37</f>
        <v>0.57345971563981046</v>
      </c>
      <c r="J37" s="102">
        <f>'PD_genero (17)'!L37/'PD_genero (17)'!M37</f>
        <v>0.42654028436018959</v>
      </c>
      <c r="K37" s="318"/>
      <c r="L37" s="101">
        <f>'PD_genero (17)'!O37/'PD_genero (17)'!Q37</f>
        <v>0.54166666666666663</v>
      </c>
      <c r="M37" s="102">
        <f>'PD_genero (17)'!P37/'PD_genero (17)'!Q37</f>
        <v>0.45833333333333331</v>
      </c>
    </row>
    <row r="38" spans="2:13" s="77" customFormat="1" ht="14.25" customHeight="1" x14ac:dyDescent="0.2">
      <c r="B38" s="34" t="s">
        <v>57</v>
      </c>
      <c r="C38" s="229">
        <f>'PD_genero (17)'!C38/'PD_genero (17)'!E38</f>
        <v>0.53187919463087252</v>
      </c>
      <c r="D38" s="230">
        <f>'PD_genero (17)'!D38/'PD_genero (17)'!E38</f>
        <v>0.46812080536912754</v>
      </c>
      <c r="E38" s="95"/>
      <c r="F38" s="101">
        <f>'PD_genero (17)'!G38/'PD_genero (17)'!I38</f>
        <v>0.54017094017094014</v>
      </c>
      <c r="G38" s="102">
        <f>'PD_genero (17)'!H38/'PD_genero (17)'!I38</f>
        <v>0.45982905982905981</v>
      </c>
      <c r="H38" s="317"/>
      <c r="I38" s="101">
        <f>'PD_genero (17)'!K38/'PD_genero (17)'!M38</f>
        <v>0.55387523629489599</v>
      </c>
      <c r="J38" s="102">
        <f>'PD_genero (17)'!L38/'PD_genero (17)'!M38</f>
        <v>0.44612476370510395</v>
      </c>
      <c r="K38" s="318"/>
      <c r="L38" s="101">
        <f>'PD_genero (17)'!O38/'PD_genero (17)'!Q38</f>
        <v>0.55511811023622049</v>
      </c>
      <c r="M38" s="102">
        <f>'PD_genero (17)'!P38/'PD_genero (17)'!Q38</f>
        <v>0.44488188976377951</v>
      </c>
    </row>
    <row r="39" spans="2:13" s="77" customFormat="1" ht="14.25" customHeight="1" x14ac:dyDescent="0.2">
      <c r="B39" s="34" t="s">
        <v>58</v>
      </c>
      <c r="C39" s="231">
        <f>'PD_genero (17)'!C39/'PD_genero (17)'!E39</f>
        <v>0.52599388379204892</v>
      </c>
      <c r="D39" s="232">
        <f>'PD_genero (17)'!D39/'PD_genero (17)'!E39</f>
        <v>0.47400611620795108</v>
      </c>
      <c r="E39" s="95"/>
      <c r="F39" s="103">
        <f>'PD_genero (17)'!G39/'PD_genero (17)'!I39</f>
        <v>0.52922077922077926</v>
      </c>
      <c r="G39" s="104">
        <f>'PD_genero (17)'!H39/'PD_genero (17)'!I39</f>
        <v>0.4707792207792208</v>
      </c>
      <c r="H39" s="317"/>
      <c r="I39" s="103">
        <f>'PD_genero (17)'!K39/'PD_genero (17)'!M39</f>
        <v>0.52768729641693812</v>
      </c>
      <c r="J39" s="104">
        <f>'PD_genero (17)'!L39/'PD_genero (17)'!M39</f>
        <v>0.47231270358306188</v>
      </c>
      <c r="K39" s="318"/>
      <c r="L39" s="103">
        <f>'PD_genero (17)'!O39/'PD_genero (17)'!Q39</f>
        <v>0.54137931034482756</v>
      </c>
      <c r="M39" s="104">
        <f>'PD_genero (17)'!P39/'PD_genero (17)'!Q39</f>
        <v>0.45862068965517239</v>
      </c>
    </row>
    <row r="40" spans="2:13" s="1" customFormat="1" ht="15" x14ac:dyDescent="0.25"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88"/>
    </row>
    <row r="41" spans="2:13" x14ac:dyDescent="0.2">
      <c r="B41" s="36"/>
      <c r="C41" s="88"/>
      <c r="D41" s="80"/>
      <c r="F41" s="80"/>
      <c r="G41" s="80"/>
      <c r="H41" s="80"/>
      <c r="I41" s="80"/>
      <c r="J41" s="80"/>
      <c r="K41" s="80"/>
    </row>
    <row r="42" spans="2:13" x14ac:dyDescent="0.2">
      <c r="D42" s="80"/>
      <c r="F42" s="80"/>
      <c r="G42" s="80"/>
      <c r="H42" s="80"/>
      <c r="I42" s="80"/>
      <c r="J42" s="80"/>
      <c r="K42" s="80"/>
    </row>
    <row r="43" spans="2:13" x14ac:dyDescent="0.2">
      <c r="D43" s="80"/>
      <c r="F43" s="80"/>
      <c r="G43" s="80"/>
      <c r="H43" s="80"/>
      <c r="I43" s="80"/>
      <c r="J43" s="80"/>
      <c r="K43" s="80"/>
    </row>
    <row r="44" spans="2:13" x14ac:dyDescent="0.2">
      <c r="D44" s="80"/>
      <c r="F44" s="80"/>
      <c r="G44" s="80"/>
      <c r="H44" s="80"/>
      <c r="I44" s="80"/>
      <c r="J44" s="80"/>
      <c r="K44" s="80"/>
    </row>
    <row r="45" spans="2:13" x14ac:dyDescent="0.2">
      <c r="D45" s="80"/>
      <c r="F45" s="80"/>
      <c r="G45" s="80"/>
      <c r="H45" s="80"/>
      <c r="I45" s="80"/>
      <c r="J45" s="80"/>
      <c r="K45" s="80"/>
    </row>
    <row r="46" spans="2:13" x14ac:dyDescent="0.2">
      <c r="D46" s="80"/>
      <c r="F46" s="80"/>
      <c r="G46" s="80"/>
      <c r="H46" s="80"/>
      <c r="I46" s="80"/>
      <c r="J46" s="80"/>
      <c r="K46" s="80"/>
    </row>
    <row r="47" spans="2:13" x14ac:dyDescent="0.2">
      <c r="D47" s="80"/>
      <c r="F47" s="80"/>
      <c r="G47" s="80"/>
      <c r="H47" s="80"/>
      <c r="I47" s="80"/>
      <c r="J47" s="80"/>
      <c r="K47" s="80"/>
    </row>
    <row r="48" spans="2:13" x14ac:dyDescent="0.2">
      <c r="D48" s="80"/>
      <c r="F48" s="80"/>
      <c r="G48" s="80"/>
      <c r="H48" s="80"/>
      <c r="I48" s="80"/>
      <c r="J48" s="80"/>
      <c r="K48" s="80"/>
    </row>
    <row r="49" spans="4:11" x14ac:dyDescent="0.2">
      <c r="D49" s="80"/>
      <c r="F49" s="80"/>
      <c r="G49" s="80"/>
      <c r="H49" s="80"/>
      <c r="I49" s="80"/>
      <c r="J49" s="80"/>
      <c r="K49" s="80"/>
    </row>
    <row r="50" spans="4:11" x14ac:dyDescent="0.2">
      <c r="D50" s="80"/>
      <c r="F50" s="80"/>
      <c r="G50" s="80"/>
      <c r="H50" s="80"/>
      <c r="I50" s="80"/>
      <c r="J50" s="80"/>
      <c r="K50" s="80"/>
    </row>
    <row r="51" spans="4:11" x14ac:dyDescent="0.2">
      <c r="D51" s="80"/>
      <c r="F51" s="80"/>
      <c r="G51" s="80"/>
      <c r="H51" s="80"/>
      <c r="I51" s="80"/>
      <c r="J51" s="80"/>
      <c r="K51" s="80"/>
    </row>
    <row r="52" spans="4:11" x14ac:dyDescent="0.2">
      <c r="D52" s="80"/>
      <c r="F52" s="80"/>
      <c r="G52" s="80"/>
      <c r="H52" s="80"/>
      <c r="I52" s="80"/>
      <c r="J52" s="80"/>
      <c r="K52" s="80"/>
    </row>
    <row r="53" spans="4:11" x14ac:dyDescent="0.2">
      <c r="D53" s="80"/>
      <c r="F53" s="80"/>
      <c r="G53" s="80"/>
      <c r="H53" s="80"/>
      <c r="I53" s="80"/>
      <c r="J53" s="80"/>
      <c r="K53" s="80"/>
    </row>
    <row r="54" spans="4:11" x14ac:dyDescent="0.2">
      <c r="D54" s="80"/>
      <c r="F54" s="80"/>
      <c r="G54" s="80"/>
      <c r="H54" s="80"/>
      <c r="I54" s="80"/>
      <c r="J54" s="80"/>
      <c r="K54" s="80"/>
    </row>
    <row r="55" spans="4:11" x14ac:dyDescent="0.2">
      <c r="D55" s="80"/>
      <c r="F55" s="80"/>
      <c r="G55" s="80"/>
      <c r="H55" s="80"/>
      <c r="I55" s="80"/>
      <c r="J55" s="80"/>
      <c r="K55" s="80"/>
    </row>
    <row r="56" spans="4:11" x14ac:dyDescent="0.2">
      <c r="D56" s="80"/>
      <c r="F56" s="80"/>
      <c r="G56" s="80"/>
      <c r="H56" s="80"/>
      <c r="I56" s="80"/>
      <c r="J56" s="80"/>
      <c r="K56" s="80"/>
    </row>
    <row r="57" spans="4:11" x14ac:dyDescent="0.2">
      <c r="D57" s="80"/>
      <c r="F57" s="80"/>
      <c r="G57" s="80"/>
      <c r="H57" s="80"/>
      <c r="I57" s="80"/>
      <c r="J57" s="80"/>
      <c r="K57" s="80"/>
    </row>
    <row r="58" spans="4:11" x14ac:dyDescent="0.2">
      <c r="D58" s="80"/>
      <c r="F58" s="80"/>
      <c r="G58" s="80"/>
      <c r="H58" s="80"/>
      <c r="I58" s="80"/>
      <c r="J58" s="80"/>
      <c r="K58" s="80"/>
    </row>
    <row r="59" spans="4:11" x14ac:dyDescent="0.2">
      <c r="D59" s="80"/>
      <c r="F59" s="80"/>
      <c r="G59" s="80"/>
      <c r="H59" s="80"/>
      <c r="I59" s="80"/>
      <c r="J59" s="80"/>
      <c r="K59" s="80"/>
    </row>
    <row r="60" spans="4:11" x14ac:dyDescent="0.2">
      <c r="D60" s="80"/>
      <c r="F60" s="80"/>
      <c r="G60" s="80"/>
      <c r="H60" s="80"/>
      <c r="I60" s="80"/>
      <c r="J60" s="80"/>
      <c r="K60" s="80"/>
    </row>
    <row r="61" spans="4:11" x14ac:dyDescent="0.2">
      <c r="D61" s="80"/>
      <c r="F61" s="80"/>
      <c r="G61" s="80"/>
      <c r="H61" s="80"/>
      <c r="I61" s="80"/>
      <c r="J61" s="80"/>
      <c r="K61" s="80"/>
    </row>
    <row r="62" spans="4:11" x14ac:dyDescent="0.2">
      <c r="D62" s="80"/>
      <c r="F62" s="80"/>
      <c r="G62" s="80"/>
      <c r="H62" s="80"/>
      <c r="I62" s="80"/>
      <c r="J62" s="80"/>
      <c r="K62" s="80"/>
    </row>
    <row r="63" spans="4:11" x14ac:dyDescent="0.2">
      <c r="D63" s="80"/>
      <c r="F63" s="80"/>
      <c r="G63" s="80"/>
      <c r="H63" s="80"/>
      <c r="I63" s="80"/>
      <c r="J63" s="80"/>
      <c r="K63" s="80"/>
    </row>
    <row r="64" spans="4:11" x14ac:dyDescent="0.2">
      <c r="D64" s="80"/>
      <c r="F64" s="80"/>
      <c r="G64" s="80"/>
      <c r="H64" s="80"/>
      <c r="I64" s="80"/>
      <c r="J64" s="80"/>
      <c r="K64" s="80"/>
    </row>
    <row r="65" spans="4:11" x14ac:dyDescent="0.2">
      <c r="D65" s="80"/>
      <c r="F65" s="80"/>
      <c r="G65" s="80"/>
      <c r="H65" s="80"/>
      <c r="I65" s="80"/>
      <c r="J65" s="80"/>
      <c r="K65" s="80"/>
    </row>
    <row r="66" spans="4:11" x14ac:dyDescent="0.2">
      <c r="D66" s="80"/>
      <c r="F66" s="80"/>
      <c r="G66" s="80"/>
      <c r="H66" s="80"/>
      <c r="I66" s="80"/>
      <c r="J66" s="80"/>
      <c r="K66" s="80"/>
    </row>
    <row r="67" spans="4:11" x14ac:dyDescent="0.2">
      <c r="D67" s="80"/>
      <c r="F67" s="80"/>
      <c r="G67" s="80"/>
      <c r="H67" s="80"/>
      <c r="I67" s="80"/>
      <c r="J67" s="80"/>
      <c r="K67" s="80"/>
    </row>
    <row r="68" spans="4:11" x14ac:dyDescent="0.2">
      <c r="D68" s="80"/>
      <c r="F68" s="80"/>
      <c r="G68" s="80"/>
      <c r="H68" s="80"/>
      <c r="I68" s="80"/>
      <c r="J68" s="80"/>
      <c r="K68" s="80"/>
    </row>
    <row r="69" spans="4:11" x14ac:dyDescent="0.2">
      <c r="D69" s="80"/>
      <c r="F69" s="80"/>
      <c r="G69" s="80"/>
      <c r="H69" s="80"/>
      <c r="I69" s="80"/>
      <c r="J69" s="80"/>
      <c r="K69" s="80"/>
    </row>
    <row r="70" spans="4:11" x14ac:dyDescent="0.2">
      <c r="D70" s="80"/>
      <c r="F70" s="80"/>
      <c r="G70" s="80"/>
      <c r="H70" s="80"/>
      <c r="I70" s="80"/>
      <c r="J70" s="80"/>
      <c r="K70" s="80"/>
    </row>
    <row r="71" spans="4:11" x14ac:dyDescent="0.2">
      <c r="D71" s="80"/>
      <c r="F71" s="80"/>
      <c r="G71" s="80"/>
      <c r="H71" s="80"/>
      <c r="I71" s="80"/>
      <c r="J71" s="80"/>
      <c r="K71" s="80"/>
    </row>
    <row r="72" spans="4:11" x14ac:dyDescent="0.2">
      <c r="D72" s="80"/>
      <c r="F72" s="80"/>
      <c r="G72" s="80"/>
      <c r="H72" s="80"/>
      <c r="I72" s="80"/>
      <c r="J72" s="80"/>
      <c r="K72" s="80"/>
    </row>
    <row r="73" spans="4:11" x14ac:dyDescent="0.2">
      <c r="D73" s="80"/>
      <c r="F73" s="80"/>
      <c r="G73" s="80"/>
      <c r="H73" s="80"/>
      <c r="I73" s="80"/>
      <c r="J73" s="80"/>
      <c r="K73" s="80"/>
    </row>
    <row r="74" spans="4:11" x14ac:dyDescent="0.2">
      <c r="D74" s="80"/>
      <c r="F74" s="80"/>
      <c r="G74" s="80"/>
      <c r="H74" s="80"/>
      <c r="I74" s="80"/>
      <c r="J74" s="80"/>
      <c r="K74" s="80"/>
    </row>
    <row r="75" spans="4:11" x14ac:dyDescent="0.2">
      <c r="D75" s="80"/>
      <c r="F75" s="80"/>
      <c r="G75" s="80"/>
      <c r="H75" s="80"/>
      <c r="I75" s="80"/>
      <c r="J75" s="80"/>
      <c r="K75" s="80"/>
    </row>
    <row r="76" spans="4:11" x14ac:dyDescent="0.2">
      <c r="D76" s="80"/>
      <c r="F76" s="80"/>
      <c r="G76" s="80"/>
      <c r="H76" s="80"/>
      <c r="I76" s="80"/>
      <c r="J76" s="80"/>
      <c r="K76" s="80"/>
    </row>
    <row r="77" spans="4:11" x14ac:dyDescent="0.2">
      <c r="D77" s="80"/>
      <c r="F77" s="80"/>
      <c r="G77" s="80"/>
      <c r="H77" s="80"/>
      <c r="I77" s="80"/>
      <c r="J77" s="80"/>
      <c r="K77" s="80"/>
    </row>
    <row r="78" spans="4:11" x14ac:dyDescent="0.2">
      <c r="D78" s="80"/>
      <c r="F78" s="80"/>
      <c r="G78" s="80"/>
      <c r="H78" s="80"/>
      <c r="I78" s="80"/>
      <c r="J78" s="80"/>
      <c r="K78" s="80"/>
    </row>
    <row r="79" spans="4:11" x14ac:dyDescent="0.2">
      <c r="D79" s="80"/>
      <c r="F79" s="80"/>
      <c r="G79" s="80"/>
      <c r="H79" s="80"/>
      <c r="I79" s="80"/>
      <c r="J79" s="80"/>
      <c r="K79" s="80"/>
    </row>
    <row r="80" spans="4:11" x14ac:dyDescent="0.2">
      <c r="D80" s="80"/>
      <c r="F80" s="80"/>
      <c r="G80" s="80"/>
      <c r="H80" s="80"/>
      <c r="I80" s="80"/>
      <c r="J80" s="80"/>
      <c r="K80" s="80"/>
    </row>
    <row r="81" spans="4:11" x14ac:dyDescent="0.2">
      <c r="D81" s="80"/>
      <c r="F81" s="80"/>
      <c r="G81" s="80"/>
      <c r="H81" s="80"/>
      <c r="I81" s="80"/>
      <c r="J81" s="80"/>
      <c r="K81" s="80"/>
    </row>
    <row r="82" spans="4:11" x14ac:dyDescent="0.2">
      <c r="D82" s="80"/>
      <c r="F82" s="80"/>
      <c r="G82" s="80"/>
      <c r="H82" s="80"/>
      <c r="I82" s="80"/>
      <c r="J82" s="80"/>
      <c r="K82" s="80"/>
    </row>
    <row r="83" spans="4:11" x14ac:dyDescent="0.2">
      <c r="D83" s="80"/>
      <c r="F83" s="80"/>
      <c r="G83" s="80"/>
      <c r="H83" s="80"/>
      <c r="I83" s="80"/>
      <c r="J83" s="80"/>
      <c r="K83" s="80"/>
    </row>
    <row r="84" spans="4:11" x14ac:dyDescent="0.2">
      <c r="D84" s="80"/>
      <c r="F84" s="80"/>
      <c r="G84" s="80"/>
      <c r="H84" s="80"/>
      <c r="I84" s="80"/>
      <c r="J84" s="80"/>
      <c r="K84" s="80"/>
    </row>
    <row r="85" spans="4:11" x14ac:dyDescent="0.2">
      <c r="D85" s="80"/>
      <c r="F85" s="80"/>
      <c r="G85" s="80"/>
      <c r="H85" s="80"/>
      <c r="I85" s="80"/>
      <c r="J85" s="80"/>
      <c r="K85" s="80"/>
    </row>
    <row r="86" spans="4:11" x14ac:dyDescent="0.2">
      <c r="D86" s="80"/>
      <c r="F86" s="80"/>
      <c r="G86" s="80"/>
      <c r="H86" s="80"/>
      <c r="I86" s="80"/>
      <c r="J86" s="80"/>
      <c r="K86" s="80"/>
    </row>
    <row r="87" spans="4:11" x14ac:dyDescent="0.2">
      <c r="D87" s="80"/>
      <c r="F87" s="80"/>
      <c r="G87" s="80"/>
      <c r="H87" s="80"/>
      <c r="I87" s="80"/>
      <c r="J87" s="80"/>
      <c r="K87" s="80"/>
    </row>
    <row r="88" spans="4:11" x14ac:dyDescent="0.2">
      <c r="D88" s="80"/>
      <c r="F88" s="80"/>
      <c r="G88" s="80"/>
      <c r="H88" s="80"/>
      <c r="I88" s="80"/>
      <c r="J88" s="80"/>
      <c r="K88" s="80"/>
    </row>
    <row r="89" spans="4:11" x14ac:dyDescent="0.2">
      <c r="D89" s="80"/>
      <c r="F89" s="80"/>
      <c r="G89" s="80"/>
      <c r="H89" s="80"/>
      <c r="I89" s="80"/>
      <c r="J89" s="80"/>
      <c r="K89" s="80"/>
    </row>
    <row r="90" spans="4:11" x14ac:dyDescent="0.2">
      <c r="D90" s="80"/>
      <c r="F90" s="80"/>
      <c r="G90" s="80"/>
      <c r="H90" s="80"/>
      <c r="I90" s="80"/>
      <c r="J90" s="80"/>
      <c r="K90" s="80"/>
    </row>
    <row r="91" spans="4:11" x14ac:dyDescent="0.2">
      <c r="D91" s="80"/>
      <c r="F91" s="80"/>
      <c r="G91" s="80"/>
      <c r="H91" s="80"/>
      <c r="I91" s="80"/>
      <c r="J91" s="80"/>
      <c r="K91" s="80"/>
    </row>
    <row r="92" spans="4:11" x14ac:dyDescent="0.2">
      <c r="D92" s="80"/>
      <c r="F92" s="80"/>
      <c r="G92" s="80"/>
      <c r="H92" s="80"/>
      <c r="I92" s="80"/>
      <c r="J92" s="80"/>
      <c r="K92" s="80"/>
    </row>
    <row r="93" spans="4:11" x14ac:dyDescent="0.2">
      <c r="D93" s="80"/>
      <c r="F93" s="80"/>
      <c r="G93" s="80"/>
      <c r="H93" s="80"/>
      <c r="I93" s="80"/>
      <c r="J93" s="80"/>
      <c r="K93" s="80"/>
    </row>
    <row r="94" spans="4:11" x14ac:dyDescent="0.2">
      <c r="D94" s="80"/>
      <c r="F94" s="80"/>
      <c r="G94" s="80"/>
      <c r="H94" s="80"/>
      <c r="I94" s="80"/>
      <c r="J94" s="80"/>
      <c r="K94" s="80"/>
    </row>
    <row r="95" spans="4:11" x14ac:dyDescent="0.2">
      <c r="D95" s="80"/>
      <c r="F95" s="80"/>
      <c r="G95" s="80"/>
      <c r="H95" s="80"/>
      <c r="I95" s="80"/>
      <c r="J95" s="80"/>
      <c r="K95" s="80"/>
    </row>
    <row r="96" spans="4:11" x14ac:dyDescent="0.2">
      <c r="D96" s="80"/>
      <c r="F96" s="80"/>
      <c r="G96" s="80"/>
      <c r="H96" s="80"/>
      <c r="I96" s="80"/>
      <c r="J96" s="80"/>
      <c r="K96" s="80"/>
    </row>
    <row r="97" spans="4:11" x14ac:dyDescent="0.2">
      <c r="D97" s="80"/>
      <c r="F97" s="80"/>
      <c r="G97" s="80"/>
      <c r="H97" s="80"/>
      <c r="I97" s="80"/>
      <c r="J97" s="80"/>
      <c r="K97" s="80"/>
    </row>
    <row r="98" spans="4:11" x14ac:dyDescent="0.2">
      <c r="D98" s="80"/>
      <c r="F98" s="80"/>
      <c r="G98" s="80"/>
      <c r="H98" s="80"/>
      <c r="I98" s="80"/>
      <c r="J98" s="80"/>
      <c r="K98" s="80"/>
    </row>
    <row r="99" spans="4:11" x14ac:dyDescent="0.2">
      <c r="D99" s="80"/>
      <c r="F99" s="80"/>
      <c r="G99" s="80"/>
      <c r="H99" s="80"/>
      <c r="I99" s="80"/>
      <c r="J99" s="80"/>
      <c r="K99" s="80"/>
    </row>
    <row r="100" spans="4:11" x14ac:dyDescent="0.2">
      <c r="D100" s="80"/>
      <c r="F100" s="80"/>
      <c r="G100" s="80"/>
      <c r="H100" s="80"/>
      <c r="I100" s="80"/>
      <c r="J100" s="80"/>
      <c r="K100" s="80"/>
    </row>
    <row r="101" spans="4:11" x14ac:dyDescent="0.2">
      <c r="D101" s="80"/>
      <c r="F101" s="80"/>
      <c r="G101" s="80"/>
      <c r="H101" s="80"/>
      <c r="I101" s="80"/>
      <c r="J101" s="80"/>
      <c r="K101" s="80"/>
    </row>
    <row r="102" spans="4:11" x14ac:dyDescent="0.2">
      <c r="D102" s="80"/>
      <c r="F102" s="80"/>
      <c r="G102" s="80"/>
      <c r="H102" s="80"/>
      <c r="I102" s="80"/>
      <c r="J102" s="80"/>
      <c r="K102" s="80"/>
    </row>
    <row r="103" spans="4:11" x14ac:dyDescent="0.2">
      <c r="D103" s="80"/>
      <c r="F103" s="80"/>
      <c r="G103" s="80"/>
      <c r="H103" s="80"/>
      <c r="I103" s="80"/>
      <c r="J103" s="80"/>
      <c r="K103" s="80"/>
    </row>
    <row r="104" spans="4:11" x14ac:dyDescent="0.2">
      <c r="D104" s="80"/>
      <c r="F104" s="80"/>
      <c r="G104" s="80"/>
      <c r="H104" s="80"/>
      <c r="I104" s="80"/>
      <c r="J104" s="80"/>
      <c r="K104" s="80"/>
    </row>
    <row r="105" spans="4:11" x14ac:dyDescent="0.2">
      <c r="D105" s="80"/>
      <c r="F105" s="80"/>
      <c r="G105" s="80"/>
      <c r="H105" s="80"/>
      <c r="I105" s="80"/>
      <c r="J105" s="80"/>
      <c r="K105" s="80"/>
    </row>
    <row r="106" spans="4:11" x14ac:dyDescent="0.2">
      <c r="D106" s="80"/>
      <c r="F106" s="80"/>
      <c r="G106" s="80"/>
      <c r="H106" s="80"/>
      <c r="I106" s="80"/>
      <c r="J106" s="80"/>
      <c r="K106" s="80"/>
    </row>
    <row r="107" spans="4:11" x14ac:dyDescent="0.2">
      <c r="D107" s="80"/>
      <c r="F107" s="80"/>
      <c r="G107" s="80"/>
      <c r="H107" s="80"/>
      <c r="I107" s="80"/>
      <c r="J107" s="80"/>
      <c r="K107" s="80"/>
    </row>
    <row r="108" spans="4:11" x14ac:dyDescent="0.2">
      <c r="D108" s="80"/>
      <c r="F108" s="80"/>
      <c r="G108" s="80"/>
      <c r="H108" s="80"/>
      <c r="I108" s="80"/>
      <c r="J108" s="80"/>
      <c r="K108" s="80"/>
    </row>
    <row r="109" spans="4:11" x14ac:dyDescent="0.2">
      <c r="D109" s="80"/>
      <c r="F109" s="80"/>
      <c r="G109" s="80"/>
      <c r="H109" s="80"/>
      <c r="I109" s="80"/>
      <c r="J109" s="80"/>
      <c r="K109" s="80"/>
    </row>
    <row r="110" spans="4:11" x14ac:dyDescent="0.2">
      <c r="D110" s="80"/>
      <c r="F110" s="80"/>
      <c r="G110" s="80"/>
      <c r="H110" s="80"/>
      <c r="I110" s="80"/>
      <c r="J110" s="80"/>
      <c r="K110" s="80"/>
    </row>
    <row r="111" spans="4:11" x14ac:dyDescent="0.2">
      <c r="D111" s="80"/>
      <c r="F111" s="80"/>
      <c r="G111" s="80"/>
      <c r="H111" s="80"/>
      <c r="I111" s="80"/>
      <c r="J111" s="80"/>
      <c r="K111" s="80"/>
    </row>
    <row r="112" spans="4:11" x14ac:dyDescent="0.2">
      <c r="D112" s="80"/>
      <c r="F112" s="80"/>
      <c r="G112" s="80"/>
      <c r="H112" s="80"/>
      <c r="I112" s="80"/>
      <c r="J112" s="80"/>
      <c r="K112" s="80"/>
    </row>
    <row r="113" spans="4:11" x14ac:dyDescent="0.2">
      <c r="D113" s="80"/>
      <c r="F113" s="80"/>
      <c r="G113" s="80"/>
      <c r="H113" s="80"/>
      <c r="I113" s="80"/>
      <c r="J113" s="80"/>
      <c r="K113" s="80"/>
    </row>
    <row r="114" spans="4:11" x14ac:dyDescent="0.2">
      <c r="D114" s="80"/>
      <c r="F114" s="80"/>
      <c r="G114" s="80"/>
      <c r="H114" s="80"/>
      <c r="I114" s="80"/>
      <c r="J114" s="80"/>
      <c r="K114" s="80"/>
    </row>
    <row r="115" spans="4:11" x14ac:dyDescent="0.2">
      <c r="D115" s="80"/>
      <c r="F115" s="80"/>
      <c r="G115" s="80"/>
      <c r="H115" s="80"/>
      <c r="I115" s="80"/>
      <c r="J115" s="80"/>
      <c r="K115" s="80"/>
    </row>
    <row r="116" spans="4:11" x14ac:dyDescent="0.2">
      <c r="D116" s="80"/>
      <c r="F116" s="80"/>
      <c r="G116" s="80"/>
      <c r="H116" s="80"/>
      <c r="I116" s="80"/>
      <c r="J116" s="80"/>
      <c r="K116" s="80"/>
    </row>
    <row r="117" spans="4:11" x14ac:dyDescent="0.2">
      <c r="D117" s="80"/>
      <c r="F117" s="80"/>
      <c r="G117" s="80"/>
      <c r="H117" s="80"/>
      <c r="I117" s="80"/>
      <c r="J117" s="80"/>
      <c r="K117" s="80"/>
    </row>
    <row r="118" spans="4:11" x14ac:dyDescent="0.2">
      <c r="D118" s="80"/>
      <c r="F118" s="80"/>
      <c r="G118" s="80"/>
      <c r="H118" s="80"/>
      <c r="I118" s="80"/>
      <c r="J118" s="80"/>
      <c r="K118" s="80"/>
    </row>
    <row r="119" spans="4:11" x14ac:dyDescent="0.2">
      <c r="D119" s="80"/>
      <c r="F119" s="80"/>
      <c r="G119" s="80"/>
      <c r="H119" s="80"/>
      <c r="I119" s="80"/>
      <c r="J119" s="80"/>
      <c r="K119" s="80"/>
    </row>
    <row r="120" spans="4:11" x14ac:dyDescent="0.2">
      <c r="D120" s="80"/>
      <c r="F120" s="80"/>
      <c r="G120" s="80"/>
      <c r="H120" s="80"/>
      <c r="I120" s="80"/>
      <c r="J120" s="80"/>
      <c r="K120" s="80"/>
    </row>
    <row r="121" spans="4:11" x14ac:dyDescent="0.2">
      <c r="D121" s="80"/>
      <c r="F121" s="80"/>
      <c r="G121" s="80"/>
      <c r="H121" s="80"/>
      <c r="I121" s="80"/>
      <c r="J121" s="80"/>
      <c r="K121" s="80"/>
    </row>
    <row r="122" spans="4:11" x14ac:dyDescent="0.2">
      <c r="D122" s="80"/>
      <c r="F122" s="80"/>
      <c r="G122" s="80"/>
      <c r="H122" s="80"/>
      <c r="I122" s="80"/>
      <c r="J122" s="80"/>
      <c r="K122" s="80"/>
    </row>
    <row r="123" spans="4:11" x14ac:dyDescent="0.2">
      <c r="D123" s="80"/>
      <c r="F123" s="80"/>
      <c r="G123" s="80"/>
      <c r="H123" s="80"/>
      <c r="I123" s="80"/>
      <c r="J123" s="80"/>
      <c r="K123" s="80"/>
    </row>
    <row r="124" spans="4:11" x14ac:dyDescent="0.2">
      <c r="D124" s="80"/>
      <c r="F124" s="80"/>
      <c r="G124" s="80"/>
      <c r="H124" s="80"/>
      <c r="I124" s="80"/>
      <c r="J124" s="80"/>
      <c r="K124" s="80"/>
    </row>
    <row r="125" spans="4:11" x14ac:dyDescent="0.2">
      <c r="D125" s="80"/>
      <c r="F125" s="80"/>
      <c r="G125" s="80"/>
      <c r="H125" s="80"/>
      <c r="I125" s="80"/>
      <c r="J125" s="80"/>
      <c r="K125" s="80"/>
    </row>
    <row r="126" spans="4:11" x14ac:dyDescent="0.2">
      <c r="D126" s="80"/>
      <c r="F126" s="80"/>
      <c r="G126" s="80"/>
      <c r="H126" s="80"/>
      <c r="I126" s="80"/>
      <c r="J126" s="80"/>
      <c r="K126" s="80"/>
    </row>
    <row r="127" spans="4:11" x14ac:dyDescent="0.2">
      <c r="D127" s="80"/>
      <c r="F127" s="80"/>
      <c r="G127" s="80"/>
      <c r="H127" s="80"/>
      <c r="I127" s="80"/>
      <c r="J127" s="80"/>
      <c r="K127" s="80"/>
    </row>
    <row r="128" spans="4:11" x14ac:dyDescent="0.2">
      <c r="D128" s="80"/>
      <c r="F128" s="80"/>
      <c r="G128" s="80"/>
      <c r="H128" s="80"/>
      <c r="I128" s="80"/>
      <c r="J128" s="80"/>
      <c r="K128" s="80"/>
    </row>
    <row r="129" spans="4:11" x14ac:dyDescent="0.2">
      <c r="D129" s="80"/>
      <c r="F129" s="80"/>
      <c r="G129" s="80"/>
      <c r="H129" s="80"/>
      <c r="I129" s="80"/>
      <c r="J129" s="80"/>
      <c r="K129" s="80"/>
    </row>
    <row r="130" spans="4:11" x14ac:dyDescent="0.2">
      <c r="D130" s="80"/>
      <c r="F130" s="80"/>
      <c r="G130" s="80"/>
      <c r="H130" s="80"/>
      <c r="I130" s="80"/>
      <c r="J130" s="80"/>
      <c r="K130" s="80"/>
    </row>
    <row r="131" spans="4:11" x14ac:dyDescent="0.2">
      <c r="D131" s="80"/>
      <c r="F131" s="80"/>
      <c r="G131" s="80"/>
      <c r="H131" s="80"/>
      <c r="I131" s="80"/>
      <c r="J131" s="80"/>
      <c r="K131" s="80"/>
    </row>
    <row r="132" spans="4:11" x14ac:dyDescent="0.2">
      <c r="D132" s="80"/>
      <c r="F132" s="80"/>
      <c r="G132" s="80"/>
      <c r="H132" s="80"/>
      <c r="I132" s="80"/>
      <c r="J132" s="80"/>
      <c r="K132" s="80"/>
    </row>
    <row r="133" spans="4:11" x14ac:dyDescent="0.2">
      <c r="D133" s="80"/>
      <c r="F133" s="80"/>
      <c r="G133" s="80"/>
      <c r="H133" s="80"/>
      <c r="I133" s="80"/>
      <c r="J133" s="80"/>
      <c r="K133" s="80"/>
    </row>
    <row r="134" spans="4:11" x14ac:dyDescent="0.2">
      <c r="D134" s="80"/>
      <c r="F134" s="80"/>
      <c r="G134" s="80"/>
      <c r="H134" s="80"/>
      <c r="I134" s="80"/>
      <c r="J134" s="80"/>
      <c r="K134" s="80"/>
    </row>
    <row r="135" spans="4:11" x14ac:dyDescent="0.2">
      <c r="D135" s="80"/>
      <c r="F135" s="80"/>
      <c r="G135" s="80"/>
      <c r="H135" s="80"/>
      <c r="I135" s="80"/>
      <c r="J135" s="80"/>
      <c r="K135" s="80"/>
    </row>
    <row r="136" spans="4:11" x14ac:dyDescent="0.2">
      <c r="D136" s="80"/>
      <c r="F136" s="80"/>
      <c r="G136" s="80"/>
      <c r="H136" s="80"/>
      <c r="I136" s="80"/>
      <c r="J136" s="80"/>
      <c r="K136" s="80"/>
    </row>
    <row r="137" spans="4:11" x14ac:dyDescent="0.2">
      <c r="D137" s="80"/>
      <c r="F137" s="80"/>
      <c r="G137" s="80"/>
      <c r="H137" s="80"/>
      <c r="I137" s="80"/>
      <c r="J137" s="80"/>
      <c r="K137" s="80"/>
    </row>
    <row r="138" spans="4:11" x14ac:dyDescent="0.2">
      <c r="D138" s="80"/>
      <c r="F138" s="80"/>
      <c r="G138" s="80"/>
      <c r="H138" s="80"/>
      <c r="I138" s="80"/>
      <c r="J138" s="80"/>
      <c r="K138" s="80"/>
    </row>
    <row r="139" spans="4:11" x14ac:dyDescent="0.2">
      <c r="D139" s="80"/>
      <c r="F139" s="80"/>
      <c r="G139" s="80"/>
      <c r="H139" s="80"/>
      <c r="I139" s="80"/>
      <c r="J139" s="80"/>
      <c r="K139" s="80"/>
    </row>
    <row r="140" spans="4:11" x14ac:dyDescent="0.2">
      <c r="D140" s="80"/>
      <c r="F140" s="80"/>
      <c r="G140" s="80"/>
      <c r="H140" s="80"/>
      <c r="I140" s="80"/>
      <c r="J140" s="80"/>
      <c r="K140" s="80"/>
    </row>
    <row r="141" spans="4:11" x14ac:dyDescent="0.2">
      <c r="D141" s="80"/>
      <c r="F141" s="80"/>
      <c r="G141" s="80"/>
      <c r="H141" s="80"/>
      <c r="I141" s="80"/>
      <c r="J141" s="80"/>
      <c r="K141" s="80"/>
    </row>
    <row r="142" spans="4:11" x14ac:dyDescent="0.2">
      <c r="D142" s="80"/>
      <c r="F142" s="80"/>
      <c r="G142" s="80"/>
      <c r="H142" s="80"/>
      <c r="I142" s="80"/>
      <c r="J142" s="80"/>
      <c r="K142" s="80"/>
    </row>
    <row r="143" spans="4:11" x14ac:dyDescent="0.2">
      <c r="D143" s="80"/>
      <c r="F143" s="80"/>
      <c r="G143" s="80"/>
      <c r="H143" s="80"/>
      <c r="I143" s="80"/>
      <c r="J143" s="80"/>
      <c r="K143" s="80"/>
    </row>
    <row r="144" spans="4:11" x14ac:dyDescent="0.2">
      <c r="D144" s="80"/>
      <c r="F144" s="80"/>
      <c r="G144" s="80"/>
      <c r="H144" s="80"/>
      <c r="I144" s="80"/>
      <c r="J144" s="80"/>
      <c r="K144" s="80"/>
    </row>
    <row r="145" spans="4:11" x14ac:dyDescent="0.2">
      <c r="D145" s="80"/>
      <c r="F145" s="80"/>
      <c r="G145" s="80"/>
      <c r="H145" s="80"/>
      <c r="I145" s="80"/>
      <c r="J145" s="80"/>
      <c r="K145" s="80"/>
    </row>
    <row r="146" spans="4:11" x14ac:dyDescent="0.2">
      <c r="D146" s="80"/>
      <c r="F146" s="80"/>
      <c r="G146" s="80"/>
      <c r="H146" s="80"/>
      <c r="I146" s="80"/>
      <c r="J146" s="80"/>
      <c r="K146" s="80"/>
    </row>
    <row r="147" spans="4:11" x14ac:dyDescent="0.2">
      <c r="D147" s="80"/>
      <c r="F147" s="80"/>
      <c r="G147" s="80"/>
      <c r="H147" s="80"/>
      <c r="I147" s="80"/>
      <c r="J147" s="80"/>
      <c r="K147" s="80"/>
    </row>
    <row r="148" spans="4:11" x14ac:dyDescent="0.2">
      <c r="D148" s="80"/>
      <c r="F148" s="80"/>
      <c r="G148" s="80"/>
      <c r="H148" s="80"/>
      <c r="I148" s="80"/>
      <c r="J148" s="80"/>
      <c r="K148" s="80"/>
    </row>
    <row r="149" spans="4:11" x14ac:dyDescent="0.2">
      <c r="D149" s="80"/>
      <c r="F149" s="80"/>
      <c r="G149" s="80"/>
      <c r="H149" s="80"/>
      <c r="I149" s="80"/>
      <c r="J149" s="80"/>
      <c r="K149" s="80"/>
    </row>
    <row r="150" spans="4:11" x14ac:dyDescent="0.2">
      <c r="D150" s="80"/>
      <c r="F150" s="80"/>
      <c r="G150" s="80"/>
      <c r="H150" s="80"/>
      <c r="I150" s="80"/>
      <c r="J150" s="80"/>
      <c r="K150" s="80"/>
    </row>
    <row r="151" spans="4:11" x14ac:dyDescent="0.2">
      <c r="D151" s="80"/>
      <c r="F151" s="80"/>
      <c r="G151" s="80"/>
      <c r="H151" s="80"/>
      <c r="I151" s="80"/>
      <c r="J151" s="80"/>
      <c r="K151" s="80"/>
    </row>
    <row r="152" spans="4:11" x14ac:dyDescent="0.2">
      <c r="D152" s="80"/>
      <c r="F152" s="80"/>
      <c r="G152" s="80"/>
      <c r="H152" s="80"/>
      <c r="I152" s="80"/>
      <c r="J152" s="80"/>
      <c r="K152" s="80"/>
    </row>
    <row r="153" spans="4:11" x14ac:dyDescent="0.2">
      <c r="D153" s="80"/>
      <c r="F153" s="80"/>
      <c r="G153" s="80"/>
      <c r="H153" s="80"/>
      <c r="I153" s="80"/>
      <c r="J153" s="80"/>
      <c r="K153" s="80"/>
    </row>
    <row r="154" spans="4:11" x14ac:dyDescent="0.2">
      <c r="D154" s="80"/>
      <c r="F154" s="80"/>
      <c r="G154" s="80"/>
      <c r="H154" s="80"/>
      <c r="I154" s="80"/>
      <c r="J154" s="80"/>
      <c r="K154" s="80"/>
    </row>
    <row r="155" spans="4:11" x14ac:dyDescent="0.2">
      <c r="D155" s="80"/>
      <c r="F155" s="80"/>
      <c r="G155" s="80"/>
      <c r="H155" s="80"/>
      <c r="I155" s="80"/>
      <c r="J155" s="80"/>
      <c r="K155" s="80"/>
    </row>
    <row r="156" spans="4:11" x14ac:dyDescent="0.2">
      <c r="D156" s="80"/>
      <c r="F156" s="80"/>
      <c r="G156" s="80"/>
      <c r="H156" s="80"/>
      <c r="I156" s="80"/>
      <c r="J156" s="80"/>
      <c r="K156" s="80"/>
    </row>
    <row r="157" spans="4:11" x14ac:dyDescent="0.2">
      <c r="D157" s="80"/>
      <c r="F157" s="80"/>
      <c r="G157" s="80"/>
      <c r="H157" s="80"/>
      <c r="I157" s="80"/>
      <c r="J157" s="80"/>
      <c r="K157" s="80"/>
    </row>
    <row r="158" spans="4:11" x14ac:dyDescent="0.2">
      <c r="D158" s="80"/>
      <c r="F158" s="80"/>
      <c r="G158" s="80"/>
      <c r="H158" s="80"/>
      <c r="I158" s="80"/>
      <c r="J158" s="80"/>
      <c r="K158" s="80"/>
    </row>
    <row r="159" spans="4:11" x14ac:dyDescent="0.2">
      <c r="D159" s="80"/>
      <c r="F159" s="80"/>
      <c r="G159" s="80"/>
      <c r="H159" s="80"/>
      <c r="I159" s="80"/>
      <c r="J159" s="80"/>
      <c r="K159" s="80"/>
    </row>
    <row r="160" spans="4:11" x14ac:dyDescent="0.2">
      <c r="D160" s="80"/>
      <c r="F160" s="80"/>
      <c r="G160" s="80"/>
      <c r="H160" s="80"/>
      <c r="I160" s="80"/>
      <c r="J160" s="80"/>
      <c r="K160" s="80"/>
    </row>
    <row r="161" spans="4:11" x14ac:dyDescent="0.2">
      <c r="D161" s="80"/>
      <c r="F161" s="80"/>
      <c r="G161" s="80"/>
      <c r="H161" s="80"/>
      <c r="I161" s="80"/>
      <c r="J161" s="80"/>
      <c r="K161" s="80"/>
    </row>
    <row r="162" spans="4:11" x14ac:dyDescent="0.2">
      <c r="D162" s="80"/>
      <c r="F162" s="80"/>
      <c r="G162" s="80"/>
      <c r="H162" s="80"/>
      <c r="I162" s="80"/>
      <c r="J162" s="80"/>
      <c r="K162" s="80"/>
    </row>
    <row r="163" spans="4:11" x14ac:dyDescent="0.2">
      <c r="D163" s="80"/>
      <c r="F163" s="80"/>
      <c r="G163" s="80"/>
      <c r="H163" s="80"/>
      <c r="I163" s="80"/>
      <c r="J163" s="80"/>
      <c r="K163" s="80"/>
    </row>
    <row r="164" spans="4:11" x14ac:dyDescent="0.2">
      <c r="D164" s="80"/>
      <c r="F164" s="80"/>
      <c r="G164" s="80"/>
      <c r="H164" s="80"/>
      <c r="I164" s="80"/>
      <c r="J164" s="80"/>
      <c r="K164" s="80"/>
    </row>
    <row r="165" spans="4:11" x14ac:dyDescent="0.2">
      <c r="D165" s="80"/>
      <c r="F165" s="80"/>
      <c r="G165" s="80"/>
      <c r="H165" s="80"/>
      <c r="I165" s="80"/>
      <c r="J165" s="80"/>
      <c r="K165" s="80"/>
    </row>
    <row r="166" spans="4:11" x14ac:dyDescent="0.2">
      <c r="D166" s="80"/>
      <c r="F166" s="80"/>
      <c r="G166" s="80"/>
      <c r="H166" s="80"/>
      <c r="I166" s="80"/>
      <c r="J166" s="80"/>
      <c r="K166" s="80"/>
    </row>
    <row r="167" spans="4:11" x14ac:dyDescent="0.2">
      <c r="D167" s="80"/>
      <c r="F167" s="80"/>
      <c r="G167" s="80"/>
      <c r="H167" s="80"/>
      <c r="I167" s="80"/>
      <c r="J167" s="80"/>
      <c r="K167" s="80"/>
    </row>
    <row r="168" spans="4:11" x14ac:dyDescent="0.2">
      <c r="D168" s="80"/>
      <c r="F168" s="80"/>
      <c r="G168" s="80"/>
      <c r="H168" s="80"/>
      <c r="I168" s="80"/>
      <c r="J168" s="80"/>
      <c r="K168" s="80"/>
    </row>
    <row r="169" spans="4:11" x14ac:dyDescent="0.2">
      <c r="D169" s="80"/>
      <c r="F169" s="80"/>
      <c r="G169" s="80"/>
      <c r="H169" s="80"/>
      <c r="I169" s="80"/>
      <c r="J169" s="80"/>
      <c r="K169" s="80"/>
    </row>
    <row r="170" spans="4:11" x14ac:dyDescent="0.2">
      <c r="D170" s="80"/>
      <c r="F170" s="80"/>
      <c r="G170" s="80"/>
      <c r="H170" s="80"/>
      <c r="I170" s="80"/>
      <c r="J170" s="80"/>
      <c r="K170" s="80"/>
    </row>
    <row r="171" spans="4:11" x14ac:dyDescent="0.2">
      <c r="D171" s="80"/>
      <c r="F171" s="80"/>
      <c r="G171" s="80"/>
      <c r="H171" s="80"/>
      <c r="I171" s="80"/>
      <c r="J171" s="80"/>
      <c r="K171" s="80"/>
    </row>
    <row r="172" spans="4:11" x14ac:dyDescent="0.2">
      <c r="D172" s="80"/>
      <c r="F172" s="80"/>
      <c r="G172" s="80"/>
      <c r="H172" s="80"/>
      <c r="I172" s="80"/>
      <c r="J172" s="80"/>
      <c r="K172" s="80"/>
    </row>
    <row r="173" spans="4:11" x14ac:dyDescent="0.2">
      <c r="D173" s="80"/>
      <c r="F173" s="80"/>
      <c r="G173" s="80"/>
      <c r="H173" s="80"/>
      <c r="I173" s="80"/>
      <c r="J173" s="80"/>
      <c r="K173" s="80"/>
    </row>
    <row r="174" spans="4:11" x14ac:dyDescent="0.2">
      <c r="D174" s="80"/>
      <c r="F174" s="80"/>
      <c r="G174" s="80"/>
      <c r="H174" s="80"/>
      <c r="I174" s="80"/>
      <c r="J174" s="80"/>
      <c r="K174" s="80"/>
    </row>
    <row r="175" spans="4:11" x14ac:dyDescent="0.2">
      <c r="D175" s="80"/>
      <c r="F175" s="80"/>
      <c r="G175" s="80"/>
      <c r="H175" s="80"/>
      <c r="I175" s="80"/>
      <c r="J175" s="80"/>
      <c r="K175" s="80"/>
    </row>
    <row r="176" spans="4:11" x14ac:dyDescent="0.2">
      <c r="D176" s="80"/>
      <c r="F176" s="80"/>
      <c r="G176" s="80"/>
      <c r="H176" s="80"/>
      <c r="I176" s="80"/>
      <c r="J176" s="80"/>
      <c r="K176" s="80"/>
    </row>
    <row r="177" spans="4:11" x14ac:dyDescent="0.2">
      <c r="D177" s="80"/>
      <c r="F177" s="80"/>
      <c r="G177" s="80"/>
      <c r="H177" s="80"/>
      <c r="I177" s="80"/>
      <c r="J177" s="80"/>
      <c r="K177" s="80"/>
    </row>
    <row r="178" spans="4:11" x14ac:dyDescent="0.2">
      <c r="D178" s="80"/>
      <c r="F178" s="80"/>
      <c r="G178" s="80"/>
      <c r="H178" s="80"/>
      <c r="I178" s="80"/>
      <c r="J178" s="80"/>
      <c r="K178" s="80"/>
    </row>
    <row r="179" spans="4:11" x14ac:dyDescent="0.2">
      <c r="D179" s="80"/>
      <c r="F179" s="80"/>
      <c r="G179" s="80"/>
      <c r="H179" s="80"/>
      <c r="I179" s="80"/>
      <c r="J179" s="80"/>
      <c r="K179" s="80"/>
    </row>
    <row r="180" spans="4:11" x14ac:dyDescent="0.2">
      <c r="D180" s="80"/>
      <c r="F180" s="80"/>
      <c r="G180" s="80"/>
      <c r="H180" s="80"/>
      <c r="I180" s="80"/>
      <c r="J180" s="80"/>
      <c r="K180" s="80"/>
    </row>
    <row r="181" spans="4:11" x14ac:dyDescent="0.2">
      <c r="D181" s="80"/>
      <c r="F181" s="80"/>
      <c r="G181" s="80"/>
      <c r="H181" s="80"/>
      <c r="I181" s="80"/>
      <c r="J181" s="80"/>
      <c r="K181" s="80"/>
    </row>
    <row r="182" spans="4:11" x14ac:dyDescent="0.2">
      <c r="D182" s="80"/>
      <c r="F182" s="80"/>
      <c r="G182" s="80"/>
      <c r="H182" s="80"/>
      <c r="I182" s="80"/>
      <c r="J182" s="80"/>
      <c r="K182" s="80"/>
    </row>
    <row r="183" spans="4:11" x14ac:dyDescent="0.2">
      <c r="D183" s="80"/>
      <c r="F183" s="80"/>
      <c r="G183" s="80"/>
      <c r="H183" s="80"/>
      <c r="I183" s="80"/>
      <c r="J183" s="80"/>
      <c r="K183" s="80"/>
    </row>
    <row r="184" spans="4:11" x14ac:dyDescent="0.2">
      <c r="D184" s="80"/>
      <c r="F184" s="80"/>
      <c r="G184" s="80"/>
      <c r="H184" s="80"/>
      <c r="I184" s="80"/>
      <c r="J184" s="80"/>
      <c r="K184" s="80"/>
    </row>
    <row r="185" spans="4:11" x14ac:dyDescent="0.2">
      <c r="D185" s="80"/>
      <c r="F185" s="80"/>
      <c r="G185" s="80"/>
      <c r="H185" s="80"/>
      <c r="I185" s="80"/>
      <c r="J185" s="80"/>
      <c r="K185" s="80"/>
    </row>
    <row r="186" spans="4:11" x14ac:dyDescent="0.2">
      <c r="D186" s="80"/>
      <c r="F186" s="80"/>
      <c r="G186" s="80"/>
      <c r="H186" s="80"/>
      <c r="I186" s="80"/>
      <c r="J186" s="80"/>
      <c r="K186" s="80"/>
    </row>
    <row r="187" spans="4:11" x14ac:dyDescent="0.2">
      <c r="D187" s="80"/>
      <c r="F187" s="80"/>
      <c r="G187" s="80"/>
      <c r="H187" s="80"/>
      <c r="I187" s="80"/>
      <c r="J187" s="80"/>
      <c r="K187" s="80"/>
    </row>
    <row r="188" spans="4:11" x14ac:dyDescent="0.2">
      <c r="D188" s="80"/>
      <c r="F188" s="80"/>
      <c r="G188" s="80"/>
      <c r="H188" s="80"/>
      <c r="I188" s="80"/>
      <c r="J188" s="80"/>
      <c r="K188" s="80"/>
    </row>
    <row r="189" spans="4:11" x14ac:dyDescent="0.2">
      <c r="D189" s="80"/>
      <c r="F189" s="80"/>
      <c r="G189" s="80"/>
      <c r="H189" s="80"/>
      <c r="I189" s="80"/>
      <c r="J189" s="80"/>
      <c r="K189" s="80"/>
    </row>
    <row r="190" spans="4:11" x14ac:dyDescent="0.2">
      <c r="D190" s="80"/>
      <c r="F190" s="80"/>
      <c r="G190" s="80"/>
      <c r="H190" s="80"/>
      <c r="I190" s="80"/>
      <c r="J190" s="80"/>
      <c r="K190" s="80"/>
    </row>
    <row r="191" spans="4:11" x14ac:dyDescent="0.2">
      <c r="D191" s="80"/>
      <c r="F191" s="80"/>
      <c r="G191" s="80"/>
      <c r="H191" s="80"/>
      <c r="I191" s="80"/>
      <c r="J191" s="80"/>
      <c r="K191" s="80"/>
    </row>
    <row r="192" spans="4:11" x14ac:dyDescent="0.2">
      <c r="D192" s="80"/>
      <c r="F192" s="80"/>
      <c r="G192" s="80"/>
      <c r="H192" s="80"/>
      <c r="I192" s="80"/>
      <c r="J192" s="80"/>
      <c r="K192" s="80"/>
    </row>
    <row r="193" spans="4:11" x14ac:dyDescent="0.2">
      <c r="D193" s="80"/>
      <c r="F193" s="80"/>
      <c r="G193" s="80"/>
      <c r="H193" s="80"/>
      <c r="I193" s="80"/>
      <c r="J193" s="80"/>
      <c r="K193" s="80"/>
    </row>
    <row r="194" spans="4:11" x14ac:dyDescent="0.2">
      <c r="D194" s="80"/>
      <c r="F194" s="80"/>
      <c r="G194" s="80"/>
      <c r="H194" s="80"/>
      <c r="I194" s="80"/>
      <c r="J194" s="80"/>
      <c r="K194" s="80"/>
    </row>
    <row r="195" spans="4:11" x14ac:dyDescent="0.2">
      <c r="D195" s="80"/>
      <c r="F195" s="80"/>
      <c r="G195" s="80"/>
      <c r="H195" s="80"/>
      <c r="I195" s="80"/>
      <c r="J195" s="80"/>
      <c r="K195" s="80"/>
    </row>
    <row r="196" spans="4:11" x14ac:dyDescent="0.2">
      <c r="D196" s="80"/>
      <c r="F196" s="80"/>
      <c r="G196" s="80"/>
      <c r="H196" s="80"/>
      <c r="I196" s="80"/>
      <c r="J196" s="80"/>
      <c r="K196" s="80"/>
    </row>
    <row r="197" spans="4:11" x14ac:dyDescent="0.2">
      <c r="D197" s="80"/>
      <c r="F197" s="80"/>
      <c r="G197" s="80"/>
      <c r="H197" s="80"/>
      <c r="I197" s="80"/>
      <c r="J197" s="80"/>
      <c r="K197" s="80"/>
    </row>
    <row r="198" spans="4:11" x14ac:dyDescent="0.2">
      <c r="D198" s="80"/>
      <c r="F198" s="80"/>
      <c r="G198" s="80"/>
      <c r="H198" s="80"/>
      <c r="I198" s="80"/>
      <c r="J198" s="80"/>
      <c r="K198" s="80"/>
    </row>
    <row r="199" spans="4:11" x14ac:dyDescent="0.2">
      <c r="D199" s="80"/>
      <c r="F199" s="80"/>
      <c r="G199" s="80"/>
      <c r="H199" s="80"/>
      <c r="I199" s="80"/>
      <c r="J199" s="80"/>
      <c r="K199" s="80"/>
    </row>
    <row r="200" spans="4:11" x14ac:dyDescent="0.2">
      <c r="D200" s="80"/>
      <c r="F200" s="80"/>
      <c r="G200" s="80"/>
      <c r="H200" s="80"/>
      <c r="I200" s="80"/>
      <c r="J200" s="80"/>
      <c r="K200" s="80"/>
    </row>
    <row r="201" spans="4:11" x14ac:dyDescent="0.2">
      <c r="D201" s="80"/>
      <c r="F201" s="80"/>
      <c r="G201" s="80"/>
      <c r="H201" s="80"/>
      <c r="I201" s="80"/>
      <c r="J201" s="80"/>
      <c r="K201" s="80"/>
    </row>
    <row r="202" spans="4:11" x14ac:dyDescent="0.2">
      <c r="D202" s="80"/>
      <c r="F202" s="80"/>
      <c r="G202" s="80"/>
      <c r="H202" s="80"/>
      <c r="I202" s="80"/>
      <c r="J202" s="80"/>
      <c r="K202" s="80"/>
    </row>
    <row r="203" spans="4:11" x14ac:dyDescent="0.2">
      <c r="D203" s="80"/>
      <c r="F203" s="80"/>
      <c r="G203" s="80"/>
      <c r="H203" s="80"/>
      <c r="I203" s="80"/>
      <c r="J203" s="80"/>
      <c r="K203" s="80"/>
    </row>
    <row r="204" spans="4:11" x14ac:dyDescent="0.2">
      <c r="D204" s="80"/>
      <c r="F204" s="80"/>
      <c r="G204" s="80"/>
      <c r="H204" s="80"/>
      <c r="I204" s="80"/>
      <c r="J204" s="80"/>
      <c r="K204" s="80"/>
    </row>
    <row r="205" spans="4:11" x14ac:dyDescent="0.2">
      <c r="D205" s="80"/>
      <c r="F205" s="80"/>
      <c r="G205" s="80"/>
      <c r="H205" s="80"/>
      <c r="I205" s="80"/>
      <c r="J205" s="80"/>
      <c r="K205" s="80"/>
    </row>
    <row r="206" spans="4:11" x14ac:dyDescent="0.2">
      <c r="D206" s="80"/>
      <c r="F206" s="80"/>
      <c r="G206" s="80"/>
      <c r="H206" s="80"/>
      <c r="I206" s="80"/>
      <c r="J206" s="80"/>
      <c r="K206" s="80"/>
    </row>
    <row r="207" spans="4:11" x14ac:dyDescent="0.2">
      <c r="D207" s="80"/>
      <c r="F207" s="80"/>
      <c r="G207" s="80"/>
      <c r="H207" s="80"/>
      <c r="I207" s="80"/>
      <c r="J207" s="80"/>
      <c r="K207" s="80"/>
    </row>
    <row r="208" spans="4:11" x14ac:dyDescent="0.2">
      <c r="D208" s="80"/>
      <c r="F208" s="80"/>
      <c r="G208" s="80"/>
      <c r="H208" s="80"/>
      <c r="I208" s="80"/>
      <c r="J208" s="80"/>
      <c r="K208" s="80"/>
    </row>
    <row r="209" spans="4:11" x14ac:dyDescent="0.2">
      <c r="D209" s="80"/>
      <c r="F209" s="80"/>
      <c r="G209" s="80"/>
      <c r="H209" s="80"/>
      <c r="I209" s="80"/>
      <c r="J209" s="80"/>
      <c r="K209" s="80"/>
    </row>
    <row r="210" spans="4:11" x14ac:dyDescent="0.2">
      <c r="D210" s="80"/>
      <c r="F210" s="80"/>
      <c r="G210" s="80"/>
      <c r="H210" s="80"/>
      <c r="I210" s="80"/>
      <c r="J210" s="80"/>
      <c r="K210" s="80"/>
    </row>
    <row r="211" spans="4:11" x14ac:dyDescent="0.2">
      <c r="D211" s="80"/>
      <c r="F211" s="80"/>
      <c r="G211" s="80"/>
      <c r="H211" s="80"/>
      <c r="I211" s="80"/>
      <c r="J211" s="80"/>
      <c r="K211" s="80"/>
    </row>
    <row r="212" spans="4:11" x14ac:dyDescent="0.2">
      <c r="D212" s="80"/>
      <c r="F212" s="80"/>
      <c r="G212" s="80"/>
      <c r="H212" s="80"/>
      <c r="I212" s="80"/>
      <c r="J212" s="80"/>
      <c r="K212" s="80"/>
    </row>
    <row r="213" spans="4:11" x14ac:dyDescent="0.2">
      <c r="D213" s="80"/>
      <c r="F213" s="80"/>
      <c r="G213" s="80"/>
      <c r="H213" s="80"/>
      <c r="I213" s="80"/>
      <c r="J213" s="80"/>
      <c r="K213" s="80"/>
    </row>
    <row r="214" spans="4:11" x14ac:dyDescent="0.2">
      <c r="D214" s="80"/>
      <c r="F214" s="80"/>
      <c r="G214" s="80"/>
      <c r="H214" s="80"/>
      <c r="I214" s="80"/>
      <c r="J214" s="80"/>
      <c r="K214" s="80"/>
    </row>
    <row r="215" spans="4:11" x14ac:dyDescent="0.2">
      <c r="D215" s="80"/>
      <c r="F215" s="80"/>
      <c r="G215" s="80"/>
      <c r="H215" s="80"/>
      <c r="I215" s="80"/>
      <c r="J215" s="80"/>
      <c r="K215" s="80"/>
    </row>
    <row r="216" spans="4:11" x14ac:dyDescent="0.2">
      <c r="D216" s="80"/>
      <c r="F216" s="80"/>
      <c r="G216" s="80"/>
      <c r="H216" s="80"/>
      <c r="I216" s="80"/>
      <c r="J216" s="80"/>
      <c r="K216" s="80"/>
    </row>
    <row r="217" spans="4:11" x14ac:dyDescent="0.2">
      <c r="D217" s="80"/>
      <c r="F217" s="80"/>
      <c r="G217" s="80"/>
      <c r="H217" s="80"/>
      <c r="I217" s="80"/>
      <c r="J217" s="80"/>
      <c r="K217" s="80"/>
    </row>
    <row r="218" spans="4:11" x14ac:dyDescent="0.2">
      <c r="D218" s="80"/>
      <c r="F218" s="80"/>
      <c r="G218" s="80"/>
      <c r="H218" s="80"/>
      <c r="I218" s="80"/>
      <c r="J218" s="80"/>
      <c r="K218" s="80"/>
    </row>
    <row r="219" spans="4:11" x14ac:dyDescent="0.2">
      <c r="D219" s="80"/>
      <c r="F219" s="80"/>
      <c r="G219" s="80"/>
      <c r="H219" s="80"/>
      <c r="I219" s="80"/>
      <c r="J219" s="80"/>
      <c r="K219" s="80"/>
    </row>
    <row r="220" spans="4:11" x14ac:dyDescent="0.2">
      <c r="D220" s="80"/>
      <c r="F220" s="80"/>
      <c r="G220" s="80"/>
      <c r="H220" s="80"/>
      <c r="I220" s="80"/>
      <c r="J220" s="80"/>
      <c r="K220" s="80"/>
    </row>
    <row r="221" spans="4:11" x14ac:dyDescent="0.2">
      <c r="D221" s="80"/>
      <c r="F221" s="80"/>
      <c r="G221" s="80"/>
      <c r="H221" s="80"/>
      <c r="I221" s="80"/>
      <c r="J221" s="80"/>
      <c r="K221" s="80"/>
    </row>
    <row r="222" spans="4:11" x14ac:dyDescent="0.2">
      <c r="D222" s="80"/>
      <c r="F222" s="80"/>
      <c r="G222" s="80"/>
      <c r="H222" s="80"/>
      <c r="I222" s="80"/>
      <c r="J222" s="80"/>
      <c r="K222" s="80"/>
    </row>
    <row r="223" spans="4:11" x14ac:dyDescent="0.2">
      <c r="D223" s="80"/>
      <c r="F223" s="80"/>
      <c r="G223" s="80"/>
      <c r="H223" s="80"/>
      <c r="I223" s="80"/>
      <c r="J223" s="80"/>
      <c r="K223" s="80"/>
    </row>
    <row r="224" spans="4:11" x14ac:dyDescent="0.2">
      <c r="D224" s="80"/>
      <c r="F224" s="80"/>
      <c r="G224" s="80"/>
      <c r="H224" s="80"/>
      <c r="I224" s="80"/>
      <c r="J224" s="80"/>
      <c r="K224" s="80"/>
    </row>
    <row r="225" spans="4:11" x14ac:dyDescent="0.2">
      <c r="D225" s="80"/>
      <c r="F225" s="80"/>
      <c r="G225" s="80"/>
      <c r="H225" s="80"/>
      <c r="I225" s="80"/>
      <c r="J225" s="80"/>
      <c r="K225" s="80"/>
    </row>
    <row r="226" spans="4:11" x14ac:dyDescent="0.2">
      <c r="D226" s="80"/>
      <c r="F226" s="80"/>
      <c r="G226" s="80"/>
      <c r="H226" s="80"/>
      <c r="I226" s="80"/>
      <c r="J226" s="80"/>
      <c r="K226" s="80"/>
    </row>
    <row r="227" spans="4:11" x14ac:dyDescent="0.2">
      <c r="D227" s="80"/>
      <c r="F227" s="80"/>
      <c r="G227" s="80"/>
      <c r="H227" s="80"/>
      <c r="I227" s="80"/>
      <c r="J227" s="80"/>
      <c r="K227" s="80"/>
    </row>
    <row r="228" spans="4:11" x14ac:dyDescent="0.2">
      <c r="D228" s="80"/>
      <c r="F228" s="80"/>
      <c r="G228" s="80"/>
      <c r="H228" s="80"/>
      <c r="I228" s="80"/>
      <c r="J228" s="80"/>
      <c r="K228" s="80"/>
    </row>
    <row r="229" spans="4:11" x14ac:dyDescent="0.2">
      <c r="D229" s="80"/>
      <c r="F229" s="80"/>
      <c r="G229" s="80"/>
      <c r="H229" s="80"/>
      <c r="I229" s="80"/>
      <c r="J229" s="80"/>
      <c r="K229" s="80"/>
    </row>
    <row r="230" spans="4:11" x14ac:dyDescent="0.2">
      <c r="D230" s="80"/>
      <c r="F230" s="80"/>
      <c r="G230" s="80"/>
      <c r="H230" s="80"/>
      <c r="I230" s="80"/>
      <c r="J230" s="80"/>
      <c r="K230" s="80"/>
    </row>
    <row r="231" spans="4:11" x14ac:dyDescent="0.2">
      <c r="D231" s="80"/>
      <c r="F231" s="80"/>
      <c r="G231" s="80"/>
      <c r="H231" s="80"/>
      <c r="I231" s="80"/>
      <c r="J231" s="80"/>
      <c r="K231" s="80"/>
    </row>
    <row r="232" spans="4:11" x14ac:dyDescent="0.2">
      <c r="D232" s="80"/>
      <c r="F232" s="80"/>
      <c r="G232" s="80"/>
      <c r="H232" s="80"/>
      <c r="I232" s="80"/>
      <c r="J232" s="80"/>
      <c r="K232" s="80"/>
    </row>
    <row r="233" spans="4:11" x14ac:dyDescent="0.2">
      <c r="D233" s="80"/>
      <c r="F233" s="80"/>
      <c r="G233" s="80"/>
      <c r="H233" s="80"/>
      <c r="I233" s="80"/>
      <c r="J233" s="80"/>
      <c r="K233" s="80"/>
    </row>
    <row r="234" spans="4:11" x14ac:dyDescent="0.2">
      <c r="D234" s="80"/>
      <c r="F234" s="80"/>
      <c r="G234" s="80"/>
      <c r="H234" s="80"/>
      <c r="I234" s="80"/>
      <c r="J234" s="80"/>
      <c r="K234" s="80"/>
    </row>
    <row r="235" spans="4:11" x14ac:dyDescent="0.2">
      <c r="D235" s="80"/>
      <c r="F235" s="80"/>
      <c r="G235" s="80"/>
      <c r="H235" s="80"/>
      <c r="I235" s="80"/>
      <c r="J235" s="80"/>
      <c r="K235" s="80"/>
    </row>
    <row r="236" spans="4:11" x14ac:dyDescent="0.2">
      <c r="D236" s="80"/>
      <c r="F236" s="80"/>
      <c r="G236" s="80"/>
      <c r="H236" s="80"/>
      <c r="I236" s="80"/>
      <c r="J236" s="80"/>
      <c r="K236" s="80"/>
    </row>
    <row r="237" spans="4:11" x14ac:dyDescent="0.2">
      <c r="D237" s="80"/>
      <c r="F237" s="80"/>
      <c r="G237" s="80"/>
      <c r="H237" s="80"/>
      <c r="I237" s="80"/>
      <c r="J237" s="80"/>
      <c r="K237" s="80"/>
    </row>
    <row r="238" spans="4:11" x14ac:dyDescent="0.2">
      <c r="D238" s="80"/>
      <c r="F238" s="80"/>
      <c r="G238" s="80"/>
      <c r="H238" s="80"/>
      <c r="I238" s="80"/>
      <c r="J238" s="80"/>
      <c r="K238" s="80"/>
    </row>
    <row r="239" spans="4:11" x14ac:dyDescent="0.2">
      <c r="D239" s="80"/>
      <c r="F239" s="80"/>
      <c r="G239" s="80"/>
      <c r="H239" s="80"/>
      <c r="I239" s="80"/>
      <c r="J239" s="80"/>
      <c r="K239" s="80"/>
    </row>
    <row r="240" spans="4:11" x14ac:dyDescent="0.2">
      <c r="D240" s="80"/>
      <c r="F240" s="80"/>
      <c r="G240" s="80"/>
      <c r="H240" s="80"/>
      <c r="I240" s="80"/>
      <c r="J240" s="80"/>
      <c r="K240" s="80"/>
    </row>
    <row r="241" spans="4:11" x14ac:dyDescent="0.2">
      <c r="D241" s="80"/>
      <c r="F241" s="80"/>
      <c r="G241" s="80"/>
      <c r="H241" s="80"/>
      <c r="I241" s="80"/>
      <c r="J241" s="80"/>
      <c r="K241" s="80"/>
    </row>
    <row r="242" spans="4:11" x14ac:dyDescent="0.2">
      <c r="D242" s="80"/>
      <c r="F242" s="80"/>
      <c r="G242" s="80"/>
      <c r="H242" s="80"/>
      <c r="I242" s="80"/>
      <c r="J242" s="80"/>
      <c r="K242" s="80"/>
    </row>
    <row r="243" spans="4:11" x14ac:dyDescent="0.2">
      <c r="D243" s="80"/>
      <c r="F243" s="80"/>
      <c r="G243" s="80"/>
      <c r="H243" s="80"/>
      <c r="I243" s="80"/>
      <c r="J243" s="80"/>
      <c r="K243" s="80"/>
    </row>
    <row r="244" spans="4:11" x14ac:dyDescent="0.2">
      <c r="D244" s="80"/>
      <c r="F244" s="80"/>
      <c r="G244" s="80"/>
      <c r="H244" s="80"/>
      <c r="I244" s="80"/>
      <c r="J244" s="80"/>
      <c r="K244" s="80"/>
    </row>
    <row r="245" spans="4:11" x14ac:dyDescent="0.2">
      <c r="D245" s="80"/>
      <c r="F245" s="80"/>
      <c r="G245" s="80"/>
      <c r="H245" s="80"/>
      <c r="I245" s="80"/>
      <c r="J245" s="80"/>
      <c r="K245" s="80"/>
    </row>
    <row r="246" spans="4:11" x14ac:dyDescent="0.2">
      <c r="D246" s="80"/>
      <c r="F246" s="80"/>
      <c r="G246" s="80"/>
      <c r="H246" s="80"/>
      <c r="I246" s="80"/>
      <c r="J246" s="80"/>
      <c r="K246" s="80"/>
    </row>
    <row r="247" spans="4:11" x14ac:dyDescent="0.2">
      <c r="D247" s="80"/>
      <c r="F247" s="80"/>
      <c r="G247" s="80"/>
      <c r="H247" s="80"/>
      <c r="I247" s="80"/>
      <c r="J247" s="80"/>
      <c r="K247" s="80"/>
    </row>
    <row r="248" spans="4:11" x14ac:dyDescent="0.2">
      <c r="D248" s="80"/>
      <c r="F248" s="80"/>
      <c r="G248" s="80"/>
      <c r="H248" s="80"/>
      <c r="I248" s="80"/>
      <c r="J248" s="80"/>
      <c r="K248" s="80"/>
    </row>
    <row r="249" spans="4:11" x14ac:dyDescent="0.2">
      <c r="D249" s="80"/>
      <c r="F249" s="80"/>
      <c r="G249" s="80"/>
      <c r="H249" s="80"/>
      <c r="I249" s="80"/>
      <c r="J249" s="80"/>
      <c r="K249" s="80"/>
    </row>
    <row r="250" spans="4:11" x14ac:dyDescent="0.2">
      <c r="D250" s="80"/>
      <c r="F250" s="80"/>
      <c r="G250" s="80"/>
      <c r="H250" s="80"/>
      <c r="I250" s="80"/>
      <c r="J250" s="80"/>
      <c r="K250" s="80"/>
    </row>
    <row r="251" spans="4:11" x14ac:dyDescent="0.2">
      <c r="D251" s="80"/>
      <c r="F251" s="80"/>
      <c r="G251" s="80"/>
      <c r="H251" s="80"/>
      <c r="I251" s="80"/>
      <c r="J251" s="80"/>
      <c r="K251" s="80"/>
    </row>
    <row r="252" spans="4:11" x14ac:dyDescent="0.2">
      <c r="D252" s="80"/>
      <c r="F252" s="80"/>
      <c r="G252" s="80"/>
      <c r="H252" s="80"/>
      <c r="I252" s="80"/>
      <c r="J252" s="80"/>
      <c r="K252" s="80"/>
    </row>
    <row r="253" spans="4:11" x14ac:dyDescent="0.2">
      <c r="D253" s="80"/>
      <c r="F253" s="80"/>
      <c r="G253" s="80"/>
      <c r="H253" s="80"/>
      <c r="I253" s="80"/>
      <c r="J253" s="80"/>
      <c r="K253" s="80"/>
    </row>
    <row r="254" spans="4:11" x14ac:dyDescent="0.2">
      <c r="D254" s="80"/>
      <c r="F254" s="80"/>
      <c r="G254" s="80"/>
      <c r="H254" s="80"/>
      <c r="I254" s="80"/>
      <c r="J254" s="80"/>
      <c r="K254" s="80"/>
    </row>
    <row r="255" spans="4:11" x14ac:dyDescent="0.2">
      <c r="D255" s="80"/>
      <c r="F255" s="80"/>
      <c r="G255" s="80"/>
      <c r="H255" s="80"/>
      <c r="I255" s="80"/>
      <c r="J255" s="80"/>
      <c r="K255" s="80"/>
    </row>
    <row r="256" spans="4:11" x14ac:dyDescent="0.2">
      <c r="D256" s="80"/>
      <c r="F256" s="80"/>
      <c r="G256" s="80"/>
      <c r="H256" s="80"/>
      <c r="I256" s="80"/>
      <c r="J256" s="80"/>
      <c r="K256" s="80"/>
    </row>
    <row r="257" spans="4:11" x14ac:dyDescent="0.2">
      <c r="D257" s="80"/>
      <c r="F257" s="80"/>
      <c r="G257" s="80"/>
      <c r="H257" s="80"/>
      <c r="I257" s="80"/>
      <c r="J257" s="80"/>
      <c r="K257" s="80"/>
    </row>
    <row r="258" spans="4:11" x14ac:dyDescent="0.2">
      <c r="D258" s="80"/>
      <c r="F258" s="80"/>
      <c r="G258" s="80"/>
      <c r="H258" s="80"/>
      <c r="I258" s="80"/>
      <c r="J258" s="80"/>
      <c r="K258" s="80"/>
    </row>
    <row r="259" spans="4:11" x14ac:dyDescent="0.2">
      <c r="D259" s="80"/>
      <c r="F259" s="80"/>
      <c r="G259" s="80"/>
      <c r="H259" s="80"/>
      <c r="I259" s="80"/>
      <c r="J259" s="80"/>
      <c r="K259" s="80"/>
    </row>
    <row r="260" spans="4:11" x14ac:dyDescent="0.2">
      <c r="D260" s="80"/>
      <c r="F260" s="80"/>
      <c r="G260" s="80"/>
      <c r="H260" s="80"/>
      <c r="I260" s="80"/>
      <c r="J260" s="80"/>
      <c r="K260" s="80"/>
    </row>
    <row r="261" spans="4:11" x14ac:dyDescent="0.2">
      <c r="D261" s="80"/>
      <c r="F261" s="80"/>
      <c r="G261" s="80"/>
      <c r="H261" s="80"/>
      <c r="I261" s="80"/>
      <c r="J261" s="80"/>
      <c r="K261" s="80"/>
    </row>
    <row r="262" spans="4:11" x14ac:dyDescent="0.2">
      <c r="D262" s="80"/>
      <c r="F262" s="80"/>
      <c r="G262" s="80"/>
      <c r="H262" s="80"/>
      <c r="I262" s="80"/>
      <c r="J262" s="80"/>
      <c r="K262" s="80"/>
    </row>
    <row r="263" spans="4:11" x14ac:dyDescent="0.2">
      <c r="D263" s="80"/>
      <c r="F263" s="80"/>
      <c r="G263" s="80"/>
      <c r="H263" s="80"/>
      <c r="I263" s="80"/>
      <c r="J263" s="80"/>
      <c r="K263" s="80"/>
    </row>
    <row r="264" spans="4:11" x14ac:dyDescent="0.2">
      <c r="D264" s="80"/>
      <c r="F264" s="80"/>
      <c r="G264" s="80"/>
      <c r="H264" s="80"/>
      <c r="I264" s="80"/>
      <c r="J264" s="80"/>
      <c r="K264" s="80"/>
    </row>
    <row r="265" spans="4:11" x14ac:dyDescent="0.2">
      <c r="D265" s="80"/>
      <c r="F265" s="80"/>
      <c r="G265" s="80"/>
      <c r="H265" s="80"/>
      <c r="I265" s="80"/>
      <c r="J265" s="80"/>
      <c r="K265" s="80"/>
    </row>
    <row r="266" spans="4:11" x14ac:dyDescent="0.2">
      <c r="D266" s="80"/>
      <c r="F266" s="80"/>
      <c r="G266" s="80"/>
      <c r="H266" s="80"/>
      <c r="I266" s="80"/>
      <c r="J266" s="80"/>
      <c r="K266" s="80"/>
    </row>
    <row r="267" spans="4:11" x14ac:dyDescent="0.2">
      <c r="D267" s="80"/>
      <c r="F267" s="80"/>
      <c r="G267" s="80"/>
      <c r="H267" s="80"/>
      <c r="I267" s="80"/>
      <c r="J267" s="80"/>
      <c r="K267" s="80"/>
    </row>
    <row r="268" spans="4:11" x14ac:dyDescent="0.2">
      <c r="D268" s="80"/>
      <c r="F268" s="80"/>
      <c r="G268" s="80"/>
      <c r="H268" s="80"/>
      <c r="I268" s="80"/>
      <c r="J268" s="80"/>
      <c r="K268" s="80"/>
    </row>
    <row r="269" spans="4:11" x14ac:dyDescent="0.2">
      <c r="D269" s="80"/>
      <c r="F269" s="80"/>
      <c r="G269" s="80"/>
      <c r="H269" s="80"/>
      <c r="I269" s="80"/>
      <c r="J269" s="80"/>
      <c r="K269" s="80"/>
    </row>
    <row r="270" spans="4:11" x14ac:dyDescent="0.2">
      <c r="D270" s="80"/>
      <c r="F270" s="80"/>
      <c r="G270" s="80"/>
      <c r="H270" s="80"/>
      <c r="I270" s="80"/>
      <c r="J270" s="80"/>
      <c r="K270" s="80"/>
    </row>
    <row r="271" spans="4:11" x14ac:dyDescent="0.2">
      <c r="D271" s="80"/>
      <c r="F271" s="80"/>
      <c r="G271" s="80"/>
      <c r="H271" s="80"/>
      <c r="I271" s="80"/>
      <c r="J271" s="80"/>
      <c r="K271" s="80"/>
    </row>
    <row r="272" spans="4:11" x14ac:dyDescent="0.2">
      <c r="D272" s="80"/>
      <c r="F272" s="80"/>
      <c r="G272" s="80"/>
      <c r="H272" s="80"/>
      <c r="I272" s="80"/>
      <c r="J272" s="80"/>
      <c r="K272" s="80"/>
    </row>
    <row r="273" spans="4:11" x14ac:dyDescent="0.2">
      <c r="D273" s="80"/>
      <c r="F273" s="80"/>
      <c r="G273" s="80"/>
      <c r="H273" s="80"/>
      <c r="I273" s="80"/>
      <c r="J273" s="80"/>
      <c r="K273" s="80"/>
    </row>
    <row r="274" spans="4:11" x14ac:dyDescent="0.2">
      <c r="D274" s="80"/>
      <c r="F274" s="80"/>
      <c r="G274" s="80"/>
      <c r="H274" s="80"/>
      <c r="I274" s="80"/>
      <c r="J274" s="80"/>
      <c r="K274" s="80"/>
    </row>
    <row r="275" spans="4:11" x14ac:dyDescent="0.2">
      <c r="D275" s="80"/>
      <c r="F275" s="80"/>
      <c r="G275" s="80"/>
      <c r="H275" s="80"/>
      <c r="I275" s="80"/>
      <c r="J275" s="80"/>
      <c r="K275" s="80"/>
    </row>
    <row r="276" spans="4:11" x14ac:dyDescent="0.2">
      <c r="D276" s="80"/>
      <c r="F276" s="80"/>
      <c r="G276" s="80"/>
      <c r="H276" s="80"/>
      <c r="I276" s="80"/>
      <c r="J276" s="80"/>
      <c r="K276" s="80"/>
    </row>
    <row r="277" spans="4:11" x14ac:dyDescent="0.2">
      <c r="D277" s="80"/>
      <c r="F277" s="80"/>
      <c r="G277" s="80"/>
      <c r="H277" s="80"/>
      <c r="I277" s="80"/>
      <c r="J277" s="80"/>
      <c r="K277" s="80"/>
    </row>
    <row r="278" spans="4:11" x14ac:dyDescent="0.2">
      <c r="D278" s="80"/>
      <c r="F278" s="80"/>
      <c r="G278" s="80"/>
      <c r="H278" s="80"/>
      <c r="I278" s="80"/>
      <c r="J278" s="80"/>
      <c r="K278" s="80"/>
    </row>
    <row r="279" spans="4:11" x14ac:dyDescent="0.2">
      <c r="D279" s="80"/>
      <c r="F279" s="80"/>
      <c r="G279" s="80"/>
      <c r="H279" s="80"/>
      <c r="I279" s="80"/>
      <c r="J279" s="80"/>
      <c r="K279" s="80"/>
    </row>
    <row r="280" spans="4:11" x14ac:dyDescent="0.2">
      <c r="D280" s="80"/>
      <c r="F280" s="80"/>
      <c r="G280" s="80"/>
      <c r="H280" s="80"/>
      <c r="I280" s="80"/>
      <c r="J280" s="80"/>
      <c r="K280" s="80"/>
    </row>
    <row r="281" spans="4:11" x14ac:dyDescent="0.2">
      <c r="D281" s="80"/>
      <c r="F281" s="80"/>
      <c r="G281" s="80"/>
      <c r="H281" s="80"/>
      <c r="I281" s="80"/>
      <c r="J281" s="80"/>
      <c r="K281" s="80"/>
    </row>
    <row r="282" spans="4:11" x14ac:dyDescent="0.2">
      <c r="D282" s="80"/>
      <c r="F282" s="80"/>
      <c r="G282" s="80"/>
      <c r="H282" s="80"/>
      <c r="I282" s="80"/>
      <c r="J282" s="80"/>
      <c r="K282" s="80"/>
    </row>
    <row r="283" spans="4:11" x14ac:dyDescent="0.2">
      <c r="D283" s="80"/>
      <c r="F283" s="80"/>
      <c r="G283" s="80"/>
      <c r="H283" s="80"/>
      <c r="I283" s="80"/>
      <c r="J283" s="80"/>
      <c r="K283" s="80"/>
    </row>
    <row r="284" spans="4:11" x14ac:dyDescent="0.2">
      <c r="D284" s="80"/>
      <c r="F284" s="80"/>
      <c r="G284" s="80"/>
      <c r="H284" s="80"/>
      <c r="I284" s="80"/>
      <c r="J284" s="80"/>
      <c r="K284" s="80"/>
    </row>
    <row r="285" spans="4:11" x14ac:dyDescent="0.2">
      <c r="D285" s="80"/>
      <c r="F285" s="80"/>
      <c r="G285" s="80"/>
      <c r="H285" s="80"/>
      <c r="I285" s="80"/>
      <c r="J285" s="80"/>
      <c r="K285" s="80"/>
    </row>
    <row r="286" spans="4:11" x14ac:dyDescent="0.2">
      <c r="D286" s="80"/>
      <c r="F286" s="80"/>
      <c r="G286" s="80"/>
      <c r="H286" s="80"/>
      <c r="I286" s="80"/>
      <c r="J286" s="80"/>
      <c r="K286" s="80"/>
    </row>
    <row r="287" spans="4:11" x14ac:dyDescent="0.2">
      <c r="D287" s="80"/>
      <c r="F287" s="80"/>
      <c r="G287" s="80"/>
      <c r="H287" s="80"/>
      <c r="I287" s="80"/>
      <c r="J287" s="80"/>
      <c r="K287" s="80"/>
    </row>
    <row r="288" spans="4:11" x14ac:dyDescent="0.2">
      <c r="D288" s="80"/>
      <c r="F288" s="80"/>
      <c r="G288" s="80"/>
      <c r="H288" s="80"/>
      <c r="I288" s="80"/>
      <c r="J288" s="80"/>
      <c r="K288" s="80"/>
    </row>
    <row r="289" spans="4:11" x14ac:dyDescent="0.2">
      <c r="D289" s="80"/>
      <c r="F289" s="80"/>
      <c r="G289" s="80"/>
      <c r="H289" s="80"/>
      <c r="I289" s="80"/>
      <c r="J289" s="80"/>
      <c r="K289" s="80"/>
    </row>
    <row r="290" spans="4:11" x14ac:dyDescent="0.2">
      <c r="D290" s="80"/>
      <c r="F290" s="80"/>
      <c r="G290" s="80"/>
      <c r="H290" s="80"/>
      <c r="I290" s="80"/>
      <c r="J290" s="80"/>
      <c r="K290" s="80"/>
    </row>
    <row r="291" spans="4:11" x14ac:dyDescent="0.2">
      <c r="D291" s="80"/>
      <c r="F291" s="80"/>
      <c r="G291" s="80"/>
      <c r="H291" s="80"/>
      <c r="I291" s="80"/>
      <c r="J291" s="80"/>
      <c r="K291" s="80"/>
    </row>
    <row r="292" spans="4:11" x14ac:dyDescent="0.2">
      <c r="D292" s="80"/>
      <c r="F292" s="80"/>
      <c r="G292" s="80"/>
      <c r="H292" s="80"/>
      <c r="I292" s="80"/>
      <c r="J292" s="80"/>
      <c r="K292" s="80"/>
    </row>
    <row r="293" spans="4:11" x14ac:dyDescent="0.2">
      <c r="D293" s="80"/>
      <c r="F293" s="80"/>
      <c r="G293" s="80"/>
      <c r="H293" s="80"/>
      <c r="I293" s="80"/>
      <c r="J293" s="80"/>
      <c r="K293" s="8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2.75" x14ac:dyDescent="0.2"/>
  <cols>
    <col min="1" max="1" width="12" style="6"/>
    <col min="2" max="2" width="38" style="6" customWidth="1"/>
    <col min="3" max="5" width="12.7109375" style="6" customWidth="1"/>
    <col min="6" max="16384" width="12" style="6"/>
  </cols>
  <sheetData>
    <row r="1" spans="1:10" s="7" customFormat="1" ht="16.5" customHeight="1" x14ac:dyDescent="0.25"/>
    <row r="2" spans="1:10" s="7" customFormat="1" ht="16.5" customHeight="1" x14ac:dyDescent="0.25"/>
    <row r="3" spans="1:10" s="7" customFormat="1" ht="16.5" customHeight="1" x14ac:dyDescent="0.25"/>
    <row r="4" spans="1:10" s="7" customFormat="1" ht="16.5" customHeight="1" x14ac:dyDescent="0.25"/>
    <row r="5" spans="1:10" s="7" customFormat="1" ht="16.5" customHeight="1" x14ac:dyDescent="0.25">
      <c r="A5" s="116" t="s">
        <v>4</v>
      </c>
      <c r="B5" s="611" t="s">
        <v>178</v>
      </c>
      <c r="C5" s="611"/>
      <c r="D5" s="611"/>
      <c r="E5" s="611"/>
      <c r="F5" s="611"/>
      <c r="G5" s="611"/>
      <c r="H5" s="611"/>
      <c r="I5" s="611"/>
      <c r="J5" s="611"/>
    </row>
    <row r="6" spans="1:10" s="7" customFormat="1" ht="12" customHeight="1" x14ac:dyDescent="0.2">
      <c r="A6" s="116"/>
      <c r="B6" s="111" t="s">
        <v>262</v>
      </c>
      <c r="C6" s="311"/>
      <c r="D6" s="311"/>
      <c r="E6" s="311"/>
      <c r="F6" s="311"/>
      <c r="G6" s="311"/>
      <c r="H6" s="311"/>
      <c r="I6" s="311"/>
      <c r="J6" s="311"/>
    </row>
    <row r="7" spans="1:10" s="7" customFormat="1" ht="15" customHeight="1" x14ac:dyDescent="0.25">
      <c r="D7" s="8"/>
    </row>
    <row r="8" spans="1:10" s="7" customFormat="1" ht="42.75" customHeight="1" x14ac:dyDescent="0.25">
      <c r="B8" s="8"/>
      <c r="C8" s="598" t="s">
        <v>179</v>
      </c>
      <c r="D8" s="598"/>
      <c r="E8" s="598"/>
    </row>
    <row r="9" spans="1:10" s="7" customFormat="1" ht="24.95" customHeight="1" x14ac:dyDescent="0.25">
      <c r="B9" s="8"/>
      <c r="C9" s="599" t="s">
        <v>27</v>
      </c>
      <c r="D9" s="599"/>
      <c r="E9" s="599"/>
    </row>
    <row r="10" spans="1:10" s="7" customFormat="1" ht="14.25" customHeight="1" x14ac:dyDescent="0.2">
      <c r="B10" s="120" t="s">
        <v>11</v>
      </c>
      <c r="C10" s="314" t="s">
        <v>12</v>
      </c>
      <c r="D10" s="314" t="s">
        <v>28</v>
      </c>
      <c r="E10" s="314" t="s">
        <v>29</v>
      </c>
    </row>
    <row r="11" spans="1:10" s="7" customFormat="1" ht="14.25" customHeight="1" x14ac:dyDescent="0.2">
      <c r="B11" s="3" t="s">
        <v>61</v>
      </c>
      <c r="C11" s="128">
        <f>'PD_genero (17)'!O12-'PD_genero (17)'!C12</f>
        <v>-11243</v>
      </c>
      <c r="D11" s="105">
        <f>'PD_genero (17)'!P12-'PD_genero (17)'!D12</f>
        <v>-23009</v>
      </c>
      <c r="E11" s="129">
        <f>'PD_genero (17)'!Q12-'PD_genero (17)'!E12</f>
        <v>-34252</v>
      </c>
    </row>
    <row r="12" spans="1:10" s="7" customFormat="1" ht="14.25" customHeight="1" x14ac:dyDescent="0.2">
      <c r="B12" s="4" t="s">
        <v>102</v>
      </c>
      <c r="C12" s="130">
        <f>'PD_genero (17)'!O13-'PD_genero (17)'!C13</f>
        <v>-3066</v>
      </c>
      <c r="D12" s="106">
        <f>'PD_genero (17)'!P13-'PD_genero (17)'!D13</f>
        <v>-5910</v>
      </c>
      <c r="E12" s="131">
        <f>'PD_genero (17)'!Q13-'PD_genero (17)'!E13</f>
        <v>-8976</v>
      </c>
    </row>
    <row r="13" spans="1:10" s="7" customFormat="1" ht="14.25" customHeight="1" x14ac:dyDescent="0.2">
      <c r="B13" s="4" t="s">
        <v>20</v>
      </c>
      <c r="C13" s="130">
        <f>'PD_genero (17)'!O14-'PD_genero (17)'!C14</f>
        <v>-2551</v>
      </c>
      <c r="D13" s="106">
        <f>'PD_genero (17)'!P14-'PD_genero (17)'!D14</f>
        <v>-4265</v>
      </c>
      <c r="E13" s="131">
        <f>'PD_genero (17)'!Q14-'PD_genero (17)'!E14</f>
        <v>-6816</v>
      </c>
    </row>
    <row r="14" spans="1:10" s="7" customFormat="1" ht="14.25" customHeight="1" x14ac:dyDescent="0.2">
      <c r="B14" s="4" t="s">
        <v>1</v>
      </c>
      <c r="C14" s="382">
        <f>'PD_genero (17)'!O15-'PD_genero (17)'!C15</f>
        <v>-384</v>
      </c>
      <c r="D14" s="383">
        <f>'PD_genero (17)'!P15-'PD_genero (17)'!D15</f>
        <v>-821</v>
      </c>
      <c r="E14" s="384">
        <f>'PD_genero (17)'!Q15-'PD_genero (17)'!E15</f>
        <v>-1205</v>
      </c>
    </row>
    <row r="15" spans="1:10" s="7" customFormat="1" ht="14.25" customHeight="1" x14ac:dyDescent="0.2">
      <c r="B15" s="34" t="str">
        <f>'PD_genero % (12)'!B15</f>
        <v xml:space="preserve">Ajuda </v>
      </c>
      <c r="C15" s="128">
        <f>'PD_genero (17)'!O16-'PD_genero (17)'!C16</f>
        <v>-24</v>
      </c>
      <c r="D15" s="105">
        <f>'PD_genero (17)'!P16-'PD_genero (17)'!D16</f>
        <v>-21</v>
      </c>
      <c r="E15" s="129">
        <f>'PD_genero (17)'!Q16-'PD_genero (17)'!E16</f>
        <v>-45</v>
      </c>
    </row>
    <row r="16" spans="1:10" s="7" customFormat="1" ht="14.25" customHeight="1" x14ac:dyDescent="0.2">
      <c r="B16" s="34" t="str">
        <f>'PD_genero % (12)'!B16</f>
        <v xml:space="preserve">Alcântara </v>
      </c>
      <c r="C16" s="130">
        <f>'PD_genero (17)'!O17-'PD_genero (17)'!C17</f>
        <v>-32</v>
      </c>
      <c r="D16" s="106">
        <f>'PD_genero (17)'!P17-'PD_genero (17)'!D17</f>
        <v>-14</v>
      </c>
      <c r="E16" s="131">
        <f>'PD_genero (17)'!Q17-'PD_genero (17)'!E17</f>
        <v>-46</v>
      </c>
    </row>
    <row r="17" spans="2:5" s="7" customFormat="1" ht="14.25" customHeight="1" x14ac:dyDescent="0.2">
      <c r="B17" s="34" t="str">
        <f>'PD_genero % (12)'!B17</f>
        <v xml:space="preserve">Alvalade </v>
      </c>
      <c r="C17" s="130">
        <f>'PD_genero (17)'!O18-'PD_genero (17)'!C18</f>
        <v>-12</v>
      </c>
      <c r="D17" s="106">
        <f>'PD_genero (17)'!P18-'PD_genero (17)'!D18</f>
        <v>-46</v>
      </c>
      <c r="E17" s="131">
        <f>'PD_genero (17)'!Q18-'PD_genero (17)'!E18</f>
        <v>-58</v>
      </c>
    </row>
    <row r="18" spans="2:5" s="7" customFormat="1" ht="14.25" customHeight="1" x14ac:dyDescent="0.2">
      <c r="B18" s="34" t="str">
        <f>'PD_genero % (12)'!B18</f>
        <v xml:space="preserve">Areeiro </v>
      </c>
      <c r="C18" s="130">
        <f>'PD_genero (17)'!O19-'PD_genero (17)'!C19</f>
        <v>-15</v>
      </c>
      <c r="D18" s="106">
        <f>'PD_genero (17)'!P19-'PD_genero (17)'!D19</f>
        <v>-12</v>
      </c>
      <c r="E18" s="131">
        <f>'PD_genero (17)'!Q19-'PD_genero (17)'!E19</f>
        <v>-27</v>
      </c>
    </row>
    <row r="19" spans="2:5" s="7" customFormat="1" ht="14.25" customHeight="1" x14ac:dyDescent="0.2">
      <c r="B19" s="34" t="str">
        <f>'PD_genero % (12)'!B19</f>
        <v xml:space="preserve">Arroios </v>
      </c>
      <c r="C19" s="130">
        <f>'PD_genero (17)'!O20-'PD_genero (17)'!C20</f>
        <v>-15</v>
      </c>
      <c r="D19" s="106">
        <f>'PD_genero (17)'!P20-'PD_genero (17)'!D20</f>
        <v>-30</v>
      </c>
      <c r="E19" s="131">
        <f>'PD_genero (17)'!Q20-'PD_genero (17)'!E20</f>
        <v>-45</v>
      </c>
    </row>
    <row r="20" spans="2:5" s="7" customFormat="1" ht="14.25" customHeight="1" x14ac:dyDescent="0.2">
      <c r="B20" s="34" t="str">
        <f>'PD_genero % (12)'!B20</f>
        <v xml:space="preserve">Avenidas Novas </v>
      </c>
      <c r="C20" s="130">
        <f>'PD_genero (17)'!O21-'PD_genero (17)'!C21</f>
        <v>-17</v>
      </c>
      <c r="D20" s="106">
        <f>'PD_genero (17)'!P21-'PD_genero (17)'!D21</f>
        <v>-7</v>
      </c>
      <c r="E20" s="131">
        <f>'PD_genero (17)'!Q21-'PD_genero (17)'!E21</f>
        <v>-24</v>
      </c>
    </row>
    <row r="21" spans="2:5" s="7" customFormat="1" ht="14.25" customHeight="1" x14ac:dyDescent="0.2">
      <c r="B21" s="34" t="str">
        <f>'PD_genero % (12)'!B21</f>
        <v xml:space="preserve">Beato </v>
      </c>
      <c r="C21" s="130">
        <f>'PD_genero (17)'!O22-'PD_genero (17)'!C22</f>
        <v>-11</v>
      </c>
      <c r="D21" s="106">
        <f>'PD_genero (17)'!P22-'PD_genero (17)'!D22</f>
        <v>-19</v>
      </c>
      <c r="E21" s="131">
        <f>'PD_genero (17)'!Q22-'PD_genero (17)'!E22</f>
        <v>-30</v>
      </c>
    </row>
    <row r="22" spans="2:5" s="7" customFormat="1" ht="14.25" customHeight="1" x14ac:dyDescent="0.2">
      <c r="B22" s="34" t="str">
        <f>'PD_genero % (12)'!B22</f>
        <v xml:space="preserve">Belém </v>
      </c>
      <c r="C22" s="130">
        <f>'PD_genero (17)'!O23-'PD_genero (17)'!C23</f>
        <v>1</v>
      </c>
      <c r="D22" s="106">
        <f>'PD_genero (17)'!P23-'PD_genero (17)'!D23</f>
        <v>-29</v>
      </c>
      <c r="E22" s="131">
        <f>'PD_genero (17)'!Q23-'PD_genero (17)'!E23</f>
        <v>-28</v>
      </c>
    </row>
    <row r="23" spans="2:5" s="7" customFormat="1" ht="14.25" customHeight="1" x14ac:dyDescent="0.2">
      <c r="B23" s="34" t="str">
        <f>'PD_genero % (12)'!B23</f>
        <v xml:space="preserve">Benfica </v>
      </c>
      <c r="C23" s="130">
        <f>'PD_genero (17)'!O24-'PD_genero (17)'!C24</f>
        <v>-24</v>
      </c>
      <c r="D23" s="106">
        <f>'PD_genero (17)'!P24-'PD_genero (17)'!D24</f>
        <v>-33</v>
      </c>
      <c r="E23" s="131">
        <f>'PD_genero (17)'!Q24-'PD_genero (17)'!E24</f>
        <v>-57</v>
      </c>
    </row>
    <row r="24" spans="2:5" s="7" customFormat="1" ht="14.25" customHeight="1" x14ac:dyDescent="0.2">
      <c r="B24" s="34" t="str">
        <f>'PD_genero % (12)'!B24</f>
        <v xml:space="preserve">Campo de Ourique </v>
      </c>
      <c r="C24" s="130">
        <f>'PD_genero (17)'!O25-'PD_genero (17)'!C25</f>
        <v>-15</v>
      </c>
      <c r="D24" s="106">
        <f>'PD_genero (17)'!P25-'PD_genero (17)'!D25</f>
        <v>-29</v>
      </c>
      <c r="E24" s="131">
        <f>'PD_genero (17)'!Q25-'PD_genero (17)'!E25</f>
        <v>-44</v>
      </c>
    </row>
    <row r="25" spans="2:5" s="7" customFormat="1" ht="14.25" customHeight="1" x14ac:dyDescent="0.2">
      <c r="B25" s="34" t="str">
        <f>'PD_genero % (12)'!B25</f>
        <v xml:space="preserve">Campolide </v>
      </c>
      <c r="C25" s="130">
        <f>'PD_genero (17)'!O26-'PD_genero (17)'!C26</f>
        <v>-1</v>
      </c>
      <c r="D25" s="106">
        <f>'PD_genero (17)'!P26-'PD_genero (17)'!D26</f>
        <v>-25</v>
      </c>
      <c r="E25" s="131">
        <f>'PD_genero (17)'!Q26-'PD_genero (17)'!E26</f>
        <v>-26</v>
      </c>
    </row>
    <row r="26" spans="2:5" s="7" customFormat="1" ht="14.25" customHeight="1" x14ac:dyDescent="0.2">
      <c r="B26" s="34" t="str">
        <f>'PD_genero % (12)'!B26</f>
        <v xml:space="preserve">Carnide </v>
      </c>
      <c r="C26" s="130">
        <f>'PD_genero (17)'!O27-'PD_genero (17)'!C27</f>
        <v>-1</v>
      </c>
      <c r="D26" s="106">
        <f>'PD_genero (17)'!P27-'PD_genero (17)'!D27</f>
        <v>-27</v>
      </c>
      <c r="E26" s="131">
        <f>'PD_genero (17)'!Q27-'PD_genero (17)'!E27</f>
        <v>-28</v>
      </c>
    </row>
    <row r="27" spans="2:5" s="7" customFormat="1" ht="14.25" customHeight="1" x14ac:dyDescent="0.2">
      <c r="B27" s="34" t="str">
        <f>'PD_genero % (12)'!B27</f>
        <v xml:space="preserve">Estrela </v>
      </c>
      <c r="C27" s="130">
        <f>'PD_genero (17)'!O28-'PD_genero (17)'!C28</f>
        <v>-14</v>
      </c>
      <c r="D27" s="106">
        <f>'PD_genero (17)'!P28-'PD_genero (17)'!D28</f>
        <v>-31</v>
      </c>
      <c r="E27" s="131">
        <f>'PD_genero (17)'!Q28-'PD_genero (17)'!E28</f>
        <v>-45</v>
      </c>
    </row>
    <row r="28" spans="2:5" s="7" customFormat="1" ht="14.25" customHeight="1" x14ac:dyDescent="0.2">
      <c r="B28" s="34" t="str">
        <f>'PD_genero % (12)'!B28</f>
        <v xml:space="preserve">Lumiar </v>
      </c>
      <c r="C28" s="130">
        <f>'PD_genero (17)'!O29-'PD_genero (17)'!C29</f>
        <v>-47</v>
      </c>
      <c r="D28" s="106">
        <f>'PD_genero (17)'!P29-'PD_genero (17)'!D29</f>
        <v>-66</v>
      </c>
      <c r="E28" s="131">
        <f>'PD_genero (17)'!Q29-'PD_genero (17)'!E29</f>
        <v>-113</v>
      </c>
    </row>
    <row r="29" spans="2:5" s="7" customFormat="1" ht="14.25" customHeight="1" x14ac:dyDescent="0.2">
      <c r="B29" s="34" t="str">
        <f>'PD_genero % (12)'!B29</f>
        <v xml:space="preserve">Marvila </v>
      </c>
      <c r="C29" s="130">
        <f>'PD_genero (17)'!O30-'PD_genero (17)'!C30</f>
        <v>-2</v>
      </c>
      <c r="D29" s="106">
        <f>'PD_genero (17)'!P30-'PD_genero (17)'!D30</f>
        <v>-76</v>
      </c>
      <c r="E29" s="131">
        <f>'PD_genero (17)'!Q30-'PD_genero (17)'!E30</f>
        <v>-78</v>
      </c>
    </row>
    <row r="30" spans="2:5" s="7" customFormat="1" ht="14.25" customHeight="1" x14ac:dyDescent="0.2">
      <c r="B30" s="34" t="str">
        <f>'PD_genero % (12)'!B30</f>
        <v xml:space="preserve">Misericórdia </v>
      </c>
      <c r="C30" s="130">
        <f>'PD_genero (17)'!O31-'PD_genero (17)'!C31</f>
        <v>-6</v>
      </c>
      <c r="D30" s="106">
        <f>'PD_genero (17)'!P31-'PD_genero (17)'!D31</f>
        <v>-40</v>
      </c>
      <c r="E30" s="131">
        <f>'PD_genero (17)'!Q31-'PD_genero (17)'!E31</f>
        <v>-46</v>
      </c>
    </row>
    <row r="31" spans="2:5" s="7" customFormat="1" ht="14.25" customHeight="1" x14ac:dyDescent="0.2">
      <c r="B31" s="34" t="str">
        <f>'PD_genero % (12)'!B31</f>
        <v xml:space="preserve">Olivais </v>
      </c>
      <c r="C31" s="130">
        <f>'PD_genero (17)'!O32-'PD_genero (17)'!C32</f>
        <v>-44</v>
      </c>
      <c r="D31" s="106">
        <f>'PD_genero (17)'!P32-'PD_genero (17)'!D32</f>
        <v>-79</v>
      </c>
      <c r="E31" s="131">
        <f>'PD_genero (17)'!Q32-'PD_genero (17)'!E32</f>
        <v>-123</v>
      </c>
    </row>
    <row r="32" spans="2:5" s="7" customFormat="1" ht="14.25" customHeight="1" x14ac:dyDescent="0.2">
      <c r="B32" s="34" t="str">
        <f>'PD_genero % (12)'!B32</f>
        <v xml:space="preserve">Parque das Nações </v>
      </c>
      <c r="C32" s="130">
        <f>'PD_genero (17)'!O33-'PD_genero (17)'!C33</f>
        <v>-4</v>
      </c>
      <c r="D32" s="106">
        <f>'PD_genero (17)'!P33-'PD_genero (17)'!D33</f>
        <v>-17</v>
      </c>
      <c r="E32" s="131">
        <f>'PD_genero (17)'!Q33-'PD_genero (17)'!E33</f>
        <v>-21</v>
      </c>
    </row>
    <row r="33" spans="2:5" s="7" customFormat="1" ht="14.25" customHeight="1" x14ac:dyDescent="0.2">
      <c r="B33" s="34" t="str">
        <f>'PD_genero % (12)'!B33</f>
        <v xml:space="preserve">Penha de França </v>
      </c>
      <c r="C33" s="130">
        <f>'PD_genero (17)'!O34-'PD_genero (17)'!C34</f>
        <v>-6</v>
      </c>
      <c r="D33" s="106">
        <f>'PD_genero (17)'!P34-'PD_genero (17)'!D34</f>
        <v>-40</v>
      </c>
      <c r="E33" s="131">
        <f>'PD_genero (17)'!Q34-'PD_genero (17)'!E34</f>
        <v>-46</v>
      </c>
    </row>
    <row r="34" spans="2:5" s="7" customFormat="1" ht="14.25" customHeight="1" x14ac:dyDescent="0.2">
      <c r="B34" s="34" t="str">
        <f>'PD_genero % (12)'!B34</f>
        <v xml:space="preserve">Santa Clara </v>
      </c>
      <c r="C34" s="130">
        <f>'PD_genero (17)'!O35-'PD_genero (17)'!C35</f>
        <v>-11</v>
      </c>
      <c r="D34" s="106">
        <f>'PD_genero (17)'!P35-'PD_genero (17)'!D35</f>
        <v>-37</v>
      </c>
      <c r="E34" s="131">
        <f>'PD_genero (17)'!Q35-'PD_genero (17)'!E35</f>
        <v>-48</v>
      </c>
    </row>
    <row r="35" spans="2:5" s="7" customFormat="1" ht="14.25" customHeight="1" x14ac:dyDescent="0.2">
      <c r="B35" s="34" t="str">
        <f>'PD_genero % (12)'!B35</f>
        <v xml:space="preserve">Santa Maria Maior </v>
      </c>
      <c r="C35" s="130">
        <f>'PD_genero (17)'!O36-'PD_genero (17)'!C36</f>
        <v>-29</v>
      </c>
      <c r="D35" s="106">
        <f>'PD_genero (17)'!P36-'PD_genero (17)'!D36</f>
        <v>-42</v>
      </c>
      <c r="E35" s="131">
        <f>'PD_genero (17)'!Q36-'PD_genero (17)'!E36</f>
        <v>-71</v>
      </c>
    </row>
    <row r="36" spans="2:5" s="7" customFormat="1" ht="14.25" customHeight="1" x14ac:dyDescent="0.2">
      <c r="B36" s="34" t="str">
        <f>'PD_genero % (12)'!B36</f>
        <v xml:space="preserve">Santo António </v>
      </c>
      <c r="C36" s="130">
        <f>'PD_genero (17)'!O37-'PD_genero (17)'!C37</f>
        <v>-5</v>
      </c>
      <c r="D36" s="106">
        <f>'PD_genero (17)'!P37-'PD_genero (17)'!D37</f>
        <v>-26</v>
      </c>
      <c r="E36" s="131">
        <f>'PD_genero (17)'!Q37-'PD_genero (17)'!E37</f>
        <v>-31</v>
      </c>
    </row>
    <row r="37" spans="2:5" s="7" customFormat="1" ht="14.25" customHeight="1" x14ac:dyDescent="0.2">
      <c r="B37" s="34" t="str">
        <f>'PD_genero % (12)'!B37</f>
        <v xml:space="preserve">São Domingos de Benfica </v>
      </c>
      <c r="C37" s="130">
        <f>'PD_genero (17)'!O38-'PD_genero (17)'!C38</f>
        <v>-35</v>
      </c>
      <c r="D37" s="106">
        <f>'PD_genero (17)'!P38-'PD_genero (17)'!D38</f>
        <v>-53</v>
      </c>
      <c r="E37" s="131">
        <f>'PD_genero (17)'!Q38-'PD_genero (17)'!E38</f>
        <v>-88</v>
      </c>
    </row>
    <row r="38" spans="2:5" s="7" customFormat="1" ht="14.25" customHeight="1" x14ac:dyDescent="0.2">
      <c r="B38" s="34" t="str">
        <f>'PD_genero % (12)'!B38</f>
        <v xml:space="preserve">São Vicente </v>
      </c>
      <c r="C38" s="132">
        <f>'PD_genero (17)'!O39-'PD_genero (17)'!C39</f>
        <v>-15</v>
      </c>
      <c r="D38" s="107">
        <f>'PD_genero (17)'!P39-'PD_genero (17)'!D39</f>
        <v>-22</v>
      </c>
      <c r="E38" s="133">
        <f>'PD_genero (17)'!Q39-'PD_genero (17)'!E39</f>
        <v>-37</v>
      </c>
    </row>
    <row r="39" spans="2:5" s="1" customFormat="1" ht="15" x14ac:dyDescent="0.25">
      <c r="B39" s="108"/>
      <c r="C39" s="51"/>
      <c r="D39" s="96"/>
    </row>
    <row r="40" spans="2:5" x14ac:dyDescent="0.2">
      <c r="B40" s="36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2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>
      <c r="B3" s="123"/>
    </row>
    <row r="4" spans="1:5" s="77" customFormat="1" ht="16.5" customHeight="1" x14ac:dyDescent="0.25"/>
    <row r="5" spans="1:5" s="77" customFormat="1" ht="16.5" customHeight="1" x14ac:dyDescent="0.25">
      <c r="A5" s="116" t="s">
        <v>5</v>
      </c>
      <c r="B5" s="119" t="s">
        <v>180</v>
      </c>
    </row>
    <row r="6" spans="1:5" s="77" customFormat="1" ht="12" customHeight="1" x14ac:dyDescent="0.25">
      <c r="A6" s="116"/>
      <c r="B6" s="122" t="s">
        <v>262</v>
      </c>
    </row>
    <row r="7" spans="1:5" s="77" customFormat="1" ht="16.5" customHeight="1" x14ac:dyDescent="0.25">
      <c r="D7" s="8"/>
    </row>
    <row r="8" spans="1:5" s="77" customFormat="1" ht="45" customHeight="1" x14ac:dyDescent="0.25">
      <c r="B8" s="8"/>
      <c r="C8" s="598" t="s">
        <v>179</v>
      </c>
      <c r="D8" s="598"/>
      <c r="E8" s="598"/>
    </row>
    <row r="9" spans="1:5" s="77" customFormat="1" ht="24.95" customHeight="1" x14ac:dyDescent="0.25">
      <c r="B9" s="8"/>
      <c r="C9" s="599" t="s">
        <v>27</v>
      </c>
      <c r="D9" s="599"/>
      <c r="E9" s="599"/>
    </row>
    <row r="10" spans="1:5" s="77" customFormat="1" ht="14.25" customHeight="1" x14ac:dyDescent="0.25">
      <c r="B10" s="39" t="s">
        <v>21</v>
      </c>
      <c r="C10" s="314" t="s">
        <v>30</v>
      </c>
      <c r="D10" s="314" t="s">
        <v>13</v>
      </c>
      <c r="E10" s="314" t="s">
        <v>29</v>
      </c>
    </row>
    <row r="11" spans="1:5" s="77" customFormat="1" ht="14.25" customHeight="1" x14ac:dyDescent="0.2">
      <c r="B11" s="3" t="s">
        <v>61</v>
      </c>
      <c r="C11" s="54">
        <f>('PD_genero (17)'!O12-'PD_genero (17)'!C12)/'PD_genero (17)'!C12</f>
        <v>-8.5290547716583218E-2</v>
      </c>
      <c r="D11" s="49">
        <f>('PD_genero (17)'!P12-'PD_genero (17)'!D12)/'PD_genero (17)'!D12</f>
        <v>-0.18341025579708412</v>
      </c>
      <c r="E11" s="50">
        <f>('PD_genero (17)'!Q12-'PD_genero (17)'!E12)/'PD_genero (17)'!E12</f>
        <v>-0.13313587617726055</v>
      </c>
    </row>
    <row r="12" spans="1:5" s="77" customFormat="1" ht="14.25" customHeight="1" x14ac:dyDescent="0.2">
      <c r="B12" s="4" t="s">
        <v>102</v>
      </c>
      <c r="C12" s="55">
        <f>('PD_genero (17)'!O13-'PD_genero (17)'!C13)/'PD_genero (17)'!C13</f>
        <v>-8.722617354196302E-2</v>
      </c>
      <c r="D12" s="51">
        <f>('PD_genero (17)'!P13-'PD_genero (17)'!D13)/'PD_genero (17)'!D13</f>
        <v>-0.18537105576814503</v>
      </c>
      <c r="E12" s="52">
        <f>('PD_genero (17)'!Q13-'PD_genero (17)'!E13)/'PD_genero (17)'!E13</f>
        <v>-0.13390619405657</v>
      </c>
    </row>
    <row r="13" spans="1:5" s="77" customFormat="1" ht="14.25" customHeight="1" x14ac:dyDescent="0.2">
      <c r="B13" s="4" t="s">
        <v>20</v>
      </c>
      <c r="C13" s="55">
        <f>('PD_genero (17)'!O14-'PD_genero (17)'!C14)/'PD_genero (17)'!C14</f>
        <v>-9.4390586842300006E-2</v>
      </c>
      <c r="D13" s="51">
        <f>('PD_genero (17)'!P14-'PD_genero (17)'!D14)/'PD_genero (17)'!D14</f>
        <v>-0.17839216998494228</v>
      </c>
      <c r="E13" s="52">
        <f>('PD_genero (17)'!Q14-'PD_genero (17)'!E14)/'PD_genero (17)'!E14</f>
        <v>-0.13382023795500059</v>
      </c>
    </row>
    <row r="14" spans="1:5" s="77" customFormat="1" ht="14.25" customHeight="1" x14ac:dyDescent="0.2">
      <c r="B14" s="4" t="s">
        <v>1</v>
      </c>
      <c r="C14" s="385">
        <f>('PD_genero (17)'!O15-'PD_genero (17)'!C15)/'PD_genero (17)'!C15</f>
        <v>-6.8145519077196098E-2</v>
      </c>
      <c r="D14" s="386">
        <f>('PD_genero (17)'!P15-'PD_genero (17)'!D15)/'PD_genero (17)'!D15</f>
        <v>-0.15031124130355181</v>
      </c>
      <c r="E14" s="387">
        <f>('PD_genero (17)'!Q15-'PD_genero (17)'!E15)/'PD_genero (17)'!E15</f>
        <v>-0.10858790664143463</v>
      </c>
    </row>
    <row r="15" spans="1:5" s="77" customFormat="1" ht="14.25" customHeight="1" x14ac:dyDescent="0.2">
      <c r="B15" s="34" t="str">
        <f>'PD_genero % (12)'!B15</f>
        <v xml:space="preserve">Ajuda </v>
      </c>
      <c r="C15" s="54">
        <f>('PD_genero (17)'!O16-'PD_genero (17)'!C16)/'PD_genero (17)'!C16</f>
        <v>-0.1256544502617801</v>
      </c>
      <c r="D15" s="49">
        <f>('PD_genero (17)'!P16-'PD_genero (17)'!D16)/'PD_genero (17)'!D16</f>
        <v>-0.14583333333333334</v>
      </c>
      <c r="E15" s="50">
        <f>('PD_genero (17)'!Q16-'PD_genero (17)'!E16)/'PD_genero (17)'!E16</f>
        <v>-0.13432835820895522</v>
      </c>
    </row>
    <row r="16" spans="1:5" s="77" customFormat="1" ht="14.25" customHeight="1" x14ac:dyDescent="0.2">
      <c r="B16" s="34" t="str">
        <f>'PD_genero % (12)'!B16</f>
        <v xml:space="preserve">Alcântara </v>
      </c>
      <c r="C16" s="55">
        <f>('PD_genero (17)'!O17-'PD_genero (17)'!C17)/'PD_genero (17)'!C17</f>
        <v>-0.21052631578947367</v>
      </c>
      <c r="D16" s="51">
        <f>('PD_genero (17)'!P17-'PD_genero (17)'!D17)/'PD_genero (17)'!D17</f>
        <v>-0.10218978102189781</v>
      </c>
      <c r="E16" s="52">
        <f>('PD_genero (17)'!Q17-'PD_genero (17)'!E17)/'PD_genero (17)'!E17</f>
        <v>-0.15916955017301038</v>
      </c>
    </row>
    <row r="17" spans="2:5" s="77" customFormat="1" ht="14.25" customHeight="1" x14ac:dyDescent="0.2">
      <c r="B17" s="34" t="str">
        <f>'PD_genero % (12)'!B17</f>
        <v xml:space="preserve">Alvalade </v>
      </c>
      <c r="C17" s="55">
        <f>('PD_genero (17)'!O18-'PD_genero (17)'!C18)/'PD_genero (17)'!C18</f>
        <v>-4.1811846689895474E-2</v>
      </c>
      <c r="D17" s="51">
        <f>('PD_genero (17)'!P18-'PD_genero (17)'!D18)/'PD_genero (17)'!D18</f>
        <v>-0.16849816849816851</v>
      </c>
      <c r="E17" s="52">
        <f>('PD_genero (17)'!Q18-'PD_genero (17)'!E18)/'PD_genero (17)'!E18</f>
        <v>-0.10357142857142858</v>
      </c>
    </row>
    <row r="18" spans="2:5" s="77" customFormat="1" ht="14.25" customHeight="1" x14ac:dyDescent="0.2">
      <c r="B18" s="34" t="str">
        <f>'PD_genero % (12)'!B18</f>
        <v xml:space="preserve">Areeiro </v>
      </c>
      <c r="C18" s="55">
        <f>('PD_genero (17)'!O19-'PD_genero (17)'!C19)/'PD_genero (17)'!C19</f>
        <v>-7.1770334928229665E-2</v>
      </c>
      <c r="D18" s="51">
        <f>('PD_genero (17)'!P19-'PD_genero (17)'!D19)/'PD_genero (17)'!D19</f>
        <v>-6.8965517241379309E-2</v>
      </c>
      <c r="E18" s="52">
        <f>('PD_genero (17)'!Q19-'PD_genero (17)'!E19)/'PD_genero (17)'!E19</f>
        <v>-7.0496083550913843E-2</v>
      </c>
    </row>
    <row r="19" spans="2:5" s="77" customFormat="1" ht="14.25" customHeight="1" x14ac:dyDescent="0.2">
      <c r="B19" s="34" t="str">
        <f>'PD_genero % (12)'!B19</f>
        <v xml:space="preserve">Arroios </v>
      </c>
      <c r="C19" s="55">
        <f>('PD_genero (17)'!O20-'PD_genero (17)'!C20)/'PD_genero (17)'!C20</f>
        <v>-4.4247787610619468E-2</v>
      </c>
      <c r="D19" s="51">
        <f>('PD_genero (17)'!P20-'PD_genero (17)'!D20)/'PD_genero (17)'!D20</f>
        <v>-8.4269662921348312E-2</v>
      </c>
      <c r="E19" s="52">
        <f>('PD_genero (17)'!Q20-'PD_genero (17)'!E20)/'PD_genero (17)'!E20</f>
        <v>-6.4748201438848921E-2</v>
      </c>
    </row>
    <row r="20" spans="2:5" s="77" customFormat="1" ht="14.25" customHeight="1" x14ac:dyDescent="0.2">
      <c r="B20" s="34" t="str">
        <f>'PD_genero % (12)'!B20</f>
        <v xml:space="preserve">Avenidas Novas </v>
      </c>
      <c r="C20" s="55">
        <f>('PD_genero (17)'!O21-'PD_genero (17)'!C21)/'PD_genero (17)'!C21</f>
        <v>-8.45771144278607E-2</v>
      </c>
      <c r="D20" s="51">
        <f>('PD_genero (17)'!P21-'PD_genero (17)'!D21)/'PD_genero (17)'!D21</f>
        <v>-3.5897435897435895E-2</v>
      </c>
      <c r="E20" s="52">
        <f>('PD_genero (17)'!Q21-'PD_genero (17)'!E21)/'PD_genero (17)'!E21</f>
        <v>-6.0606060606060608E-2</v>
      </c>
    </row>
    <row r="21" spans="2:5" s="77" customFormat="1" ht="14.25" customHeight="1" x14ac:dyDescent="0.2">
      <c r="B21" s="34" t="str">
        <f>'PD_genero % (12)'!B21</f>
        <v xml:space="preserve">Beato </v>
      </c>
      <c r="C21" s="55">
        <f>('PD_genero (17)'!O22-'PD_genero (17)'!C22)/'PD_genero (17)'!C22</f>
        <v>-7.2368421052631582E-2</v>
      </c>
      <c r="D21" s="51">
        <f>('PD_genero (17)'!P22-'PD_genero (17)'!D22)/'PD_genero (17)'!D22</f>
        <v>-0.13475177304964539</v>
      </c>
      <c r="E21" s="52">
        <f>('PD_genero (17)'!Q22-'PD_genero (17)'!E22)/'PD_genero (17)'!E22</f>
        <v>-0.10238907849829351</v>
      </c>
    </row>
    <row r="22" spans="2:5" s="77" customFormat="1" ht="14.25" customHeight="1" x14ac:dyDescent="0.2">
      <c r="B22" s="34" t="str">
        <f>'PD_genero % (12)'!B22</f>
        <v xml:space="preserve">Belém </v>
      </c>
      <c r="C22" s="55">
        <f>('PD_genero (17)'!O23-'PD_genero (17)'!C23)/'PD_genero (17)'!C23</f>
        <v>7.8125E-3</v>
      </c>
      <c r="D22" s="51">
        <f>('PD_genero (17)'!P23-'PD_genero (17)'!D23)/'PD_genero (17)'!D23</f>
        <v>-0.2283464566929134</v>
      </c>
      <c r="E22" s="52">
        <f>('PD_genero (17)'!Q23-'PD_genero (17)'!E23)/'PD_genero (17)'!E23</f>
        <v>-0.10980392156862745</v>
      </c>
    </row>
    <row r="23" spans="2:5" s="77" customFormat="1" ht="14.25" customHeight="1" x14ac:dyDescent="0.2">
      <c r="B23" s="34" t="str">
        <f>'PD_genero % (12)'!B23</f>
        <v xml:space="preserve">Benfica </v>
      </c>
      <c r="C23" s="55">
        <f>('PD_genero (17)'!O24-'PD_genero (17)'!C24)/'PD_genero (17)'!C24</f>
        <v>-6.5217391304347824E-2</v>
      </c>
      <c r="D23" s="51">
        <f>('PD_genero (17)'!P24-'PD_genero (17)'!D24)/'PD_genero (17)'!D24</f>
        <v>-9.4017094017094016E-2</v>
      </c>
      <c r="E23" s="52">
        <f>('PD_genero (17)'!Q24-'PD_genero (17)'!E24)/'PD_genero (17)'!E24</f>
        <v>-7.9276773296244787E-2</v>
      </c>
    </row>
    <row r="24" spans="2:5" s="77" customFormat="1" ht="14.25" customHeight="1" x14ac:dyDescent="0.2">
      <c r="B24" s="34" t="str">
        <f>'PD_genero % (12)'!B24</f>
        <v xml:space="preserve">Campo de Ourique </v>
      </c>
      <c r="C24" s="55">
        <f>('PD_genero (17)'!O25-'PD_genero (17)'!C25)/'PD_genero (17)'!C25</f>
        <v>-6.4377682403433473E-2</v>
      </c>
      <c r="D24" s="51">
        <f>('PD_genero (17)'!P25-'PD_genero (17)'!D25)/'PD_genero (17)'!D25</f>
        <v>-0.15104166666666666</v>
      </c>
      <c r="E24" s="52">
        <f>('PD_genero (17)'!Q25-'PD_genero (17)'!E25)/'PD_genero (17)'!E25</f>
        <v>-0.10352941176470588</v>
      </c>
    </row>
    <row r="25" spans="2:5" s="77" customFormat="1" ht="14.25" customHeight="1" x14ac:dyDescent="0.2">
      <c r="B25" s="34" t="str">
        <f>'PD_genero % (12)'!B25</f>
        <v xml:space="preserve">Campolide </v>
      </c>
      <c r="C25" s="55">
        <f>('PD_genero (17)'!O26-'PD_genero (17)'!C26)/'PD_genero (17)'!C26</f>
        <v>-6.024096385542169E-3</v>
      </c>
      <c r="D25" s="51">
        <f>('PD_genero (17)'!P26-'PD_genero (17)'!D26)/'PD_genero (17)'!D26</f>
        <v>-0.1404494382022472</v>
      </c>
      <c r="E25" s="52">
        <f>('PD_genero (17)'!Q26-'PD_genero (17)'!E26)/'PD_genero (17)'!E26</f>
        <v>-7.5581395348837205E-2</v>
      </c>
    </row>
    <row r="26" spans="2:5" s="77" customFormat="1" ht="14.25" customHeight="1" x14ac:dyDescent="0.2">
      <c r="B26" s="34" t="str">
        <f>'PD_genero % (12)'!B26</f>
        <v xml:space="preserve">Carnide </v>
      </c>
      <c r="C26" s="55">
        <f>('PD_genero (17)'!O27-'PD_genero (17)'!C27)/'PD_genero (17)'!C27</f>
        <v>-5.4054054054054057E-3</v>
      </c>
      <c r="D26" s="51">
        <f>('PD_genero (17)'!P27-'PD_genero (17)'!D27)/'PD_genero (17)'!D27</f>
        <v>-0.14210526315789473</v>
      </c>
      <c r="E26" s="52">
        <f>('PD_genero (17)'!Q27-'PD_genero (17)'!E27)/'PD_genero (17)'!E27</f>
        <v>-7.4666666666666673E-2</v>
      </c>
    </row>
    <row r="27" spans="2:5" s="77" customFormat="1" ht="14.25" customHeight="1" x14ac:dyDescent="0.2">
      <c r="B27" s="34" t="str">
        <f>'PD_genero % (12)'!B27</f>
        <v xml:space="preserve">Estrela </v>
      </c>
      <c r="C27" s="55">
        <f>('PD_genero (17)'!O28-'PD_genero (17)'!C28)/'PD_genero (17)'!C28</f>
        <v>-6.363636363636363E-2</v>
      </c>
      <c r="D27" s="51">
        <f>('PD_genero (17)'!P28-'PD_genero (17)'!D28)/'PD_genero (17)'!D28</f>
        <v>-0.18128654970760233</v>
      </c>
      <c r="E27" s="52">
        <f>('PD_genero (17)'!Q28-'PD_genero (17)'!E28)/'PD_genero (17)'!E28</f>
        <v>-0.11508951406649616</v>
      </c>
    </row>
    <row r="28" spans="2:5" s="77" customFormat="1" ht="14.25" customHeight="1" x14ac:dyDescent="0.2">
      <c r="B28" s="34" t="str">
        <f>'PD_genero % (12)'!B28</f>
        <v xml:space="preserve">Lumiar </v>
      </c>
      <c r="C28" s="55">
        <f>('PD_genero (17)'!O29-'PD_genero (17)'!C29)/'PD_genero (17)'!C29</f>
        <v>-0.12051282051282051</v>
      </c>
      <c r="D28" s="51">
        <f>('PD_genero (17)'!P29-'PD_genero (17)'!D29)/'PD_genero (17)'!D29</f>
        <v>-0.16666666666666666</v>
      </c>
      <c r="E28" s="52">
        <f>('PD_genero (17)'!Q29-'PD_genero (17)'!E29)/'PD_genero (17)'!E29</f>
        <v>-0.14376590330788805</v>
      </c>
    </row>
    <row r="29" spans="2:5" s="77" customFormat="1" ht="14.25" customHeight="1" x14ac:dyDescent="0.2">
      <c r="B29" s="34" t="str">
        <f>'PD_genero % (12)'!B29</f>
        <v xml:space="preserve">Marvila </v>
      </c>
      <c r="C29" s="55">
        <f>('PD_genero (17)'!O30-'PD_genero (17)'!C30)/'PD_genero (17)'!C30</f>
        <v>-4.5558086560364463E-3</v>
      </c>
      <c r="D29" s="51">
        <f>('PD_genero (17)'!P30-'PD_genero (17)'!D30)/'PD_genero (17)'!D30</f>
        <v>-0.17551963048498845</v>
      </c>
      <c r="E29" s="52">
        <f>('PD_genero (17)'!Q30-'PD_genero (17)'!E30)/'PD_genero (17)'!E30</f>
        <v>-8.9449541284403675E-2</v>
      </c>
    </row>
    <row r="30" spans="2:5" s="77" customFormat="1" ht="14.25" customHeight="1" x14ac:dyDescent="0.2">
      <c r="B30" s="34" t="str">
        <f>'PD_genero % (12)'!B30</f>
        <v xml:space="preserve">Misericórdia </v>
      </c>
      <c r="C30" s="55">
        <f>('PD_genero (17)'!O31-'PD_genero (17)'!C31)/'PD_genero (17)'!C31</f>
        <v>-5.3097345132743362E-2</v>
      </c>
      <c r="D30" s="51">
        <f>('PD_genero (17)'!P31-'PD_genero (17)'!D31)/'PD_genero (17)'!D31</f>
        <v>-0.26845637583892618</v>
      </c>
      <c r="E30" s="52">
        <f>('PD_genero (17)'!Q31-'PD_genero (17)'!E31)/'PD_genero (17)'!E31</f>
        <v>-0.17557251908396945</v>
      </c>
    </row>
    <row r="31" spans="2:5" s="77" customFormat="1" ht="14.25" customHeight="1" x14ac:dyDescent="0.2">
      <c r="B31" s="34" t="str">
        <f>'PD_genero % (12)'!B31</f>
        <v xml:space="preserve">Olivais </v>
      </c>
      <c r="C31" s="55">
        <f>('PD_genero (17)'!O32-'PD_genero (17)'!C32)/'PD_genero (17)'!C32</f>
        <v>-0.11578947368421053</v>
      </c>
      <c r="D31" s="51">
        <f>('PD_genero (17)'!P32-'PD_genero (17)'!D32)/'PD_genero (17)'!D32</f>
        <v>-0.20734908136482941</v>
      </c>
      <c r="E31" s="52">
        <f>('PD_genero (17)'!Q32-'PD_genero (17)'!E32)/'PD_genero (17)'!E32</f>
        <v>-0.16162943495400789</v>
      </c>
    </row>
    <row r="32" spans="2:5" s="77" customFormat="1" ht="14.25" customHeight="1" x14ac:dyDescent="0.2">
      <c r="B32" s="34" t="str">
        <f>'PD_genero % (12)'!B32</f>
        <v xml:space="preserve">Parque das Nações </v>
      </c>
      <c r="C32" s="55">
        <f>('PD_genero (17)'!O33-'PD_genero (17)'!C33)/'PD_genero (17)'!C33</f>
        <v>-2.564102564102564E-2</v>
      </c>
      <c r="D32" s="51">
        <f>('PD_genero (17)'!P33-'PD_genero (17)'!D33)/'PD_genero (17)'!D33</f>
        <v>-0.1111111111111111</v>
      </c>
      <c r="E32" s="52">
        <f>('PD_genero (17)'!Q33-'PD_genero (17)'!E33)/'PD_genero (17)'!E33</f>
        <v>-6.7961165048543687E-2</v>
      </c>
    </row>
    <row r="33" spans="2:5" s="77" customFormat="1" ht="14.25" customHeight="1" x14ac:dyDescent="0.2">
      <c r="B33" s="34" t="str">
        <f>'PD_genero % (12)'!B33</f>
        <v xml:space="preserve">Penha de França </v>
      </c>
      <c r="C33" s="55">
        <f>('PD_genero (17)'!O34-'PD_genero (17)'!C34)/'PD_genero (17)'!C34</f>
        <v>-1.7094017094017096E-2</v>
      </c>
      <c r="D33" s="51">
        <f>('PD_genero (17)'!P34-'PD_genero (17)'!D34)/'PD_genero (17)'!D34</f>
        <v>-0.11080332409972299</v>
      </c>
      <c r="E33" s="52">
        <f>('PD_genero (17)'!Q34-'PD_genero (17)'!E34)/'PD_genero (17)'!E34</f>
        <v>-6.4606741573033713E-2</v>
      </c>
    </row>
    <row r="34" spans="2:5" s="77" customFormat="1" ht="14.25" customHeight="1" x14ac:dyDescent="0.2">
      <c r="B34" s="34" t="str">
        <f>'PD_genero % (12)'!B34</f>
        <v xml:space="preserve">Santa Clara </v>
      </c>
      <c r="C34" s="55">
        <f>('PD_genero (17)'!O35-'PD_genero (17)'!C35)/'PD_genero (17)'!C35</f>
        <v>-4.5267489711934158E-2</v>
      </c>
      <c r="D34" s="51">
        <f>('PD_genero (17)'!P35-'PD_genero (17)'!D35)/'PD_genero (17)'!D35</f>
        <v>-0.14396887159533073</v>
      </c>
      <c r="E34" s="52">
        <f>('PD_genero (17)'!Q35-'PD_genero (17)'!E35)/'PD_genero (17)'!E35</f>
        <v>-9.6000000000000002E-2</v>
      </c>
    </row>
    <row r="35" spans="2:5" s="77" customFormat="1" ht="14.25" customHeight="1" x14ac:dyDescent="0.2">
      <c r="B35" s="34" t="str">
        <f>'PD_genero % (12)'!B35</f>
        <v xml:space="preserve">Santa Maria Maior </v>
      </c>
      <c r="C35" s="55">
        <f>('PD_genero (17)'!O36-'PD_genero (17)'!C36)/'PD_genero (17)'!C36</f>
        <v>-0.21641791044776118</v>
      </c>
      <c r="D35" s="51">
        <f>('PD_genero (17)'!P36-'PD_genero (17)'!D36)/'PD_genero (17)'!D36</f>
        <v>-0.2709677419354839</v>
      </c>
      <c r="E35" s="52">
        <f>('PD_genero (17)'!Q36-'PD_genero (17)'!E36)/'PD_genero (17)'!E36</f>
        <v>-0.24567474048442905</v>
      </c>
    </row>
    <row r="36" spans="2:5" s="77" customFormat="1" ht="14.25" customHeight="1" x14ac:dyDescent="0.2">
      <c r="B36" s="34" t="str">
        <f>'PD_genero % (12)'!B36</f>
        <v xml:space="preserve">Santo António </v>
      </c>
      <c r="C36" s="55">
        <f>('PD_genero (17)'!O37-'PD_genero (17)'!C37)/'PD_genero (17)'!C37</f>
        <v>-4.5871559633027525E-2</v>
      </c>
      <c r="D36" s="51">
        <f>('PD_genero (17)'!P37-'PD_genero (17)'!D37)/'PD_genero (17)'!D37</f>
        <v>-0.22807017543859648</v>
      </c>
      <c r="E36" s="52">
        <f>('PD_genero (17)'!Q37-'PD_genero (17)'!E37)/'PD_genero (17)'!E37</f>
        <v>-0.13901345291479822</v>
      </c>
    </row>
    <row r="37" spans="2:5" s="77" customFormat="1" ht="14.25" customHeight="1" x14ac:dyDescent="0.2">
      <c r="B37" s="34" t="str">
        <f>'PD_genero % (12)'!B37</f>
        <v xml:space="preserve">São Domingos de Benfica </v>
      </c>
      <c r="C37" s="55">
        <f>('PD_genero (17)'!O38-'PD_genero (17)'!C38)/'PD_genero (17)'!C38</f>
        <v>-0.11041009463722397</v>
      </c>
      <c r="D37" s="51">
        <f>('PD_genero (17)'!P38-'PD_genero (17)'!D38)/'PD_genero (17)'!D38</f>
        <v>-0.18996415770609318</v>
      </c>
      <c r="E37" s="52">
        <f>('PD_genero (17)'!Q38-'PD_genero (17)'!E38)/'PD_genero (17)'!E38</f>
        <v>-0.1476510067114094</v>
      </c>
    </row>
    <row r="38" spans="2:5" s="77" customFormat="1" ht="14.25" customHeight="1" x14ac:dyDescent="0.2">
      <c r="B38" s="34" t="str">
        <f>'PD_genero % (12)'!B38</f>
        <v xml:space="preserve">São Vicente </v>
      </c>
      <c r="C38" s="69">
        <f>('PD_genero (17)'!O39-'PD_genero (17)'!C39)/'PD_genero (17)'!C39</f>
        <v>-8.7209302325581398E-2</v>
      </c>
      <c r="D38" s="70">
        <f>('PD_genero (17)'!P39-'PD_genero (17)'!D39)/'PD_genero (17)'!D39</f>
        <v>-0.14193548387096774</v>
      </c>
      <c r="E38" s="53">
        <f>('PD_genero (17)'!Q39-'PD_genero (17)'!E39)/'PD_genero (17)'!E39</f>
        <v>-0.11314984709480122</v>
      </c>
    </row>
    <row r="39" spans="2:5" s="1" customFormat="1" ht="15" x14ac:dyDescent="0.25">
      <c r="B39" s="36"/>
      <c r="C39" s="88"/>
      <c r="D39" s="96"/>
    </row>
    <row r="40" spans="2:5" x14ac:dyDescent="0.2">
      <c r="B40" s="36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>
      <selection activeCell="E11" sqref="E11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211</v>
      </c>
      <c r="D5" s="79"/>
    </row>
    <row r="6" spans="1:5" s="77" customFormat="1" ht="12" customHeight="1" x14ac:dyDescent="0.2">
      <c r="A6" s="118"/>
      <c r="B6" s="111" t="s">
        <v>261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211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337" t="s">
        <v>12</v>
      </c>
      <c r="D10" s="337" t="s">
        <v>13</v>
      </c>
      <c r="E10" s="337" t="s">
        <v>0</v>
      </c>
    </row>
    <row r="11" spans="1:5" s="77" customFormat="1" ht="14.25" customHeight="1" x14ac:dyDescent="0.2">
      <c r="B11" s="243" t="s">
        <v>61</v>
      </c>
      <c r="C11" s="249">
        <v>275044</v>
      </c>
      <c r="D11" s="250">
        <v>217195</v>
      </c>
      <c r="E11" s="251">
        <v>492239</v>
      </c>
    </row>
    <row r="12" spans="1:5" s="77" customFormat="1" ht="14.25" customHeight="1" x14ac:dyDescent="0.2">
      <c r="B12" s="4" t="s">
        <v>102</v>
      </c>
      <c r="C12" s="252">
        <v>60842</v>
      </c>
      <c r="D12" s="63">
        <v>55991</v>
      </c>
      <c r="E12" s="253">
        <v>116833</v>
      </c>
    </row>
    <row r="13" spans="1:5" s="77" customFormat="1" ht="14.25" customHeight="1" x14ac:dyDescent="0.2">
      <c r="B13" s="4" t="s">
        <v>103</v>
      </c>
      <c r="C13" s="245">
        <v>46320</v>
      </c>
      <c r="D13" s="246">
        <v>42538</v>
      </c>
      <c r="E13" s="254">
        <v>88858</v>
      </c>
    </row>
    <row r="14" spans="1:5" s="77" customFormat="1" ht="14.25" customHeight="1" x14ac:dyDescent="0.2">
      <c r="B14" s="4" t="s">
        <v>1</v>
      </c>
      <c r="C14" s="338">
        <v>9319</v>
      </c>
      <c r="D14" s="339">
        <v>9473</v>
      </c>
      <c r="E14" s="340">
        <v>18792</v>
      </c>
    </row>
    <row r="15" spans="1:5" s="77" customFormat="1" ht="14.25" customHeight="1" x14ac:dyDescent="0.2">
      <c r="B15" s="34" t="s">
        <v>104</v>
      </c>
      <c r="C15" s="244">
        <v>324</v>
      </c>
      <c r="D15" s="247">
        <v>339</v>
      </c>
      <c r="E15" s="251">
        <v>663</v>
      </c>
    </row>
    <row r="16" spans="1:5" s="77" customFormat="1" ht="14.25" customHeight="1" x14ac:dyDescent="0.2">
      <c r="B16" s="34" t="s">
        <v>105</v>
      </c>
      <c r="C16" s="245">
        <v>278</v>
      </c>
      <c r="D16" s="246">
        <v>248</v>
      </c>
      <c r="E16" s="254">
        <v>526</v>
      </c>
    </row>
    <row r="17" spans="2:5" s="77" customFormat="1" ht="14.25" customHeight="1" x14ac:dyDescent="0.2">
      <c r="B17" s="34" t="s">
        <v>107</v>
      </c>
      <c r="C17" s="245">
        <v>466</v>
      </c>
      <c r="D17" s="246">
        <v>419</v>
      </c>
      <c r="E17" s="254">
        <v>885</v>
      </c>
    </row>
    <row r="18" spans="2:5" s="77" customFormat="1" ht="14.25" customHeight="1" x14ac:dyDescent="0.2">
      <c r="B18" s="34" t="s">
        <v>196</v>
      </c>
      <c r="C18" s="245">
        <v>315</v>
      </c>
      <c r="D18" s="246">
        <v>308</v>
      </c>
      <c r="E18" s="254">
        <v>623</v>
      </c>
    </row>
    <row r="19" spans="2:5" s="77" customFormat="1" ht="14.25" customHeight="1" x14ac:dyDescent="0.2">
      <c r="B19" s="34" t="s">
        <v>197</v>
      </c>
      <c r="C19" s="245">
        <v>576</v>
      </c>
      <c r="D19" s="246">
        <v>626</v>
      </c>
      <c r="E19" s="254">
        <v>1202</v>
      </c>
    </row>
    <row r="20" spans="2:5" s="77" customFormat="1" ht="14.25" customHeight="1" x14ac:dyDescent="0.2">
      <c r="B20" s="34" t="s">
        <v>198</v>
      </c>
      <c r="C20" s="245">
        <v>302</v>
      </c>
      <c r="D20" s="246">
        <v>304</v>
      </c>
      <c r="E20" s="254">
        <v>606</v>
      </c>
    </row>
    <row r="21" spans="2:5" s="77" customFormat="1" ht="14.25" customHeight="1" x14ac:dyDescent="0.2">
      <c r="B21" s="34" t="s">
        <v>110</v>
      </c>
      <c r="C21" s="245">
        <v>222</v>
      </c>
      <c r="D21" s="246">
        <v>312</v>
      </c>
      <c r="E21" s="254">
        <v>534</v>
      </c>
    </row>
    <row r="22" spans="2:5" s="77" customFormat="1" ht="14.25" customHeight="1" x14ac:dyDescent="0.2">
      <c r="B22" s="34" t="s">
        <v>199</v>
      </c>
      <c r="C22" s="245">
        <v>299</v>
      </c>
      <c r="D22" s="246">
        <v>237</v>
      </c>
      <c r="E22" s="254">
        <v>536</v>
      </c>
    </row>
    <row r="23" spans="2:5" s="77" customFormat="1" ht="14.25" customHeight="1" x14ac:dyDescent="0.2">
      <c r="B23" s="34" t="s">
        <v>111</v>
      </c>
      <c r="C23" s="245">
        <v>750</v>
      </c>
      <c r="D23" s="246">
        <v>702</v>
      </c>
      <c r="E23" s="254">
        <v>1452</v>
      </c>
    </row>
    <row r="24" spans="2:5" s="77" customFormat="1" ht="14.25" customHeight="1" x14ac:dyDescent="0.2">
      <c r="B24" s="34" t="s">
        <v>200</v>
      </c>
      <c r="C24" s="245">
        <v>341</v>
      </c>
      <c r="D24" s="246">
        <v>330</v>
      </c>
      <c r="E24" s="254">
        <v>671</v>
      </c>
    </row>
    <row r="25" spans="2:5" s="77" customFormat="1" ht="14.25" customHeight="1" x14ac:dyDescent="0.2">
      <c r="B25" s="34" t="s">
        <v>113</v>
      </c>
      <c r="C25" s="245">
        <v>269</v>
      </c>
      <c r="D25" s="246">
        <v>284</v>
      </c>
      <c r="E25" s="254">
        <v>553</v>
      </c>
    </row>
    <row r="26" spans="2:5" s="77" customFormat="1" ht="14.25" customHeight="1" x14ac:dyDescent="0.2">
      <c r="B26" s="34" t="s">
        <v>114</v>
      </c>
      <c r="C26" s="245">
        <v>326</v>
      </c>
      <c r="D26" s="246">
        <v>330</v>
      </c>
      <c r="E26" s="254">
        <v>656</v>
      </c>
    </row>
    <row r="27" spans="2:5" s="77" customFormat="1" ht="14.25" customHeight="1" x14ac:dyDescent="0.2">
      <c r="B27" s="34" t="s">
        <v>201</v>
      </c>
      <c r="C27" s="245">
        <v>301</v>
      </c>
      <c r="D27" s="246">
        <v>270</v>
      </c>
      <c r="E27" s="254">
        <v>571</v>
      </c>
    </row>
    <row r="28" spans="2:5" s="77" customFormat="1" ht="14.25" customHeight="1" x14ac:dyDescent="0.2">
      <c r="B28" s="34" t="s">
        <v>121</v>
      </c>
      <c r="C28" s="245">
        <v>592</v>
      </c>
      <c r="D28" s="246">
        <v>565</v>
      </c>
      <c r="E28" s="254">
        <v>1157</v>
      </c>
    </row>
    <row r="29" spans="2:5" s="77" customFormat="1" ht="14.25" customHeight="1" x14ac:dyDescent="0.2">
      <c r="B29" s="34" t="s">
        <v>124</v>
      </c>
      <c r="C29" s="245">
        <v>821</v>
      </c>
      <c r="D29" s="246">
        <v>957</v>
      </c>
      <c r="E29" s="254">
        <v>1778</v>
      </c>
    </row>
    <row r="30" spans="2:5" s="77" customFormat="1" ht="14.25" customHeight="1" x14ac:dyDescent="0.2">
      <c r="B30" s="34" t="s">
        <v>202</v>
      </c>
      <c r="C30" s="245">
        <v>225</v>
      </c>
      <c r="D30" s="246">
        <v>237</v>
      </c>
      <c r="E30" s="254">
        <v>462</v>
      </c>
    </row>
    <row r="31" spans="2:5" s="77" customFormat="1" ht="14.25" customHeight="1" x14ac:dyDescent="0.2">
      <c r="B31" s="34" t="s">
        <v>203</v>
      </c>
      <c r="C31" s="245">
        <v>739</v>
      </c>
      <c r="D31" s="246">
        <v>760</v>
      </c>
      <c r="E31" s="254">
        <v>1499</v>
      </c>
    </row>
    <row r="32" spans="2:5" s="77" customFormat="1" ht="14.25" customHeight="1" x14ac:dyDescent="0.2">
      <c r="B32" s="34" t="s">
        <v>204</v>
      </c>
      <c r="C32" s="245">
        <v>136</v>
      </c>
      <c r="D32" s="246">
        <v>124</v>
      </c>
      <c r="E32" s="254">
        <v>260</v>
      </c>
    </row>
    <row r="33" spans="2:5" s="77" customFormat="1" ht="14.25" customHeight="1" x14ac:dyDescent="0.2">
      <c r="B33" s="34" t="s">
        <v>128</v>
      </c>
      <c r="C33" s="245">
        <v>489</v>
      </c>
      <c r="D33" s="246">
        <v>531</v>
      </c>
      <c r="E33" s="254">
        <v>1020</v>
      </c>
    </row>
    <row r="34" spans="2:5" s="77" customFormat="1" ht="14.25" customHeight="1" x14ac:dyDescent="0.2">
      <c r="B34" s="34" t="s">
        <v>205</v>
      </c>
      <c r="C34" s="245">
        <v>344</v>
      </c>
      <c r="D34" s="246">
        <v>396</v>
      </c>
      <c r="E34" s="254">
        <v>740</v>
      </c>
    </row>
    <row r="35" spans="2:5" s="77" customFormat="1" ht="14.25" customHeight="1" x14ac:dyDescent="0.2">
      <c r="B35" s="34" t="s">
        <v>206</v>
      </c>
      <c r="C35" s="245">
        <v>222</v>
      </c>
      <c r="D35" s="246">
        <v>285</v>
      </c>
      <c r="E35" s="254">
        <v>507</v>
      </c>
    </row>
    <row r="36" spans="2:5" s="77" customFormat="1" ht="14.25" customHeight="1" x14ac:dyDescent="0.2">
      <c r="B36" s="34" t="s">
        <v>207</v>
      </c>
      <c r="C36" s="245">
        <v>173</v>
      </c>
      <c r="D36" s="246">
        <v>192</v>
      </c>
      <c r="E36" s="254">
        <v>365</v>
      </c>
    </row>
    <row r="37" spans="2:5" s="77" customFormat="1" ht="14.25" customHeight="1" x14ac:dyDescent="0.2">
      <c r="B37" s="34" t="s">
        <v>129</v>
      </c>
      <c r="C37" s="245">
        <v>485</v>
      </c>
      <c r="D37" s="246">
        <v>428</v>
      </c>
      <c r="E37" s="254">
        <v>913</v>
      </c>
    </row>
    <row r="38" spans="2:5" s="77" customFormat="1" ht="14.25" customHeight="1" x14ac:dyDescent="0.2">
      <c r="B38" s="34" t="s">
        <v>208</v>
      </c>
      <c r="C38" s="255">
        <v>324</v>
      </c>
      <c r="D38" s="248">
        <v>289</v>
      </c>
      <c r="E38" s="256">
        <v>613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4">
    <cfRule type="cellIs" dxfId="5281" priority="3" operator="between">
      <formula>1</formula>
      <formula>2</formula>
    </cfRule>
  </conditionalFormatting>
  <conditionalFormatting sqref="C15:E38">
    <cfRule type="cellIs" dxfId="5280" priority="1" operator="between">
      <formula>1</formula>
      <formula>2</formula>
    </cfRule>
  </conditionalFormatting>
  <conditionalFormatting sqref="C38">
    <cfRule type="cellIs" dxfId="5279" priority="18" operator="between">
      <formula>1</formula>
      <formula>2</formula>
    </cfRule>
  </conditionalFormatting>
  <conditionalFormatting sqref="C14">
    <cfRule type="cellIs" dxfId="5278" priority="5" operator="between">
      <formula>1</formula>
      <formula>2</formula>
    </cfRule>
  </conditionalFormatting>
  <conditionalFormatting sqref="D38">
    <cfRule type="cellIs" dxfId="5277" priority="16" operator="between">
      <formula>1</formula>
      <formula>2</formula>
    </cfRule>
  </conditionalFormatting>
  <conditionalFormatting sqref="E38">
    <cfRule type="cellIs" dxfId="5276" priority="14" operator="between">
      <formula>1</formula>
      <formula>2</formula>
    </cfRule>
  </conditionalFormatting>
  <conditionalFormatting sqref="C11:C12">
    <cfRule type="cellIs" dxfId="5275" priority="12" operator="between">
      <formula>1</formula>
      <formula>2</formula>
    </cfRule>
  </conditionalFormatting>
  <conditionalFormatting sqref="D11:D14">
    <cfRule type="cellIs" dxfId="5274" priority="11" operator="between">
      <formula>1</formula>
      <formula>2</formula>
    </cfRule>
  </conditionalFormatting>
  <conditionalFormatting sqref="E11:E14">
    <cfRule type="cellIs" dxfId="5273" priority="10" operator="between">
      <formula>1</formula>
      <formula>2</formula>
    </cfRule>
  </conditionalFormatting>
  <conditionalFormatting sqref="C11:C12">
    <cfRule type="cellIs" dxfId="5272" priority="9" operator="between">
      <formula>1</formula>
      <formula>2</formula>
    </cfRule>
  </conditionalFormatting>
  <conditionalFormatting sqref="D11:D14">
    <cfRule type="cellIs" dxfId="5271" priority="8" operator="between">
      <formula>1</formula>
      <formula>2</formula>
    </cfRule>
  </conditionalFormatting>
  <conditionalFormatting sqref="E11:E14">
    <cfRule type="cellIs" dxfId="5270" priority="7" operator="between">
      <formula>1</formula>
      <formula>2</formula>
    </cfRule>
  </conditionalFormatting>
  <conditionalFormatting sqref="C13">
    <cfRule type="cellIs" dxfId="5269" priority="6" operator="between">
      <formula>1</formula>
      <formula>2</formula>
    </cfRule>
  </conditionalFormatting>
  <conditionalFormatting sqref="C13">
    <cfRule type="cellIs" dxfId="5268" priority="4" operator="between">
      <formula>1</formula>
      <formula>2</formula>
    </cfRule>
  </conditionalFormatting>
  <conditionalFormatting sqref="C15:E38">
    <cfRule type="cellIs" dxfId="5267" priority="2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1"/>
  <sheetViews>
    <sheetView showGridLines="0" showRowColHeaders="0" zoomScaleNormal="100" workbookViewId="0">
      <pane xSplit="2" topLeftCell="C1" activePane="topRight" state="frozen"/>
      <selection activeCell="U12" sqref="U12:U14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2" width="1.28515625" style="78" customWidth="1"/>
    <col min="13" max="21" width="11.7109375" style="78" customWidth="1"/>
    <col min="22" max="22" width="1.28515625" style="78" customWidth="1"/>
    <col min="23" max="31" width="11.7109375" style="78" customWidth="1"/>
    <col min="32" max="32" width="1.28515625" style="78" customWidth="1"/>
    <col min="33" max="41" width="11.7109375" style="78" customWidth="1"/>
    <col min="42" max="42" width="1.28515625" style="78" customWidth="1"/>
    <col min="43" max="16384" width="12" style="78"/>
  </cols>
  <sheetData>
    <row r="1" spans="1:52" s="77" customFormat="1" ht="16.5" customHeight="1" x14ac:dyDescent="0.25">
      <c r="A1"/>
    </row>
    <row r="2" spans="1:52" s="77" customFormat="1" ht="16.5" customHeight="1" x14ac:dyDescent="0.25">
      <c r="A2"/>
    </row>
    <row r="3" spans="1:52" s="77" customFormat="1" ht="16.5" customHeight="1" x14ac:dyDescent="0.25">
      <c r="A3"/>
    </row>
    <row r="4" spans="1:52" s="77" customFormat="1" ht="16.5" customHeight="1" x14ac:dyDescent="0.25">
      <c r="A4"/>
    </row>
    <row r="5" spans="1:52" s="77" customFormat="1" ht="16.5" customHeight="1" x14ac:dyDescent="0.2">
      <c r="A5" s="116" t="s">
        <v>6</v>
      </c>
      <c r="B5" s="119" t="s">
        <v>181</v>
      </c>
      <c r="F5" s="2"/>
      <c r="G5" s="2"/>
      <c r="H5" s="2"/>
      <c r="I5" s="2"/>
      <c r="J5" s="2"/>
      <c r="K5" s="2"/>
    </row>
    <row r="6" spans="1:5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52" s="77" customFormat="1" ht="12" customHeight="1" x14ac:dyDescent="0.2">
      <c r="A7" s="116"/>
      <c r="B7" s="122"/>
      <c r="F7" s="2"/>
      <c r="G7" s="2"/>
      <c r="H7" s="2"/>
      <c r="I7" s="2"/>
      <c r="J7" s="2"/>
      <c r="K7" s="2"/>
    </row>
    <row r="8" spans="1:52" ht="15" customHeight="1" x14ac:dyDescent="0.25"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52" ht="24.95" customHeight="1" x14ac:dyDescent="0.25">
      <c r="B9" s="8"/>
      <c r="C9" s="598" t="s">
        <v>181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</row>
    <row r="10" spans="1:52" ht="24.95" customHeight="1" x14ac:dyDescent="0.25">
      <c r="B10" s="11"/>
      <c r="C10" s="599" t="s">
        <v>16</v>
      </c>
      <c r="D10" s="599"/>
      <c r="E10" s="599"/>
      <c r="F10" s="599"/>
      <c r="G10" s="599"/>
      <c r="H10" s="599"/>
      <c r="I10" s="599"/>
      <c r="J10" s="599"/>
      <c r="K10" s="599"/>
      <c r="L10" s="599"/>
      <c r="M10" s="599" t="s">
        <v>18</v>
      </c>
      <c r="N10" s="599"/>
      <c r="O10" s="599"/>
      <c r="P10" s="599"/>
      <c r="Q10" s="599"/>
      <c r="R10" s="599"/>
      <c r="S10" s="599"/>
      <c r="T10" s="599"/>
      <c r="U10" s="599"/>
      <c r="V10" s="599"/>
      <c r="W10" s="599" t="s">
        <v>19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 t="s">
        <v>17</v>
      </c>
      <c r="AH10" s="599"/>
      <c r="AI10" s="599"/>
      <c r="AJ10" s="599"/>
      <c r="AK10" s="599"/>
      <c r="AL10" s="599"/>
      <c r="AM10" s="599"/>
      <c r="AN10" s="599"/>
      <c r="AO10" s="599"/>
      <c r="AP10" s="80"/>
      <c r="AQ10" s="609" t="s">
        <v>157</v>
      </c>
      <c r="AR10" s="609"/>
      <c r="AS10" s="609"/>
      <c r="AT10" s="609"/>
      <c r="AU10" s="609"/>
      <c r="AV10" s="609"/>
      <c r="AW10" s="609"/>
      <c r="AX10" s="609"/>
      <c r="AY10" s="609"/>
      <c r="AZ10" s="80"/>
    </row>
    <row r="11" spans="1:52" x14ac:dyDescent="0.25">
      <c r="B11" s="120" t="s">
        <v>11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205" t="s">
        <v>0</v>
      </c>
      <c r="L11" s="141"/>
      <c r="M11" s="205" t="str">
        <f t="shared" ref="M11:U11" si="0">C11</f>
        <v xml:space="preserve">15 a 29 anos </v>
      </c>
      <c r="N11" s="205" t="str">
        <f t="shared" si="0"/>
        <v>30 a 34 anos</v>
      </c>
      <c r="O11" s="205" t="str">
        <f t="shared" si="0"/>
        <v>35 a 39 anos</v>
      </c>
      <c r="P11" s="205" t="str">
        <f t="shared" si="0"/>
        <v>40 a 44 anos</v>
      </c>
      <c r="Q11" s="205" t="str">
        <f t="shared" si="0"/>
        <v>45 a 49 anos</v>
      </c>
      <c r="R11" s="205" t="str">
        <f t="shared" si="0"/>
        <v>50 a 54 anos</v>
      </c>
      <c r="S11" s="205" t="str">
        <f t="shared" si="0"/>
        <v>55 a 59 anos</v>
      </c>
      <c r="T11" s="205" t="str">
        <f t="shared" si="0"/>
        <v>&gt;=60 anos</v>
      </c>
      <c r="U11" s="205" t="str">
        <f t="shared" si="0"/>
        <v>Total</v>
      </c>
      <c r="V11" s="141"/>
      <c r="W11" s="205" t="str">
        <f t="shared" ref="W11:AE11" si="1">C11</f>
        <v xml:space="preserve">15 a 29 anos </v>
      </c>
      <c r="X11" s="205" t="str">
        <f t="shared" si="1"/>
        <v>30 a 34 anos</v>
      </c>
      <c r="Y11" s="205" t="str">
        <f t="shared" si="1"/>
        <v>35 a 39 anos</v>
      </c>
      <c r="Z11" s="205" t="str">
        <f t="shared" si="1"/>
        <v>40 a 44 anos</v>
      </c>
      <c r="AA11" s="205" t="str">
        <f t="shared" si="1"/>
        <v>45 a 49 anos</v>
      </c>
      <c r="AB11" s="205" t="str">
        <f t="shared" si="1"/>
        <v>50 a 54 anos</v>
      </c>
      <c r="AC11" s="205" t="str">
        <f t="shared" si="1"/>
        <v>55 a 59 anos</v>
      </c>
      <c r="AD11" s="205" t="str">
        <f t="shared" si="1"/>
        <v>&gt;=60 anos</v>
      </c>
      <c r="AE11" s="205" t="str">
        <f t="shared" si="1"/>
        <v>Total</v>
      </c>
      <c r="AF11" s="141"/>
      <c r="AG11" s="205" t="str">
        <f t="shared" ref="AG11:AO11" si="2">C11</f>
        <v xml:space="preserve">15 a 29 anos </v>
      </c>
      <c r="AH11" s="205" t="str">
        <f t="shared" si="2"/>
        <v>30 a 34 anos</v>
      </c>
      <c r="AI11" s="205" t="str">
        <f t="shared" si="2"/>
        <v>35 a 39 anos</v>
      </c>
      <c r="AJ11" s="205" t="str">
        <f t="shared" si="2"/>
        <v>40 a 44 anos</v>
      </c>
      <c r="AK11" s="205" t="str">
        <f t="shared" si="2"/>
        <v>45 a 49 anos</v>
      </c>
      <c r="AL11" s="205" t="str">
        <f t="shared" si="2"/>
        <v>50 a 54 anos</v>
      </c>
      <c r="AM11" s="205" t="str">
        <f t="shared" si="2"/>
        <v>55 a 59 anos</v>
      </c>
      <c r="AN11" s="205" t="str">
        <f t="shared" si="2"/>
        <v>&gt;=60 anos</v>
      </c>
      <c r="AO11" s="205" t="str">
        <f t="shared" si="2"/>
        <v>Total</v>
      </c>
      <c r="AP11" s="141"/>
      <c r="AQ11" s="205" t="str">
        <f t="shared" ref="AQ11:AY11" si="3">M11</f>
        <v xml:space="preserve">15 a 29 anos </v>
      </c>
      <c r="AR11" s="205" t="str">
        <f t="shared" si="3"/>
        <v>30 a 34 anos</v>
      </c>
      <c r="AS11" s="205" t="str">
        <f t="shared" si="3"/>
        <v>35 a 39 anos</v>
      </c>
      <c r="AT11" s="205" t="str">
        <f t="shared" si="3"/>
        <v>40 a 44 anos</v>
      </c>
      <c r="AU11" s="205" t="str">
        <f t="shared" si="3"/>
        <v>45 a 49 anos</v>
      </c>
      <c r="AV11" s="205" t="str">
        <f t="shared" si="3"/>
        <v>50 a 54 anos</v>
      </c>
      <c r="AW11" s="205" t="str">
        <f t="shared" si="3"/>
        <v>55 a 59 anos</v>
      </c>
      <c r="AX11" s="205" t="str">
        <f t="shared" si="3"/>
        <v>&gt;=60 anos</v>
      </c>
      <c r="AY11" s="205" t="str">
        <f t="shared" si="3"/>
        <v>Total</v>
      </c>
      <c r="AZ11" s="80"/>
    </row>
    <row r="12" spans="1:52" x14ac:dyDescent="0.25">
      <c r="B12" s="3" t="s">
        <v>61</v>
      </c>
      <c r="C12" s="322">
        <v>31843</v>
      </c>
      <c r="D12" s="323">
        <v>26093</v>
      </c>
      <c r="E12" s="323">
        <v>28246</v>
      </c>
      <c r="F12" s="323">
        <v>31052</v>
      </c>
      <c r="G12" s="323">
        <v>30546</v>
      </c>
      <c r="H12" s="323">
        <v>34126</v>
      </c>
      <c r="I12" s="323">
        <v>36767</v>
      </c>
      <c r="J12" s="323">
        <v>38598</v>
      </c>
      <c r="K12" s="324">
        <v>257271</v>
      </c>
      <c r="L12" s="278"/>
      <c r="M12" s="322">
        <v>30486</v>
      </c>
      <c r="N12" s="323">
        <v>24257</v>
      </c>
      <c r="O12" s="323">
        <v>26160</v>
      </c>
      <c r="P12" s="323">
        <v>28874</v>
      </c>
      <c r="Q12" s="323">
        <v>28389</v>
      </c>
      <c r="R12" s="323">
        <v>31610</v>
      </c>
      <c r="S12" s="323">
        <v>34766</v>
      </c>
      <c r="T12" s="323">
        <v>35915</v>
      </c>
      <c r="U12" s="324">
        <v>240457</v>
      </c>
      <c r="V12" s="13"/>
      <c r="W12" s="322">
        <v>26224</v>
      </c>
      <c r="X12" s="323">
        <v>22137</v>
      </c>
      <c r="Y12" s="323">
        <v>27207</v>
      </c>
      <c r="Z12" s="323">
        <v>29000</v>
      </c>
      <c r="AA12" s="323">
        <v>26296</v>
      </c>
      <c r="AB12" s="323">
        <v>28468</v>
      </c>
      <c r="AC12" s="323">
        <v>32138</v>
      </c>
      <c r="AD12" s="323">
        <v>33019</v>
      </c>
      <c r="AE12" s="324">
        <v>224489</v>
      </c>
      <c r="AF12" s="169"/>
      <c r="AG12" s="322">
        <v>29960</v>
      </c>
      <c r="AH12" s="323">
        <v>22686</v>
      </c>
      <c r="AI12" s="323">
        <v>25446</v>
      </c>
      <c r="AJ12" s="323">
        <v>27696</v>
      </c>
      <c r="AK12" s="323">
        <v>25499</v>
      </c>
      <c r="AL12" s="323">
        <v>28162</v>
      </c>
      <c r="AM12" s="323">
        <v>31864</v>
      </c>
      <c r="AN12" s="323">
        <v>31706</v>
      </c>
      <c r="AO12" s="324">
        <v>223019</v>
      </c>
      <c r="AP12" s="169"/>
      <c r="AQ12" s="322">
        <v>62352</v>
      </c>
      <c r="AR12" s="323">
        <v>45038</v>
      </c>
      <c r="AS12" s="323">
        <v>50428</v>
      </c>
      <c r="AT12" s="323">
        <v>51259</v>
      </c>
      <c r="AU12" s="323">
        <v>45887</v>
      </c>
      <c r="AV12" s="323">
        <v>46898</v>
      </c>
      <c r="AW12" s="323">
        <v>47953</v>
      </c>
      <c r="AX12" s="323">
        <v>46680</v>
      </c>
      <c r="AY12" s="437">
        <f>AQ12+AR12+AS12+AT12+AU12+AV12+AW12+AX12</f>
        <v>396495</v>
      </c>
      <c r="AZ12" s="80"/>
    </row>
    <row r="13" spans="1:52" x14ac:dyDescent="0.25">
      <c r="B13" s="4" t="s">
        <v>102</v>
      </c>
      <c r="C13" s="325">
        <v>7948</v>
      </c>
      <c r="D13" s="326">
        <v>7054</v>
      </c>
      <c r="E13" s="326">
        <v>7808</v>
      </c>
      <c r="F13" s="326">
        <v>9016</v>
      </c>
      <c r="G13" s="326">
        <v>8296</v>
      </c>
      <c r="H13" s="326">
        <v>8474</v>
      </c>
      <c r="I13" s="326">
        <v>8714</v>
      </c>
      <c r="J13" s="326">
        <v>9722</v>
      </c>
      <c r="K13" s="327">
        <v>67032</v>
      </c>
      <c r="L13" s="278"/>
      <c r="M13" s="325">
        <v>8142</v>
      </c>
      <c r="N13" s="326">
        <v>6811</v>
      </c>
      <c r="O13" s="326">
        <v>7496</v>
      </c>
      <c r="P13" s="326">
        <v>8723</v>
      </c>
      <c r="Q13" s="326">
        <v>7944</v>
      </c>
      <c r="R13" s="326">
        <v>8081</v>
      </c>
      <c r="S13" s="326">
        <v>8381</v>
      </c>
      <c r="T13" s="326">
        <v>9092</v>
      </c>
      <c r="U13" s="327">
        <v>64670</v>
      </c>
      <c r="V13" s="13"/>
      <c r="W13" s="325">
        <v>7221</v>
      </c>
      <c r="X13" s="326">
        <v>6270</v>
      </c>
      <c r="Y13" s="326">
        <v>7318</v>
      </c>
      <c r="Z13" s="326">
        <v>8561</v>
      </c>
      <c r="AA13" s="326">
        <v>7511</v>
      </c>
      <c r="AB13" s="326">
        <v>7526</v>
      </c>
      <c r="AC13" s="326">
        <v>7985</v>
      </c>
      <c r="AD13" s="326">
        <v>8582</v>
      </c>
      <c r="AE13" s="327">
        <v>60974</v>
      </c>
      <c r="AF13" s="169"/>
      <c r="AG13" s="325">
        <v>7417</v>
      </c>
      <c r="AH13" s="326">
        <v>6085</v>
      </c>
      <c r="AI13" s="326">
        <v>6813</v>
      </c>
      <c r="AJ13" s="326">
        <v>8004</v>
      </c>
      <c r="AK13" s="326">
        <v>6924</v>
      </c>
      <c r="AL13" s="326">
        <v>7107</v>
      </c>
      <c r="AM13" s="326">
        <v>7600</v>
      </c>
      <c r="AN13" s="326">
        <v>8106</v>
      </c>
      <c r="AO13" s="327">
        <v>58056</v>
      </c>
      <c r="AP13" s="169"/>
      <c r="AQ13" s="325">
        <v>15687</v>
      </c>
      <c r="AR13" s="326">
        <v>11922</v>
      </c>
      <c r="AS13" s="326">
        <v>13184</v>
      </c>
      <c r="AT13" s="326">
        <v>14389</v>
      </c>
      <c r="AU13" s="326">
        <v>12195</v>
      </c>
      <c r="AV13" s="326">
        <v>11478</v>
      </c>
      <c r="AW13" s="326">
        <v>11155</v>
      </c>
      <c r="AX13" s="326">
        <v>11784</v>
      </c>
      <c r="AY13" s="438">
        <f>AQ13+AR13+AS13+AT13+AU13+AV13+AW13+AX13</f>
        <v>101794</v>
      </c>
      <c r="AZ13" s="80"/>
    </row>
    <row r="14" spans="1:52" x14ac:dyDescent="0.25">
      <c r="B14" s="4" t="s">
        <v>20</v>
      </c>
      <c r="C14" s="325">
        <v>6001</v>
      </c>
      <c r="D14" s="326">
        <v>5307</v>
      </c>
      <c r="E14" s="326">
        <v>5904</v>
      </c>
      <c r="F14" s="326">
        <v>6660</v>
      </c>
      <c r="G14" s="326">
        <v>6248</v>
      </c>
      <c r="H14" s="326">
        <v>6589</v>
      </c>
      <c r="I14" s="326">
        <v>6735</v>
      </c>
      <c r="J14" s="326">
        <v>7490</v>
      </c>
      <c r="K14" s="327">
        <v>50934</v>
      </c>
      <c r="L14" s="278"/>
      <c r="M14" s="325">
        <v>6103</v>
      </c>
      <c r="N14" s="326">
        <v>5147</v>
      </c>
      <c r="O14" s="326">
        <v>5697</v>
      </c>
      <c r="P14" s="326">
        <v>6500</v>
      </c>
      <c r="Q14" s="326">
        <v>6006</v>
      </c>
      <c r="R14" s="326">
        <v>6266</v>
      </c>
      <c r="S14" s="326">
        <v>6493</v>
      </c>
      <c r="T14" s="326">
        <v>6999</v>
      </c>
      <c r="U14" s="327">
        <v>49211</v>
      </c>
      <c r="V14" s="182"/>
      <c r="W14" s="325">
        <v>5432</v>
      </c>
      <c r="X14" s="326">
        <v>4671</v>
      </c>
      <c r="Y14" s="326">
        <v>5594</v>
      </c>
      <c r="Z14" s="326">
        <v>6363</v>
      </c>
      <c r="AA14" s="326">
        <v>5695</v>
      </c>
      <c r="AB14" s="326">
        <v>5843</v>
      </c>
      <c r="AC14" s="326">
        <v>6171</v>
      </c>
      <c r="AD14" s="326">
        <v>6598</v>
      </c>
      <c r="AE14" s="327">
        <v>46367</v>
      </c>
      <c r="AF14" s="169"/>
      <c r="AG14" s="325">
        <v>5611</v>
      </c>
      <c r="AH14" s="326">
        <v>4542</v>
      </c>
      <c r="AI14" s="326">
        <v>5162</v>
      </c>
      <c r="AJ14" s="326">
        <v>5978</v>
      </c>
      <c r="AK14" s="326">
        <v>5303</v>
      </c>
      <c r="AL14" s="326">
        <v>5498</v>
      </c>
      <c r="AM14" s="326">
        <v>5830</v>
      </c>
      <c r="AN14" s="326">
        <v>6194</v>
      </c>
      <c r="AO14" s="327">
        <v>44118</v>
      </c>
      <c r="AP14" s="169"/>
      <c r="AQ14" s="325">
        <v>11857</v>
      </c>
      <c r="AR14" s="326">
        <v>8959</v>
      </c>
      <c r="AS14" s="326">
        <v>9943</v>
      </c>
      <c r="AT14" s="326">
        <v>10721</v>
      </c>
      <c r="AU14" s="326">
        <v>9212</v>
      </c>
      <c r="AV14" s="326">
        <v>8899</v>
      </c>
      <c r="AW14" s="326">
        <v>8576</v>
      </c>
      <c r="AX14" s="326">
        <v>9041</v>
      </c>
      <c r="AY14" s="438">
        <f>AQ14+AR14+AS14+AT14+AU14+AV14+AW14+AX14</f>
        <v>77208</v>
      </c>
      <c r="AZ14" s="80"/>
    </row>
    <row r="15" spans="1:52" x14ac:dyDescent="0.25">
      <c r="B15" s="4" t="s">
        <v>1</v>
      </c>
      <c r="C15" s="355">
        <f t="shared" ref="C15:K15" si="4">SUM(C16:C39)</f>
        <v>1220</v>
      </c>
      <c r="D15" s="356">
        <f t="shared" si="4"/>
        <v>1243</v>
      </c>
      <c r="E15" s="356">
        <f t="shared" si="4"/>
        <v>1377</v>
      </c>
      <c r="F15" s="356">
        <f t="shared" si="4"/>
        <v>1453</v>
      </c>
      <c r="G15" s="356">
        <f t="shared" si="4"/>
        <v>1335</v>
      </c>
      <c r="H15" s="356">
        <f t="shared" si="4"/>
        <v>1415</v>
      </c>
      <c r="I15" s="356">
        <f t="shared" si="4"/>
        <v>1443</v>
      </c>
      <c r="J15" s="356">
        <f t="shared" si="4"/>
        <v>1611</v>
      </c>
      <c r="K15" s="330">
        <f t="shared" si="4"/>
        <v>11097</v>
      </c>
      <c r="L15" s="396"/>
      <c r="M15" s="355">
        <f t="shared" ref="M15:U15" si="5">SUM(M16:M39)</f>
        <v>1249</v>
      </c>
      <c r="N15" s="356">
        <f t="shared" si="5"/>
        <v>1232</v>
      </c>
      <c r="O15" s="356">
        <f t="shared" si="5"/>
        <v>1286</v>
      </c>
      <c r="P15" s="356">
        <f t="shared" si="5"/>
        <v>1397</v>
      </c>
      <c r="Q15" s="356">
        <f t="shared" si="5"/>
        <v>1273</v>
      </c>
      <c r="R15" s="356">
        <f t="shared" si="5"/>
        <v>1356</v>
      </c>
      <c r="S15" s="356">
        <f t="shared" si="5"/>
        <v>1426</v>
      </c>
      <c r="T15" s="356">
        <f t="shared" si="5"/>
        <v>1515</v>
      </c>
      <c r="U15" s="330">
        <f t="shared" si="5"/>
        <v>10734</v>
      </c>
      <c r="V15" s="388"/>
      <c r="W15" s="355">
        <f t="shared" ref="W15:AE15" si="6">SUM(W16:W39)</f>
        <v>1107</v>
      </c>
      <c r="X15" s="356">
        <f t="shared" si="6"/>
        <v>1120</v>
      </c>
      <c r="Y15" s="356">
        <f t="shared" si="6"/>
        <v>1240</v>
      </c>
      <c r="Z15" s="356">
        <f t="shared" si="6"/>
        <v>1371</v>
      </c>
      <c r="AA15" s="356">
        <f t="shared" si="6"/>
        <v>1246</v>
      </c>
      <c r="AB15" s="356">
        <f t="shared" si="6"/>
        <v>1278</v>
      </c>
      <c r="AC15" s="356">
        <f t="shared" si="6"/>
        <v>1347</v>
      </c>
      <c r="AD15" s="356">
        <f t="shared" si="6"/>
        <v>1439</v>
      </c>
      <c r="AE15" s="330">
        <f t="shared" si="6"/>
        <v>10148</v>
      </c>
      <c r="AF15" s="399"/>
      <c r="AG15" s="355">
        <f t="shared" ref="AG15:AO15" si="7">SUM(AG16:AG39)</f>
        <v>1159</v>
      </c>
      <c r="AH15" s="356">
        <f t="shared" si="7"/>
        <v>1115</v>
      </c>
      <c r="AI15" s="356">
        <f t="shared" si="7"/>
        <v>1198</v>
      </c>
      <c r="AJ15" s="356">
        <f t="shared" si="7"/>
        <v>1336</v>
      </c>
      <c r="AK15" s="356">
        <f t="shared" si="7"/>
        <v>1193</v>
      </c>
      <c r="AL15" s="356">
        <f t="shared" si="7"/>
        <v>1243</v>
      </c>
      <c r="AM15" s="356">
        <f t="shared" si="7"/>
        <v>1274</v>
      </c>
      <c r="AN15" s="356">
        <f t="shared" si="7"/>
        <v>1374</v>
      </c>
      <c r="AO15" s="330">
        <f t="shared" si="7"/>
        <v>9892</v>
      </c>
      <c r="AP15" s="399"/>
      <c r="AQ15" s="355">
        <v>2371</v>
      </c>
      <c r="AR15" s="356">
        <v>2076</v>
      </c>
      <c r="AS15" s="356">
        <v>2261</v>
      </c>
      <c r="AT15" s="356">
        <v>2259</v>
      </c>
      <c r="AU15" s="356">
        <v>1937</v>
      </c>
      <c r="AV15" s="356">
        <v>1892</v>
      </c>
      <c r="AW15" s="356">
        <v>1819</v>
      </c>
      <c r="AX15" s="356">
        <v>1933</v>
      </c>
      <c r="AY15" s="330">
        <f>AQ15+AR15+AS15+AT15+AU15+AV15+AW15+AX15</f>
        <v>16548</v>
      </c>
      <c r="AZ15" s="80"/>
    </row>
    <row r="16" spans="1:52" x14ac:dyDescent="0.25">
      <c r="B16" s="34" t="s">
        <v>36</v>
      </c>
      <c r="C16" s="325">
        <v>50</v>
      </c>
      <c r="D16" s="326">
        <v>43</v>
      </c>
      <c r="E16" s="326">
        <v>39</v>
      </c>
      <c r="F16" s="326">
        <v>39</v>
      </c>
      <c r="G16" s="326">
        <v>37</v>
      </c>
      <c r="H16" s="326">
        <v>32</v>
      </c>
      <c r="I16" s="326">
        <v>51</v>
      </c>
      <c r="J16" s="326">
        <v>44</v>
      </c>
      <c r="K16" s="327">
        <v>335</v>
      </c>
      <c r="L16" s="278"/>
      <c r="M16" s="325">
        <v>46</v>
      </c>
      <c r="N16" s="326">
        <v>42</v>
      </c>
      <c r="O16" s="326">
        <v>43</v>
      </c>
      <c r="P16" s="326">
        <v>36</v>
      </c>
      <c r="Q16" s="326">
        <v>34</v>
      </c>
      <c r="R16" s="326">
        <v>32</v>
      </c>
      <c r="S16" s="326">
        <v>53</v>
      </c>
      <c r="T16" s="326">
        <v>38</v>
      </c>
      <c r="U16" s="327">
        <v>324</v>
      </c>
      <c r="V16" s="179"/>
      <c r="W16" s="325">
        <v>41</v>
      </c>
      <c r="X16" s="326">
        <v>30</v>
      </c>
      <c r="Y16" s="326">
        <v>37</v>
      </c>
      <c r="Z16" s="326">
        <v>37</v>
      </c>
      <c r="AA16" s="326">
        <v>36</v>
      </c>
      <c r="AB16" s="326">
        <v>31</v>
      </c>
      <c r="AC16" s="326">
        <v>54</v>
      </c>
      <c r="AD16" s="326">
        <v>37</v>
      </c>
      <c r="AE16" s="327">
        <v>303</v>
      </c>
      <c r="AF16" s="169"/>
      <c r="AG16" s="325">
        <v>38</v>
      </c>
      <c r="AH16" s="326">
        <v>30</v>
      </c>
      <c r="AI16" s="326">
        <v>37</v>
      </c>
      <c r="AJ16" s="326">
        <v>37</v>
      </c>
      <c r="AK16" s="326">
        <v>37</v>
      </c>
      <c r="AL16" s="326">
        <v>30</v>
      </c>
      <c r="AM16" s="326">
        <v>46</v>
      </c>
      <c r="AN16" s="326">
        <v>35</v>
      </c>
      <c r="AO16" s="327">
        <v>290</v>
      </c>
      <c r="AP16" s="169"/>
      <c r="AQ16" s="325">
        <v>71</v>
      </c>
      <c r="AR16" s="326">
        <v>62</v>
      </c>
      <c r="AS16" s="326">
        <v>67</v>
      </c>
      <c r="AT16" s="326">
        <v>60</v>
      </c>
      <c r="AU16" s="326">
        <v>49</v>
      </c>
      <c r="AV16" s="326">
        <v>41</v>
      </c>
      <c r="AW16" s="326">
        <v>67</v>
      </c>
      <c r="AX16" s="326">
        <v>51</v>
      </c>
      <c r="AY16" s="327">
        <f t="shared" ref="AY16:AY39" si="8">AQ16+AR16+AS16+AT16+AU16+AV16+AW16+AX16</f>
        <v>468</v>
      </c>
      <c r="AZ16" s="80"/>
    </row>
    <row r="17" spans="2:51" x14ac:dyDescent="0.25">
      <c r="B17" s="34" t="s">
        <v>37</v>
      </c>
      <c r="C17" s="325">
        <v>35</v>
      </c>
      <c r="D17" s="326">
        <v>38</v>
      </c>
      <c r="E17" s="326">
        <v>34</v>
      </c>
      <c r="F17" s="326">
        <v>36</v>
      </c>
      <c r="G17" s="326">
        <v>47</v>
      </c>
      <c r="H17" s="326">
        <v>43</v>
      </c>
      <c r="I17" s="326">
        <v>25</v>
      </c>
      <c r="J17" s="326">
        <v>31</v>
      </c>
      <c r="K17" s="327">
        <v>289</v>
      </c>
      <c r="L17" s="278"/>
      <c r="M17" s="325">
        <v>32</v>
      </c>
      <c r="N17" s="326">
        <v>39</v>
      </c>
      <c r="O17" s="326">
        <v>33</v>
      </c>
      <c r="P17" s="326">
        <v>35</v>
      </c>
      <c r="Q17" s="326">
        <v>45</v>
      </c>
      <c r="R17" s="326">
        <v>39</v>
      </c>
      <c r="S17" s="326">
        <v>17</v>
      </c>
      <c r="T17" s="326">
        <v>32</v>
      </c>
      <c r="U17" s="327">
        <v>272</v>
      </c>
      <c r="V17" s="87"/>
      <c r="W17" s="325">
        <v>24</v>
      </c>
      <c r="X17" s="326">
        <v>34</v>
      </c>
      <c r="Y17" s="326">
        <v>31</v>
      </c>
      <c r="Z17" s="326">
        <v>38</v>
      </c>
      <c r="AA17" s="326">
        <v>39</v>
      </c>
      <c r="AB17" s="326">
        <v>33</v>
      </c>
      <c r="AC17" s="326">
        <v>18</v>
      </c>
      <c r="AD17" s="326">
        <v>30</v>
      </c>
      <c r="AE17" s="327">
        <v>247</v>
      </c>
      <c r="AF17" s="169"/>
      <c r="AG17" s="325">
        <v>31</v>
      </c>
      <c r="AH17" s="326">
        <v>34</v>
      </c>
      <c r="AI17" s="326">
        <v>30</v>
      </c>
      <c r="AJ17" s="326">
        <v>36</v>
      </c>
      <c r="AK17" s="326">
        <v>34</v>
      </c>
      <c r="AL17" s="326">
        <v>29</v>
      </c>
      <c r="AM17" s="326">
        <v>22</v>
      </c>
      <c r="AN17" s="326">
        <v>27</v>
      </c>
      <c r="AO17" s="327">
        <v>243</v>
      </c>
      <c r="AP17" s="169"/>
      <c r="AQ17" s="325">
        <v>65</v>
      </c>
      <c r="AR17" s="326">
        <v>70</v>
      </c>
      <c r="AS17" s="326">
        <v>63</v>
      </c>
      <c r="AT17" s="326">
        <v>64</v>
      </c>
      <c r="AU17" s="326">
        <v>60</v>
      </c>
      <c r="AV17" s="326">
        <v>58</v>
      </c>
      <c r="AW17" s="326">
        <v>34</v>
      </c>
      <c r="AX17" s="326">
        <v>40</v>
      </c>
      <c r="AY17" s="327">
        <f t="shared" si="8"/>
        <v>454</v>
      </c>
    </row>
    <row r="18" spans="2:51" x14ac:dyDescent="0.25">
      <c r="B18" s="34" t="s">
        <v>38</v>
      </c>
      <c r="C18" s="325">
        <v>36</v>
      </c>
      <c r="D18" s="326">
        <v>55</v>
      </c>
      <c r="E18" s="326">
        <v>67</v>
      </c>
      <c r="F18" s="326">
        <v>79</v>
      </c>
      <c r="G18" s="326">
        <v>63</v>
      </c>
      <c r="H18" s="326">
        <v>87</v>
      </c>
      <c r="I18" s="326">
        <v>74</v>
      </c>
      <c r="J18" s="326">
        <v>99</v>
      </c>
      <c r="K18" s="327">
        <v>560</v>
      </c>
      <c r="L18" s="278"/>
      <c r="M18" s="325">
        <v>39</v>
      </c>
      <c r="N18" s="326">
        <v>47</v>
      </c>
      <c r="O18" s="326">
        <v>60</v>
      </c>
      <c r="P18" s="326">
        <v>76</v>
      </c>
      <c r="Q18" s="326">
        <v>67</v>
      </c>
      <c r="R18" s="326">
        <v>86</v>
      </c>
      <c r="S18" s="326">
        <v>80</v>
      </c>
      <c r="T18" s="326">
        <v>92</v>
      </c>
      <c r="U18" s="327">
        <v>547</v>
      </c>
      <c r="V18" s="87"/>
      <c r="W18" s="325">
        <v>31</v>
      </c>
      <c r="X18" s="326">
        <v>42</v>
      </c>
      <c r="Y18" s="326">
        <v>58</v>
      </c>
      <c r="Z18" s="326">
        <v>77</v>
      </c>
      <c r="AA18" s="326">
        <v>64</v>
      </c>
      <c r="AB18" s="326">
        <v>78</v>
      </c>
      <c r="AC18" s="326">
        <v>76</v>
      </c>
      <c r="AD18" s="326">
        <v>89</v>
      </c>
      <c r="AE18" s="327">
        <v>515</v>
      </c>
      <c r="AF18" s="169"/>
      <c r="AG18" s="325">
        <v>39</v>
      </c>
      <c r="AH18" s="326">
        <v>43</v>
      </c>
      <c r="AI18" s="326">
        <v>51</v>
      </c>
      <c r="AJ18" s="326">
        <v>66</v>
      </c>
      <c r="AK18" s="326">
        <v>68</v>
      </c>
      <c r="AL18" s="326">
        <v>75</v>
      </c>
      <c r="AM18" s="326">
        <v>75</v>
      </c>
      <c r="AN18" s="326">
        <v>85</v>
      </c>
      <c r="AO18" s="327">
        <v>502</v>
      </c>
      <c r="AP18" s="169"/>
      <c r="AQ18" s="325">
        <v>82</v>
      </c>
      <c r="AR18" s="326">
        <v>89</v>
      </c>
      <c r="AS18" s="326">
        <v>98</v>
      </c>
      <c r="AT18" s="326">
        <v>111</v>
      </c>
      <c r="AU18" s="326">
        <v>97</v>
      </c>
      <c r="AV18" s="326">
        <v>111</v>
      </c>
      <c r="AW18" s="326">
        <v>98</v>
      </c>
      <c r="AX18" s="326">
        <v>116</v>
      </c>
      <c r="AY18" s="327">
        <f t="shared" si="8"/>
        <v>802</v>
      </c>
    </row>
    <row r="19" spans="2:51" x14ac:dyDescent="0.25">
      <c r="B19" s="34" t="s">
        <v>39</v>
      </c>
      <c r="C19" s="325">
        <v>30</v>
      </c>
      <c r="D19" s="326">
        <v>44</v>
      </c>
      <c r="E19" s="326">
        <v>49</v>
      </c>
      <c r="F19" s="326">
        <v>48</v>
      </c>
      <c r="G19" s="326">
        <v>33</v>
      </c>
      <c r="H19" s="326">
        <v>47</v>
      </c>
      <c r="I19" s="326">
        <v>47</v>
      </c>
      <c r="J19" s="326">
        <v>85</v>
      </c>
      <c r="K19" s="327">
        <v>383</v>
      </c>
      <c r="L19" s="278"/>
      <c r="M19" s="325">
        <v>34</v>
      </c>
      <c r="N19" s="326">
        <v>44</v>
      </c>
      <c r="O19" s="326">
        <v>49</v>
      </c>
      <c r="P19" s="326">
        <v>49</v>
      </c>
      <c r="Q19" s="326">
        <v>32</v>
      </c>
      <c r="R19" s="326">
        <v>46</v>
      </c>
      <c r="S19" s="326">
        <v>47</v>
      </c>
      <c r="T19" s="326">
        <v>81</v>
      </c>
      <c r="U19" s="327">
        <v>382</v>
      </c>
      <c r="V19" s="87"/>
      <c r="W19" s="325">
        <v>25</v>
      </c>
      <c r="X19" s="326">
        <v>42</v>
      </c>
      <c r="Y19" s="326">
        <v>46</v>
      </c>
      <c r="Z19" s="326">
        <v>43</v>
      </c>
      <c r="AA19" s="326">
        <v>36</v>
      </c>
      <c r="AB19" s="326">
        <v>43</v>
      </c>
      <c r="AC19" s="326">
        <v>46</v>
      </c>
      <c r="AD19" s="326">
        <v>75</v>
      </c>
      <c r="AE19" s="327">
        <v>356</v>
      </c>
      <c r="AF19" s="169"/>
      <c r="AG19" s="325">
        <v>25</v>
      </c>
      <c r="AH19" s="326">
        <v>48</v>
      </c>
      <c r="AI19" s="326">
        <v>50</v>
      </c>
      <c r="AJ19" s="326">
        <v>45</v>
      </c>
      <c r="AK19" s="326">
        <v>34</v>
      </c>
      <c r="AL19" s="326">
        <v>46</v>
      </c>
      <c r="AM19" s="326">
        <v>42</v>
      </c>
      <c r="AN19" s="326">
        <v>66</v>
      </c>
      <c r="AO19" s="327">
        <v>356</v>
      </c>
      <c r="AP19" s="169"/>
      <c r="AQ19" s="325">
        <v>60</v>
      </c>
      <c r="AR19" s="326">
        <v>78</v>
      </c>
      <c r="AS19" s="326">
        <v>84</v>
      </c>
      <c r="AT19" s="326">
        <v>67</v>
      </c>
      <c r="AU19" s="326">
        <v>57</v>
      </c>
      <c r="AV19" s="326">
        <v>68</v>
      </c>
      <c r="AW19" s="326">
        <v>60</v>
      </c>
      <c r="AX19" s="326">
        <v>89</v>
      </c>
      <c r="AY19" s="327">
        <f t="shared" si="8"/>
        <v>563</v>
      </c>
    </row>
    <row r="20" spans="2:51" x14ac:dyDescent="0.25">
      <c r="B20" s="34" t="s">
        <v>40</v>
      </c>
      <c r="C20" s="325">
        <v>66</v>
      </c>
      <c r="D20" s="326">
        <v>101</v>
      </c>
      <c r="E20" s="326">
        <v>104</v>
      </c>
      <c r="F20" s="326">
        <v>107</v>
      </c>
      <c r="G20" s="326">
        <v>81</v>
      </c>
      <c r="H20" s="326">
        <v>79</v>
      </c>
      <c r="I20" s="326">
        <v>79</v>
      </c>
      <c r="J20" s="326">
        <v>78</v>
      </c>
      <c r="K20" s="327">
        <v>695</v>
      </c>
      <c r="L20" s="278"/>
      <c r="M20" s="325">
        <v>85</v>
      </c>
      <c r="N20" s="326">
        <v>97</v>
      </c>
      <c r="O20" s="326">
        <v>90</v>
      </c>
      <c r="P20" s="326">
        <v>105</v>
      </c>
      <c r="Q20" s="326">
        <v>79</v>
      </c>
      <c r="R20" s="326">
        <v>85</v>
      </c>
      <c r="S20" s="326">
        <v>76</v>
      </c>
      <c r="T20" s="326">
        <v>70</v>
      </c>
      <c r="U20" s="327">
        <v>687</v>
      </c>
      <c r="V20" s="87"/>
      <c r="W20" s="325">
        <v>67</v>
      </c>
      <c r="X20" s="326">
        <v>90</v>
      </c>
      <c r="Y20" s="326">
        <v>76</v>
      </c>
      <c r="Z20" s="326">
        <v>94</v>
      </c>
      <c r="AA20" s="326">
        <v>75</v>
      </c>
      <c r="AB20" s="326">
        <v>81</v>
      </c>
      <c r="AC20" s="326">
        <v>70</v>
      </c>
      <c r="AD20" s="326">
        <v>71</v>
      </c>
      <c r="AE20" s="327">
        <v>624</v>
      </c>
      <c r="AF20" s="169"/>
      <c r="AG20" s="325">
        <v>71</v>
      </c>
      <c r="AH20" s="326">
        <v>107</v>
      </c>
      <c r="AI20" s="326">
        <v>80</v>
      </c>
      <c r="AJ20" s="326">
        <v>97</v>
      </c>
      <c r="AK20" s="326">
        <v>76</v>
      </c>
      <c r="AL20" s="326">
        <v>83</v>
      </c>
      <c r="AM20" s="326">
        <v>66</v>
      </c>
      <c r="AN20" s="326">
        <v>70</v>
      </c>
      <c r="AO20" s="327">
        <v>650</v>
      </c>
      <c r="AP20" s="169"/>
      <c r="AQ20" s="325">
        <v>144</v>
      </c>
      <c r="AR20" s="326">
        <v>183</v>
      </c>
      <c r="AS20" s="326">
        <v>163</v>
      </c>
      <c r="AT20" s="326">
        <v>177</v>
      </c>
      <c r="AU20" s="326">
        <v>124</v>
      </c>
      <c r="AV20" s="326">
        <v>112</v>
      </c>
      <c r="AW20" s="326">
        <v>99</v>
      </c>
      <c r="AX20" s="326">
        <v>100</v>
      </c>
      <c r="AY20" s="327">
        <f t="shared" si="8"/>
        <v>1102</v>
      </c>
    </row>
    <row r="21" spans="2:51" x14ac:dyDescent="0.25">
      <c r="B21" s="34" t="s">
        <v>41</v>
      </c>
      <c r="C21" s="325">
        <v>33</v>
      </c>
      <c r="D21" s="326">
        <v>56</v>
      </c>
      <c r="E21" s="326">
        <v>51</v>
      </c>
      <c r="F21" s="326">
        <v>52</v>
      </c>
      <c r="G21" s="326">
        <v>47</v>
      </c>
      <c r="H21" s="326">
        <v>43</v>
      </c>
      <c r="I21" s="326">
        <v>50</v>
      </c>
      <c r="J21" s="326">
        <v>64</v>
      </c>
      <c r="K21" s="327">
        <v>396</v>
      </c>
      <c r="L21" s="278"/>
      <c r="M21" s="325">
        <v>39</v>
      </c>
      <c r="N21" s="326">
        <v>64</v>
      </c>
      <c r="O21" s="326">
        <v>45</v>
      </c>
      <c r="P21" s="326">
        <v>50</v>
      </c>
      <c r="Q21" s="326">
        <v>40</v>
      </c>
      <c r="R21" s="326">
        <v>41</v>
      </c>
      <c r="S21" s="326">
        <v>53</v>
      </c>
      <c r="T21" s="326">
        <v>59</v>
      </c>
      <c r="U21" s="327">
        <v>391</v>
      </c>
      <c r="V21" s="87"/>
      <c r="W21" s="325">
        <v>35</v>
      </c>
      <c r="X21" s="326">
        <v>56</v>
      </c>
      <c r="Y21" s="326">
        <v>43</v>
      </c>
      <c r="Z21" s="326">
        <v>49</v>
      </c>
      <c r="AA21" s="326">
        <v>41</v>
      </c>
      <c r="AB21" s="326">
        <v>43</v>
      </c>
      <c r="AC21" s="326">
        <v>49</v>
      </c>
      <c r="AD21" s="326">
        <v>57</v>
      </c>
      <c r="AE21" s="327">
        <v>373</v>
      </c>
      <c r="AF21" s="169"/>
      <c r="AG21" s="325">
        <v>40</v>
      </c>
      <c r="AH21" s="326">
        <v>50</v>
      </c>
      <c r="AI21" s="326">
        <v>49</v>
      </c>
      <c r="AJ21" s="326">
        <v>51</v>
      </c>
      <c r="AK21" s="326">
        <v>47</v>
      </c>
      <c r="AL21" s="326">
        <v>36</v>
      </c>
      <c r="AM21" s="326">
        <v>46</v>
      </c>
      <c r="AN21" s="326">
        <v>53</v>
      </c>
      <c r="AO21" s="327">
        <v>372</v>
      </c>
      <c r="AP21" s="169"/>
      <c r="AQ21" s="325">
        <v>69</v>
      </c>
      <c r="AR21" s="326">
        <v>98</v>
      </c>
      <c r="AS21" s="326">
        <v>87</v>
      </c>
      <c r="AT21" s="326">
        <v>84</v>
      </c>
      <c r="AU21" s="326">
        <v>71</v>
      </c>
      <c r="AV21" s="326">
        <v>57</v>
      </c>
      <c r="AW21" s="326">
        <v>68</v>
      </c>
      <c r="AX21" s="326">
        <v>79</v>
      </c>
      <c r="AY21" s="327">
        <f t="shared" si="8"/>
        <v>613</v>
      </c>
    </row>
    <row r="22" spans="2:51" x14ac:dyDescent="0.25">
      <c r="B22" s="34" t="s">
        <v>42</v>
      </c>
      <c r="C22" s="325">
        <v>48</v>
      </c>
      <c r="D22" s="326">
        <v>20</v>
      </c>
      <c r="E22" s="326">
        <v>26</v>
      </c>
      <c r="F22" s="326">
        <v>39</v>
      </c>
      <c r="G22" s="326">
        <v>43</v>
      </c>
      <c r="H22" s="326">
        <v>41</v>
      </c>
      <c r="I22" s="326">
        <v>43</v>
      </c>
      <c r="J22" s="326">
        <v>33</v>
      </c>
      <c r="K22" s="327">
        <v>293</v>
      </c>
      <c r="L22" s="278"/>
      <c r="M22" s="325">
        <v>52</v>
      </c>
      <c r="N22" s="326">
        <v>20</v>
      </c>
      <c r="O22" s="326">
        <v>23</v>
      </c>
      <c r="P22" s="326">
        <v>39</v>
      </c>
      <c r="Q22" s="326">
        <v>40</v>
      </c>
      <c r="R22" s="326">
        <v>43</v>
      </c>
      <c r="S22" s="326">
        <v>38</v>
      </c>
      <c r="T22" s="326">
        <v>38</v>
      </c>
      <c r="U22" s="327">
        <v>293</v>
      </c>
      <c r="V22" s="87"/>
      <c r="W22" s="325">
        <v>40</v>
      </c>
      <c r="X22" s="326">
        <v>20</v>
      </c>
      <c r="Y22" s="326">
        <v>28</v>
      </c>
      <c r="Z22" s="326">
        <v>35</v>
      </c>
      <c r="AA22" s="326">
        <v>37</v>
      </c>
      <c r="AB22" s="326">
        <v>38</v>
      </c>
      <c r="AC22" s="326">
        <v>34</v>
      </c>
      <c r="AD22" s="326">
        <v>34</v>
      </c>
      <c r="AE22" s="327">
        <v>266</v>
      </c>
      <c r="AF22" s="169"/>
      <c r="AG22" s="325">
        <v>46</v>
      </c>
      <c r="AH22" s="326">
        <v>23</v>
      </c>
      <c r="AI22" s="326">
        <v>26</v>
      </c>
      <c r="AJ22" s="326">
        <v>29</v>
      </c>
      <c r="AK22" s="326">
        <v>35</v>
      </c>
      <c r="AL22" s="326">
        <v>33</v>
      </c>
      <c r="AM22" s="326">
        <v>38</v>
      </c>
      <c r="AN22" s="326">
        <v>33</v>
      </c>
      <c r="AO22" s="327">
        <v>263</v>
      </c>
      <c r="AP22" s="169"/>
      <c r="AQ22" s="325">
        <v>88</v>
      </c>
      <c r="AR22" s="326">
        <v>37</v>
      </c>
      <c r="AS22" s="326">
        <v>47</v>
      </c>
      <c r="AT22" s="326">
        <v>56</v>
      </c>
      <c r="AU22" s="326">
        <v>54</v>
      </c>
      <c r="AV22" s="326">
        <v>55</v>
      </c>
      <c r="AW22" s="326">
        <v>50</v>
      </c>
      <c r="AX22" s="326">
        <v>43</v>
      </c>
      <c r="AY22" s="327">
        <f t="shared" si="8"/>
        <v>430</v>
      </c>
    </row>
    <row r="23" spans="2:51" x14ac:dyDescent="0.25">
      <c r="B23" s="34" t="s">
        <v>43</v>
      </c>
      <c r="C23" s="325">
        <v>20</v>
      </c>
      <c r="D23" s="326">
        <v>29</v>
      </c>
      <c r="E23" s="326">
        <v>31</v>
      </c>
      <c r="F23" s="326">
        <v>36</v>
      </c>
      <c r="G23" s="326">
        <v>35</v>
      </c>
      <c r="H23" s="326">
        <v>28</v>
      </c>
      <c r="I23" s="326">
        <v>37</v>
      </c>
      <c r="J23" s="326">
        <v>39</v>
      </c>
      <c r="K23" s="327">
        <v>255</v>
      </c>
      <c r="L23" s="278"/>
      <c r="M23" s="325">
        <v>20</v>
      </c>
      <c r="N23" s="326">
        <v>22</v>
      </c>
      <c r="O23" s="326">
        <v>28</v>
      </c>
      <c r="P23" s="326">
        <v>38</v>
      </c>
      <c r="Q23" s="326">
        <v>35</v>
      </c>
      <c r="R23" s="326">
        <v>29</v>
      </c>
      <c r="S23" s="326">
        <v>34</v>
      </c>
      <c r="T23" s="326">
        <v>38</v>
      </c>
      <c r="U23" s="327">
        <v>244</v>
      </c>
      <c r="V23" s="87"/>
      <c r="W23" s="325">
        <v>11</v>
      </c>
      <c r="X23" s="326">
        <v>22</v>
      </c>
      <c r="Y23" s="326">
        <v>27</v>
      </c>
      <c r="Z23" s="326">
        <v>41</v>
      </c>
      <c r="AA23" s="326">
        <v>31</v>
      </c>
      <c r="AB23" s="326">
        <v>27</v>
      </c>
      <c r="AC23" s="326">
        <v>29</v>
      </c>
      <c r="AD23" s="326">
        <v>40</v>
      </c>
      <c r="AE23" s="327">
        <v>228</v>
      </c>
      <c r="AF23" s="169"/>
      <c r="AG23" s="325">
        <v>16</v>
      </c>
      <c r="AH23" s="326">
        <v>19</v>
      </c>
      <c r="AI23" s="326">
        <v>26</v>
      </c>
      <c r="AJ23" s="326">
        <v>39</v>
      </c>
      <c r="AK23" s="326">
        <v>31</v>
      </c>
      <c r="AL23" s="326">
        <v>32</v>
      </c>
      <c r="AM23" s="326">
        <v>22</v>
      </c>
      <c r="AN23" s="326">
        <v>42</v>
      </c>
      <c r="AO23" s="327">
        <v>227</v>
      </c>
      <c r="AP23" s="169"/>
      <c r="AQ23" s="325">
        <v>38</v>
      </c>
      <c r="AR23" s="326">
        <v>38</v>
      </c>
      <c r="AS23" s="326">
        <v>51</v>
      </c>
      <c r="AT23" s="326">
        <v>61</v>
      </c>
      <c r="AU23" s="326">
        <v>48</v>
      </c>
      <c r="AV23" s="326">
        <v>43</v>
      </c>
      <c r="AW23" s="326">
        <v>44</v>
      </c>
      <c r="AX23" s="326">
        <v>47</v>
      </c>
      <c r="AY23" s="327">
        <f t="shared" si="8"/>
        <v>370</v>
      </c>
    </row>
    <row r="24" spans="2:51" x14ac:dyDescent="0.25">
      <c r="B24" s="34" t="s">
        <v>44</v>
      </c>
      <c r="C24" s="325">
        <v>70</v>
      </c>
      <c r="D24" s="326">
        <v>78</v>
      </c>
      <c r="E24" s="326">
        <v>85</v>
      </c>
      <c r="F24" s="326">
        <v>94</v>
      </c>
      <c r="G24" s="326">
        <v>79</v>
      </c>
      <c r="H24" s="326">
        <v>103</v>
      </c>
      <c r="I24" s="326">
        <v>92</v>
      </c>
      <c r="J24" s="326">
        <v>118</v>
      </c>
      <c r="K24" s="327">
        <v>719</v>
      </c>
      <c r="L24" s="278"/>
      <c r="M24" s="325">
        <v>72</v>
      </c>
      <c r="N24" s="326">
        <v>80</v>
      </c>
      <c r="O24" s="326">
        <v>92</v>
      </c>
      <c r="P24" s="326">
        <v>92</v>
      </c>
      <c r="Q24" s="326">
        <v>77</v>
      </c>
      <c r="R24" s="326">
        <v>99</v>
      </c>
      <c r="S24" s="326">
        <v>95</v>
      </c>
      <c r="T24" s="326">
        <v>110</v>
      </c>
      <c r="U24" s="327">
        <v>717</v>
      </c>
      <c r="V24" s="87"/>
      <c r="W24" s="325">
        <v>62</v>
      </c>
      <c r="X24" s="326">
        <v>66</v>
      </c>
      <c r="Y24" s="326">
        <v>88</v>
      </c>
      <c r="Z24" s="326">
        <v>91</v>
      </c>
      <c r="AA24" s="326">
        <v>84</v>
      </c>
      <c r="AB24" s="326">
        <v>97</v>
      </c>
      <c r="AC24" s="326">
        <v>99</v>
      </c>
      <c r="AD24" s="326">
        <v>106</v>
      </c>
      <c r="AE24" s="327">
        <v>693</v>
      </c>
      <c r="AF24" s="169"/>
      <c r="AG24" s="325">
        <v>63</v>
      </c>
      <c r="AH24" s="326">
        <v>56</v>
      </c>
      <c r="AI24" s="326">
        <v>83</v>
      </c>
      <c r="AJ24" s="326">
        <v>94</v>
      </c>
      <c r="AK24" s="326">
        <v>75</v>
      </c>
      <c r="AL24" s="326">
        <v>95</v>
      </c>
      <c r="AM24" s="326">
        <v>93</v>
      </c>
      <c r="AN24" s="326">
        <v>103</v>
      </c>
      <c r="AO24" s="327">
        <v>662</v>
      </c>
      <c r="AP24" s="169"/>
      <c r="AQ24" s="325">
        <v>137</v>
      </c>
      <c r="AR24" s="326">
        <v>124</v>
      </c>
      <c r="AS24" s="326">
        <v>148</v>
      </c>
      <c r="AT24" s="326">
        <v>151</v>
      </c>
      <c r="AU24" s="326">
        <v>124</v>
      </c>
      <c r="AV24" s="326">
        <v>140</v>
      </c>
      <c r="AW24" s="326">
        <v>127</v>
      </c>
      <c r="AX24" s="326">
        <v>131</v>
      </c>
      <c r="AY24" s="327">
        <f t="shared" si="8"/>
        <v>1082</v>
      </c>
    </row>
    <row r="25" spans="2:51" x14ac:dyDescent="0.25">
      <c r="B25" s="34" t="s">
        <v>45</v>
      </c>
      <c r="C25" s="325">
        <v>44</v>
      </c>
      <c r="D25" s="326">
        <v>49</v>
      </c>
      <c r="E25" s="326">
        <v>58</v>
      </c>
      <c r="F25" s="326">
        <v>49</v>
      </c>
      <c r="G25" s="326">
        <v>54</v>
      </c>
      <c r="H25" s="326">
        <v>49</v>
      </c>
      <c r="I25" s="326">
        <v>70</v>
      </c>
      <c r="J25" s="326">
        <v>52</v>
      </c>
      <c r="K25" s="327">
        <v>425</v>
      </c>
      <c r="L25" s="278"/>
      <c r="M25" s="325">
        <v>41</v>
      </c>
      <c r="N25" s="326">
        <v>45</v>
      </c>
      <c r="O25" s="326">
        <v>51</v>
      </c>
      <c r="P25" s="326">
        <v>51</v>
      </c>
      <c r="Q25" s="326">
        <v>49</v>
      </c>
      <c r="R25" s="326">
        <v>48</v>
      </c>
      <c r="S25" s="326">
        <v>66</v>
      </c>
      <c r="T25" s="326">
        <v>51</v>
      </c>
      <c r="U25" s="327">
        <v>402</v>
      </c>
      <c r="V25" s="87"/>
      <c r="W25" s="325">
        <v>33</v>
      </c>
      <c r="X25" s="326">
        <v>40</v>
      </c>
      <c r="Y25" s="326">
        <v>47</v>
      </c>
      <c r="Z25" s="326">
        <v>52</v>
      </c>
      <c r="AA25" s="326">
        <v>45</v>
      </c>
      <c r="AB25" s="326">
        <v>49</v>
      </c>
      <c r="AC25" s="326">
        <v>66</v>
      </c>
      <c r="AD25" s="326">
        <v>49</v>
      </c>
      <c r="AE25" s="327">
        <v>381</v>
      </c>
      <c r="AF25" s="169"/>
      <c r="AG25" s="325">
        <v>38</v>
      </c>
      <c r="AH25" s="326">
        <v>45</v>
      </c>
      <c r="AI25" s="326">
        <v>45</v>
      </c>
      <c r="AJ25" s="326">
        <v>56</v>
      </c>
      <c r="AK25" s="326">
        <v>42</v>
      </c>
      <c r="AL25" s="326">
        <v>47</v>
      </c>
      <c r="AM25" s="326">
        <v>55</v>
      </c>
      <c r="AN25" s="326">
        <v>53</v>
      </c>
      <c r="AO25" s="327">
        <v>381</v>
      </c>
      <c r="AP25" s="169"/>
      <c r="AQ25" s="325">
        <v>82</v>
      </c>
      <c r="AR25" s="326">
        <v>81</v>
      </c>
      <c r="AS25" s="326">
        <v>85</v>
      </c>
      <c r="AT25" s="326">
        <v>86</v>
      </c>
      <c r="AU25" s="326">
        <v>75</v>
      </c>
      <c r="AV25" s="326">
        <v>68</v>
      </c>
      <c r="AW25" s="326">
        <v>83</v>
      </c>
      <c r="AX25" s="326">
        <v>64</v>
      </c>
      <c r="AY25" s="327">
        <f t="shared" si="8"/>
        <v>624</v>
      </c>
    </row>
    <row r="26" spans="2:51" x14ac:dyDescent="0.25">
      <c r="B26" s="34" t="s">
        <v>46</v>
      </c>
      <c r="C26" s="325">
        <v>45</v>
      </c>
      <c r="D26" s="326">
        <v>36</v>
      </c>
      <c r="E26" s="326">
        <v>43</v>
      </c>
      <c r="F26" s="326">
        <v>41</v>
      </c>
      <c r="G26" s="326">
        <v>35</v>
      </c>
      <c r="H26" s="326">
        <v>49</v>
      </c>
      <c r="I26" s="326">
        <v>53</v>
      </c>
      <c r="J26" s="326">
        <v>42</v>
      </c>
      <c r="K26" s="327">
        <v>344</v>
      </c>
      <c r="L26" s="278"/>
      <c r="M26" s="325">
        <v>46</v>
      </c>
      <c r="N26" s="326">
        <v>34</v>
      </c>
      <c r="O26" s="326">
        <v>38</v>
      </c>
      <c r="P26" s="326">
        <v>44</v>
      </c>
      <c r="Q26" s="326">
        <v>33</v>
      </c>
      <c r="R26" s="326">
        <v>46</v>
      </c>
      <c r="S26" s="326">
        <v>56</v>
      </c>
      <c r="T26" s="326">
        <v>43</v>
      </c>
      <c r="U26" s="327">
        <v>340</v>
      </c>
      <c r="V26" s="87"/>
      <c r="W26" s="325">
        <v>50</v>
      </c>
      <c r="X26" s="326">
        <v>33</v>
      </c>
      <c r="Y26" s="326">
        <v>43</v>
      </c>
      <c r="Z26" s="326">
        <v>38</v>
      </c>
      <c r="AA26" s="326">
        <v>42</v>
      </c>
      <c r="AB26" s="326">
        <v>42</v>
      </c>
      <c r="AC26" s="326">
        <v>53</v>
      </c>
      <c r="AD26" s="326">
        <v>35</v>
      </c>
      <c r="AE26" s="327">
        <v>336</v>
      </c>
      <c r="AF26" s="169"/>
      <c r="AG26" s="325">
        <v>45</v>
      </c>
      <c r="AH26" s="326">
        <v>30</v>
      </c>
      <c r="AI26" s="326">
        <v>36</v>
      </c>
      <c r="AJ26" s="326">
        <v>39</v>
      </c>
      <c r="AK26" s="326">
        <v>39</v>
      </c>
      <c r="AL26" s="326">
        <v>44</v>
      </c>
      <c r="AM26" s="326">
        <v>50</v>
      </c>
      <c r="AN26" s="326">
        <v>35</v>
      </c>
      <c r="AO26" s="327">
        <v>318</v>
      </c>
      <c r="AP26" s="169"/>
      <c r="AQ26" s="325">
        <v>95</v>
      </c>
      <c r="AR26" s="326">
        <v>58</v>
      </c>
      <c r="AS26" s="326">
        <v>66</v>
      </c>
      <c r="AT26" s="326">
        <v>61</v>
      </c>
      <c r="AU26" s="326">
        <v>53</v>
      </c>
      <c r="AV26" s="326">
        <v>62</v>
      </c>
      <c r="AW26" s="326">
        <v>63</v>
      </c>
      <c r="AX26" s="326">
        <v>52</v>
      </c>
      <c r="AY26" s="327">
        <f t="shared" si="8"/>
        <v>510</v>
      </c>
    </row>
    <row r="27" spans="2:51" x14ac:dyDescent="0.25">
      <c r="B27" s="34" t="s">
        <v>47</v>
      </c>
      <c r="C27" s="325">
        <v>39</v>
      </c>
      <c r="D27" s="326">
        <v>48</v>
      </c>
      <c r="E27" s="326">
        <v>40</v>
      </c>
      <c r="F27" s="326">
        <v>34</v>
      </c>
      <c r="G27" s="326">
        <v>51</v>
      </c>
      <c r="H27" s="326">
        <v>45</v>
      </c>
      <c r="I27" s="326">
        <v>46</v>
      </c>
      <c r="J27" s="326">
        <v>72</v>
      </c>
      <c r="K27" s="327">
        <v>375</v>
      </c>
      <c r="L27" s="278"/>
      <c r="M27" s="325">
        <v>42</v>
      </c>
      <c r="N27" s="326">
        <v>46</v>
      </c>
      <c r="O27" s="326">
        <v>43</v>
      </c>
      <c r="P27" s="326">
        <v>39</v>
      </c>
      <c r="Q27" s="326">
        <v>50</v>
      </c>
      <c r="R27" s="326">
        <v>37</v>
      </c>
      <c r="S27" s="326">
        <v>45</v>
      </c>
      <c r="T27" s="326">
        <v>69</v>
      </c>
      <c r="U27" s="327">
        <v>371</v>
      </c>
      <c r="V27" s="87"/>
      <c r="W27" s="325">
        <v>39</v>
      </c>
      <c r="X27" s="326">
        <v>47</v>
      </c>
      <c r="Y27" s="326">
        <v>46</v>
      </c>
      <c r="Z27" s="326">
        <v>47</v>
      </c>
      <c r="AA27" s="326">
        <v>51</v>
      </c>
      <c r="AB27" s="326">
        <v>32</v>
      </c>
      <c r="AC27" s="326">
        <v>41</v>
      </c>
      <c r="AD27" s="326">
        <v>67</v>
      </c>
      <c r="AE27" s="327">
        <v>370</v>
      </c>
      <c r="AF27" s="169"/>
      <c r="AG27" s="325">
        <v>42</v>
      </c>
      <c r="AH27" s="326">
        <v>40</v>
      </c>
      <c r="AI27" s="326">
        <v>35</v>
      </c>
      <c r="AJ27" s="326">
        <v>42</v>
      </c>
      <c r="AK27" s="326">
        <v>52</v>
      </c>
      <c r="AL27" s="326">
        <v>30</v>
      </c>
      <c r="AM27" s="326">
        <v>42</v>
      </c>
      <c r="AN27" s="326">
        <v>64</v>
      </c>
      <c r="AO27" s="327">
        <v>347</v>
      </c>
      <c r="AP27" s="169"/>
      <c r="AQ27" s="325">
        <v>81</v>
      </c>
      <c r="AR27" s="326">
        <v>73</v>
      </c>
      <c r="AS27" s="326">
        <v>80</v>
      </c>
      <c r="AT27" s="326">
        <v>69</v>
      </c>
      <c r="AU27" s="326">
        <v>83</v>
      </c>
      <c r="AV27" s="326">
        <v>57</v>
      </c>
      <c r="AW27" s="326">
        <v>57</v>
      </c>
      <c r="AX27" s="326">
        <v>87</v>
      </c>
      <c r="AY27" s="327">
        <f t="shared" si="8"/>
        <v>587</v>
      </c>
    </row>
    <row r="28" spans="2:51" x14ac:dyDescent="0.25">
      <c r="B28" s="34" t="s">
        <v>48</v>
      </c>
      <c r="C28" s="325">
        <v>40</v>
      </c>
      <c r="D28" s="326">
        <v>39</v>
      </c>
      <c r="E28" s="326">
        <v>55</v>
      </c>
      <c r="F28" s="326">
        <v>61</v>
      </c>
      <c r="G28" s="326">
        <v>49</v>
      </c>
      <c r="H28" s="326">
        <v>48</v>
      </c>
      <c r="I28" s="326">
        <v>56</v>
      </c>
      <c r="J28" s="326">
        <v>43</v>
      </c>
      <c r="K28" s="327">
        <v>391</v>
      </c>
      <c r="L28" s="278"/>
      <c r="M28" s="325">
        <v>37</v>
      </c>
      <c r="N28" s="326">
        <v>44</v>
      </c>
      <c r="O28" s="326">
        <v>56</v>
      </c>
      <c r="P28" s="326">
        <v>59</v>
      </c>
      <c r="Q28" s="326">
        <v>51</v>
      </c>
      <c r="R28" s="326">
        <v>45</v>
      </c>
      <c r="S28" s="326">
        <v>55</v>
      </c>
      <c r="T28" s="326">
        <v>38</v>
      </c>
      <c r="U28" s="327">
        <v>385</v>
      </c>
      <c r="V28" s="87"/>
      <c r="W28" s="325">
        <v>32</v>
      </c>
      <c r="X28" s="326">
        <v>36</v>
      </c>
      <c r="Y28" s="326">
        <v>50</v>
      </c>
      <c r="Z28" s="326">
        <v>51</v>
      </c>
      <c r="AA28" s="326">
        <v>51</v>
      </c>
      <c r="AB28" s="326">
        <v>42</v>
      </c>
      <c r="AC28" s="326">
        <v>48</v>
      </c>
      <c r="AD28" s="326">
        <v>35</v>
      </c>
      <c r="AE28" s="327">
        <v>345</v>
      </c>
      <c r="AF28" s="169"/>
      <c r="AG28" s="325">
        <v>31</v>
      </c>
      <c r="AH28" s="326">
        <v>38</v>
      </c>
      <c r="AI28" s="326">
        <v>48</v>
      </c>
      <c r="AJ28" s="326">
        <v>62</v>
      </c>
      <c r="AK28" s="326">
        <v>47</v>
      </c>
      <c r="AL28" s="326">
        <v>40</v>
      </c>
      <c r="AM28" s="326">
        <v>44</v>
      </c>
      <c r="AN28" s="326">
        <v>36</v>
      </c>
      <c r="AO28" s="327">
        <v>346</v>
      </c>
      <c r="AP28" s="169"/>
      <c r="AQ28" s="325">
        <v>69</v>
      </c>
      <c r="AR28" s="326">
        <v>68</v>
      </c>
      <c r="AS28" s="326">
        <v>90</v>
      </c>
      <c r="AT28" s="326">
        <v>94</v>
      </c>
      <c r="AU28" s="326">
        <v>68</v>
      </c>
      <c r="AV28" s="326">
        <v>62</v>
      </c>
      <c r="AW28" s="326">
        <v>68</v>
      </c>
      <c r="AX28" s="326">
        <v>56</v>
      </c>
      <c r="AY28" s="327">
        <f t="shared" si="8"/>
        <v>575</v>
      </c>
    </row>
    <row r="29" spans="2:51" x14ac:dyDescent="0.25">
      <c r="B29" s="34" t="s">
        <v>49</v>
      </c>
      <c r="C29" s="325">
        <v>79</v>
      </c>
      <c r="D29" s="326">
        <v>74</v>
      </c>
      <c r="E29" s="326">
        <v>78</v>
      </c>
      <c r="F29" s="326">
        <v>99</v>
      </c>
      <c r="G29" s="326">
        <v>101</v>
      </c>
      <c r="H29" s="326">
        <v>113</v>
      </c>
      <c r="I29" s="326">
        <v>102</v>
      </c>
      <c r="J29" s="326">
        <v>140</v>
      </c>
      <c r="K29" s="327">
        <v>786</v>
      </c>
      <c r="L29" s="278"/>
      <c r="M29" s="325">
        <v>80</v>
      </c>
      <c r="N29" s="326">
        <v>73</v>
      </c>
      <c r="O29" s="326">
        <v>71</v>
      </c>
      <c r="P29" s="326">
        <v>89</v>
      </c>
      <c r="Q29" s="326">
        <v>104</v>
      </c>
      <c r="R29" s="326">
        <v>110</v>
      </c>
      <c r="S29" s="326">
        <v>97</v>
      </c>
      <c r="T29" s="326">
        <v>123</v>
      </c>
      <c r="U29" s="327">
        <v>747</v>
      </c>
      <c r="V29" s="87"/>
      <c r="W29" s="325">
        <v>66</v>
      </c>
      <c r="X29" s="326">
        <v>71</v>
      </c>
      <c r="Y29" s="326">
        <v>81</v>
      </c>
      <c r="Z29" s="326">
        <v>89</v>
      </c>
      <c r="AA29" s="326">
        <v>95</v>
      </c>
      <c r="AB29" s="326">
        <v>103</v>
      </c>
      <c r="AC29" s="326">
        <v>90</v>
      </c>
      <c r="AD29" s="326">
        <v>124</v>
      </c>
      <c r="AE29" s="327">
        <v>719</v>
      </c>
      <c r="AF29" s="169"/>
      <c r="AG29" s="325">
        <v>62</v>
      </c>
      <c r="AH29" s="326">
        <v>76</v>
      </c>
      <c r="AI29" s="326">
        <v>78</v>
      </c>
      <c r="AJ29" s="326">
        <v>80</v>
      </c>
      <c r="AK29" s="326">
        <v>85</v>
      </c>
      <c r="AL29" s="326">
        <v>99</v>
      </c>
      <c r="AM29" s="326">
        <v>81</v>
      </c>
      <c r="AN29" s="326">
        <v>112</v>
      </c>
      <c r="AO29" s="327">
        <v>673</v>
      </c>
      <c r="AP29" s="169"/>
      <c r="AQ29" s="325">
        <v>151</v>
      </c>
      <c r="AR29" s="326">
        <v>133</v>
      </c>
      <c r="AS29" s="326">
        <v>145</v>
      </c>
      <c r="AT29" s="326">
        <v>149</v>
      </c>
      <c r="AU29" s="326">
        <v>143</v>
      </c>
      <c r="AV29" s="326">
        <v>145</v>
      </c>
      <c r="AW29" s="326">
        <v>115</v>
      </c>
      <c r="AX29" s="326">
        <v>160</v>
      </c>
      <c r="AY29" s="327">
        <f t="shared" si="8"/>
        <v>1141</v>
      </c>
    </row>
    <row r="30" spans="2:51" x14ac:dyDescent="0.25">
      <c r="B30" s="34" t="s">
        <v>50</v>
      </c>
      <c r="C30" s="325">
        <v>134</v>
      </c>
      <c r="D30" s="326">
        <v>89</v>
      </c>
      <c r="E30" s="326">
        <v>115</v>
      </c>
      <c r="F30" s="326">
        <v>91</v>
      </c>
      <c r="G30" s="326">
        <v>97</v>
      </c>
      <c r="H30" s="326">
        <v>100</v>
      </c>
      <c r="I30" s="326">
        <v>118</v>
      </c>
      <c r="J30" s="326">
        <v>128</v>
      </c>
      <c r="K30" s="327">
        <v>872</v>
      </c>
      <c r="L30" s="278"/>
      <c r="M30" s="325">
        <v>136</v>
      </c>
      <c r="N30" s="326">
        <v>87</v>
      </c>
      <c r="O30" s="326">
        <v>94</v>
      </c>
      <c r="P30" s="326">
        <v>81</v>
      </c>
      <c r="Q30" s="326">
        <v>85</v>
      </c>
      <c r="R30" s="326">
        <v>97</v>
      </c>
      <c r="S30" s="326">
        <v>111</v>
      </c>
      <c r="T30" s="326">
        <v>122</v>
      </c>
      <c r="U30" s="327">
        <v>813</v>
      </c>
      <c r="V30" s="87"/>
      <c r="W30" s="325">
        <v>142</v>
      </c>
      <c r="X30" s="326">
        <v>81</v>
      </c>
      <c r="Y30" s="326">
        <v>97</v>
      </c>
      <c r="Z30" s="326">
        <v>85</v>
      </c>
      <c r="AA30" s="326">
        <v>95</v>
      </c>
      <c r="AB30" s="326">
        <v>97</v>
      </c>
      <c r="AC30" s="326">
        <v>105</v>
      </c>
      <c r="AD30" s="326">
        <v>107</v>
      </c>
      <c r="AE30" s="327">
        <v>809</v>
      </c>
      <c r="AF30" s="169"/>
      <c r="AG30" s="325">
        <v>140</v>
      </c>
      <c r="AH30" s="326">
        <v>67</v>
      </c>
      <c r="AI30" s="326">
        <v>104</v>
      </c>
      <c r="AJ30" s="326">
        <v>91</v>
      </c>
      <c r="AK30" s="326">
        <v>89</v>
      </c>
      <c r="AL30" s="326">
        <v>93</v>
      </c>
      <c r="AM30" s="326">
        <v>102</v>
      </c>
      <c r="AN30" s="326">
        <v>108</v>
      </c>
      <c r="AO30" s="327">
        <v>794</v>
      </c>
      <c r="AP30" s="169"/>
      <c r="AQ30" s="325">
        <v>263</v>
      </c>
      <c r="AR30" s="326">
        <v>143</v>
      </c>
      <c r="AS30" s="326">
        <v>181</v>
      </c>
      <c r="AT30" s="326">
        <v>143</v>
      </c>
      <c r="AU30" s="326">
        <v>149</v>
      </c>
      <c r="AV30" s="326">
        <v>135</v>
      </c>
      <c r="AW30" s="326">
        <v>151</v>
      </c>
      <c r="AX30" s="326">
        <v>156</v>
      </c>
      <c r="AY30" s="327">
        <f t="shared" si="8"/>
        <v>1321</v>
      </c>
    </row>
    <row r="31" spans="2:51" x14ac:dyDescent="0.25">
      <c r="B31" s="34" t="s">
        <v>51</v>
      </c>
      <c r="C31" s="325">
        <v>23</v>
      </c>
      <c r="D31" s="326">
        <v>35</v>
      </c>
      <c r="E31" s="326">
        <v>34</v>
      </c>
      <c r="F31" s="326">
        <v>34</v>
      </c>
      <c r="G31" s="326">
        <v>45</v>
      </c>
      <c r="H31" s="326">
        <v>35</v>
      </c>
      <c r="I31" s="326">
        <v>31</v>
      </c>
      <c r="J31" s="326">
        <v>25</v>
      </c>
      <c r="K31" s="327">
        <v>262</v>
      </c>
      <c r="L31" s="278"/>
      <c r="M31" s="325">
        <v>23</v>
      </c>
      <c r="N31" s="326">
        <v>37</v>
      </c>
      <c r="O31" s="326">
        <v>35</v>
      </c>
      <c r="P31" s="326">
        <v>37</v>
      </c>
      <c r="Q31" s="326">
        <v>41</v>
      </c>
      <c r="R31" s="326">
        <v>30</v>
      </c>
      <c r="S31" s="326">
        <v>31</v>
      </c>
      <c r="T31" s="326">
        <v>27</v>
      </c>
      <c r="U31" s="327">
        <v>261</v>
      </c>
      <c r="V31" s="87"/>
      <c r="W31" s="325">
        <v>16</v>
      </c>
      <c r="X31" s="326">
        <v>24</v>
      </c>
      <c r="Y31" s="326">
        <v>32</v>
      </c>
      <c r="Z31" s="326">
        <v>35</v>
      </c>
      <c r="AA31" s="326">
        <v>36</v>
      </c>
      <c r="AB31" s="326">
        <v>20</v>
      </c>
      <c r="AC31" s="326">
        <v>30</v>
      </c>
      <c r="AD31" s="326">
        <v>24</v>
      </c>
      <c r="AE31" s="327">
        <v>217</v>
      </c>
      <c r="AF31" s="169"/>
      <c r="AG31" s="325">
        <v>14</v>
      </c>
      <c r="AH31" s="326">
        <v>31</v>
      </c>
      <c r="AI31" s="326">
        <v>32</v>
      </c>
      <c r="AJ31" s="326">
        <v>32</v>
      </c>
      <c r="AK31" s="326">
        <v>28</v>
      </c>
      <c r="AL31" s="326">
        <v>24</v>
      </c>
      <c r="AM31" s="326">
        <v>31</v>
      </c>
      <c r="AN31" s="326">
        <v>24</v>
      </c>
      <c r="AO31" s="327">
        <v>216</v>
      </c>
      <c r="AP31" s="169"/>
      <c r="AQ31" s="325">
        <v>33</v>
      </c>
      <c r="AR31" s="326">
        <v>57</v>
      </c>
      <c r="AS31" s="326">
        <v>54</v>
      </c>
      <c r="AT31" s="326">
        <v>53</v>
      </c>
      <c r="AU31" s="326">
        <v>54</v>
      </c>
      <c r="AV31" s="326">
        <v>49</v>
      </c>
      <c r="AW31" s="326">
        <v>38</v>
      </c>
      <c r="AX31" s="326">
        <v>36</v>
      </c>
      <c r="AY31" s="327">
        <f t="shared" si="8"/>
        <v>374</v>
      </c>
    </row>
    <row r="32" spans="2:51" x14ac:dyDescent="0.25">
      <c r="B32" s="34" t="s">
        <v>52</v>
      </c>
      <c r="C32" s="325">
        <v>94</v>
      </c>
      <c r="D32" s="326">
        <v>73</v>
      </c>
      <c r="E32" s="326">
        <v>82</v>
      </c>
      <c r="F32" s="326">
        <v>93</v>
      </c>
      <c r="G32" s="326">
        <v>93</v>
      </c>
      <c r="H32" s="326">
        <v>106</v>
      </c>
      <c r="I32" s="326">
        <v>115</v>
      </c>
      <c r="J32" s="326">
        <v>105</v>
      </c>
      <c r="K32" s="327">
        <v>761</v>
      </c>
      <c r="L32" s="278"/>
      <c r="M32" s="325">
        <v>85</v>
      </c>
      <c r="N32" s="326">
        <v>71</v>
      </c>
      <c r="O32" s="326">
        <v>72</v>
      </c>
      <c r="P32" s="326">
        <v>85</v>
      </c>
      <c r="Q32" s="326">
        <v>82</v>
      </c>
      <c r="R32" s="326">
        <v>96</v>
      </c>
      <c r="S32" s="326">
        <v>123</v>
      </c>
      <c r="T32" s="326">
        <v>91</v>
      </c>
      <c r="U32" s="327">
        <v>705</v>
      </c>
      <c r="V32" s="87"/>
      <c r="W32" s="325">
        <v>74</v>
      </c>
      <c r="X32" s="326">
        <v>67</v>
      </c>
      <c r="Y32" s="326">
        <v>65</v>
      </c>
      <c r="Z32" s="326">
        <v>86</v>
      </c>
      <c r="AA32" s="326">
        <v>75</v>
      </c>
      <c r="AB32" s="326">
        <v>89</v>
      </c>
      <c r="AC32" s="326">
        <v>111</v>
      </c>
      <c r="AD32" s="326">
        <v>90</v>
      </c>
      <c r="AE32" s="327">
        <v>657</v>
      </c>
      <c r="AF32" s="169"/>
      <c r="AG32" s="325">
        <v>83</v>
      </c>
      <c r="AH32" s="326">
        <v>69</v>
      </c>
      <c r="AI32" s="326">
        <v>68</v>
      </c>
      <c r="AJ32" s="326">
        <v>73</v>
      </c>
      <c r="AK32" s="326">
        <v>75</v>
      </c>
      <c r="AL32" s="326">
        <v>86</v>
      </c>
      <c r="AM32" s="326">
        <v>109</v>
      </c>
      <c r="AN32" s="326">
        <v>75</v>
      </c>
      <c r="AO32" s="327">
        <v>638</v>
      </c>
      <c r="AP32" s="169"/>
      <c r="AQ32" s="325">
        <v>175</v>
      </c>
      <c r="AR32" s="326">
        <v>120</v>
      </c>
      <c r="AS32" s="326">
        <v>124</v>
      </c>
      <c r="AT32" s="326">
        <v>130</v>
      </c>
      <c r="AU32" s="326">
        <v>123</v>
      </c>
      <c r="AV32" s="326">
        <v>131</v>
      </c>
      <c r="AW32" s="326">
        <v>149</v>
      </c>
      <c r="AX32" s="326">
        <v>120</v>
      </c>
      <c r="AY32" s="327">
        <f t="shared" si="8"/>
        <v>1072</v>
      </c>
    </row>
    <row r="33" spans="2:51" x14ac:dyDescent="0.25">
      <c r="B33" s="34" t="s">
        <v>31</v>
      </c>
      <c r="C33" s="325">
        <v>26</v>
      </c>
      <c r="D33" s="326">
        <v>28</v>
      </c>
      <c r="E33" s="326">
        <v>38</v>
      </c>
      <c r="F33" s="326">
        <v>44</v>
      </c>
      <c r="G33" s="326">
        <v>43</v>
      </c>
      <c r="H33" s="326">
        <v>47</v>
      </c>
      <c r="I33" s="326">
        <v>34</v>
      </c>
      <c r="J33" s="326">
        <v>49</v>
      </c>
      <c r="K33" s="327">
        <v>309</v>
      </c>
      <c r="L33" s="278"/>
      <c r="M33" s="325">
        <v>36</v>
      </c>
      <c r="N33" s="326">
        <v>25</v>
      </c>
      <c r="O33" s="326">
        <v>39</v>
      </c>
      <c r="P33" s="326">
        <v>41</v>
      </c>
      <c r="Q33" s="326">
        <v>38</v>
      </c>
      <c r="R33" s="326">
        <v>43</v>
      </c>
      <c r="S33" s="326">
        <v>31</v>
      </c>
      <c r="T33" s="326">
        <v>47</v>
      </c>
      <c r="U33" s="327">
        <v>300</v>
      </c>
      <c r="V33" s="87"/>
      <c r="W33" s="325">
        <v>29</v>
      </c>
      <c r="X33" s="326">
        <v>24</v>
      </c>
      <c r="Y33" s="326">
        <v>33</v>
      </c>
      <c r="Z33" s="326">
        <v>45</v>
      </c>
      <c r="AA33" s="326">
        <v>39</v>
      </c>
      <c r="AB33" s="326">
        <v>42</v>
      </c>
      <c r="AC33" s="326">
        <v>28</v>
      </c>
      <c r="AD33" s="326">
        <v>39</v>
      </c>
      <c r="AE33" s="327">
        <v>279</v>
      </c>
      <c r="AF33" s="169"/>
      <c r="AG33" s="325">
        <v>28</v>
      </c>
      <c r="AH33" s="326">
        <v>29</v>
      </c>
      <c r="AI33" s="326">
        <v>34</v>
      </c>
      <c r="AJ33" s="326">
        <v>45</v>
      </c>
      <c r="AK33" s="326">
        <v>36</v>
      </c>
      <c r="AL33" s="326">
        <v>40</v>
      </c>
      <c r="AM33" s="326">
        <v>32</v>
      </c>
      <c r="AN33" s="326">
        <v>44</v>
      </c>
      <c r="AO33" s="327">
        <v>288</v>
      </c>
      <c r="AP33" s="169"/>
      <c r="AQ33" s="325">
        <v>55</v>
      </c>
      <c r="AR33" s="326">
        <v>48</v>
      </c>
      <c r="AS33" s="326">
        <v>65</v>
      </c>
      <c r="AT33" s="326">
        <v>68</v>
      </c>
      <c r="AU33" s="326">
        <v>65</v>
      </c>
      <c r="AV33" s="326">
        <v>63</v>
      </c>
      <c r="AW33" s="326">
        <v>44</v>
      </c>
      <c r="AX33" s="326">
        <v>62</v>
      </c>
      <c r="AY33" s="327">
        <f t="shared" si="8"/>
        <v>470</v>
      </c>
    </row>
    <row r="34" spans="2:51" x14ac:dyDescent="0.25">
      <c r="B34" s="34" t="s">
        <v>53</v>
      </c>
      <c r="C34" s="325">
        <v>95</v>
      </c>
      <c r="D34" s="326">
        <v>94</v>
      </c>
      <c r="E34" s="326">
        <v>89</v>
      </c>
      <c r="F34" s="326">
        <v>90</v>
      </c>
      <c r="G34" s="326">
        <v>84</v>
      </c>
      <c r="H34" s="326">
        <v>96</v>
      </c>
      <c r="I34" s="326">
        <v>80</v>
      </c>
      <c r="J34" s="326">
        <v>84</v>
      </c>
      <c r="K34" s="327">
        <v>712</v>
      </c>
      <c r="L34" s="278"/>
      <c r="M34" s="325">
        <v>95</v>
      </c>
      <c r="N34" s="326">
        <v>98</v>
      </c>
      <c r="O34" s="326">
        <v>88</v>
      </c>
      <c r="P34" s="326">
        <v>87</v>
      </c>
      <c r="Q34" s="326">
        <v>84</v>
      </c>
      <c r="R34" s="326">
        <v>83</v>
      </c>
      <c r="S34" s="326">
        <v>78</v>
      </c>
      <c r="T34" s="326">
        <v>82</v>
      </c>
      <c r="U34" s="327">
        <v>695</v>
      </c>
      <c r="V34" s="87"/>
      <c r="W34" s="325">
        <v>96</v>
      </c>
      <c r="X34" s="326">
        <v>97</v>
      </c>
      <c r="Y34" s="326">
        <v>91</v>
      </c>
      <c r="Z34" s="326">
        <v>86</v>
      </c>
      <c r="AA34" s="326">
        <v>79</v>
      </c>
      <c r="AB34" s="326">
        <v>84</v>
      </c>
      <c r="AC34" s="326">
        <v>72</v>
      </c>
      <c r="AD34" s="326">
        <v>75</v>
      </c>
      <c r="AE34" s="327">
        <v>680</v>
      </c>
      <c r="AF34" s="169"/>
      <c r="AG34" s="325">
        <v>99</v>
      </c>
      <c r="AH34" s="326">
        <v>103</v>
      </c>
      <c r="AI34" s="326">
        <v>90</v>
      </c>
      <c r="AJ34" s="326">
        <v>89</v>
      </c>
      <c r="AK34" s="326">
        <v>73</v>
      </c>
      <c r="AL34" s="326">
        <v>79</v>
      </c>
      <c r="AM34" s="326">
        <v>69</v>
      </c>
      <c r="AN34" s="326">
        <v>64</v>
      </c>
      <c r="AO34" s="327">
        <v>666</v>
      </c>
      <c r="AP34" s="169"/>
      <c r="AQ34" s="325">
        <v>186</v>
      </c>
      <c r="AR34" s="326">
        <v>160</v>
      </c>
      <c r="AS34" s="326">
        <v>157</v>
      </c>
      <c r="AT34" s="326">
        <v>150</v>
      </c>
      <c r="AU34" s="326">
        <v>126</v>
      </c>
      <c r="AV34" s="326">
        <v>125</v>
      </c>
      <c r="AW34" s="326">
        <v>92</v>
      </c>
      <c r="AX34" s="326">
        <v>102</v>
      </c>
      <c r="AY34" s="327">
        <f t="shared" si="8"/>
        <v>1098</v>
      </c>
    </row>
    <row r="35" spans="2:51" ht="12.75" customHeight="1" x14ac:dyDescent="0.25">
      <c r="B35" s="34" t="s">
        <v>54</v>
      </c>
      <c r="C35" s="325">
        <v>88</v>
      </c>
      <c r="D35" s="326">
        <v>51</v>
      </c>
      <c r="E35" s="326">
        <v>59</v>
      </c>
      <c r="F35" s="326">
        <v>68</v>
      </c>
      <c r="G35" s="326">
        <v>50</v>
      </c>
      <c r="H35" s="326">
        <v>59</v>
      </c>
      <c r="I35" s="326">
        <v>60</v>
      </c>
      <c r="J35" s="326">
        <v>65</v>
      </c>
      <c r="K35" s="327">
        <v>500</v>
      </c>
      <c r="L35" s="278"/>
      <c r="M35" s="325">
        <v>88</v>
      </c>
      <c r="N35" s="326">
        <v>59</v>
      </c>
      <c r="O35" s="326">
        <v>57</v>
      </c>
      <c r="P35" s="326">
        <v>64</v>
      </c>
      <c r="Q35" s="326">
        <v>50</v>
      </c>
      <c r="R35" s="326">
        <v>61</v>
      </c>
      <c r="S35" s="326">
        <v>64</v>
      </c>
      <c r="T35" s="326">
        <v>65</v>
      </c>
      <c r="U35" s="327">
        <v>508</v>
      </c>
      <c r="V35" s="87"/>
      <c r="W35" s="325">
        <v>84</v>
      </c>
      <c r="X35" s="326">
        <v>56</v>
      </c>
      <c r="Y35" s="326">
        <v>52</v>
      </c>
      <c r="Z35" s="326">
        <v>67</v>
      </c>
      <c r="AA35" s="326">
        <v>45</v>
      </c>
      <c r="AB35" s="326">
        <v>62</v>
      </c>
      <c r="AC35" s="326">
        <v>59</v>
      </c>
      <c r="AD35" s="326">
        <v>59</v>
      </c>
      <c r="AE35" s="327">
        <v>484</v>
      </c>
      <c r="AF35" s="234"/>
      <c r="AG35" s="325">
        <v>84</v>
      </c>
      <c r="AH35" s="326">
        <v>53</v>
      </c>
      <c r="AI35" s="326">
        <v>48</v>
      </c>
      <c r="AJ35" s="326">
        <v>64</v>
      </c>
      <c r="AK35" s="326">
        <v>41</v>
      </c>
      <c r="AL35" s="326">
        <v>56</v>
      </c>
      <c r="AM35" s="326">
        <v>48</v>
      </c>
      <c r="AN35" s="326">
        <v>58</v>
      </c>
      <c r="AO35" s="327">
        <v>452</v>
      </c>
      <c r="AP35" s="234"/>
      <c r="AQ35" s="325">
        <v>176</v>
      </c>
      <c r="AR35" s="326">
        <v>98</v>
      </c>
      <c r="AS35" s="326">
        <v>94</v>
      </c>
      <c r="AT35" s="326">
        <v>108</v>
      </c>
      <c r="AU35" s="326">
        <v>71</v>
      </c>
      <c r="AV35" s="326">
        <v>83</v>
      </c>
      <c r="AW35" s="326">
        <v>85</v>
      </c>
      <c r="AX35" s="326">
        <v>77</v>
      </c>
      <c r="AY35" s="327">
        <f t="shared" si="8"/>
        <v>792</v>
      </c>
    </row>
    <row r="36" spans="2:51" x14ac:dyDescent="0.25">
      <c r="B36" s="34" t="s">
        <v>55</v>
      </c>
      <c r="C36" s="325">
        <v>32</v>
      </c>
      <c r="D36" s="326">
        <v>45</v>
      </c>
      <c r="E36" s="326">
        <v>51</v>
      </c>
      <c r="F36" s="326">
        <v>35</v>
      </c>
      <c r="G36" s="326">
        <v>24</v>
      </c>
      <c r="H36" s="326">
        <v>30</v>
      </c>
      <c r="I36" s="326">
        <v>35</v>
      </c>
      <c r="J36" s="326">
        <v>37</v>
      </c>
      <c r="K36" s="327">
        <v>289</v>
      </c>
      <c r="L36" s="278"/>
      <c r="M36" s="325">
        <v>29</v>
      </c>
      <c r="N36" s="326">
        <v>38</v>
      </c>
      <c r="O36" s="326">
        <v>39</v>
      </c>
      <c r="P36" s="326">
        <v>29</v>
      </c>
      <c r="Q36" s="326">
        <v>24</v>
      </c>
      <c r="R36" s="326">
        <v>25</v>
      </c>
      <c r="S36" s="326">
        <v>28</v>
      </c>
      <c r="T36" s="326">
        <v>33</v>
      </c>
      <c r="U36" s="327">
        <v>245</v>
      </c>
      <c r="V36" s="206"/>
      <c r="W36" s="325">
        <v>20</v>
      </c>
      <c r="X36" s="326">
        <v>36</v>
      </c>
      <c r="Y36" s="326">
        <v>36</v>
      </c>
      <c r="Z36" s="326">
        <v>25</v>
      </c>
      <c r="AA36" s="326">
        <v>20</v>
      </c>
      <c r="AB36" s="326">
        <v>19</v>
      </c>
      <c r="AC36" s="326">
        <v>29</v>
      </c>
      <c r="AD36" s="326">
        <v>34</v>
      </c>
      <c r="AE36" s="327">
        <v>219</v>
      </c>
      <c r="AF36" s="233"/>
      <c r="AG36" s="325">
        <v>28</v>
      </c>
      <c r="AH36" s="326">
        <v>31</v>
      </c>
      <c r="AI36" s="326">
        <v>32</v>
      </c>
      <c r="AJ36" s="326">
        <v>24</v>
      </c>
      <c r="AK36" s="326">
        <v>24</v>
      </c>
      <c r="AL36" s="326">
        <v>18</v>
      </c>
      <c r="AM36" s="326">
        <v>25</v>
      </c>
      <c r="AN36" s="326">
        <v>36</v>
      </c>
      <c r="AO36" s="327">
        <v>218</v>
      </c>
      <c r="AP36" s="233"/>
      <c r="AQ36" s="325">
        <v>63</v>
      </c>
      <c r="AR36" s="326">
        <v>67</v>
      </c>
      <c r="AS36" s="326">
        <v>66</v>
      </c>
      <c r="AT36" s="326">
        <v>53</v>
      </c>
      <c r="AU36" s="326">
        <v>37</v>
      </c>
      <c r="AV36" s="326">
        <v>37</v>
      </c>
      <c r="AW36" s="326">
        <v>41</v>
      </c>
      <c r="AX36" s="326">
        <v>50</v>
      </c>
      <c r="AY36" s="327">
        <f t="shared" si="8"/>
        <v>414</v>
      </c>
    </row>
    <row r="37" spans="2:51" x14ac:dyDescent="0.25">
      <c r="B37" s="34" t="s">
        <v>56</v>
      </c>
      <c r="C37" s="325">
        <v>23</v>
      </c>
      <c r="D37" s="326">
        <v>24</v>
      </c>
      <c r="E37" s="326">
        <v>25</v>
      </c>
      <c r="F37" s="326">
        <v>40</v>
      </c>
      <c r="G37" s="326">
        <v>24</v>
      </c>
      <c r="H37" s="326">
        <v>27</v>
      </c>
      <c r="I37" s="326">
        <v>25</v>
      </c>
      <c r="J37" s="326">
        <v>35</v>
      </c>
      <c r="K37" s="327">
        <v>223</v>
      </c>
      <c r="L37" s="278"/>
      <c r="M37" s="325">
        <v>18</v>
      </c>
      <c r="N37" s="326">
        <v>22</v>
      </c>
      <c r="O37" s="326">
        <v>25</v>
      </c>
      <c r="P37" s="326">
        <v>36</v>
      </c>
      <c r="Q37" s="326">
        <v>22</v>
      </c>
      <c r="R37" s="326">
        <v>30</v>
      </c>
      <c r="S37" s="326">
        <v>28</v>
      </c>
      <c r="T37" s="326">
        <v>31</v>
      </c>
      <c r="U37" s="327">
        <v>212</v>
      </c>
      <c r="V37" s="179"/>
      <c r="W37" s="325">
        <v>22</v>
      </c>
      <c r="X37" s="326">
        <v>24</v>
      </c>
      <c r="Y37" s="326">
        <v>22</v>
      </c>
      <c r="Z37" s="326">
        <v>38</v>
      </c>
      <c r="AA37" s="326">
        <v>23</v>
      </c>
      <c r="AB37" s="326">
        <v>27</v>
      </c>
      <c r="AC37" s="326">
        <v>25</v>
      </c>
      <c r="AD37" s="326">
        <v>30</v>
      </c>
      <c r="AE37" s="327">
        <v>211</v>
      </c>
      <c r="AF37" s="234"/>
      <c r="AG37" s="325">
        <v>25</v>
      </c>
      <c r="AH37" s="326">
        <v>22</v>
      </c>
      <c r="AI37" s="326">
        <v>15</v>
      </c>
      <c r="AJ37" s="326">
        <v>33</v>
      </c>
      <c r="AK37" s="326">
        <v>24</v>
      </c>
      <c r="AL37" s="326">
        <v>25</v>
      </c>
      <c r="AM37" s="326">
        <v>22</v>
      </c>
      <c r="AN37" s="326">
        <v>26</v>
      </c>
      <c r="AO37" s="327">
        <v>192</v>
      </c>
      <c r="AP37" s="234"/>
      <c r="AQ37" s="325">
        <v>46</v>
      </c>
      <c r="AR37" s="326">
        <v>40</v>
      </c>
      <c r="AS37" s="326">
        <v>41</v>
      </c>
      <c r="AT37" s="326">
        <v>55</v>
      </c>
      <c r="AU37" s="326">
        <v>38</v>
      </c>
      <c r="AV37" s="326">
        <v>38</v>
      </c>
      <c r="AW37" s="326">
        <v>31</v>
      </c>
      <c r="AX37" s="326">
        <v>42</v>
      </c>
      <c r="AY37" s="327">
        <f t="shared" si="8"/>
        <v>331</v>
      </c>
    </row>
    <row r="38" spans="2:51" x14ac:dyDescent="0.25">
      <c r="B38" s="34" t="s">
        <v>57</v>
      </c>
      <c r="C38" s="325">
        <v>43</v>
      </c>
      <c r="D38" s="326">
        <v>51</v>
      </c>
      <c r="E38" s="326">
        <v>66</v>
      </c>
      <c r="F38" s="326">
        <v>98</v>
      </c>
      <c r="G38" s="326">
        <v>80</v>
      </c>
      <c r="H38" s="326">
        <v>77</v>
      </c>
      <c r="I38" s="326">
        <v>82</v>
      </c>
      <c r="J38" s="326">
        <v>99</v>
      </c>
      <c r="K38" s="327">
        <v>596</v>
      </c>
      <c r="L38" s="278"/>
      <c r="M38" s="325">
        <v>47</v>
      </c>
      <c r="N38" s="326">
        <v>60</v>
      </c>
      <c r="O38" s="326">
        <v>63</v>
      </c>
      <c r="P38" s="326">
        <v>92</v>
      </c>
      <c r="Q38" s="326">
        <v>75</v>
      </c>
      <c r="R38" s="326">
        <v>75</v>
      </c>
      <c r="S38" s="326">
        <v>80</v>
      </c>
      <c r="T38" s="326">
        <v>93</v>
      </c>
      <c r="U38" s="327">
        <v>585</v>
      </c>
      <c r="V38" s="87"/>
      <c r="W38" s="325">
        <v>41</v>
      </c>
      <c r="X38" s="326">
        <v>47</v>
      </c>
      <c r="Y38" s="326">
        <v>62</v>
      </c>
      <c r="Z38" s="326">
        <v>79</v>
      </c>
      <c r="AA38" s="326">
        <v>68</v>
      </c>
      <c r="AB38" s="326">
        <v>69</v>
      </c>
      <c r="AC38" s="326">
        <v>74</v>
      </c>
      <c r="AD38" s="326">
        <v>89</v>
      </c>
      <c r="AE38" s="327">
        <v>529</v>
      </c>
      <c r="AF38" s="169"/>
      <c r="AG38" s="325">
        <v>42</v>
      </c>
      <c r="AH38" s="326">
        <v>43</v>
      </c>
      <c r="AI38" s="326">
        <v>54</v>
      </c>
      <c r="AJ38" s="326">
        <v>68</v>
      </c>
      <c r="AK38" s="326">
        <v>68</v>
      </c>
      <c r="AL38" s="326">
        <v>72</v>
      </c>
      <c r="AM38" s="326">
        <v>74</v>
      </c>
      <c r="AN38" s="326">
        <v>87</v>
      </c>
      <c r="AO38" s="327">
        <v>508</v>
      </c>
      <c r="AP38" s="169"/>
      <c r="AQ38" s="325">
        <v>86</v>
      </c>
      <c r="AR38" s="326">
        <v>84</v>
      </c>
      <c r="AS38" s="326">
        <v>113</v>
      </c>
      <c r="AT38" s="326">
        <v>137</v>
      </c>
      <c r="AU38" s="326">
        <v>113</v>
      </c>
      <c r="AV38" s="326">
        <v>105</v>
      </c>
      <c r="AW38" s="326">
        <v>107</v>
      </c>
      <c r="AX38" s="326">
        <v>124</v>
      </c>
      <c r="AY38" s="327">
        <f t="shared" si="8"/>
        <v>869</v>
      </c>
    </row>
    <row r="39" spans="2:51" x14ac:dyDescent="0.25">
      <c r="B39" s="34" t="s">
        <v>58</v>
      </c>
      <c r="C39" s="328">
        <v>27</v>
      </c>
      <c r="D39" s="329">
        <v>43</v>
      </c>
      <c r="E39" s="329">
        <v>58</v>
      </c>
      <c r="F39" s="329">
        <v>46</v>
      </c>
      <c r="G39" s="329">
        <v>40</v>
      </c>
      <c r="H39" s="329">
        <v>31</v>
      </c>
      <c r="I39" s="329">
        <v>38</v>
      </c>
      <c r="J39" s="329">
        <v>44</v>
      </c>
      <c r="K39" s="330">
        <v>327</v>
      </c>
      <c r="L39" s="278"/>
      <c r="M39" s="328">
        <v>27</v>
      </c>
      <c r="N39" s="329">
        <v>38</v>
      </c>
      <c r="O39" s="329">
        <v>52</v>
      </c>
      <c r="P39" s="329">
        <v>43</v>
      </c>
      <c r="Q39" s="329">
        <v>36</v>
      </c>
      <c r="R39" s="329">
        <v>30</v>
      </c>
      <c r="S39" s="329">
        <v>40</v>
      </c>
      <c r="T39" s="329">
        <v>42</v>
      </c>
      <c r="U39" s="330">
        <v>308</v>
      </c>
      <c r="V39" s="214"/>
      <c r="W39" s="328">
        <v>27</v>
      </c>
      <c r="X39" s="329">
        <v>35</v>
      </c>
      <c r="Y39" s="329">
        <v>49</v>
      </c>
      <c r="Z39" s="329">
        <v>43</v>
      </c>
      <c r="AA39" s="329">
        <v>39</v>
      </c>
      <c r="AB39" s="329">
        <v>30</v>
      </c>
      <c r="AC39" s="329">
        <v>41</v>
      </c>
      <c r="AD39" s="329">
        <v>43</v>
      </c>
      <c r="AE39" s="330">
        <v>307</v>
      </c>
      <c r="AF39" s="169"/>
      <c r="AG39" s="328">
        <v>29</v>
      </c>
      <c r="AH39" s="329">
        <v>28</v>
      </c>
      <c r="AI39" s="329">
        <v>47</v>
      </c>
      <c r="AJ39" s="329">
        <v>44</v>
      </c>
      <c r="AK39" s="329">
        <v>33</v>
      </c>
      <c r="AL39" s="329">
        <v>31</v>
      </c>
      <c r="AM39" s="329">
        <v>40</v>
      </c>
      <c r="AN39" s="329">
        <v>38</v>
      </c>
      <c r="AO39" s="330">
        <v>290</v>
      </c>
      <c r="AP39" s="169"/>
      <c r="AQ39" s="328">
        <v>56</v>
      </c>
      <c r="AR39" s="329">
        <v>67</v>
      </c>
      <c r="AS39" s="329">
        <v>92</v>
      </c>
      <c r="AT39" s="329">
        <v>72</v>
      </c>
      <c r="AU39" s="329">
        <v>55</v>
      </c>
      <c r="AV39" s="329">
        <v>47</v>
      </c>
      <c r="AW39" s="329">
        <v>48</v>
      </c>
      <c r="AX39" s="329">
        <v>49</v>
      </c>
      <c r="AY39" s="330">
        <f t="shared" si="8"/>
        <v>486</v>
      </c>
    </row>
    <row r="40" spans="2:51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1"/>
      <c r="L40" s="600"/>
      <c r="M40" s="601"/>
      <c r="N40" s="601"/>
      <c r="O40" s="601"/>
      <c r="P40" s="312"/>
      <c r="Q40" s="312"/>
      <c r="U40" s="612"/>
      <c r="V40" s="613"/>
      <c r="W40" s="613"/>
      <c r="X40" s="313"/>
      <c r="Y40" s="313"/>
    </row>
    <row r="41" spans="2:51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</row>
  </sheetData>
  <mergeCells count="9">
    <mergeCell ref="C40:K40"/>
    <mergeCell ref="L40:O40"/>
    <mergeCell ref="U40:W40"/>
    <mergeCell ref="C9:AY9"/>
    <mergeCell ref="C10:L10"/>
    <mergeCell ref="M10:V10"/>
    <mergeCell ref="W10:AF10"/>
    <mergeCell ref="AG10:AO10"/>
    <mergeCell ref="AQ10:AY10"/>
  </mergeCells>
  <conditionalFormatting sqref="L12">
    <cfRule type="cellIs" dxfId="4713" priority="8405" operator="between">
      <formula>1</formula>
      <formula>2</formula>
    </cfRule>
  </conditionalFormatting>
  <conditionalFormatting sqref="L23">
    <cfRule type="cellIs" dxfId="4712" priority="8394" operator="between">
      <formula>1</formula>
      <formula>2</formula>
    </cfRule>
  </conditionalFormatting>
  <conditionalFormatting sqref="L20">
    <cfRule type="cellIs" dxfId="4711" priority="8397" operator="between">
      <formula>1</formula>
      <formula>2</formula>
    </cfRule>
  </conditionalFormatting>
  <conditionalFormatting sqref="L17">
    <cfRule type="cellIs" dxfId="4710" priority="8400" operator="between">
      <formula>1</formula>
      <formula>2</formula>
    </cfRule>
  </conditionalFormatting>
  <conditionalFormatting sqref="L14">
    <cfRule type="cellIs" dxfId="4709" priority="8403" operator="between">
      <formula>1</formula>
      <formula>2</formula>
    </cfRule>
  </conditionalFormatting>
  <conditionalFormatting sqref="L13">
    <cfRule type="cellIs" dxfId="4708" priority="8404" operator="between">
      <formula>1</formula>
      <formula>2</formula>
    </cfRule>
  </conditionalFormatting>
  <conditionalFormatting sqref="L15">
    <cfRule type="cellIs" dxfId="4707" priority="8402" operator="between">
      <formula>1</formula>
      <formula>2</formula>
    </cfRule>
  </conditionalFormatting>
  <conditionalFormatting sqref="L16">
    <cfRule type="cellIs" dxfId="4706" priority="8401" operator="between">
      <formula>1</formula>
      <formula>2</formula>
    </cfRule>
  </conditionalFormatting>
  <conditionalFormatting sqref="L18">
    <cfRule type="cellIs" dxfId="4705" priority="8399" operator="between">
      <formula>1</formula>
      <formula>2</formula>
    </cfRule>
  </conditionalFormatting>
  <conditionalFormatting sqref="L19">
    <cfRule type="cellIs" dxfId="4704" priority="8398" operator="between">
      <formula>1</formula>
      <formula>2</formula>
    </cfRule>
  </conditionalFormatting>
  <conditionalFormatting sqref="L21">
    <cfRule type="cellIs" dxfId="4703" priority="8396" operator="between">
      <formula>1</formula>
      <formula>2</formula>
    </cfRule>
  </conditionalFormatting>
  <conditionalFormatting sqref="L22">
    <cfRule type="cellIs" dxfId="4702" priority="8395" operator="between">
      <formula>1</formula>
      <formula>2</formula>
    </cfRule>
  </conditionalFormatting>
  <conditionalFormatting sqref="L24">
    <cfRule type="cellIs" dxfId="4701" priority="8393" operator="between">
      <formula>1</formula>
      <formula>2</formula>
    </cfRule>
  </conditionalFormatting>
  <conditionalFormatting sqref="L25">
    <cfRule type="cellIs" dxfId="4700" priority="8392" operator="between">
      <formula>1</formula>
      <formula>2</formula>
    </cfRule>
  </conditionalFormatting>
  <conditionalFormatting sqref="L26">
    <cfRule type="cellIs" dxfId="4699" priority="8391" operator="between">
      <formula>1</formula>
      <formula>2</formula>
    </cfRule>
  </conditionalFormatting>
  <conditionalFormatting sqref="L27">
    <cfRule type="cellIs" dxfId="4698" priority="8390" operator="between">
      <formula>1</formula>
      <formula>2</formula>
    </cfRule>
  </conditionalFormatting>
  <conditionalFormatting sqref="L28">
    <cfRule type="cellIs" dxfId="4697" priority="8389" operator="between">
      <formula>1</formula>
      <formula>2</formula>
    </cfRule>
  </conditionalFormatting>
  <conditionalFormatting sqref="L29">
    <cfRule type="cellIs" dxfId="4696" priority="8388" operator="between">
      <formula>1</formula>
      <formula>2</formula>
    </cfRule>
  </conditionalFormatting>
  <conditionalFormatting sqref="L30">
    <cfRule type="cellIs" dxfId="4695" priority="8387" operator="between">
      <formula>1</formula>
      <formula>2</formula>
    </cfRule>
  </conditionalFormatting>
  <conditionalFormatting sqref="L31">
    <cfRule type="cellIs" dxfId="4694" priority="8386" operator="between">
      <formula>1</formula>
      <formula>2</formula>
    </cfRule>
  </conditionalFormatting>
  <conditionalFormatting sqref="L32">
    <cfRule type="cellIs" dxfId="4693" priority="8385" operator="between">
      <formula>1</formula>
      <formula>2</formula>
    </cfRule>
  </conditionalFormatting>
  <conditionalFormatting sqref="L33">
    <cfRule type="cellIs" dxfId="4692" priority="8384" operator="between">
      <formula>1</formula>
      <formula>2</formula>
    </cfRule>
  </conditionalFormatting>
  <conditionalFormatting sqref="L34">
    <cfRule type="cellIs" dxfId="4691" priority="8383" operator="between">
      <formula>1</formula>
      <formula>2</formula>
    </cfRule>
  </conditionalFormatting>
  <conditionalFormatting sqref="L35">
    <cfRule type="cellIs" dxfId="4690" priority="8382" operator="between">
      <formula>1</formula>
      <formula>2</formula>
    </cfRule>
  </conditionalFormatting>
  <conditionalFormatting sqref="L36">
    <cfRule type="cellIs" dxfId="4689" priority="8381" operator="between">
      <formula>1</formula>
      <formula>2</formula>
    </cfRule>
  </conditionalFormatting>
  <conditionalFormatting sqref="L37">
    <cfRule type="cellIs" dxfId="4688" priority="8380" operator="between">
      <formula>1</formula>
      <formula>2</formula>
    </cfRule>
  </conditionalFormatting>
  <conditionalFormatting sqref="L38">
    <cfRule type="cellIs" dxfId="4687" priority="8379" operator="between">
      <formula>1</formula>
      <formula>2</formula>
    </cfRule>
  </conditionalFormatting>
  <conditionalFormatting sqref="L39">
    <cfRule type="cellIs" dxfId="4686" priority="8378" operator="between">
      <formula>1</formula>
      <formula>2</formula>
    </cfRule>
  </conditionalFormatting>
  <conditionalFormatting sqref="G29">
    <cfRule type="cellIs" dxfId="4685" priority="3911" operator="between">
      <formula>1</formula>
      <formula>2</formula>
    </cfRule>
  </conditionalFormatting>
  <conditionalFormatting sqref="I29">
    <cfRule type="cellIs" dxfId="4684" priority="3909" operator="between">
      <formula>1</formula>
      <formula>2</formula>
    </cfRule>
  </conditionalFormatting>
  <conditionalFormatting sqref="D29">
    <cfRule type="cellIs" dxfId="4683" priority="3914" operator="between">
      <formula>1</formula>
      <formula>2</formula>
    </cfRule>
  </conditionalFormatting>
  <conditionalFormatting sqref="E29">
    <cfRule type="cellIs" dxfId="4682" priority="3913" operator="between">
      <formula>1</formula>
      <formula>2</formula>
    </cfRule>
  </conditionalFormatting>
  <conditionalFormatting sqref="F29">
    <cfRule type="cellIs" dxfId="4681" priority="3912" operator="between">
      <formula>1</formula>
      <formula>2</formula>
    </cfRule>
  </conditionalFormatting>
  <conditionalFormatting sqref="G28">
    <cfRule type="cellIs" dxfId="4680" priority="3920" operator="between">
      <formula>1</formula>
      <formula>2</formula>
    </cfRule>
  </conditionalFormatting>
  <conditionalFormatting sqref="F28">
    <cfRule type="cellIs" dxfId="4679" priority="3921" operator="between">
      <formula>1</formula>
      <formula>2</formula>
    </cfRule>
  </conditionalFormatting>
  <conditionalFormatting sqref="E28">
    <cfRule type="cellIs" dxfId="4678" priority="3922" operator="between">
      <formula>1</formula>
      <formula>2</formula>
    </cfRule>
  </conditionalFormatting>
  <conditionalFormatting sqref="D28">
    <cfRule type="cellIs" dxfId="4677" priority="3923" operator="between">
      <formula>1</formula>
      <formula>2</formula>
    </cfRule>
  </conditionalFormatting>
  <conditionalFormatting sqref="I28">
    <cfRule type="cellIs" dxfId="4676" priority="3918" operator="between">
      <formula>1</formula>
      <formula>2</formula>
    </cfRule>
  </conditionalFormatting>
  <conditionalFormatting sqref="C12">
    <cfRule type="cellIs" dxfId="4675" priority="4059" operator="between">
      <formula>1</formula>
      <formula>2</formula>
    </cfRule>
  </conditionalFormatting>
  <conditionalFormatting sqref="J12">
    <cfRule type="cellIs" dxfId="4674" priority="4061" operator="between">
      <formula>1</formula>
      <formula>2</formula>
    </cfRule>
  </conditionalFormatting>
  <conditionalFormatting sqref="K12">
    <cfRule type="cellIs" dxfId="4673" priority="4060" operator="between">
      <formula>1</formula>
      <formula>2</formula>
    </cfRule>
  </conditionalFormatting>
  <conditionalFormatting sqref="D12">
    <cfRule type="cellIs" dxfId="4672" priority="4067" operator="between">
      <formula>1</formula>
      <formula>2</formula>
    </cfRule>
  </conditionalFormatting>
  <conditionalFormatting sqref="E12">
    <cfRule type="cellIs" dxfId="4671" priority="4066" operator="between">
      <formula>1</formula>
      <formula>2</formula>
    </cfRule>
  </conditionalFormatting>
  <conditionalFormatting sqref="F12">
    <cfRule type="cellIs" dxfId="4670" priority="4065" operator="between">
      <formula>1</formula>
      <formula>2</formula>
    </cfRule>
  </conditionalFormatting>
  <conditionalFormatting sqref="G12">
    <cfRule type="cellIs" dxfId="4669" priority="4064" operator="between">
      <formula>1</formula>
      <formula>2</formula>
    </cfRule>
  </conditionalFormatting>
  <conditionalFormatting sqref="H12">
    <cfRule type="cellIs" dxfId="4668" priority="4063" operator="between">
      <formula>1</formula>
      <formula>2</formula>
    </cfRule>
  </conditionalFormatting>
  <conditionalFormatting sqref="I12">
    <cfRule type="cellIs" dxfId="4667" priority="4062" operator="between">
      <formula>1</formula>
      <formula>2</formula>
    </cfRule>
  </conditionalFormatting>
  <conditionalFormatting sqref="I23">
    <cfRule type="cellIs" dxfId="4666" priority="3963" operator="between">
      <formula>1</formula>
      <formula>2</formula>
    </cfRule>
  </conditionalFormatting>
  <conditionalFormatting sqref="C23">
    <cfRule type="cellIs" dxfId="4665" priority="3960" operator="between">
      <formula>1</formula>
      <formula>2</formula>
    </cfRule>
  </conditionalFormatting>
  <conditionalFormatting sqref="H23">
    <cfRule type="cellIs" dxfId="4664" priority="3964" operator="between">
      <formula>1</formula>
      <formula>2</formula>
    </cfRule>
  </conditionalFormatting>
  <conditionalFormatting sqref="D23">
    <cfRule type="cellIs" dxfId="4663" priority="3968" operator="between">
      <formula>1</formula>
      <formula>2</formula>
    </cfRule>
  </conditionalFormatting>
  <conditionalFormatting sqref="E23">
    <cfRule type="cellIs" dxfId="4662" priority="3967" operator="between">
      <formula>1</formula>
      <formula>2</formula>
    </cfRule>
  </conditionalFormatting>
  <conditionalFormatting sqref="F23">
    <cfRule type="cellIs" dxfId="4661" priority="3966" operator="between">
      <formula>1</formula>
      <formula>2</formula>
    </cfRule>
  </conditionalFormatting>
  <conditionalFormatting sqref="G23">
    <cfRule type="cellIs" dxfId="4660" priority="3965" operator="between">
      <formula>1</formula>
      <formula>2</formula>
    </cfRule>
  </conditionalFormatting>
  <conditionalFormatting sqref="J23">
    <cfRule type="cellIs" dxfId="4659" priority="3962" operator="between">
      <formula>1</formula>
      <formula>2</formula>
    </cfRule>
  </conditionalFormatting>
  <conditionalFormatting sqref="K23">
    <cfRule type="cellIs" dxfId="4658" priority="3961" operator="between">
      <formula>1</formula>
      <formula>2</formula>
    </cfRule>
  </conditionalFormatting>
  <conditionalFormatting sqref="I20">
    <cfRule type="cellIs" dxfId="4657" priority="3990" operator="between">
      <formula>1</formula>
      <formula>2</formula>
    </cfRule>
  </conditionalFormatting>
  <conditionalFormatting sqref="C20">
    <cfRule type="cellIs" dxfId="4656" priority="3987" operator="between">
      <formula>1</formula>
      <formula>2</formula>
    </cfRule>
  </conditionalFormatting>
  <conditionalFormatting sqref="H20">
    <cfRule type="cellIs" dxfId="4655" priority="3991" operator="between">
      <formula>1</formula>
      <formula>2</formula>
    </cfRule>
  </conditionalFormatting>
  <conditionalFormatting sqref="D20">
    <cfRule type="cellIs" dxfId="4654" priority="3995" operator="between">
      <formula>1</formula>
      <formula>2</formula>
    </cfRule>
  </conditionalFormatting>
  <conditionalFormatting sqref="E20">
    <cfRule type="cellIs" dxfId="4653" priority="3994" operator="between">
      <formula>1</formula>
      <formula>2</formula>
    </cfRule>
  </conditionalFormatting>
  <conditionalFormatting sqref="F20">
    <cfRule type="cellIs" dxfId="4652" priority="3993" operator="between">
      <formula>1</formula>
      <formula>2</formula>
    </cfRule>
  </conditionalFormatting>
  <conditionalFormatting sqref="G20">
    <cfRule type="cellIs" dxfId="4651" priority="3992" operator="between">
      <formula>1</formula>
      <formula>2</formula>
    </cfRule>
  </conditionalFormatting>
  <conditionalFormatting sqref="J20">
    <cfRule type="cellIs" dxfId="4650" priority="3989" operator="between">
      <formula>1</formula>
      <formula>2</formula>
    </cfRule>
  </conditionalFormatting>
  <conditionalFormatting sqref="K20">
    <cfRule type="cellIs" dxfId="4649" priority="3988" operator="between">
      <formula>1</formula>
      <formula>2</formula>
    </cfRule>
  </conditionalFormatting>
  <conditionalFormatting sqref="I17">
    <cfRule type="cellIs" dxfId="4648" priority="4017" operator="between">
      <formula>1</formula>
      <formula>2</formula>
    </cfRule>
  </conditionalFormatting>
  <conditionalFormatting sqref="C17">
    <cfRule type="cellIs" dxfId="4647" priority="4014" operator="between">
      <formula>1</formula>
      <formula>2</formula>
    </cfRule>
  </conditionalFormatting>
  <conditionalFormatting sqref="H17">
    <cfRule type="cellIs" dxfId="4646" priority="4018" operator="between">
      <formula>1</formula>
      <formula>2</formula>
    </cfRule>
  </conditionalFormatting>
  <conditionalFormatting sqref="D17">
    <cfRule type="cellIs" dxfId="4645" priority="4022" operator="between">
      <formula>1</formula>
      <formula>2</formula>
    </cfRule>
  </conditionalFormatting>
  <conditionalFormatting sqref="E17">
    <cfRule type="cellIs" dxfId="4644" priority="4021" operator="between">
      <formula>1</formula>
      <formula>2</formula>
    </cfRule>
  </conditionalFormatting>
  <conditionalFormatting sqref="F17">
    <cfRule type="cellIs" dxfId="4643" priority="4020" operator="between">
      <formula>1</formula>
      <formula>2</formula>
    </cfRule>
  </conditionalFormatting>
  <conditionalFormatting sqref="G17">
    <cfRule type="cellIs" dxfId="4642" priority="4019" operator="between">
      <formula>1</formula>
      <formula>2</formula>
    </cfRule>
  </conditionalFormatting>
  <conditionalFormatting sqref="J17">
    <cfRule type="cellIs" dxfId="4641" priority="4016" operator="between">
      <formula>1</formula>
      <formula>2</formula>
    </cfRule>
  </conditionalFormatting>
  <conditionalFormatting sqref="K17">
    <cfRule type="cellIs" dxfId="4640" priority="4015" operator="between">
      <formula>1</formula>
      <formula>2</formula>
    </cfRule>
  </conditionalFormatting>
  <conditionalFormatting sqref="I14">
    <cfRule type="cellIs" dxfId="4639" priority="4044" operator="between">
      <formula>1</formula>
      <formula>2</formula>
    </cfRule>
  </conditionalFormatting>
  <conditionalFormatting sqref="C14">
    <cfRule type="cellIs" dxfId="4638" priority="4041" operator="between">
      <formula>1</formula>
      <formula>2</formula>
    </cfRule>
  </conditionalFormatting>
  <conditionalFormatting sqref="H14">
    <cfRule type="cellIs" dxfId="4637" priority="4045" operator="between">
      <formula>1</formula>
      <formula>2</formula>
    </cfRule>
  </conditionalFormatting>
  <conditionalFormatting sqref="D14">
    <cfRule type="cellIs" dxfId="4636" priority="4049" operator="between">
      <formula>1</formula>
      <formula>2</formula>
    </cfRule>
  </conditionalFormatting>
  <conditionalFormatting sqref="E14">
    <cfRule type="cellIs" dxfId="4635" priority="4048" operator="between">
      <formula>1</formula>
      <formula>2</formula>
    </cfRule>
  </conditionalFormatting>
  <conditionalFormatting sqref="F14">
    <cfRule type="cellIs" dxfId="4634" priority="4047" operator="between">
      <formula>1</formula>
      <formula>2</formula>
    </cfRule>
  </conditionalFormatting>
  <conditionalFormatting sqref="G14">
    <cfRule type="cellIs" dxfId="4633" priority="4046" operator="between">
      <formula>1</formula>
      <formula>2</formula>
    </cfRule>
  </conditionalFormatting>
  <conditionalFormatting sqref="J14">
    <cfRule type="cellIs" dxfId="4632" priority="4043" operator="between">
      <formula>1</formula>
      <formula>2</formula>
    </cfRule>
  </conditionalFormatting>
  <conditionalFormatting sqref="K14">
    <cfRule type="cellIs" dxfId="4631" priority="4042" operator="between">
      <formula>1</formula>
      <formula>2</formula>
    </cfRule>
  </conditionalFormatting>
  <conditionalFormatting sqref="E13">
    <cfRule type="cellIs" dxfId="4630" priority="4057" operator="between">
      <formula>1</formula>
      <formula>2</formula>
    </cfRule>
  </conditionalFormatting>
  <conditionalFormatting sqref="I13">
    <cfRule type="cellIs" dxfId="4629" priority="4053" operator="between">
      <formula>1</formula>
      <formula>2</formula>
    </cfRule>
  </conditionalFormatting>
  <conditionalFormatting sqref="D13">
    <cfRule type="cellIs" dxfId="4628" priority="4058" operator="between">
      <formula>1</formula>
      <formula>2</formula>
    </cfRule>
  </conditionalFormatting>
  <conditionalFormatting sqref="H13">
    <cfRule type="cellIs" dxfId="4627" priority="4054" operator="between">
      <formula>1</formula>
      <formula>2</formula>
    </cfRule>
  </conditionalFormatting>
  <conditionalFormatting sqref="F13">
    <cfRule type="cellIs" dxfId="4626" priority="4056" operator="between">
      <formula>1</formula>
      <formula>2</formula>
    </cfRule>
  </conditionalFormatting>
  <conditionalFormatting sqref="G13">
    <cfRule type="cellIs" dxfId="4625" priority="4055" operator="between">
      <formula>1</formula>
      <formula>2</formula>
    </cfRule>
  </conditionalFormatting>
  <conditionalFormatting sqref="K13">
    <cfRule type="cellIs" dxfId="4624" priority="4051" operator="between">
      <formula>1</formula>
      <formula>2</formula>
    </cfRule>
  </conditionalFormatting>
  <conditionalFormatting sqref="J13">
    <cfRule type="cellIs" dxfId="4623" priority="4052" operator="between">
      <formula>1</formula>
      <formula>2</formula>
    </cfRule>
  </conditionalFormatting>
  <conditionalFormatting sqref="C13">
    <cfRule type="cellIs" dxfId="4622" priority="4050" operator="between">
      <formula>1</formula>
      <formula>2</formula>
    </cfRule>
  </conditionalFormatting>
  <conditionalFormatting sqref="E15">
    <cfRule type="cellIs" dxfId="4621" priority="4039" operator="between">
      <formula>1</formula>
      <formula>2</formula>
    </cfRule>
  </conditionalFormatting>
  <conditionalFormatting sqref="I15">
    <cfRule type="cellIs" dxfId="4620" priority="4035" operator="between">
      <formula>1</formula>
      <formula>2</formula>
    </cfRule>
  </conditionalFormatting>
  <conditionalFormatting sqref="D15">
    <cfRule type="cellIs" dxfId="4619" priority="4040" operator="between">
      <formula>1</formula>
      <formula>2</formula>
    </cfRule>
  </conditionalFormatting>
  <conditionalFormatting sqref="H15">
    <cfRule type="cellIs" dxfId="4618" priority="4036" operator="between">
      <formula>1</formula>
      <formula>2</formula>
    </cfRule>
  </conditionalFormatting>
  <conditionalFormatting sqref="F15">
    <cfRule type="cellIs" dxfId="4617" priority="4038" operator="between">
      <formula>1</formula>
      <formula>2</formula>
    </cfRule>
  </conditionalFormatting>
  <conditionalFormatting sqref="G15">
    <cfRule type="cellIs" dxfId="4616" priority="4037" operator="between">
      <formula>1</formula>
      <formula>2</formula>
    </cfRule>
  </conditionalFormatting>
  <conditionalFormatting sqref="K15">
    <cfRule type="cellIs" dxfId="4615" priority="4033" operator="between">
      <formula>1</formula>
      <formula>2</formula>
    </cfRule>
  </conditionalFormatting>
  <conditionalFormatting sqref="J15">
    <cfRule type="cellIs" dxfId="4614" priority="4034" operator="between">
      <formula>1</formula>
      <formula>2</formula>
    </cfRule>
  </conditionalFormatting>
  <conditionalFormatting sqref="C15">
    <cfRule type="cellIs" dxfId="4613" priority="4032" operator="between">
      <formula>1</formula>
      <formula>2</formula>
    </cfRule>
  </conditionalFormatting>
  <conditionalFormatting sqref="E16">
    <cfRule type="cellIs" dxfId="4612" priority="4030" operator="between">
      <formula>1</formula>
      <formula>2</formula>
    </cfRule>
  </conditionalFormatting>
  <conditionalFormatting sqref="I16">
    <cfRule type="cellIs" dxfId="4611" priority="4026" operator="between">
      <formula>1</formula>
      <formula>2</formula>
    </cfRule>
  </conditionalFormatting>
  <conditionalFormatting sqref="D16">
    <cfRule type="cellIs" dxfId="4610" priority="4031" operator="between">
      <formula>1</formula>
      <formula>2</formula>
    </cfRule>
  </conditionalFormatting>
  <conditionalFormatting sqref="H16">
    <cfRule type="cellIs" dxfId="4609" priority="4027" operator="between">
      <formula>1</formula>
      <formula>2</formula>
    </cfRule>
  </conditionalFormatting>
  <conditionalFormatting sqref="F16">
    <cfRule type="cellIs" dxfId="4608" priority="4029" operator="between">
      <formula>1</formula>
      <formula>2</formula>
    </cfRule>
  </conditionalFormatting>
  <conditionalFormatting sqref="G16">
    <cfRule type="cellIs" dxfId="4607" priority="4028" operator="between">
      <formula>1</formula>
      <formula>2</formula>
    </cfRule>
  </conditionalFormatting>
  <conditionalFormatting sqref="K16">
    <cfRule type="cellIs" dxfId="4606" priority="4024" operator="between">
      <formula>1</formula>
      <formula>2</formula>
    </cfRule>
  </conditionalFormatting>
  <conditionalFormatting sqref="J16">
    <cfRule type="cellIs" dxfId="4605" priority="4025" operator="between">
      <formula>1</formula>
      <formula>2</formula>
    </cfRule>
  </conditionalFormatting>
  <conditionalFormatting sqref="C16">
    <cfRule type="cellIs" dxfId="4604" priority="4023" operator="between">
      <formula>1</formula>
      <formula>2</formula>
    </cfRule>
  </conditionalFormatting>
  <conditionalFormatting sqref="E18">
    <cfRule type="cellIs" dxfId="4603" priority="4012" operator="between">
      <formula>1</formula>
      <formula>2</formula>
    </cfRule>
  </conditionalFormatting>
  <conditionalFormatting sqref="I18">
    <cfRule type="cellIs" dxfId="4602" priority="4008" operator="between">
      <formula>1</formula>
      <formula>2</formula>
    </cfRule>
  </conditionalFormatting>
  <conditionalFormatting sqref="D18">
    <cfRule type="cellIs" dxfId="4601" priority="4013" operator="between">
      <formula>1</formula>
      <formula>2</formula>
    </cfRule>
  </conditionalFormatting>
  <conditionalFormatting sqref="H18">
    <cfRule type="cellIs" dxfId="4600" priority="4009" operator="between">
      <formula>1</formula>
      <formula>2</formula>
    </cfRule>
  </conditionalFormatting>
  <conditionalFormatting sqref="F18">
    <cfRule type="cellIs" dxfId="4599" priority="4011" operator="between">
      <formula>1</formula>
      <formula>2</formula>
    </cfRule>
  </conditionalFormatting>
  <conditionalFormatting sqref="G18">
    <cfRule type="cellIs" dxfId="4598" priority="4010" operator="between">
      <formula>1</formula>
      <formula>2</formula>
    </cfRule>
  </conditionalFormatting>
  <conditionalFormatting sqref="K18">
    <cfRule type="cellIs" dxfId="4597" priority="4006" operator="between">
      <formula>1</formula>
      <formula>2</formula>
    </cfRule>
  </conditionalFormatting>
  <conditionalFormatting sqref="J18">
    <cfRule type="cellIs" dxfId="4596" priority="4007" operator="between">
      <formula>1</formula>
      <formula>2</formula>
    </cfRule>
  </conditionalFormatting>
  <conditionalFormatting sqref="C18">
    <cfRule type="cellIs" dxfId="4595" priority="4005" operator="between">
      <formula>1</formula>
      <formula>2</formula>
    </cfRule>
  </conditionalFormatting>
  <conditionalFormatting sqref="E19">
    <cfRule type="cellIs" dxfId="4594" priority="4003" operator="between">
      <formula>1</formula>
      <formula>2</formula>
    </cfRule>
  </conditionalFormatting>
  <conditionalFormatting sqref="I19">
    <cfRule type="cellIs" dxfId="4593" priority="3999" operator="between">
      <formula>1</formula>
      <formula>2</formula>
    </cfRule>
  </conditionalFormatting>
  <conditionalFormatting sqref="D19">
    <cfRule type="cellIs" dxfId="4592" priority="4004" operator="between">
      <formula>1</formula>
      <formula>2</formula>
    </cfRule>
  </conditionalFormatting>
  <conditionalFormatting sqref="H19">
    <cfRule type="cellIs" dxfId="4591" priority="4000" operator="between">
      <formula>1</formula>
      <formula>2</formula>
    </cfRule>
  </conditionalFormatting>
  <conditionalFormatting sqref="F19">
    <cfRule type="cellIs" dxfId="4590" priority="4002" operator="between">
      <formula>1</formula>
      <formula>2</formula>
    </cfRule>
  </conditionalFormatting>
  <conditionalFormatting sqref="G19">
    <cfRule type="cellIs" dxfId="4589" priority="4001" operator="between">
      <formula>1</formula>
      <formula>2</formula>
    </cfRule>
  </conditionalFormatting>
  <conditionalFormatting sqref="K19">
    <cfRule type="cellIs" dxfId="4588" priority="3997" operator="between">
      <formula>1</formula>
      <formula>2</formula>
    </cfRule>
  </conditionalFormatting>
  <conditionalFormatting sqref="J19">
    <cfRule type="cellIs" dxfId="4587" priority="3998" operator="between">
      <formula>1</formula>
      <formula>2</formula>
    </cfRule>
  </conditionalFormatting>
  <conditionalFormatting sqref="C19">
    <cfRule type="cellIs" dxfId="4586" priority="3996" operator="between">
      <formula>1</formula>
      <formula>2</formula>
    </cfRule>
  </conditionalFormatting>
  <conditionalFormatting sqref="E21">
    <cfRule type="cellIs" dxfId="4585" priority="3985" operator="between">
      <formula>1</formula>
      <formula>2</formula>
    </cfRule>
  </conditionalFormatting>
  <conditionalFormatting sqref="I21">
    <cfRule type="cellIs" dxfId="4584" priority="3981" operator="between">
      <formula>1</formula>
      <formula>2</formula>
    </cfRule>
  </conditionalFormatting>
  <conditionalFormatting sqref="D21">
    <cfRule type="cellIs" dxfId="4583" priority="3986" operator="between">
      <formula>1</formula>
      <formula>2</formula>
    </cfRule>
  </conditionalFormatting>
  <conditionalFormatting sqref="H21">
    <cfRule type="cellIs" dxfId="4582" priority="3982" operator="between">
      <formula>1</formula>
      <formula>2</formula>
    </cfRule>
  </conditionalFormatting>
  <conditionalFormatting sqref="F21">
    <cfRule type="cellIs" dxfId="4581" priority="3984" operator="between">
      <formula>1</formula>
      <formula>2</formula>
    </cfRule>
  </conditionalFormatting>
  <conditionalFormatting sqref="G21">
    <cfRule type="cellIs" dxfId="4580" priority="3983" operator="between">
      <formula>1</formula>
      <formula>2</formula>
    </cfRule>
  </conditionalFormatting>
  <conditionalFormatting sqref="K21">
    <cfRule type="cellIs" dxfId="4579" priority="3979" operator="between">
      <formula>1</formula>
      <formula>2</formula>
    </cfRule>
  </conditionalFormatting>
  <conditionalFormatting sqref="J21">
    <cfRule type="cellIs" dxfId="4578" priority="3980" operator="between">
      <formula>1</formula>
      <formula>2</formula>
    </cfRule>
  </conditionalFormatting>
  <conditionalFormatting sqref="C21">
    <cfRule type="cellIs" dxfId="4577" priority="3978" operator="between">
      <formula>1</formula>
      <formula>2</formula>
    </cfRule>
  </conditionalFormatting>
  <conditionalFormatting sqref="E22">
    <cfRule type="cellIs" dxfId="4576" priority="3976" operator="between">
      <formula>1</formula>
      <formula>2</formula>
    </cfRule>
  </conditionalFormatting>
  <conditionalFormatting sqref="I22">
    <cfRule type="cellIs" dxfId="4575" priority="3972" operator="between">
      <formula>1</formula>
      <formula>2</formula>
    </cfRule>
  </conditionalFormatting>
  <conditionalFormatting sqref="D22">
    <cfRule type="cellIs" dxfId="4574" priority="3977" operator="between">
      <formula>1</formula>
      <formula>2</formula>
    </cfRule>
  </conditionalFormatting>
  <conditionalFormatting sqref="H22">
    <cfRule type="cellIs" dxfId="4573" priority="3973" operator="between">
      <formula>1</formula>
      <formula>2</formula>
    </cfRule>
  </conditionalFormatting>
  <conditionalFormatting sqref="F22">
    <cfRule type="cellIs" dxfId="4572" priority="3975" operator="between">
      <formula>1</formula>
      <formula>2</formula>
    </cfRule>
  </conditionalFormatting>
  <conditionalFormatting sqref="G22">
    <cfRule type="cellIs" dxfId="4571" priority="3974" operator="between">
      <formula>1</formula>
      <formula>2</formula>
    </cfRule>
  </conditionalFormatting>
  <conditionalFormatting sqref="K22">
    <cfRule type="cellIs" dxfId="4570" priority="3970" operator="between">
      <formula>1</formula>
      <formula>2</formula>
    </cfRule>
  </conditionalFormatting>
  <conditionalFormatting sqref="J22">
    <cfRule type="cellIs" dxfId="4569" priority="3971" operator="between">
      <formula>1</formula>
      <formula>2</formula>
    </cfRule>
  </conditionalFormatting>
  <conditionalFormatting sqref="C22">
    <cfRule type="cellIs" dxfId="4568" priority="3969" operator="between">
      <formula>1</formula>
      <formula>2</formula>
    </cfRule>
  </conditionalFormatting>
  <conditionalFormatting sqref="E24">
    <cfRule type="cellIs" dxfId="4567" priority="3958" operator="between">
      <formula>1</formula>
      <formula>2</formula>
    </cfRule>
  </conditionalFormatting>
  <conditionalFormatting sqref="I24">
    <cfRule type="cellIs" dxfId="4566" priority="3954" operator="between">
      <formula>1</formula>
      <formula>2</formula>
    </cfRule>
  </conditionalFormatting>
  <conditionalFormatting sqref="D24">
    <cfRule type="cellIs" dxfId="4565" priority="3959" operator="between">
      <formula>1</formula>
      <formula>2</formula>
    </cfRule>
  </conditionalFormatting>
  <conditionalFormatting sqref="H24">
    <cfRule type="cellIs" dxfId="4564" priority="3955" operator="between">
      <formula>1</formula>
      <formula>2</formula>
    </cfRule>
  </conditionalFormatting>
  <conditionalFormatting sqref="F24">
    <cfRule type="cellIs" dxfId="4563" priority="3957" operator="between">
      <formula>1</formula>
      <formula>2</formula>
    </cfRule>
  </conditionalFormatting>
  <conditionalFormatting sqref="G24">
    <cfRule type="cellIs" dxfId="4562" priority="3956" operator="between">
      <formula>1</formula>
      <formula>2</formula>
    </cfRule>
  </conditionalFormatting>
  <conditionalFormatting sqref="K24">
    <cfRule type="cellIs" dxfId="4561" priority="3952" operator="between">
      <formula>1</formula>
      <formula>2</formula>
    </cfRule>
  </conditionalFormatting>
  <conditionalFormatting sqref="J24">
    <cfRule type="cellIs" dxfId="4560" priority="3953" operator="between">
      <formula>1</formula>
      <formula>2</formula>
    </cfRule>
  </conditionalFormatting>
  <conditionalFormatting sqref="C24">
    <cfRule type="cellIs" dxfId="4559" priority="3951" operator="between">
      <formula>1</formula>
      <formula>2</formula>
    </cfRule>
  </conditionalFormatting>
  <conditionalFormatting sqref="E25">
    <cfRule type="cellIs" dxfId="4558" priority="3949" operator="between">
      <formula>1</formula>
      <formula>2</formula>
    </cfRule>
  </conditionalFormatting>
  <conditionalFormatting sqref="I25">
    <cfRule type="cellIs" dxfId="4557" priority="3945" operator="between">
      <formula>1</formula>
      <formula>2</formula>
    </cfRule>
  </conditionalFormatting>
  <conditionalFormatting sqref="D25">
    <cfRule type="cellIs" dxfId="4556" priority="3950" operator="between">
      <formula>1</formula>
      <formula>2</formula>
    </cfRule>
  </conditionalFormatting>
  <conditionalFormatting sqref="H25">
    <cfRule type="cellIs" dxfId="4555" priority="3946" operator="between">
      <formula>1</formula>
      <formula>2</formula>
    </cfRule>
  </conditionalFormatting>
  <conditionalFormatting sqref="F25">
    <cfRule type="cellIs" dxfId="4554" priority="3948" operator="between">
      <formula>1</formula>
      <formula>2</formula>
    </cfRule>
  </conditionalFormatting>
  <conditionalFormatting sqref="G25">
    <cfRule type="cellIs" dxfId="4553" priority="3947" operator="between">
      <formula>1</formula>
      <formula>2</formula>
    </cfRule>
  </conditionalFormatting>
  <conditionalFormatting sqref="K25">
    <cfRule type="cellIs" dxfId="4552" priority="3943" operator="between">
      <formula>1</formula>
      <formula>2</formula>
    </cfRule>
  </conditionalFormatting>
  <conditionalFormatting sqref="J25">
    <cfRule type="cellIs" dxfId="4551" priority="3944" operator="between">
      <formula>1</formula>
      <formula>2</formula>
    </cfRule>
  </conditionalFormatting>
  <conditionalFormatting sqref="C25">
    <cfRule type="cellIs" dxfId="4550" priority="3942" operator="between">
      <formula>1</formula>
      <formula>2</formula>
    </cfRule>
  </conditionalFormatting>
  <conditionalFormatting sqref="E26">
    <cfRule type="cellIs" dxfId="4549" priority="3940" operator="between">
      <formula>1</formula>
      <formula>2</formula>
    </cfRule>
  </conditionalFormatting>
  <conditionalFormatting sqref="I26">
    <cfRule type="cellIs" dxfId="4548" priority="3936" operator="between">
      <formula>1</formula>
      <formula>2</formula>
    </cfRule>
  </conditionalFormatting>
  <conditionalFormatting sqref="D26">
    <cfRule type="cellIs" dxfId="4547" priority="3941" operator="between">
      <formula>1</formula>
      <formula>2</formula>
    </cfRule>
  </conditionalFormatting>
  <conditionalFormatting sqref="H26">
    <cfRule type="cellIs" dxfId="4546" priority="3937" operator="between">
      <formula>1</formula>
      <formula>2</formula>
    </cfRule>
  </conditionalFormatting>
  <conditionalFormatting sqref="F26">
    <cfRule type="cellIs" dxfId="4545" priority="3939" operator="between">
      <formula>1</formula>
      <formula>2</formula>
    </cfRule>
  </conditionalFormatting>
  <conditionalFormatting sqref="G26">
    <cfRule type="cellIs" dxfId="4544" priority="3938" operator="between">
      <formula>1</formula>
      <formula>2</formula>
    </cfRule>
  </conditionalFormatting>
  <conditionalFormatting sqref="K26">
    <cfRule type="cellIs" dxfId="4543" priority="3934" operator="between">
      <formula>1</formula>
      <formula>2</formula>
    </cfRule>
  </conditionalFormatting>
  <conditionalFormatting sqref="J26">
    <cfRule type="cellIs" dxfId="4542" priority="3935" operator="between">
      <formula>1</formula>
      <formula>2</formula>
    </cfRule>
  </conditionalFormatting>
  <conditionalFormatting sqref="C26">
    <cfRule type="cellIs" dxfId="4541" priority="3933" operator="between">
      <formula>1</formula>
      <formula>2</formula>
    </cfRule>
  </conditionalFormatting>
  <conditionalFormatting sqref="E27">
    <cfRule type="cellIs" dxfId="4540" priority="3931" operator="between">
      <formula>1</formula>
      <formula>2</formula>
    </cfRule>
  </conditionalFormatting>
  <conditionalFormatting sqref="I27">
    <cfRule type="cellIs" dxfId="4539" priority="3927" operator="between">
      <formula>1</formula>
      <formula>2</formula>
    </cfRule>
  </conditionalFormatting>
  <conditionalFormatting sqref="D27">
    <cfRule type="cellIs" dxfId="4538" priority="3932" operator="between">
      <formula>1</formula>
      <formula>2</formula>
    </cfRule>
  </conditionalFormatting>
  <conditionalFormatting sqref="H27">
    <cfRule type="cellIs" dxfId="4537" priority="3928" operator="between">
      <formula>1</formula>
      <formula>2</formula>
    </cfRule>
  </conditionalFormatting>
  <conditionalFormatting sqref="F27">
    <cfRule type="cellIs" dxfId="4536" priority="3930" operator="between">
      <formula>1</formula>
      <formula>2</formula>
    </cfRule>
  </conditionalFormatting>
  <conditionalFormatting sqref="G27">
    <cfRule type="cellIs" dxfId="4535" priority="3929" operator="between">
      <formula>1</formula>
      <formula>2</formula>
    </cfRule>
  </conditionalFormatting>
  <conditionalFormatting sqref="K27">
    <cfRule type="cellIs" dxfId="4534" priority="3925" operator="between">
      <formula>1</formula>
      <formula>2</formula>
    </cfRule>
  </conditionalFormatting>
  <conditionalFormatting sqref="J27">
    <cfRule type="cellIs" dxfId="4533" priority="3926" operator="between">
      <formula>1</formula>
      <formula>2</formula>
    </cfRule>
  </conditionalFormatting>
  <conditionalFormatting sqref="C27">
    <cfRule type="cellIs" dxfId="4532" priority="3924" operator="between">
      <formula>1</formula>
      <formula>2</formula>
    </cfRule>
  </conditionalFormatting>
  <conditionalFormatting sqref="H28">
    <cfRule type="cellIs" dxfId="4531" priority="3919" operator="between">
      <formula>1</formula>
      <formula>2</formula>
    </cfRule>
  </conditionalFormatting>
  <conditionalFormatting sqref="K28">
    <cfRule type="cellIs" dxfId="4530" priority="3916" operator="between">
      <formula>1</formula>
      <formula>2</formula>
    </cfRule>
  </conditionalFormatting>
  <conditionalFormatting sqref="J28">
    <cfRule type="cellIs" dxfId="4529" priority="3917" operator="between">
      <formula>1</formula>
      <formula>2</formula>
    </cfRule>
  </conditionalFormatting>
  <conditionalFormatting sqref="C28">
    <cfRule type="cellIs" dxfId="4528" priority="3915" operator="between">
      <formula>1</formula>
      <formula>2</formula>
    </cfRule>
  </conditionalFormatting>
  <conditionalFormatting sqref="H29">
    <cfRule type="cellIs" dxfId="4527" priority="3910" operator="between">
      <formula>1</formula>
      <formula>2</formula>
    </cfRule>
  </conditionalFormatting>
  <conditionalFormatting sqref="K29">
    <cfRule type="cellIs" dxfId="4526" priority="3907" operator="between">
      <formula>1</formula>
      <formula>2</formula>
    </cfRule>
  </conditionalFormatting>
  <conditionalFormatting sqref="J29">
    <cfRule type="cellIs" dxfId="4525" priority="3908" operator="between">
      <formula>1</formula>
      <formula>2</formula>
    </cfRule>
  </conditionalFormatting>
  <conditionalFormatting sqref="C29">
    <cfRule type="cellIs" dxfId="4524" priority="3906" operator="between">
      <formula>1</formula>
      <formula>2</formula>
    </cfRule>
  </conditionalFormatting>
  <conditionalFormatting sqref="E30">
    <cfRule type="cellIs" dxfId="4523" priority="3904" operator="between">
      <formula>1</formula>
      <formula>2</formula>
    </cfRule>
  </conditionalFormatting>
  <conditionalFormatting sqref="I30">
    <cfRule type="cellIs" dxfId="4522" priority="3900" operator="between">
      <formula>1</formula>
      <formula>2</formula>
    </cfRule>
  </conditionalFormatting>
  <conditionalFormatting sqref="D30">
    <cfRule type="cellIs" dxfId="4521" priority="3905" operator="between">
      <formula>1</formula>
      <formula>2</formula>
    </cfRule>
  </conditionalFormatting>
  <conditionalFormatting sqref="H30">
    <cfRule type="cellIs" dxfId="4520" priority="3901" operator="between">
      <formula>1</formula>
      <formula>2</formula>
    </cfRule>
  </conditionalFormatting>
  <conditionalFormatting sqref="F30">
    <cfRule type="cellIs" dxfId="4519" priority="3903" operator="between">
      <formula>1</formula>
      <formula>2</formula>
    </cfRule>
  </conditionalFormatting>
  <conditionalFormatting sqref="G30">
    <cfRule type="cellIs" dxfId="4518" priority="3902" operator="between">
      <formula>1</formula>
      <formula>2</formula>
    </cfRule>
  </conditionalFormatting>
  <conditionalFormatting sqref="K30">
    <cfRule type="cellIs" dxfId="4517" priority="3898" operator="between">
      <formula>1</formula>
      <formula>2</formula>
    </cfRule>
  </conditionalFormatting>
  <conditionalFormatting sqref="J30">
    <cfRule type="cellIs" dxfId="4516" priority="3899" operator="between">
      <formula>1</formula>
      <formula>2</formula>
    </cfRule>
  </conditionalFormatting>
  <conditionalFormatting sqref="C30">
    <cfRule type="cellIs" dxfId="4515" priority="3897" operator="between">
      <formula>1</formula>
      <formula>2</formula>
    </cfRule>
  </conditionalFormatting>
  <conditionalFormatting sqref="E31">
    <cfRule type="cellIs" dxfId="4514" priority="3895" operator="between">
      <formula>1</formula>
      <formula>2</formula>
    </cfRule>
  </conditionalFormatting>
  <conditionalFormatting sqref="I31">
    <cfRule type="cellIs" dxfId="4513" priority="3891" operator="between">
      <formula>1</formula>
      <formula>2</formula>
    </cfRule>
  </conditionalFormatting>
  <conditionalFormatting sqref="D31">
    <cfRule type="cellIs" dxfId="4512" priority="3896" operator="between">
      <formula>1</formula>
      <formula>2</formula>
    </cfRule>
  </conditionalFormatting>
  <conditionalFormatting sqref="H31">
    <cfRule type="cellIs" dxfId="4511" priority="3892" operator="between">
      <formula>1</formula>
      <formula>2</formula>
    </cfRule>
  </conditionalFormatting>
  <conditionalFormatting sqref="F31">
    <cfRule type="cellIs" dxfId="4510" priority="3894" operator="between">
      <formula>1</formula>
      <formula>2</formula>
    </cfRule>
  </conditionalFormatting>
  <conditionalFormatting sqref="G31">
    <cfRule type="cellIs" dxfId="4509" priority="3893" operator="between">
      <formula>1</formula>
      <formula>2</formula>
    </cfRule>
  </conditionalFormatting>
  <conditionalFormatting sqref="K31">
    <cfRule type="cellIs" dxfId="4508" priority="3889" operator="between">
      <formula>1</formula>
      <formula>2</formula>
    </cfRule>
  </conditionalFormatting>
  <conditionalFormatting sqref="J31">
    <cfRule type="cellIs" dxfId="4507" priority="3890" operator="between">
      <formula>1</formula>
      <formula>2</formula>
    </cfRule>
  </conditionalFormatting>
  <conditionalFormatting sqref="C31">
    <cfRule type="cellIs" dxfId="4506" priority="3888" operator="between">
      <formula>1</formula>
      <formula>2</formula>
    </cfRule>
  </conditionalFormatting>
  <conditionalFormatting sqref="E32">
    <cfRule type="cellIs" dxfId="4505" priority="3886" operator="between">
      <formula>1</formula>
      <formula>2</formula>
    </cfRule>
  </conditionalFormatting>
  <conditionalFormatting sqref="I32">
    <cfRule type="cellIs" dxfId="4504" priority="3882" operator="between">
      <formula>1</formula>
      <formula>2</formula>
    </cfRule>
  </conditionalFormatting>
  <conditionalFormatting sqref="D32">
    <cfRule type="cellIs" dxfId="4503" priority="3887" operator="between">
      <formula>1</formula>
      <formula>2</formula>
    </cfRule>
  </conditionalFormatting>
  <conditionalFormatting sqref="H32">
    <cfRule type="cellIs" dxfId="4502" priority="3883" operator="between">
      <formula>1</formula>
      <formula>2</formula>
    </cfRule>
  </conditionalFormatting>
  <conditionalFormatting sqref="F32">
    <cfRule type="cellIs" dxfId="4501" priority="3885" operator="between">
      <formula>1</formula>
      <formula>2</formula>
    </cfRule>
  </conditionalFormatting>
  <conditionalFormatting sqref="G32">
    <cfRule type="cellIs" dxfId="4500" priority="3884" operator="between">
      <formula>1</formula>
      <formula>2</formula>
    </cfRule>
  </conditionalFormatting>
  <conditionalFormatting sqref="K32">
    <cfRule type="cellIs" dxfId="4499" priority="3880" operator="between">
      <formula>1</formula>
      <formula>2</formula>
    </cfRule>
  </conditionalFormatting>
  <conditionalFormatting sqref="J32">
    <cfRule type="cellIs" dxfId="4498" priority="3881" operator="between">
      <formula>1</formula>
      <formula>2</formula>
    </cfRule>
  </conditionalFormatting>
  <conditionalFormatting sqref="C32">
    <cfRule type="cellIs" dxfId="4497" priority="3879" operator="between">
      <formula>1</formula>
      <formula>2</formula>
    </cfRule>
  </conditionalFormatting>
  <conditionalFormatting sqref="E33">
    <cfRule type="cellIs" dxfId="4496" priority="3877" operator="between">
      <formula>1</formula>
      <formula>2</formula>
    </cfRule>
  </conditionalFormatting>
  <conditionalFormatting sqref="I33">
    <cfRule type="cellIs" dxfId="4495" priority="3873" operator="between">
      <formula>1</formula>
      <formula>2</formula>
    </cfRule>
  </conditionalFormatting>
  <conditionalFormatting sqref="D33">
    <cfRule type="cellIs" dxfId="4494" priority="3878" operator="between">
      <formula>1</formula>
      <formula>2</formula>
    </cfRule>
  </conditionalFormatting>
  <conditionalFormatting sqref="H33">
    <cfRule type="cellIs" dxfId="4493" priority="3874" operator="between">
      <formula>1</formula>
      <formula>2</formula>
    </cfRule>
  </conditionalFormatting>
  <conditionalFormatting sqref="F33">
    <cfRule type="cellIs" dxfId="4492" priority="3876" operator="between">
      <formula>1</formula>
      <formula>2</formula>
    </cfRule>
  </conditionalFormatting>
  <conditionalFormatting sqref="G33">
    <cfRule type="cellIs" dxfId="4491" priority="3875" operator="between">
      <formula>1</formula>
      <formula>2</formula>
    </cfRule>
  </conditionalFormatting>
  <conditionalFormatting sqref="K33">
    <cfRule type="cellIs" dxfId="4490" priority="3871" operator="between">
      <formula>1</formula>
      <formula>2</formula>
    </cfRule>
  </conditionalFormatting>
  <conditionalFormatting sqref="J33">
    <cfRule type="cellIs" dxfId="4489" priority="3872" operator="between">
      <formula>1</formula>
      <formula>2</formula>
    </cfRule>
  </conditionalFormatting>
  <conditionalFormatting sqref="C33">
    <cfRule type="cellIs" dxfId="4488" priority="3870" operator="between">
      <formula>1</formula>
      <formula>2</formula>
    </cfRule>
  </conditionalFormatting>
  <conditionalFormatting sqref="E34">
    <cfRule type="cellIs" dxfId="4487" priority="3868" operator="between">
      <formula>1</formula>
      <formula>2</formula>
    </cfRule>
  </conditionalFormatting>
  <conditionalFormatting sqref="I34">
    <cfRule type="cellIs" dxfId="4486" priority="3864" operator="between">
      <formula>1</formula>
      <formula>2</formula>
    </cfRule>
  </conditionalFormatting>
  <conditionalFormatting sqref="D34">
    <cfRule type="cellIs" dxfId="4485" priority="3869" operator="between">
      <formula>1</formula>
      <formula>2</formula>
    </cfRule>
  </conditionalFormatting>
  <conditionalFormatting sqref="H34">
    <cfRule type="cellIs" dxfId="4484" priority="3865" operator="between">
      <formula>1</formula>
      <formula>2</formula>
    </cfRule>
  </conditionalFormatting>
  <conditionalFormatting sqref="F34">
    <cfRule type="cellIs" dxfId="4483" priority="3867" operator="between">
      <formula>1</formula>
      <formula>2</formula>
    </cfRule>
  </conditionalFormatting>
  <conditionalFormatting sqref="G34">
    <cfRule type="cellIs" dxfId="4482" priority="3866" operator="between">
      <formula>1</formula>
      <formula>2</formula>
    </cfRule>
  </conditionalFormatting>
  <conditionalFormatting sqref="K34">
    <cfRule type="cellIs" dxfId="4481" priority="3862" operator="between">
      <formula>1</formula>
      <formula>2</formula>
    </cfRule>
  </conditionalFormatting>
  <conditionalFormatting sqref="J34">
    <cfRule type="cellIs" dxfId="4480" priority="3863" operator="between">
      <formula>1</formula>
      <formula>2</formula>
    </cfRule>
  </conditionalFormatting>
  <conditionalFormatting sqref="C34">
    <cfRule type="cellIs" dxfId="4479" priority="3861" operator="between">
      <formula>1</formula>
      <formula>2</formula>
    </cfRule>
  </conditionalFormatting>
  <conditionalFormatting sqref="E35">
    <cfRule type="cellIs" dxfId="4478" priority="3859" operator="between">
      <formula>1</formula>
      <formula>2</formula>
    </cfRule>
  </conditionalFormatting>
  <conditionalFormatting sqref="I35">
    <cfRule type="cellIs" dxfId="4477" priority="3855" operator="between">
      <formula>1</formula>
      <formula>2</formula>
    </cfRule>
  </conditionalFormatting>
  <conditionalFormatting sqref="D35">
    <cfRule type="cellIs" dxfId="4476" priority="3860" operator="between">
      <formula>1</formula>
      <formula>2</formula>
    </cfRule>
  </conditionalFormatting>
  <conditionalFormatting sqref="H35">
    <cfRule type="cellIs" dxfId="4475" priority="3856" operator="between">
      <formula>1</formula>
      <formula>2</formula>
    </cfRule>
  </conditionalFormatting>
  <conditionalFormatting sqref="F35">
    <cfRule type="cellIs" dxfId="4474" priority="3858" operator="between">
      <formula>1</formula>
      <formula>2</formula>
    </cfRule>
  </conditionalFormatting>
  <conditionalFormatting sqref="G35">
    <cfRule type="cellIs" dxfId="4473" priority="3857" operator="between">
      <formula>1</formula>
      <formula>2</formula>
    </cfRule>
  </conditionalFormatting>
  <conditionalFormatting sqref="K35">
    <cfRule type="cellIs" dxfId="4472" priority="3853" operator="between">
      <formula>1</formula>
      <formula>2</formula>
    </cfRule>
  </conditionalFormatting>
  <conditionalFormatting sqref="J35">
    <cfRule type="cellIs" dxfId="4471" priority="3854" operator="between">
      <formula>1</formula>
      <formula>2</formula>
    </cfRule>
  </conditionalFormatting>
  <conditionalFormatting sqref="C35">
    <cfRule type="cellIs" dxfId="4470" priority="3852" operator="between">
      <formula>1</formula>
      <formula>2</formula>
    </cfRule>
  </conditionalFormatting>
  <conditionalFormatting sqref="E36">
    <cfRule type="cellIs" dxfId="4469" priority="3850" operator="between">
      <formula>1</formula>
      <formula>2</formula>
    </cfRule>
  </conditionalFormatting>
  <conditionalFormatting sqref="I36">
    <cfRule type="cellIs" dxfId="4468" priority="3846" operator="between">
      <formula>1</formula>
      <formula>2</formula>
    </cfRule>
  </conditionalFormatting>
  <conditionalFormatting sqref="D36">
    <cfRule type="cellIs" dxfId="4467" priority="3851" operator="between">
      <formula>1</formula>
      <formula>2</formula>
    </cfRule>
  </conditionalFormatting>
  <conditionalFormatting sqref="H36">
    <cfRule type="cellIs" dxfId="4466" priority="3847" operator="between">
      <formula>1</formula>
      <formula>2</formula>
    </cfRule>
  </conditionalFormatting>
  <conditionalFormatting sqref="F36">
    <cfRule type="cellIs" dxfId="4465" priority="3849" operator="between">
      <formula>1</formula>
      <formula>2</formula>
    </cfRule>
  </conditionalFormatting>
  <conditionalFormatting sqref="G36">
    <cfRule type="cellIs" dxfId="4464" priority="3848" operator="between">
      <formula>1</formula>
      <formula>2</formula>
    </cfRule>
  </conditionalFormatting>
  <conditionalFormatting sqref="K36">
    <cfRule type="cellIs" dxfId="4463" priority="3844" operator="between">
      <formula>1</formula>
      <formula>2</formula>
    </cfRule>
  </conditionalFormatting>
  <conditionalFormatting sqref="J36">
    <cfRule type="cellIs" dxfId="4462" priority="3845" operator="between">
      <formula>1</formula>
      <formula>2</formula>
    </cfRule>
  </conditionalFormatting>
  <conditionalFormatting sqref="C36">
    <cfRule type="cellIs" dxfId="4461" priority="3843" operator="between">
      <formula>1</formula>
      <formula>2</formula>
    </cfRule>
  </conditionalFormatting>
  <conditionalFormatting sqref="E37">
    <cfRule type="cellIs" dxfId="4460" priority="3841" operator="between">
      <formula>1</formula>
      <formula>2</formula>
    </cfRule>
  </conditionalFormatting>
  <conditionalFormatting sqref="I37">
    <cfRule type="cellIs" dxfId="4459" priority="3837" operator="between">
      <formula>1</formula>
      <formula>2</formula>
    </cfRule>
  </conditionalFormatting>
  <conditionalFormatting sqref="D37">
    <cfRule type="cellIs" dxfId="4458" priority="3842" operator="between">
      <formula>1</formula>
      <formula>2</formula>
    </cfRule>
  </conditionalFormatting>
  <conditionalFormatting sqref="H37">
    <cfRule type="cellIs" dxfId="4457" priority="3838" operator="between">
      <formula>1</formula>
      <formula>2</formula>
    </cfRule>
  </conditionalFormatting>
  <conditionalFormatting sqref="F37">
    <cfRule type="cellIs" dxfId="4456" priority="3840" operator="between">
      <formula>1</formula>
      <formula>2</formula>
    </cfRule>
  </conditionalFormatting>
  <conditionalFormatting sqref="G37">
    <cfRule type="cellIs" dxfId="4455" priority="3839" operator="between">
      <formula>1</formula>
      <formula>2</formula>
    </cfRule>
  </conditionalFormatting>
  <conditionalFormatting sqref="K37">
    <cfRule type="cellIs" dxfId="4454" priority="3835" operator="between">
      <formula>1</formula>
      <formula>2</formula>
    </cfRule>
  </conditionalFormatting>
  <conditionalFormatting sqref="J37">
    <cfRule type="cellIs" dxfId="4453" priority="3836" operator="between">
      <formula>1</formula>
      <formula>2</formula>
    </cfRule>
  </conditionalFormatting>
  <conditionalFormatting sqref="C37">
    <cfRule type="cellIs" dxfId="4452" priority="3834" operator="between">
      <formula>1</formula>
      <formula>2</formula>
    </cfRule>
  </conditionalFormatting>
  <conditionalFormatting sqref="E38">
    <cfRule type="cellIs" dxfId="4451" priority="3832" operator="between">
      <formula>1</formula>
      <formula>2</formula>
    </cfRule>
  </conditionalFormatting>
  <conditionalFormatting sqref="I38">
    <cfRule type="cellIs" dxfId="4450" priority="3828" operator="between">
      <formula>1</formula>
      <formula>2</formula>
    </cfRule>
  </conditionalFormatting>
  <conditionalFormatting sqref="D38">
    <cfRule type="cellIs" dxfId="4449" priority="3833" operator="between">
      <formula>1</formula>
      <formula>2</formula>
    </cfRule>
  </conditionalFormatting>
  <conditionalFormatting sqref="H38">
    <cfRule type="cellIs" dxfId="4448" priority="3829" operator="between">
      <formula>1</formula>
      <formula>2</formula>
    </cfRule>
  </conditionalFormatting>
  <conditionalFormatting sqref="F38">
    <cfRule type="cellIs" dxfId="4447" priority="3831" operator="between">
      <formula>1</formula>
      <formula>2</formula>
    </cfRule>
  </conditionalFormatting>
  <conditionalFormatting sqref="G38">
    <cfRule type="cellIs" dxfId="4446" priority="3830" operator="between">
      <formula>1</formula>
      <formula>2</formula>
    </cfRule>
  </conditionalFormatting>
  <conditionalFormatting sqref="K38">
    <cfRule type="cellIs" dxfId="4445" priority="3826" operator="between">
      <formula>1</formula>
      <formula>2</formula>
    </cfRule>
  </conditionalFormatting>
  <conditionalFormatting sqref="J38">
    <cfRule type="cellIs" dxfId="4444" priority="3827" operator="between">
      <formula>1</formula>
      <formula>2</formula>
    </cfRule>
  </conditionalFormatting>
  <conditionalFormatting sqref="C38">
    <cfRule type="cellIs" dxfId="4443" priority="3825" operator="between">
      <formula>1</formula>
      <formula>2</formula>
    </cfRule>
  </conditionalFormatting>
  <conditionalFormatting sqref="E39">
    <cfRule type="cellIs" dxfId="4442" priority="3823" operator="between">
      <formula>1</formula>
      <formula>2</formula>
    </cfRule>
  </conditionalFormatting>
  <conditionalFormatting sqref="I39">
    <cfRule type="cellIs" dxfId="4441" priority="3819" operator="between">
      <formula>1</formula>
      <formula>2</formula>
    </cfRule>
  </conditionalFormatting>
  <conditionalFormatting sqref="D39">
    <cfRule type="cellIs" dxfId="4440" priority="3824" operator="between">
      <formula>1</formula>
      <formula>2</formula>
    </cfRule>
  </conditionalFormatting>
  <conditionalFormatting sqref="H39">
    <cfRule type="cellIs" dxfId="4439" priority="3820" operator="between">
      <formula>1</formula>
      <formula>2</formula>
    </cfRule>
  </conditionalFormatting>
  <conditionalFormatting sqref="F39">
    <cfRule type="cellIs" dxfId="4438" priority="3822" operator="between">
      <formula>1</formula>
      <formula>2</formula>
    </cfRule>
  </conditionalFormatting>
  <conditionalFormatting sqref="G39">
    <cfRule type="cellIs" dxfId="4437" priority="3821" operator="between">
      <formula>1</formula>
      <formula>2</formula>
    </cfRule>
  </conditionalFormatting>
  <conditionalFormatting sqref="K39">
    <cfRule type="cellIs" dxfId="4436" priority="3817" operator="between">
      <formula>1</formula>
      <formula>2</formula>
    </cfRule>
  </conditionalFormatting>
  <conditionalFormatting sqref="J39">
    <cfRule type="cellIs" dxfId="4435" priority="3818" operator="between">
      <formula>1</formula>
      <formula>2</formula>
    </cfRule>
  </conditionalFormatting>
  <conditionalFormatting sqref="C39">
    <cfRule type="cellIs" dxfId="4434" priority="3816" operator="between">
      <formula>1</formula>
      <formula>2</formula>
    </cfRule>
  </conditionalFormatting>
  <conditionalFormatting sqref="G29">
    <cfRule type="cellIs" dxfId="4433" priority="3659" operator="between">
      <formula>1</formula>
      <formula>2</formula>
    </cfRule>
  </conditionalFormatting>
  <conditionalFormatting sqref="I29">
    <cfRule type="cellIs" dxfId="4432" priority="3657" operator="between">
      <formula>1</formula>
      <formula>2</formula>
    </cfRule>
  </conditionalFormatting>
  <conditionalFormatting sqref="D29">
    <cfRule type="cellIs" dxfId="4431" priority="3662" operator="between">
      <formula>1</formula>
      <formula>2</formula>
    </cfRule>
  </conditionalFormatting>
  <conditionalFormatting sqref="E29">
    <cfRule type="cellIs" dxfId="4430" priority="3661" operator="between">
      <formula>1</formula>
      <formula>2</formula>
    </cfRule>
  </conditionalFormatting>
  <conditionalFormatting sqref="F29">
    <cfRule type="cellIs" dxfId="4429" priority="3660" operator="between">
      <formula>1</formula>
      <formula>2</formula>
    </cfRule>
  </conditionalFormatting>
  <conditionalFormatting sqref="G28">
    <cfRule type="cellIs" dxfId="4428" priority="3668" operator="between">
      <formula>1</formula>
      <formula>2</formula>
    </cfRule>
  </conditionalFormatting>
  <conditionalFormatting sqref="F28">
    <cfRule type="cellIs" dxfId="4427" priority="3669" operator="between">
      <formula>1</formula>
      <formula>2</formula>
    </cfRule>
  </conditionalFormatting>
  <conditionalFormatting sqref="E28">
    <cfRule type="cellIs" dxfId="4426" priority="3670" operator="between">
      <formula>1</formula>
      <formula>2</formula>
    </cfRule>
  </conditionalFormatting>
  <conditionalFormatting sqref="D28">
    <cfRule type="cellIs" dxfId="4425" priority="3671" operator="between">
      <formula>1</formula>
      <formula>2</formula>
    </cfRule>
  </conditionalFormatting>
  <conditionalFormatting sqref="I28">
    <cfRule type="cellIs" dxfId="4424" priority="3666" operator="between">
      <formula>1</formula>
      <formula>2</formula>
    </cfRule>
  </conditionalFormatting>
  <conditionalFormatting sqref="C12">
    <cfRule type="cellIs" dxfId="4423" priority="3807" operator="between">
      <formula>1</formula>
      <formula>2</formula>
    </cfRule>
  </conditionalFormatting>
  <conditionalFormatting sqref="J12">
    <cfRule type="cellIs" dxfId="4422" priority="3809" operator="between">
      <formula>1</formula>
      <formula>2</formula>
    </cfRule>
  </conditionalFormatting>
  <conditionalFormatting sqref="K12">
    <cfRule type="cellIs" dxfId="4421" priority="3808" operator="between">
      <formula>1</formula>
      <formula>2</formula>
    </cfRule>
  </conditionalFormatting>
  <conditionalFormatting sqref="D12">
    <cfRule type="cellIs" dxfId="4420" priority="3815" operator="between">
      <formula>1</formula>
      <formula>2</formula>
    </cfRule>
  </conditionalFormatting>
  <conditionalFormatting sqref="E12">
    <cfRule type="cellIs" dxfId="4419" priority="3814" operator="between">
      <formula>1</formula>
      <formula>2</formula>
    </cfRule>
  </conditionalFormatting>
  <conditionalFormatting sqref="F12">
    <cfRule type="cellIs" dxfId="4418" priority="3813" operator="between">
      <formula>1</formula>
      <formula>2</formula>
    </cfRule>
  </conditionalFormatting>
  <conditionalFormatting sqref="G12">
    <cfRule type="cellIs" dxfId="4417" priority="3812" operator="between">
      <formula>1</formula>
      <formula>2</formula>
    </cfRule>
  </conditionalFormatting>
  <conditionalFormatting sqref="H12">
    <cfRule type="cellIs" dxfId="4416" priority="3811" operator="between">
      <formula>1</formula>
      <formula>2</formula>
    </cfRule>
  </conditionalFormatting>
  <conditionalFormatting sqref="I12">
    <cfRule type="cellIs" dxfId="4415" priority="3810" operator="between">
      <formula>1</formula>
      <formula>2</formula>
    </cfRule>
  </conditionalFormatting>
  <conditionalFormatting sqref="I23">
    <cfRule type="cellIs" dxfId="4414" priority="3711" operator="between">
      <formula>1</formula>
      <formula>2</formula>
    </cfRule>
  </conditionalFormatting>
  <conditionalFormatting sqref="C23">
    <cfRule type="cellIs" dxfId="4413" priority="3708" operator="between">
      <formula>1</formula>
      <formula>2</formula>
    </cfRule>
  </conditionalFormatting>
  <conditionalFormatting sqref="H23">
    <cfRule type="cellIs" dxfId="4412" priority="3712" operator="between">
      <formula>1</formula>
      <formula>2</formula>
    </cfRule>
  </conditionalFormatting>
  <conditionalFormatting sqref="D23">
    <cfRule type="cellIs" dxfId="4411" priority="3716" operator="between">
      <formula>1</formula>
      <formula>2</formula>
    </cfRule>
  </conditionalFormatting>
  <conditionalFormatting sqref="E23">
    <cfRule type="cellIs" dxfId="4410" priority="3715" operator="between">
      <formula>1</formula>
      <formula>2</formula>
    </cfRule>
  </conditionalFormatting>
  <conditionalFormatting sqref="F23">
    <cfRule type="cellIs" dxfId="4409" priority="3714" operator="between">
      <formula>1</formula>
      <formula>2</formula>
    </cfRule>
  </conditionalFormatting>
  <conditionalFormatting sqref="G23">
    <cfRule type="cellIs" dxfId="4408" priority="3713" operator="between">
      <formula>1</formula>
      <formula>2</formula>
    </cfRule>
  </conditionalFormatting>
  <conditionalFormatting sqref="J23">
    <cfRule type="cellIs" dxfId="4407" priority="3710" operator="between">
      <formula>1</formula>
      <formula>2</formula>
    </cfRule>
  </conditionalFormatting>
  <conditionalFormatting sqref="K23">
    <cfRule type="cellIs" dxfId="4406" priority="3709" operator="between">
      <formula>1</formula>
      <formula>2</formula>
    </cfRule>
  </conditionalFormatting>
  <conditionalFormatting sqref="I20">
    <cfRule type="cellIs" dxfId="4405" priority="3738" operator="between">
      <formula>1</formula>
      <formula>2</formula>
    </cfRule>
  </conditionalFormatting>
  <conditionalFormatting sqref="C20">
    <cfRule type="cellIs" dxfId="4404" priority="3735" operator="between">
      <formula>1</formula>
      <formula>2</formula>
    </cfRule>
  </conditionalFormatting>
  <conditionalFormatting sqref="H20">
    <cfRule type="cellIs" dxfId="4403" priority="3739" operator="between">
      <formula>1</formula>
      <formula>2</formula>
    </cfRule>
  </conditionalFormatting>
  <conditionalFormatting sqref="D20">
    <cfRule type="cellIs" dxfId="4402" priority="3743" operator="between">
      <formula>1</formula>
      <formula>2</formula>
    </cfRule>
  </conditionalFormatting>
  <conditionalFormatting sqref="E20">
    <cfRule type="cellIs" dxfId="4401" priority="3742" operator="between">
      <formula>1</formula>
      <formula>2</formula>
    </cfRule>
  </conditionalFormatting>
  <conditionalFormatting sqref="F20">
    <cfRule type="cellIs" dxfId="4400" priority="3741" operator="between">
      <formula>1</formula>
      <formula>2</formula>
    </cfRule>
  </conditionalFormatting>
  <conditionalFormatting sqref="G20">
    <cfRule type="cellIs" dxfId="4399" priority="3740" operator="between">
      <formula>1</formula>
      <formula>2</formula>
    </cfRule>
  </conditionalFormatting>
  <conditionalFormatting sqref="J20">
    <cfRule type="cellIs" dxfId="4398" priority="3737" operator="between">
      <formula>1</formula>
      <formula>2</formula>
    </cfRule>
  </conditionalFormatting>
  <conditionalFormatting sqref="K20">
    <cfRule type="cellIs" dxfId="4397" priority="3736" operator="between">
      <formula>1</formula>
      <formula>2</formula>
    </cfRule>
  </conditionalFormatting>
  <conditionalFormatting sqref="I17">
    <cfRule type="cellIs" dxfId="4396" priority="3765" operator="between">
      <formula>1</formula>
      <formula>2</formula>
    </cfRule>
  </conditionalFormatting>
  <conditionalFormatting sqref="C17">
    <cfRule type="cellIs" dxfId="4395" priority="3762" operator="between">
      <formula>1</formula>
      <formula>2</formula>
    </cfRule>
  </conditionalFormatting>
  <conditionalFormatting sqref="H17">
    <cfRule type="cellIs" dxfId="4394" priority="3766" operator="between">
      <formula>1</formula>
      <formula>2</formula>
    </cfRule>
  </conditionalFormatting>
  <conditionalFormatting sqref="D17">
    <cfRule type="cellIs" dxfId="4393" priority="3770" operator="between">
      <formula>1</formula>
      <formula>2</formula>
    </cfRule>
  </conditionalFormatting>
  <conditionalFormatting sqref="E17">
    <cfRule type="cellIs" dxfId="4392" priority="3769" operator="between">
      <formula>1</formula>
      <formula>2</formula>
    </cfRule>
  </conditionalFormatting>
  <conditionalFormatting sqref="F17">
    <cfRule type="cellIs" dxfId="4391" priority="3768" operator="between">
      <formula>1</formula>
      <formula>2</formula>
    </cfRule>
  </conditionalFormatting>
  <conditionalFormatting sqref="G17">
    <cfRule type="cellIs" dxfId="4390" priority="3767" operator="between">
      <formula>1</formula>
      <formula>2</formula>
    </cfRule>
  </conditionalFormatting>
  <conditionalFormatting sqref="J17">
    <cfRule type="cellIs" dxfId="4389" priority="3764" operator="between">
      <formula>1</formula>
      <formula>2</formula>
    </cfRule>
  </conditionalFormatting>
  <conditionalFormatting sqref="K17">
    <cfRule type="cellIs" dxfId="4388" priority="3763" operator="between">
      <formula>1</formula>
      <formula>2</formula>
    </cfRule>
  </conditionalFormatting>
  <conditionalFormatting sqref="I14">
    <cfRule type="cellIs" dxfId="4387" priority="3792" operator="between">
      <formula>1</formula>
      <formula>2</formula>
    </cfRule>
  </conditionalFormatting>
  <conditionalFormatting sqref="C14">
    <cfRule type="cellIs" dxfId="4386" priority="3789" operator="between">
      <formula>1</formula>
      <formula>2</formula>
    </cfRule>
  </conditionalFormatting>
  <conditionalFormatting sqref="H14">
    <cfRule type="cellIs" dxfId="4385" priority="3793" operator="between">
      <formula>1</formula>
      <formula>2</formula>
    </cfRule>
  </conditionalFormatting>
  <conditionalFormatting sqref="D14">
    <cfRule type="cellIs" dxfId="4384" priority="3797" operator="between">
      <formula>1</formula>
      <formula>2</formula>
    </cfRule>
  </conditionalFormatting>
  <conditionalFormatting sqref="E14">
    <cfRule type="cellIs" dxfId="4383" priority="3796" operator="between">
      <formula>1</formula>
      <formula>2</formula>
    </cfRule>
  </conditionalFormatting>
  <conditionalFormatting sqref="F14">
    <cfRule type="cellIs" dxfId="4382" priority="3795" operator="between">
      <formula>1</formula>
      <formula>2</formula>
    </cfRule>
  </conditionalFormatting>
  <conditionalFormatting sqref="G14">
    <cfRule type="cellIs" dxfId="4381" priority="3794" operator="between">
      <formula>1</formula>
      <formula>2</formula>
    </cfRule>
  </conditionalFormatting>
  <conditionalFormatting sqref="J14">
    <cfRule type="cellIs" dxfId="4380" priority="3791" operator="between">
      <formula>1</formula>
      <formula>2</formula>
    </cfRule>
  </conditionalFormatting>
  <conditionalFormatting sqref="K14">
    <cfRule type="cellIs" dxfId="4379" priority="3790" operator="between">
      <formula>1</formula>
      <formula>2</formula>
    </cfRule>
  </conditionalFormatting>
  <conditionalFormatting sqref="E13">
    <cfRule type="cellIs" dxfId="4378" priority="3805" operator="between">
      <formula>1</formula>
      <formula>2</formula>
    </cfRule>
  </conditionalFormatting>
  <conditionalFormatting sqref="I13">
    <cfRule type="cellIs" dxfId="4377" priority="3801" operator="between">
      <formula>1</formula>
      <formula>2</formula>
    </cfRule>
  </conditionalFormatting>
  <conditionalFormatting sqref="D13">
    <cfRule type="cellIs" dxfId="4376" priority="3806" operator="between">
      <formula>1</formula>
      <formula>2</formula>
    </cfRule>
  </conditionalFormatting>
  <conditionalFormatting sqref="H13">
    <cfRule type="cellIs" dxfId="4375" priority="3802" operator="between">
      <formula>1</formula>
      <formula>2</formula>
    </cfRule>
  </conditionalFormatting>
  <conditionalFormatting sqref="F13">
    <cfRule type="cellIs" dxfId="4374" priority="3804" operator="between">
      <formula>1</formula>
      <formula>2</formula>
    </cfRule>
  </conditionalFormatting>
  <conditionalFormatting sqref="G13">
    <cfRule type="cellIs" dxfId="4373" priority="3803" operator="between">
      <formula>1</formula>
      <formula>2</formula>
    </cfRule>
  </conditionalFormatting>
  <conditionalFormatting sqref="K13">
    <cfRule type="cellIs" dxfId="4372" priority="3799" operator="between">
      <formula>1</formula>
      <formula>2</formula>
    </cfRule>
  </conditionalFormatting>
  <conditionalFormatting sqref="J13">
    <cfRule type="cellIs" dxfId="4371" priority="3800" operator="between">
      <formula>1</formula>
      <formula>2</formula>
    </cfRule>
  </conditionalFormatting>
  <conditionalFormatting sqref="C13">
    <cfRule type="cellIs" dxfId="4370" priority="3798" operator="between">
      <formula>1</formula>
      <formula>2</formula>
    </cfRule>
  </conditionalFormatting>
  <conditionalFormatting sqref="E15">
    <cfRule type="cellIs" dxfId="4369" priority="3787" operator="between">
      <formula>1</formula>
      <formula>2</formula>
    </cfRule>
  </conditionalFormatting>
  <conditionalFormatting sqref="I15">
    <cfRule type="cellIs" dxfId="4368" priority="3783" operator="between">
      <formula>1</formula>
      <formula>2</formula>
    </cfRule>
  </conditionalFormatting>
  <conditionalFormatting sqref="D15">
    <cfRule type="cellIs" dxfId="4367" priority="3788" operator="between">
      <formula>1</formula>
      <formula>2</formula>
    </cfRule>
  </conditionalFormatting>
  <conditionalFormatting sqref="H15">
    <cfRule type="cellIs" dxfId="4366" priority="3784" operator="between">
      <formula>1</formula>
      <formula>2</formula>
    </cfRule>
  </conditionalFormatting>
  <conditionalFormatting sqref="F15">
    <cfRule type="cellIs" dxfId="4365" priority="3786" operator="between">
      <formula>1</formula>
      <formula>2</formula>
    </cfRule>
  </conditionalFormatting>
  <conditionalFormatting sqref="G15">
    <cfRule type="cellIs" dxfId="4364" priority="3785" operator="between">
      <formula>1</formula>
      <formula>2</formula>
    </cfRule>
  </conditionalFormatting>
  <conditionalFormatting sqref="K15">
    <cfRule type="cellIs" dxfId="4363" priority="3781" operator="between">
      <formula>1</formula>
      <formula>2</formula>
    </cfRule>
  </conditionalFormatting>
  <conditionalFormatting sqref="J15">
    <cfRule type="cellIs" dxfId="4362" priority="3782" operator="between">
      <formula>1</formula>
      <formula>2</formula>
    </cfRule>
  </conditionalFormatting>
  <conditionalFormatting sqref="C15">
    <cfRule type="cellIs" dxfId="4361" priority="3780" operator="between">
      <formula>1</formula>
      <formula>2</formula>
    </cfRule>
  </conditionalFormatting>
  <conditionalFormatting sqref="E16">
    <cfRule type="cellIs" dxfId="4360" priority="3778" operator="between">
      <formula>1</formula>
      <formula>2</formula>
    </cfRule>
  </conditionalFormatting>
  <conditionalFormatting sqref="I16">
    <cfRule type="cellIs" dxfId="4359" priority="3774" operator="between">
      <formula>1</formula>
      <formula>2</formula>
    </cfRule>
  </conditionalFormatting>
  <conditionalFormatting sqref="D16">
    <cfRule type="cellIs" dxfId="4358" priority="3779" operator="between">
      <formula>1</formula>
      <formula>2</formula>
    </cfRule>
  </conditionalFormatting>
  <conditionalFormatting sqref="H16">
    <cfRule type="cellIs" dxfId="4357" priority="3775" operator="between">
      <formula>1</formula>
      <formula>2</formula>
    </cfRule>
  </conditionalFormatting>
  <conditionalFormatting sqref="F16">
    <cfRule type="cellIs" dxfId="4356" priority="3777" operator="between">
      <formula>1</formula>
      <formula>2</formula>
    </cfRule>
  </conditionalFormatting>
  <conditionalFormatting sqref="G16">
    <cfRule type="cellIs" dxfId="4355" priority="3776" operator="between">
      <formula>1</formula>
      <formula>2</formula>
    </cfRule>
  </conditionalFormatting>
  <conditionalFormatting sqref="K16">
    <cfRule type="cellIs" dxfId="4354" priority="3772" operator="between">
      <formula>1</formula>
      <formula>2</formula>
    </cfRule>
  </conditionalFormatting>
  <conditionalFormatting sqref="J16">
    <cfRule type="cellIs" dxfId="4353" priority="3773" operator="between">
      <formula>1</formula>
      <formula>2</formula>
    </cfRule>
  </conditionalFormatting>
  <conditionalFormatting sqref="C16">
    <cfRule type="cellIs" dxfId="4352" priority="3771" operator="between">
      <formula>1</formula>
      <formula>2</formula>
    </cfRule>
  </conditionalFormatting>
  <conditionalFormatting sqref="E18">
    <cfRule type="cellIs" dxfId="4351" priority="3760" operator="between">
      <formula>1</formula>
      <formula>2</formula>
    </cfRule>
  </conditionalFormatting>
  <conditionalFormatting sqref="I18">
    <cfRule type="cellIs" dxfId="4350" priority="3756" operator="between">
      <formula>1</formula>
      <formula>2</formula>
    </cfRule>
  </conditionalFormatting>
  <conditionalFormatting sqref="D18">
    <cfRule type="cellIs" dxfId="4349" priority="3761" operator="between">
      <formula>1</formula>
      <formula>2</formula>
    </cfRule>
  </conditionalFormatting>
  <conditionalFormatting sqref="H18">
    <cfRule type="cellIs" dxfId="4348" priority="3757" operator="between">
      <formula>1</formula>
      <formula>2</formula>
    </cfRule>
  </conditionalFormatting>
  <conditionalFormatting sqref="F18">
    <cfRule type="cellIs" dxfId="4347" priority="3759" operator="between">
      <formula>1</formula>
      <formula>2</formula>
    </cfRule>
  </conditionalFormatting>
  <conditionalFormatting sqref="G18">
    <cfRule type="cellIs" dxfId="4346" priority="3758" operator="between">
      <formula>1</formula>
      <formula>2</formula>
    </cfRule>
  </conditionalFormatting>
  <conditionalFormatting sqref="K18">
    <cfRule type="cellIs" dxfId="4345" priority="3754" operator="between">
      <formula>1</formula>
      <formula>2</formula>
    </cfRule>
  </conditionalFormatting>
  <conditionalFormatting sqref="J18">
    <cfRule type="cellIs" dxfId="4344" priority="3755" operator="between">
      <formula>1</formula>
      <formula>2</formula>
    </cfRule>
  </conditionalFormatting>
  <conditionalFormatting sqref="C18">
    <cfRule type="cellIs" dxfId="4343" priority="3753" operator="between">
      <formula>1</formula>
      <formula>2</formula>
    </cfRule>
  </conditionalFormatting>
  <conditionalFormatting sqref="E19">
    <cfRule type="cellIs" dxfId="4342" priority="3751" operator="between">
      <formula>1</formula>
      <formula>2</formula>
    </cfRule>
  </conditionalFormatting>
  <conditionalFormatting sqref="I19">
    <cfRule type="cellIs" dxfId="4341" priority="3747" operator="between">
      <formula>1</formula>
      <formula>2</formula>
    </cfRule>
  </conditionalFormatting>
  <conditionalFormatting sqref="D19">
    <cfRule type="cellIs" dxfId="4340" priority="3752" operator="between">
      <formula>1</formula>
      <formula>2</formula>
    </cfRule>
  </conditionalFormatting>
  <conditionalFormatting sqref="H19">
    <cfRule type="cellIs" dxfId="4339" priority="3748" operator="between">
      <formula>1</formula>
      <formula>2</formula>
    </cfRule>
  </conditionalFormatting>
  <conditionalFormatting sqref="F19">
    <cfRule type="cellIs" dxfId="4338" priority="3750" operator="between">
      <formula>1</formula>
      <formula>2</formula>
    </cfRule>
  </conditionalFormatting>
  <conditionalFormatting sqref="G19">
    <cfRule type="cellIs" dxfId="4337" priority="3749" operator="between">
      <formula>1</formula>
      <formula>2</formula>
    </cfRule>
  </conditionalFormatting>
  <conditionalFormatting sqref="K19">
    <cfRule type="cellIs" dxfId="4336" priority="3745" operator="between">
      <formula>1</formula>
      <formula>2</formula>
    </cfRule>
  </conditionalFormatting>
  <conditionalFormatting sqref="J19">
    <cfRule type="cellIs" dxfId="4335" priority="3746" operator="between">
      <formula>1</formula>
      <formula>2</formula>
    </cfRule>
  </conditionalFormatting>
  <conditionalFormatting sqref="C19">
    <cfRule type="cellIs" dxfId="4334" priority="3744" operator="between">
      <formula>1</formula>
      <formula>2</formula>
    </cfRule>
  </conditionalFormatting>
  <conditionalFormatting sqref="E21">
    <cfRule type="cellIs" dxfId="4333" priority="3733" operator="between">
      <formula>1</formula>
      <formula>2</formula>
    </cfRule>
  </conditionalFormatting>
  <conditionalFormatting sqref="I21">
    <cfRule type="cellIs" dxfId="4332" priority="3729" operator="between">
      <formula>1</formula>
      <formula>2</formula>
    </cfRule>
  </conditionalFormatting>
  <conditionalFormatting sqref="D21">
    <cfRule type="cellIs" dxfId="4331" priority="3734" operator="between">
      <formula>1</formula>
      <formula>2</formula>
    </cfRule>
  </conditionalFormatting>
  <conditionalFormatting sqref="H21">
    <cfRule type="cellIs" dxfId="4330" priority="3730" operator="between">
      <formula>1</formula>
      <formula>2</formula>
    </cfRule>
  </conditionalFormatting>
  <conditionalFormatting sqref="F21">
    <cfRule type="cellIs" dxfId="4329" priority="3732" operator="between">
      <formula>1</formula>
      <formula>2</formula>
    </cfRule>
  </conditionalFormatting>
  <conditionalFormatting sqref="G21">
    <cfRule type="cellIs" dxfId="4328" priority="3731" operator="between">
      <formula>1</formula>
      <formula>2</formula>
    </cfRule>
  </conditionalFormatting>
  <conditionalFormatting sqref="K21">
    <cfRule type="cellIs" dxfId="4327" priority="3727" operator="between">
      <formula>1</formula>
      <formula>2</formula>
    </cfRule>
  </conditionalFormatting>
  <conditionalFormatting sqref="J21">
    <cfRule type="cellIs" dxfId="4326" priority="3728" operator="between">
      <formula>1</formula>
      <formula>2</formula>
    </cfRule>
  </conditionalFormatting>
  <conditionalFormatting sqref="C21">
    <cfRule type="cellIs" dxfId="4325" priority="3726" operator="between">
      <formula>1</formula>
      <formula>2</formula>
    </cfRule>
  </conditionalFormatting>
  <conditionalFormatting sqref="E22">
    <cfRule type="cellIs" dxfId="4324" priority="3724" operator="between">
      <formula>1</formula>
      <formula>2</formula>
    </cfRule>
  </conditionalFormatting>
  <conditionalFormatting sqref="I22">
    <cfRule type="cellIs" dxfId="4323" priority="3720" operator="between">
      <formula>1</formula>
      <formula>2</formula>
    </cfRule>
  </conditionalFormatting>
  <conditionalFormatting sqref="D22">
    <cfRule type="cellIs" dxfId="4322" priority="3725" operator="between">
      <formula>1</formula>
      <formula>2</formula>
    </cfRule>
  </conditionalFormatting>
  <conditionalFormatting sqref="H22">
    <cfRule type="cellIs" dxfId="4321" priority="3721" operator="between">
      <formula>1</formula>
      <formula>2</formula>
    </cfRule>
  </conditionalFormatting>
  <conditionalFormatting sqref="F22">
    <cfRule type="cellIs" dxfId="4320" priority="3723" operator="between">
      <formula>1</formula>
      <formula>2</formula>
    </cfRule>
  </conditionalFormatting>
  <conditionalFormatting sqref="G22">
    <cfRule type="cellIs" dxfId="4319" priority="3722" operator="between">
      <formula>1</formula>
      <formula>2</formula>
    </cfRule>
  </conditionalFormatting>
  <conditionalFormatting sqref="K22">
    <cfRule type="cellIs" dxfId="4318" priority="3718" operator="between">
      <formula>1</formula>
      <formula>2</formula>
    </cfRule>
  </conditionalFormatting>
  <conditionalFormatting sqref="J22">
    <cfRule type="cellIs" dxfId="4317" priority="3719" operator="between">
      <formula>1</formula>
      <formula>2</formula>
    </cfRule>
  </conditionalFormatting>
  <conditionalFormatting sqref="C22">
    <cfRule type="cellIs" dxfId="4316" priority="3717" operator="between">
      <formula>1</formula>
      <formula>2</formula>
    </cfRule>
  </conditionalFormatting>
  <conditionalFormatting sqref="E24">
    <cfRule type="cellIs" dxfId="4315" priority="3706" operator="between">
      <formula>1</formula>
      <formula>2</formula>
    </cfRule>
  </conditionalFormatting>
  <conditionalFormatting sqref="I24">
    <cfRule type="cellIs" dxfId="4314" priority="3702" operator="between">
      <formula>1</formula>
      <formula>2</formula>
    </cfRule>
  </conditionalFormatting>
  <conditionalFormatting sqref="D24">
    <cfRule type="cellIs" dxfId="4313" priority="3707" operator="between">
      <formula>1</formula>
      <formula>2</formula>
    </cfRule>
  </conditionalFormatting>
  <conditionalFormatting sqref="H24">
    <cfRule type="cellIs" dxfId="4312" priority="3703" operator="between">
      <formula>1</formula>
      <formula>2</formula>
    </cfRule>
  </conditionalFormatting>
  <conditionalFormatting sqref="F24">
    <cfRule type="cellIs" dxfId="4311" priority="3705" operator="between">
      <formula>1</formula>
      <formula>2</formula>
    </cfRule>
  </conditionalFormatting>
  <conditionalFormatting sqref="G24">
    <cfRule type="cellIs" dxfId="4310" priority="3704" operator="between">
      <formula>1</formula>
      <formula>2</formula>
    </cfRule>
  </conditionalFormatting>
  <conditionalFormatting sqref="K24">
    <cfRule type="cellIs" dxfId="4309" priority="3700" operator="between">
      <formula>1</formula>
      <formula>2</formula>
    </cfRule>
  </conditionalFormatting>
  <conditionalFormatting sqref="J24">
    <cfRule type="cellIs" dxfId="4308" priority="3701" operator="between">
      <formula>1</formula>
      <formula>2</formula>
    </cfRule>
  </conditionalFormatting>
  <conditionalFormatting sqref="C24">
    <cfRule type="cellIs" dxfId="4307" priority="3699" operator="between">
      <formula>1</formula>
      <formula>2</formula>
    </cfRule>
  </conditionalFormatting>
  <conditionalFormatting sqref="E25">
    <cfRule type="cellIs" dxfId="4306" priority="3697" operator="between">
      <formula>1</formula>
      <formula>2</formula>
    </cfRule>
  </conditionalFormatting>
  <conditionalFormatting sqref="I25">
    <cfRule type="cellIs" dxfId="4305" priority="3693" operator="between">
      <formula>1</formula>
      <formula>2</formula>
    </cfRule>
  </conditionalFormatting>
  <conditionalFormatting sqref="D25">
    <cfRule type="cellIs" dxfId="4304" priority="3698" operator="between">
      <formula>1</formula>
      <formula>2</formula>
    </cfRule>
  </conditionalFormatting>
  <conditionalFormatting sqref="H25">
    <cfRule type="cellIs" dxfId="4303" priority="3694" operator="between">
      <formula>1</formula>
      <formula>2</formula>
    </cfRule>
  </conditionalFormatting>
  <conditionalFormatting sqref="F25">
    <cfRule type="cellIs" dxfId="4302" priority="3696" operator="between">
      <formula>1</formula>
      <formula>2</formula>
    </cfRule>
  </conditionalFormatting>
  <conditionalFormatting sqref="G25">
    <cfRule type="cellIs" dxfId="4301" priority="3695" operator="between">
      <formula>1</formula>
      <formula>2</formula>
    </cfRule>
  </conditionalFormatting>
  <conditionalFormatting sqref="K25">
    <cfRule type="cellIs" dxfId="4300" priority="3691" operator="between">
      <formula>1</formula>
      <formula>2</formula>
    </cfRule>
  </conditionalFormatting>
  <conditionalFormatting sqref="J25">
    <cfRule type="cellIs" dxfId="4299" priority="3692" operator="between">
      <formula>1</formula>
      <formula>2</formula>
    </cfRule>
  </conditionalFormatting>
  <conditionalFormatting sqref="C25">
    <cfRule type="cellIs" dxfId="4298" priority="3690" operator="between">
      <formula>1</formula>
      <formula>2</formula>
    </cfRule>
  </conditionalFormatting>
  <conditionalFormatting sqref="E26">
    <cfRule type="cellIs" dxfId="4297" priority="3688" operator="between">
      <formula>1</formula>
      <formula>2</formula>
    </cfRule>
  </conditionalFormatting>
  <conditionalFormatting sqref="I26">
    <cfRule type="cellIs" dxfId="4296" priority="3684" operator="between">
      <formula>1</formula>
      <formula>2</formula>
    </cfRule>
  </conditionalFormatting>
  <conditionalFormatting sqref="D26">
    <cfRule type="cellIs" dxfId="4295" priority="3689" operator="between">
      <formula>1</formula>
      <formula>2</formula>
    </cfRule>
  </conditionalFormatting>
  <conditionalFormatting sqref="H26">
    <cfRule type="cellIs" dxfId="4294" priority="3685" operator="between">
      <formula>1</formula>
      <formula>2</formula>
    </cfRule>
  </conditionalFormatting>
  <conditionalFormatting sqref="F26">
    <cfRule type="cellIs" dxfId="4293" priority="3687" operator="between">
      <formula>1</formula>
      <formula>2</formula>
    </cfRule>
  </conditionalFormatting>
  <conditionalFormatting sqref="G26">
    <cfRule type="cellIs" dxfId="4292" priority="3686" operator="between">
      <formula>1</formula>
      <formula>2</formula>
    </cfRule>
  </conditionalFormatting>
  <conditionalFormatting sqref="K26">
    <cfRule type="cellIs" dxfId="4291" priority="3682" operator="between">
      <formula>1</formula>
      <formula>2</formula>
    </cfRule>
  </conditionalFormatting>
  <conditionalFormatting sqref="J26">
    <cfRule type="cellIs" dxfId="4290" priority="3683" operator="between">
      <formula>1</formula>
      <formula>2</formula>
    </cfRule>
  </conditionalFormatting>
  <conditionalFormatting sqref="C26">
    <cfRule type="cellIs" dxfId="4289" priority="3681" operator="between">
      <formula>1</formula>
      <formula>2</formula>
    </cfRule>
  </conditionalFormatting>
  <conditionalFormatting sqref="E27">
    <cfRule type="cellIs" dxfId="4288" priority="3679" operator="between">
      <formula>1</formula>
      <formula>2</formula>
    </cfRule>
  </conditionalFormatting>
  <conditionalFormatting sqref="I27">
    <cfRule type="cellIs" dxfId="4287" priority="3675" operator="between">
      <formula>1</formula>
      <formula>2</formula>
    </cfRule>
  </conditionalFormatting>
  <conditionalFormatting sqref="D27">
    <cfRule type="cellIs" dxfId="4286" priority="3680" operator="between">
      <formula>1</formula>
      <formula>2</formula>
    </cfRule>
  </conditionalFormatting>
  <conditionalFormatting sqref="H27">
    <cfRule type="cellIs" dxfId="4285" priority="3676" operator="between">
      <formula>1</formula>
      <formula>2</formula>
    </cfRule>
  </conditionalFormatting>
  <conditionalFormatting sqref="F27">
    <cfRule type="cellIs" dxfId="4284" priority="3678" operator="between">
      <formula>1</formula>
      <formula>2</formula>
    </cfRule>
  </conditionalFormatting>
  <conditionalFormatting sqref="G27">
    <cfRule type="cellIs" dxfId="4283" priority="3677" operator="between">
      <formula>1</formula>
      <formula>2</formula>
    </cfRule>
  </conditionalFormatting>
  <conditionalFormatting sqref="K27">
    <cfRule type="cellIs" dxfId="4282" priority="3673" operator="between">
      <formula>1</formula>
      <formula>2</formula>
    </cfRule>
  </conditionalFormatting>
  <conditionalFormatting sqref="J27">
    <cfRule type="cellIs" dxfId="4281" priority="3674" operator="between">
      <formula>1</formula>
      <formula>2</formula>
    </cfRule>
  </conditionalFormatting>
  <conditionalFormatting sqref="C27">
    <cfRule type="cellIs" dxfId="4280" priority="3672" operator="between">
      <formula>1</formula>
      <formula>2</formula>
    </cfRule>
  </conditionalFormatting>
  <conditionalFormatting sqref="H28">
    <cfRule type="cellIs" dxfId="4279" priority="3667" operator="between">
      <formula>1</formula>
      <formula>2</formula>
    </cfRule>
  </conditionalFormatting>
  <conditionalFormatting sqref="K28">
    <cfRule type="cellIs" dxfId="4278" priority="3664" operator="between">
      <formula>1</formula>
      <formula>2</formula>
    </cfRule>
  </conditionalFormatting>
  <conditionalFormatting sqref="J28">
    <cfRule type="cellIs" dxfId="4277" priority="3665" operator="between">
      <formula>1</formula>
      <formula>2</formula>
    </cfRule>
  </conditionalFormatting>
  <conditionalFormatting sqref="C28">
    <cfRule type="cellIs" dxfId="4276" priority="3663" operator="between">
      <formula>1</formula>
      <formula>2</formula>
    </cfRule>
  </conditionalFormatting>
  <conditionalFormatting sqref="H29">
    <cfRule type="cellIs" dxfId="4275" priority="3658" operator="between">
      <formula>1</formula>
      <formula>2</formula>
    </cfRule>
  </conditionalFormatting>
  <conditionalFormatting sqref="K29">
    <cfRule type="cellIs" dxfId="4274" priority="3655" operator="between">
      <formula>1</formula>
      <formula>2</formula>
    </cfRule>
  </conditionalFormatting>
  <conditionalFormatting sqref="J29">
    <cfRule type="cellIs" dxfId="4273" priority="3656" operator="between">
      <formula>1</formula>
      <formula>2</formula>
    </cfRule>
  </conditionalFormatting>
  <conditionalFormatting sqref="C29">
    <cfRule type="cellIs" dxfId="4272" priority="3654" operator="between">
      <formula>1</formula>
      <formula>2</formula>
    </cfRule>
  </conditionalFormatting>
  <conditionalFormatting sqref="E30">
    <cfRule type="cellIs" dxfId="4271" priority="3652" operator="between">
      <formula>1</formula>
      <formula>2</formula>
    </cfRule>
  </conditionalFormatting>
  <conditionalFormatting sqref="I30">
    <cfRule type="cellIs" dxfId="4270" priority="3648" operator="between">
      <formula>1</formula>
      <formula>2</formula>
    </cfRule>
  </conditionalFormatting>
  <conditionalFormatting sqref="D30">
    <cfRule type="cellIs" dxfId="4269" priority="3653" operator="between">
      <formula>1</formula>
      <formula>2</formula>
    </cfRule>
  </conditionalFormatting>
  <conditionalFormatting sqref="H30">
    <cfRule type="cellIs" dxfId="4268" priority="3649" operator="between">
      <formula>1</formula>
      <formula>2</formula>
    </cfRule>
  </conditionalFormatting>
  <conditionalFormatting sqref="F30">
    <cfRule type="cellIs" dxfId="4267" priority="3651" operator="between">
      <formula>1</formula>
      <formula>2</formula>
    </cfRule>
  </conditionalFormatting>
  <conditionalFormatting sqref="G30">
    <cfRule type="cellIs" dxfId="4266" priority="3650" operator="between">
      <formula>1</formula>
      <formula>2</formula>
    </cfRule>
  </conditionalFormatting>
  <conditionalFormatting sqref="K30">
    <cfRule type="cellIs" dxfId="4265" priority="3646" operator="between">
      <formula>1</formula>
      <formula>2</formula>
    </cfRule>
  </conditionalFormatting>
  <conditionalFormatting sqref="J30">
    <cfRule type="cellIs" dxfId="4264" priority="3647" operator="between">
      <formula>1</formula>
      <formula>2</formula>
    </cfRule>
  </conditionalFormatting>
  <conditionalFormatting sqref="C30">
    <cfRule type="cellIs" dxfId="4263" priority="3645" operator="between">
      <formula>1</formula>
      <formula>2</formula>
    </cfRule>
  </conditionalFormatting>
  <conditionalFormatting sqref="E31">
    <cfRule type="cellIs" dxfId="4262" priority="3643" operator="between">
      <formula>1</formula>
      <formula>2</formula>
    </cfRule>
  </conditionalFormatting>
  <conditionalFormatting sqref="I31">
    <cfRule type="cellIs" dxfId="4261" priority="3639" operator="between">
      <formula>1</formula>
      <formula>2</formula>
    </cfRule>
  </conditionalFormatting>
  <conditionalFormatting sqref="D31">
    <cfRule type="cellIs" dxfId="4260" priority="3644" operator="between">
      <formula>1</formula>
      <formula>2</formula>
    </cfRule>
  </conditionalFormatting>
  <conditionalFormatting sqref="H31">
    <cfRule type="cellIs" dxfId="4259" priority="3640" operator="between">
      <formula>1</formula>
      <formula>2</formula>
    </cfRule>
  </conditionalFormatting>
  <conditionalFormatting sqref="F31">
    <cfRule type="cellIs" dxfId="4258" priority="3642" operator="between">
      <formula>1</formula>
      <formula>2</formula>
    </cfRule>
  </conditionalFormatting>
  <conditionalFormatting sqref="G31">
    <cfRule type="cellIs" dxfId="4257" priority="3641" operator="between">
      <formula>1</formula>
      <formula>2</formula>
    </cfRule>
  </conditionalFormatting>
  <conditionalFormatting sqref="K31">
    <cfRule type="cellIs" dxfId="4256" priority="3637" operator="between">
      <formula>1</formula>
      <formula>2</formula>
    </cfRule>
  </conditionalFormatting>
  <conditionalFormatting sqref="J31">
    <cfRule type="cellIs" dxfId="4255" priority="3638" operator="between">
      <formula>1</formula>
      <formula>2</formula>
    </cfRule>
  </conditionalFormatting>
  <conditionalFormatting sqref="C31">
    <cfRule type="cellIs" dxfId="4254" priority="3636" operator="between">
      <formula>1</formula>
      <formula>2</formula>
    </cfRule>
  </conditionalFormatting>
  <conditionalFormatting sqref="E32">
    <cfRule type="cellIs" dxfId="4253" priority="3634" operator="between">
      <formula>1</formula>
      <formula>2</formula>
    </cfRule>
  </conditionalFormatting>
  <conditionalFormatting sqref="I32">
    <cfRule type="cellIs" dxfId="4252" priority="3630" operator="between">
      <formula>1</formula>
      <formula>2</formula>
    </cfRule>
  </conditionalFormatting>
  <conditionalFormatting sqref="D32">
    <cfRule type="cellIs" dxfId="4251" priority="3635" operator="between">
      <formula>1</formula>
      <formula>2</formula>
    </cfRule>
  </conditionalFormatting>
  <conditionalFormatting sqref="H32">
    <cfRule type="cellIs" dxfId="4250" priority="3631" operator="between">
      <formula>1</formula>
      <formula>2</formula>
    </cfRule>
  </conditionalFormatting>
  <conditionalFormatting sqref="F32">
    <cfRule type="cellIs" dxfId="4249" priority="3633" operator="between">
      <formula>1</formula>
      <formula>2</formula>
    </cfRule>
  </conditionalFormatting>
  <conditionalFormatting sqref="G32">
    <cfRule type="cellIs" dxfId="4248" priority="3632" operator="between">
      <formula>1</formula>
      <formula>2</formula>
    </cfRule>
  </conditionalFormatting>
  <conditionalFormatting sqref="K32">
    <cfRule type="cellIs" dxfId="4247" priority="3628" operator="between">
      <formula>1</formula>
      <formula>2</formula>
    </cfRule>
  </conditionalFormatting>
  <conditionalFormatting sqref="J32">
    <cfRule type="cellIs" dxfId="4246" priority="3629" operator="between">
      <formula>1</formula>
      <formula>2</formula>
    </cfRule>
  </conditionalFormatting>
  <conditionalFormatting sqref="C32">
    <cfRule type="cellIs" dxfId="4245" priority="3627" operator="between">
      <formula>1</formula>
      <formula>2</formula>
    </cfRule>
  </conditionalFormatting>
  <conditionalFormatting sqref="E33">
    <cfRule type="cellIs" dxfId="4244" priority="3625" operator="between">
      <formula>1</formula>
      <formula>2</formula>
    </cfRule>
  </conditionalFormatting>
  <conditionalFormatting sqref="I33">
    <cfRule type="cellIs" dxfId="4243" priority="3621" operator="between">
      <formula>1</formula>
      <formula>2</formula>
    </cfRule>
  </conditionalFormatting>
  <conditionalFormatting sqref="D33">
    <cfRule type="cellIs" dxfId="4242" priority="3626" operator="between">
      <formula>1</formula>
      <formula>2</formula>
    </cfRule>
  </conditionalFormatting>
  <conditionalFormatting sqref="H33">
    <cfRule type="cellIs" dxfId="4241" priority="3622" operator="between">
      <formula>1</formula>
      <formula>2</formula>
    </cfRule>
  </conditionalFormatting>
  <conditionalFormatting sqref="F33">
    <cfRule type="cellIs" dxfId="4240" priority="3624" operator="between">
      <formula>1</formula>
      <formula>2</formula>
    </cfRule>
  </conditionalFormatting>
  <conditionalFormatting sqref="G33">
    <cfRule type="cellIs" dxfId="4239" priority="3623" operator="between">
      <formula>1</formula>
      <formula>2</formula>
    </cfRule>
  </conditionalFormatting>
  <conditionalFormatting sqref="K33">
    <cfRule type="cellIs" dxfId="4238" priority="3619" operator="between">
      <formula>1</formula>
      <formula>2</formula>
    </cfRule>
  </conditionalFormatting>
  <conditionalFormatting sqref="J33">
    <cfRule type="cellIs" dxfId="4237" priority="3620" operator="between">
      <formula>1</formula>
      <formula>2</formula>
    </cfRule>
  </conditionalFormatting>
  <conditionalFormatting sqref="C33">
    <cfRule type="cellIs" dxfId="4236" priority="3618" operator="between">
      <formula>1</formula>
      <formula>2</formula>
    </cfRule>
  </conditionalFormatting>
  <conditionalFormatting sqref="E34">
    <cfRule type="cellIs" dxfId="4235" priority="3616" operator="between">
      <formula>1</formula>
      <formula>2</formula>
    </cfRule>
  </conditionalFormatting>
  <conditionalFormatting sqref="I34">
    <cfRule type="cellIs" dxfId="4234" priority="3612" operator="between">
      <formula>1</formula>
      <formula>2</formula>
    </cfRule>
  </conditionalFormatting>
  <conditionalFormatting sqref="D34">
    <cfRule type="cellIs" dxfId="4233" priority="3617" operator="between">
      <formula>1</formula>
      <formula>2</formula>
    </cfRule>
  </conditionalFormatting>
  <conditionalFormatting sqref="H34">
    <cfRule type="cellIs" dxfId="4232" priority="3613" operator="between">
      <formula>1</formula>
      <formula>2</formula>
    </cfRule>
  </conditionalFormatting>
  <conditionalFormatting sqref="F34">
    <cfRule type="cellIs" dxfId="4231" priority="3615" operator="between">
      <formula>1</formula>
      <formula>2</formula>
    </cfRule>
  </conditionalFormatting>
  <conditionalFormatting sqref="G34">
    <cfRule type="cellIs" dxfId="4230" priority="3614" operator="between">
      <formula>1</formula>
      <formula>2</formula>
    </cfRule>
  </conditionalFormatting>
  <conditionalFormatting sqref="K34">
    <cfRule type="cellIs" dxfId="4229" priority="3610" operator="between">
      <formula>1</formula>
      <formula>2</formula>
    </cfRule>
  </conditionalFormatting>
  <conditionalFormatting sqref="J34">
    <cfRule type="cellIs" dxfId="4228" priority="3611" operator="between">
      <formula>1</formula>
      <formula>2</formula>
    </cfRule>
  </conditionalFormatting>
  <conditionalFormatting sqref="C34">
    <cfRule type="cellIs" dxfId="4227" priority="3609" operator="between">
      <formula>1</formula>
      <formula>2</formula>
    </cfRule>
  </conditionalFormatting>
  <conditionalFormatting sqref="E35">
    <cfRule type="cellIs" dxfId="4226" priority="3607" operator="between">
      <formula>1</formula>
      <formula>2</formula>
    </cfRule>
  </conditionalFormatting>
  <conditionalFormatting sqref="I35">
    <cfRule type="cellIs" dxfId="4225" priority="3603" operator="between">
      <formula>1</formula>
      <formula>2</formula>
    </cfRule>
  </conditionalFormatting>
  <conditionalFormatting sqref="D35">
    <cfRule type="cellIs" dxfId="4224" priority="3608" operator="between">
      <formula>1</formula>
      <formula>2</formula>
    </cfRule>
  </conditionalFormatting>
  <conditionalFormatting sqref="H35">
    <cfRule type="cellIs" dxfId="4223" priority="3604" operator="between">
      <formula>1</formula>
      <formula>2</formula>
    </cfRule>
  </conditionalFormatting>
  <conditionalFormatting sqref="F35">
    <cfRule type="cellIs" dxfId="4222" priority="3606" operator="between">
      <formula>1</formula>
      <formula>2</formula>
    </cfRule>
  </conditionalFormatting>
  <conditionalFormatting sqref="G35">
    <cfRule type="cellIs" dxfId="4221" priority="3605" operator="between">
      <formula>1</formula>
      <formula>2</formula>
    </cfRule>
  </conditionalFormatting>
  <conditionalFormatting sqref="K35">
    <cfRule type="cellIs" dxfId="4220" priority="3601" operator="between">
      <formula>1</formula>
      <formula>2</formula>
    </cfRule>
  </conditionalFormatting>
  <conditionalFormatting sqref="J35">
    <cfRule type="cellIs" dxfId="4219" priority="3602" operator="between">
      <formula>1</formula>
      <formula>2</formula>
    </cfRule>
  </conditionalFormatting>
  <conditionalFormatting sqref="C35">
    <cfRule type="cellIs" dxfId="4218" priority="3600" operator="between">
      <formula>1</formula>
      <formula>2</formula>
    </cfRule>
  </conditionalFormatting>
  <conditionalFormatting sqref="E36">
    <cfRule type="cellIs" dxfId="4217" priority="3598" operator="between">
      <formula>1</formula>
      <formula>2</formula>
    </cfRule>
  </conditionalFormatting>
  <conditionalFormatting sqref="I36">
    <cfRule type="cellIs" dxfId="4216" priority="3594" operator="between">
      <formula>1</formula>
      <formula>2</formula>
    </cfRule>
  </conditionalFormatting>
  <conditionalFormatting sqref="D36">
    <cfRule type="cellIs" dxfId="4215" priority="3599" operator="between">
      <formula>1</formula>
      <formula>2</formula>
    </cfRule>
  </conditionalFormatting>
  <conditionalFormatting sqref="H36">
    <cfRule type="cellIs" dxfId="4214" priority="3595" operator="between">
      <formula>1</formula>
      <formula>2</formula>
    </cfRule>
  </conditionalFormatting>
  <conditionalFormatting sqref="F36">
    <cfRule type="cellIs" dxfId="4213" priority="3597" operator="between">
      <formula>1</formula>
      <formula>2</formula>
    </cfRule>
  </conditionalFormatting>
  <conditionalFormatting sqref="G36">
    <cfRule type="cellIs" dxfId="4212" priority="3596" operator="between">
      <formula>1</formula>
      <formula>2</formula>
    </cfRule>
  </conditionalFormatting>
  <conditionalFormatting sqref="K36">
    <cfRule type="cellIs" dxfId="4211" priority="3592" operator="between">
      <formula>1</formula>
      <formula>2</formula>
    </cfRule>
  </conditionalFormatting>
  <conditionalFormatting sqref="J36">
    <cfRule type="cellIs" dxfId="4210" priority="3593" operator="between">
      <formula>1</formula>
      <formula>2</formula>
    </cfRule>
  </conditionalFormatting>
  <conditionalFormatting sqref="C36">
    <cfRule type="cellIs" dxfId="4209" priority="3591" operator="between">
      <formula>1</formula>
      <formula>2</formula>
    </cfRule>
  </conditionalFormatting>
  <conditionalFormatting sqref="E37">
    <cfRule type="cellIs" dxfId="4208" priority="3589" operator="between">
      <formula>1</formula>
      <formula>2</formula>
    </cfRule>
  </conditionalFormatting>
  <conditionalFormatting sqref="I37">
    <cfRule type="cellIs" dxfId="4207" priority="3585" operator="between">
      <formula>1</formula>
      <formula>2</formula>
    </cfRule>
  </conditionalFormatting>
  <conditionalFormatting sqref="D37">
    <cfRule type="cellIs" dxfId="4206" priority="3590" operator="between">
      <formula>1</formula>
      <formula>2</formula>
    </cfRule>
  </conditionalFormatting>
  <conditionalFormatting sqref="H37">
    <cfRule type="cellIs" dxfId="4205" priority="3586" operator="between">
      <formula>1</formula>
      <formula>2</formula>
    </cfRule>
  </conditionalFormatting>
  <conditionalFormatting sqref="F37">
    <cfRule type="cellIs" dxfId="4204" priority="3588" operator="between">
      <formula>1</formula>
      <formula>2</formula>
    </cfRule>
  </conditionalFormatting>
  <conditionalFormatting sqref="G37">
    <cfRule type="cellIs" dxfId="4203" priority="3587" operator="between">
      <formula>1</formula>
      <formula>2</formula>
    </cfRule>
  </conditionalFormatting>
  <conditionalFormatting sqref="K37">
    <cfRule type="cellIs" dxfId="4202" priority="3583" operator="between">
      <formula>1</formula>
      <formula>2</formula>
    </cfRule>
  </conditionalFormatting>
  <conditionalFormatting sqref="J37">
    <cfRule type="cellIs" dxfId="4201" priority="3584" operator="between">
      <formula>1</formula>
      <formula>2</formula>
    </cfRule>
  </conditionalFormatting>
  <conditionalFormatting sqref="C37">
    <cfRule type="cellIs" dxfId="4200" priority="3582" operator="between">
      <formula>1</formula>
      <formula>2</formula>
    </cfRule>
  </conditionalFormatting>
  <conditionalFormatting sqref="E38">
    <cfRule type="cellIs" dxfId="4199" priority="3580" operator="between">
      <formula>1</formula>
      <formula>2</formula>
    </cfRule>
  </conditionalFormatting>
  <conditionalFormatting sqref="I38">
    <cfRule type="cellIs" dxfId="4198" priority="3576" operator="between">
      <formula>1</formula>
      <formula>2</formula>
    </cfRule>
  </conditionalFormatting>
  <conditionalFormatting sqref="D38">
    <cfRule type="cellIs" dxfId="4197" priority="3581" operator="between">
      <formula>1</formula>
      <formula>2</formula>
    </cfRule>
  </conditionalFormatting>
  <conditionalFormatting sqref="H38">
    <cfRule type="cellIs" dxfId="4196" priority="3577" operator="between">
      <formula>1</formula>
      <formula>2</formula>
    </cfRule>
  </conditionalFormatting>
  <conditionalFormatting sqref="F38">
    <cfRule type="cellIs" dxfId="4195" priority="3579" operator="between">
      <formula>1</formula>
      <formula>2</formula>
    </cfRule>
  </conditionalFormatting>
  <conditionalFormatting sqref="G38">
    <cfRule type="cellIs" dxfId="4194" priority="3578" operator="between">
      <formula>1</formula>
      <formula>2</formula>
    </cfRule>
  </conditionalFormatting>
  <conditionalFormatting sqref="K38">
    <cfRule type="cellIs" dxfId="4193" priority="3574" operator="between">
      <formula>1</formula>
      <formula>2</formula>
    </cfRule>
  </conditionalFormatting>
  <conditionalFormatting sqref="J38">
    <cfRule type="cellIs" dxfId="4192" priority="3575" operator="between">
      <formula>1</formula>
      <formula>2</formula>
    </cfRule>
  </conditionalFormatting>
  <conditionalFormatting sqref="C38">
    <cfRule type="cellIs" dxfId="4191" priority="3573" operator="between">
      <formula>1</formula>
      <formula>2</formula>
    </cfRule>
  </conditionalFormatting>
  <conditionalFormatting sqref="E39">
    <cfRule type="cellIs" dxfId="4190" priority="3571" operator="between">
      <formula>1</formula>
      <formula>2</formula>
    </cfRule>
  </conditionalFormatting>
  <conditionalFormatting sqref="I39">
    <cfRule type="cellIs" dxfId="4189" priority="3567" operator="between">
      <formula>1</formula>
      <formula>2</formula>
    </cfRule>
  </conditionalFormatting>
  <conditionalFormatting sqref="D39">
    <cfRule type="cellIs" dxfId="4188" priority="3572" operator="between">
      <formula>1</formula>
      <formula>2</formula>
    </cfRule>
  </conditionalFormatting>
  <conditionalFormatting sqref="H39">
    <cfRule type="cellIs" dxfId="4187" priority="3568" operator="between">
      <formula>1</formula>
      <formula>2</formula>
    </cfRule>
  </conditionalFormatting>
  <conditionalFormatting sqref="F39">
    <cfRule type="cellIs" dxfId="4186" priority="3570" operator="between">
      <formula>1</formula>
      <formula>2</formula>
    </cfRule>
  </conditionalFormatting>
  <conditionalFormatting sqref="G39">
    <cfRule type="cellIs" dxfId="4185" priority="3569" operator="between">
      <formula>1</formula>
      <formula>2</formula>
    </cfRule>
  </conditionalFormatting>
  <conditionalFormatting sqref="K39">
    <cfRule type="cellIs" dxfId="4184" priority="3565" operator="between">
      <formula>1</formula>
      <formula>2</formula>
    </cfRule>
  </conditionalFormatting>
  <conditionalFormatting sqref="J39">
    <cfRule type="cellIs" dxfId="4183" priority="3566" operator="between">
      <formula>1</formula>
      <formula>2</formula>
    </cfRule>
  </conditionalFormatting>
  <conditionalFormatting sqref="C39">
    <cfRule type="cellIs" dxfId="4182" priority="3564" operator="between">
      <formula>1</formula>
      <formula>2</formula>
    </cfRule>
  </conditionalFormatting>
  <conditionalFormatting sqref="I14">
    <cfRule type="cellIs" dxfId="4181" priority="3558" operator="between">
      <formula>1</formula>
      <formula>2</formula>
    </cfRule>
  </conditionalFormatting>
  <conditionalFormatting sqref="C14">
    <cfRule type="cellIs" dxfId="4180" priority="3555" operator="between">
      <formula>1</formula>
      <formula>2</formula>
    </cfRule>
  </conditionalFormatting>
  <conditionalFormatting sqref="H14">
    <cfRule type="cellIs" dxfId="4179" priority="3559" operator="between">
      <formula>1</formula>
      <formula>2</formula>
    </cfRule>
  </conditionalFormatting>
  <conditionalFormatting sqref="D14">
    <cfRule type="cellIs" dxfId="4178" priority="3563" operator="between">
      <formula>1</formula>
      <formula>2</formula>
    </cfRule>
  </conditionalFormatting>
  <conditionalFormatting sqref="E14">
    <cfRule type="cellIs" dxfId="4177" priority="3562" operator="between">
      <formula>1</formula>
      <formula>2</formula>
    </cfRule>
  </conditionalFormatting>
  <conditionalFormatting sqref="F14">
    <cfRule type="cellIs" dxfId="4176" priority="3561" operator="between">
      <formula>1</formula>
      <formula>2</formula>
    </cfRule>
  </conditionalFormatting>
  <conditionalFormatting sqref="G14">
    <cfRule type="cellIs" dxfId="4175" priority="3560" operator="between">
      <formula>1</formula>
      <formula>2</formula>
    </cfRule>
  </conditionalFormatting>
  <conditionalFormatting sqref="J14">
    <cfRule type="cellIs" dxfId="4174" priority="3557" operator="between">
      <formula>1</formula>
      <formula>2</formula>
    </cfRule>
  </conditionalFormatting>
  <conditionalFormatting sqref="K14">
    <cfRule type="cellIs" dxfId="4173" priority="3556" operator="between">
      <formula>1</formula>
      <formula>2</formula>
    </cfRule>
  </conditionalFormatting>
  <conditionalFormatting sqref="E15">
    <cfRule type="cellIs" dxfId="4172" priority="3553" operator="between">
      <formula>1</formula>
      <formula>2</formula>
    </cfRule>
  </conditionalFormatting>
  <conditionalFormatting sqref="I15">
    <cfRule type="cellIs" dxfId="4171" priority="3549" operator="between">
      <formula>1</formula>
      <formula>2</formula>
    </cfRule>
  </conditionalFormatting>
  <conditionalFormatting sqref="D15">
    <cfRule type="cellIs" dxfId="4170" priority="3554" operator="between">
      <formula>1</formula>
      <formula>2</formula>
    </cfRule>
  </conditionalFormatting>
  <conditionalFormatting sqref="H15">
    <cfRule type="cellIs" dxfId="4169" priority="3550" operator="between">
      <formula>1</formula>
      <formula>2</formula>
    </cfRule>
  </conditionalFormatting>
  <conditionalFormatting sqref="F15">
    <cfRule type="cellIs" dxfId="4168" priority="3552" operator="between">
      <formula>1</formula>
      <formula>2</formula>
    </cfRule>
  </conditionalFormatting>
  <conditionalFormatting sqref="G15">
    <cfRule type="cellIs" dxfId="4167" priority="3551" operator="between">
      <formula>1</formula>
      <formula>2</formula>
    </cfRule>
  </conditionalFormatting>
  <conditionalFormatting sqref="K15">
    <cfRule type="cellIs" dxfId="4166" priority="3547" operator="between">
      <formula>1</formula>
      <formula>2</formula>
    </cfRule>
  </conditionalFormatting>
  <conditionalFormatting sqref="J15">
    <cfRule type="cellIs" dxfId="4165" priority="3548" operator="between">
      <formula>1</formula>
      <formula>2</formula>
    </cfRule>
  </conditionalFormatting>
  <conditionalFormatting sqref="C15">
    <cfRule type="cellIs" dxfId="4164" priority="3546" operator="between">
      <formula>1</formula>
      <formula>2</formula>
    </cfRule>
  </conditionalFormatting>
  <conditionalFormatting sqref="I14">
    <cfRule type="cellIs" dxfId="4163" priority="3540" operator="between">
      <formula>1</formula>
      <formula>2</formula>
    </cfRule>
  </conditionalFormatting>
  <conditionalFormatting sqref="C14">
    <cfRule type="cellIs" dxfId="4162" priority="3537" operator="between">
      <formula>1</formula>
      <formula>2</formula>
    </cfRule>
  </conditionalFormatting>
  <conditionalFormatting sqref="H14">
    <cfRule type="cellIs" dxfId="4161" priority="3541" operator="between">
      <formula>1</formula>
      <formula>2</formula>
    </cfRule>
  </conditionalFormatting>
  <conditionalFormatting sqref="D14">
    <cfRule type="cellIs" dxfId="4160" priority="3545" operator="between">
      <formula>1</formula>
      <formula>2</formula>
    </cfRule>
  </conditionalFormatting>
  <conditionalFormatting sqref="E14">
    <cfRule type="cellIs" dxfId="4159" priority="3544" operator="between">
      <formula>1</formula>
      <formula>2</formula>
    </cfRule>
  </conditionalFormatting>
  <conditionalFormatting sqref="F14">
    <cfRule type="cellIs" dxfId="4158" priority="3543" operator="between">
      <formula>1</formula>
      <formula>2</formula>
    </cfRule>
  </conditionalFormatting>
  <conditionalFormatting sqref="G14">
    <cfRule type="cellIs" dxfId="4157" priority="3542" operator="between">
      <formula>1</formula>
      <formula>2</formula>
    </cfRule>
  </conditionalFormatting>
  <conditionalFormatting sqref="J14">
    <cfRule type="cellIs" dxfId="4156" priority="3539" operator="between">
      <formula>1</formula>
      <formula>2</formula>
    </cfRule>
  </conditionalFormatting>
  <conditionalFormatting sqref="K14">
    <cfRule type="cellIs" dxfId="4155" priority="3538" operator="between">
      <formula>1</formula>
      <formula>2</formula>
    </cfRule>
  </conditionalFormatting>
  <conditionalFormatting sqref="E15">
    <cfRule type="cellIs" dxfId="4154" priority="3535" operator="between">
      <formula>1</formula>
      <formula>2</formula>
    </cfRule>
  </conditionalFormatting>
  <conditionalFormatting sqref="I15">
    <cfRule type="cellIs" dxfId="4153" priority="3531" operator="between">
      <formula>1</formula>
      <formula>2</formula>
    </cfRule>
  </conditionalFormatting>
  <conditionalFormatting sqref="D15">
    <cfRule type="cellIs" dxfId="4152" priority="3536" operator="between">
      <formula>1</formula>
      <formula>2</formula>
    </cfRule>
  </conditionalFormatting>
  <conditionalFormatting sqref="H15">
    <cfRule type="cellIs" dxfId="4151" priority="3532" operator="between">
      <formula>1</formula>
      <formula>2</formula>
    </cfRule>
  </conditionalFormatting>
  <conditionalFormatting sqref="F15">
    <cfRule type="cellIs" dxfId="4150" priority="3534" operator="between">
      <formula>1</formula>
      <formula>2</formula>
    </cfRule>
  </conditionalFormatting>
  <conditionalFormatting sqref="G15">
    <cfRule type="cellIs" dxfId="4149" priority="3533" operator="between">
      <formula>1</formula>
      <formula>2</formula>
    </cfRule>
  </conditionalFormatting>
  <conditionalFormatting sqref="K15">
    <cfRule type="cellIs" dxfId="4148" priority="3529" operator="between">
      <formula>1</formula>
      <formula>2</formula>
    </cfRule>
  </conditionalFormatting>
  <conditionalFormatting sqref="J15">
    <cfRule type="cellIs" dxfId="4147" priority="3530" operator="between">
      <formula>1</formula>
      <formula>2</formula>
    </cfRule>
  </conditionalFormatting>
  <conditionalFormatting sqref="C15">
    <cfRule type="cellIs" dxfId="4146" priority="3528" operator="between">
      <formula>1</formula>
      <formula>2</formula>
    </cfRule>
  </conditionalFormatting>
  <conditionalFormatting sqref="Q29">
    <cfRule type="cellIs" dxfId="4145" priority="2229" operator="between">
      <formula>1</formula>
      <formula>2</formula>
    </cfRule>
  </conditionalFormatting>
  <conditionalFormatting sqref="S29">
    <cfRule type="cellIs" dxfId="4144" priority="2227" operator="between">
      <formula>1</formula>
      <formula>2</formula>
    </cfRule>
  </conditionalFormatting>
  <conditionalFormatting sqref="N29">
    <cfRule type="cellIs" dxfId="4143" priority="2232" operator="between">
      <formula>1</formula>
      <formula>2</formula>
    </cfRule>
  </conditionalFormatting>
  <conditionalFormatting sqref="O29">
    <cfRule type="cellIs" dxfId="4142" priority="2231" operator="between">
      <formula>1</formula>
      <formula>2</formula>
    </cfRule>
  </conditionalFormatting>
  <conditionalFormatting sqref="P29">
    <cfRule type="cellIs" dxfId="4141" priority="2230" operator="between">
      <formula>1</formula>
      <formula>2</formula>
    </cfRule>
  </conditionalFormatting>
  <conditionalFormatting sqref="Q28">
    <cfRule type="cellIs" dxfId="4140" priority="2238" operator="between">
      <formula>1</formula>
      <formula>2</formula>
    </cfRule>
  </conditionalFormatting>
  <conditionalFormatting sqref="P28">
    <cfRule type="cellIs" dxfId="4139" priority="2239" operator="between">
      <formula>1</formula>
      <formula>2</formula>
    </cfRule>
  </conditionalFormatting>
  <conditionalFormatting sqref="O28">
    <cfRule type="cellIs" dxfId="4138" priority="2240" operator="between">
      <formula>1</formula>
      <formula>2</formula>
    </cfRule>
  </conditionalFormatting>
  <conditionalFormatting sqref="N28">
    <cfRule type="cellIs" dxfId="4137" priority="2241" operator="between">
      <formula>1</formula>
      <formula>2</formula>
    </cfRule>
  </conditionalFormatting>
  <conditionalFormatting sqref="S28">
    <cfRule type="cellIs" dxfId="4136" priority="2236" operator="between">
      <formula>1</formula>
      <formula>2</formula>
    </cfRule>
  </conditionalFormatting>
  <conditionalFormatting sqref="M12">
    <cfRule type="cellIs" dxfId="4135" priority="2377" operator="between">
      <formula>1</formula>
      <formula>2</formula>
    </cfRule>
  </conditionalFormatting>
  <conditionalFormatting sqref="T12">
    <cfRule type="cellIs" dxfId="4134" priority="2379" operator="between">
      <formula>1</formula>
      <formula>2</formula>
    </cfRule>
  </conditionalFormatting>
  <conditionalFormatting sqref="U12">
    <cfRule type="cellIs" dxfId="4133" priority="2378" operator="between">
      <formula>1</formula>
      <formula>2</formula>
    </cfRule>
  </conditionalFormatting>
  <conditionalFormatting sqref="N12">
    <cfRule type="cellIs" dxfId="4132" priority="2385" operator="between">
      <formula>1</formula>
      <formula>2</formula>
    </cfRule>
  </conditionalFormatting>
  <conditionalFormatting sqref="O12">
    <cfRule type="cellIs" dxfId="4131" priority="2384" operator="between">
      <formula>1</formula>
      <formula>2</formula>
    </cfRule>
  </conditionalFormatting>
  <conditionalFormatting sqref="P12">
    <cfRule type="cellIs" dxfId="4130" priority="2383" operator="between">
      <formula>1</formula>
      <formula>2</formula>
    </cfRule>
  </conditionalFormatting>
  <conditionalFormatting sqref="Q12">
    <cfRule type="cellIs" dxfId="4129" priority="2382" operator="between">
      <formula>1</formula>
      <formula>2</formula>
    </cfRule>
  </conditionalFormatting>
  <conditionalFormatting sqref="R12">
    <cfRule type="cellIs" dxfId="4128" priority="2381" operator="between">
      <formula>1</formula>
      <formula>2</formula>
    </cfRule>
  </conditionalFormatting>
  <conditionalFormatting sqref="S12">
    <cfRule type="cellIs" dxfId="4127" priority="2380" operator="between">
      <formula>1</formula>
      <formula>2</formula>
    </cfRule>
  </conditionalFormatting>
  <conditionalFormatting sqref="S23">
    <cfRule type="cellIs" dxfId="4126" priority="2281" operator="between">
      <formula>1</formula>
      <formula>2</formula>
    </cfRule>
  </conditionalFormatting>
  <conditionalFormatting sqref="M23">
    <cfRule type="cellIs" dxfId="4125" priority="2278" operator="between">
      <formula>1</formula>
      <formula>2</formula>
    </cfRule>
  </conditionalFormatting>
  <conditionalFormatting sqref="R23">
    <cfRule type="cellIs" dxfId="4124" priority="2282" operator="between">
      <formula>1</formula>
      <formula>2</formula>
    </cfRule>
  </conditionalFormatting>
  <conditionalFormatting sqref="N23">
    <cfRule type="cellIs" dxfId="4123" priority="2286" operator="between">
      <formula>1</formula>
      <formula>2</formula>
    </cfRule>
  </conditionalFormatting>
  <conditionalFormatting sqref="O23">
    <cfRule type="cellIs" dxfId="4122" priority="2285" operator="between">
      <formula>1</formula>
      <formula>2</formula>
    </cfRule>
  </conditionalFormatting>
  <conditionalFormatting sqref="P23">
    <cfRule type="cellIs" dxfId="4121" priority="2284" operator="between">
      <formula>1</formula>
      <formula>2</formula>
    </cfRule>
  </conditionalFormatting>
  <conditionalFormatting sqref="Q23">
    <cfRule type="cellIs" dxfId="4120" priority="2283" operator="between">
      <formula>1</formula>
      <formula>2</formula>
    </cfRule>
  </conditionalFormatting>
  <conditionalFormatting sqref="T23">
    <cfRule type="cellIs" dxfId="4119" priority="2280" operator="between">
      <formula>1</formula>
      <formula>2</formula>
    </cfRule>
  </conditionalFormatting>
  <conditionalFormatting sqref="U23">
    <cfRule type="cellIs" dxfId="4118" priority="2279" operator="between">
      <formula>1</formula>
      <formula>2</formula>
    </cfRule>
  </conditionalFormatting>
  <conditionalFormatting sqref="S20">
    <cfRule type="cellIs" dxfId="4117" priority="2308" operator="between">
      <formula>1</formula>
      <formula>2</formula>
    </cfRule>
  </conditionalFormatting>
  <conditionalFormatting sqref="M20">
    <cfRule type="cellIs" dxfId="4116" priority="2305" operator="between">
      <formula>1</formula>
      <formula>2</formula>
    </cfRule>
  </conditionalFormatting>
  <conditionalFormatting sqref="R20">
    <cfRule type="cellIs" dxfId="4115" priority="2309" operator="between">
      <formula>1</formula>
      <formula>2</formula>
    </cfRule>
  </conditionalFormatting>
  <conditionalFormatting sqref="N20">
    <cfRule type="cellIs" dxfId="4114" priority="2313" operator="between">
      <formula>1</formula>
      <formula>2</formula>
    </cfRule>
  </conditionalFormatting>
  <conditionalFormatting sqref="O20">
    <cfRule type="cellIs" dxfId="4113" priority="2312" operator="between">
      <formula>1</formula>
      <formula>2</formula>
    </cfRule>
  </conditionalFormatting>
  <conditionalFormatting sqref="P20">
    <cfRule type="cellIs" dxfId="4112" priority="2311" operator="between">
      <formula>1</formula>
      <formula>2</formula>
    </cfRule>
  </conditionalFormatting>
  <conditionalFormatting sqref="Q20">
    <cfRule type="cellIs" dxfId="4111" priority="2310" operator="between">
      <formula>1</formula>
      <formula>2</formula>
    </cfRule>
  </conditionalFormatting>
  <conditionalFormatting sqref="T20">
    <cfRule type="cellIs" dxfId="4110" priority="2307" operator="between">
      <formula>1</formula>
      <formula>2</formula>
    </cfRule>
  </conditionalFormatting>
  <conditionalFormatting sqref="U20">
    <cfRule type="cellIs" dxfId="4109" priority="2306" operator="between">
      <formula>1</formula>
      <formula>2</formula>
    </cfRule>
  </conditionalFormatting>
  <conditionalFormatting sqref="S17">
    <cfRule type="cellIs" dxfId="4108" priority="2335" operator="between">
      <formula>1</formula>
      <formula>2</formula>
    </cfRule>
  </conditionalFormatting>
  <conditionalFormatting sqref="M17">
    <cfRule type="cellIs" dxfId="4107" priority="2332" operator="between">
      <formula>1</formula>
      <formula>2</formula>
    </cfRule>
  </conditionalFormatting>
  <conditionalFormatting sqref="R17">
    <cfRule type="cellIs" dxfId="4106" priority="2336" operator="between">
      <formula>1</formula>
      <formula>2</formula>
    </cfRule>
  </conditionalFormatting>
  <conditionalFormatting sqref="N17">
    <cfRule type="cellIs" dxfId="4105" priority="2340" operator="between">
      <formula>1</formula>
      <formula>2</formula>
    </cfRule>
  </conditionalFormatting>
  <conditionalFormatting sqref="O17">
    <cfRule type="cellIs" dxfId="4104" priority="2339" operator="between">
      <formula>1</formula>
      <formula>2</formula>
    </cfRule>
  </conditionalFormatting>
  <conditionalFormatting sqref="P17">
    <cfRule type="cellIs" dxfId="4103" priority="2338" operator="between">
      <formula>1</formula>
      <formula>2</formula>
    </cfRule>
  </conditionalFormatting>
  <conditionalFormatting sqref="Q17">
    <cfRule type="cellIs" dxfId="4102" priority="2337" operator="between">
      <formula>1</formula>
      <formula>2</formula>
    </cfRule>
  </conditionalFormatting>
  <conditionalFormatting sqref="T17">
    <cfRule type="cellIs" dxfId="4101" priority="2334" operator="between">
      <formula>1</formula>
      <formula>2</formula>
    </cfRule>
  </conditionalFormatting>
  <conditionalFormatting sqref="U17">
    <cfRule type="cellIs" dxfId="4100" priority="2333" operator="between">
      <formula>1</formula>
      <formula>2</formula>
    </cfRule>
  </conditionalFormatting>
  <conditionalFormatting sqref="S14">
    <cfRule type="cellIs" dxfId="4099" priority="2362" operator="between">
      <formula>1</formula>
      <formula>2</formula>
    </cfRule>
  </conditionalFormatting>
  <conditionalFormatting sqref="M14">
    <cfRule type="cellIs" dxfId="4098" priority="2359" operator="between">
      <formula>1</formula>
      <formula>2</formula>
    </cfRule>
  </conditionalFormatting>
  <conditionalFormatting sqref="R14">
    <cfRule type="cellIs" dxfId="4097" priority="2363" operator="between">
      <formula>1</formula>
      <formula>2</formula>
    </cfRule>
  </conditionalFormatting>
  <conditionalFormatting sqref="N14">
    <cfRule type="cellIs" dxfId="4096" priority="2367" operator="between">
      <formula>1</formula>
      <formula>2</formula>
    </cfRule>
  </conditionalFormatting>
  <conditionalFormatting sqref="O14">
    <cfRule type="cellIs" dxfId="4095" priority="2366" operator="between">
      <formula>1</formula>
      <formula>2</formula>
    </cfRule>
  </conditionalFormatting>
  <conditionalFormatting sqref="P14">
    <cfRule type="cellIs" dxfId="4094" priority="2365" operator="between">
      <formula>1</formula>
      <formula>2</formula>
    </cfRule>
  </conditionalFormatting>
  <conditionalFormatting sqref="Q14">
    <cfRule type="cellIs" dxfId="4093" priority="2364" operator="between">
      <formula>1</formula>
      <formula>2</formula>
    </cfRule>
  </conditionalFormatting>
  <conditionalFormatting sqref="T14">
    <cfRule type="cellIs" dxfId="4092" priority="2361" operator="between">
      <formula>1</formula>
      <formula>2</formula>
    </cfRule>
  </conditionalFormatting>
  <conditionalFormatting sqref="U14">
    <cfRule type="cellIs" dxfId="4091" priority="2360" operator="between">
      <formula>1</formula>
      <formula>2</formula>
    </cfRule>
  </conditionalFormatting>
  <conditionalFormatting sqref="O13">
    <cfRule type="cellIs" dxfId="4090" priority="2375" operator="between">
      <formula>1</formula>
      <formula>2</formula>
    </cfRule>
  </conditionalFormatting>
  <conditionalFormatting sqref="S13">
    <cfRule type="cellIs" dxfId="4089" priority="2371" operator="between">
      <formula>1</formula>
      <formula>2</formula>
    </cfRule>
  </conditionalFormatting>
  <conditionalFormatting sqref="N13">
    <cfRule type="cellIs" dxfId="4088" priority="2376" operator="between">
      <formula>1</formula>
      <formula>2</formula>
    </cfRule>
  </conditionalFormatting>
  <conditionalFormatting sqref="R13">
    <cfRule type="cellIs" dxfId="4087" priority="2372" operator="between">
      <formula>1</formula>
      <formula>2</formula>
    </cfRule>
  </conditionalFormatting>
  <conditionalFormatting sqref="P13">
    <cfRule type="cellIs" dxfId="4086" priority="2374" operator="between">
      <formula>1</formula>
      <formula>2</formula>
    </cfRule>
  </conditionalFormatting>
  <conditionalFormatting sqref="Q13">
    <cfRule type="cellIs" dxfId="4085" priority="2373" operator="between">
      <formula>1</formula>
      <formula>2</formula>
    </cfRule>
  </conditionalFormatting>
  <conditionalFormatting sqref="U13">
    <cfRule type="cellIs" dxfId="4084" priority="2369" operator="between">
      <formula>1</formula>
      <formula>2</formula>
    </cfRule>
  </conditionalFormatting>
  <conditionalFormatting sqref="T13">
    <cfRule type="cellIs" dxfId="4083" priority="2370" operator="between">
      <formula>1</formula>
      <formula>2</formula>
    </cfRule>
  </conditionalFormatting>
  <conditionalFormatting sqref="M13">
    <cfRule type="cellIs" dxfId="4082" priority="2368" operator="between">
      <formula>1</formula>
      <formula>2</formula>
    </cfRule>
  </conditionalFormatting>
  <conditionalFormatting sqref="O15">
    <cfRule type="cellIs" dxfId="4081" priority="2357" operator="between">
      <formula>1</formula>
      <formula>2</formula>
    </cfRule>
  </conditionalFormatting>
  <conditionalFormatting sqref="S15">
    <cfRule type="cellIs" dxfId="4080" priority="2353" operator="between">
      <formula>1</formula>
      <formula>2</formula>
    </cfRule>
  </conditionalFormatting>
  <conditionalFormatting sqref="N15">
    <cfRule type="cellIs" dxfId="4079" priority="2358" operator="between">
      <formula>1</formula>
      <formula>2</formula>
    </cfRule>
  </conditionalFormatting>
  <conditionalFormatting sqref="R15">
    <cfRule type="cellIs" dxfId="4078" priority="2354" operator="between">
      <formula>1</formula>
      <formula>2</formula>
    </cfRule>
  </conditionalFormatting>
  <conditionalFormatting sqref="P15">
    <cfRule type="cellIs" dxfId="4077" priority="2356" operator="between">
      <formula>1</formula>
      <formula>2</formula>
    </cfRule>
  </conditionalFormatting>
  <conditionalFormatting sqref="Q15">
    <cfRule type="cellIs" dxfId="4076" priority="2355" operator="between">
      <formula>1</formula>
      <formula>2</formula>
    </cfRule>
  </conditionalFormatting>
  <conditionalFormatting sqref="U15">
    <cfRule type="cellIs" dxfId="4075" priority="2351" operator="between">
      <formula>1</formula>
      <formula>2</formula>
    </cfRule>
  </conditionalFormatting>
  <conditionalFormatting sqref="T15">
    <cfRule type="cellIs" dxfId="4074" priority="2352" operator="between">
      <formula>1</formula>
      <formula>2</formula>
    </cfRule>
  </conditionalFormatting>
  <conditionalFormatting sqref="M15">
    <cfRule type="cellIs" dxfId="4073" priority="2350" operator="between">
      <formula>1</formula>
      <formula>2</formula>
    </cfRule>
  </conditionalFormatting>
  <conditionalFormatting sqref="O16">
    <cfRule type="cellIs" dxfId="4072" priority="2348" operator="between">
      <formula>1</formula>
      <formula>2</formula>
    </cfRule>
  </conditionalFormatting>
  <conditionalFormatting sqref="S16">
    <cfRule type="cellIs" dxfId="4071" priority="2344" operator="between">
      <formula>1</formula>
      <formula>2</formula>
    </cfRule>
  </conditionalFormatting>
  <conditionalFormatting sqref="N16">
    <cfRule type="cellIs" dxfId="4070" priority="2349" operator="between">
      <formula>1</formula>
      <formula>2</formula>
    </cfRule>
  </conditionalFormatting>
  <conditionalFormatting sqref="R16">
    <cfRule type="cellIs" dxfId="4069" priority="2345" operator="between">
      <formula>1</formula>
      <formula>2</formula>
    </cfRule>
  </conditionalFormatting>
  <conditionalFormatting sqref="P16">
    <cfRule type="cellIs" dxfId="4068" priority="2347" operator="between">
      <formula>1</formula>
      <formula>2</formula>
    </cfRule>
  </conditionalFormatting>
  <conditionalFormatting sqref="Q16">
    <cfRule type="cellIs" dxfId="4067" priority="2346" operator="between">
      <formula>1</formula>
      <formula>2</formula>
    </cfRule>
  </conditionalFormatting>
  <conditionalFormatting sqref="U16">
    <cfRule type="cellIs" dxfId="4066" priority="2342" operator="between">
      <formula>1</formula>
      <formula>2</formula>
    </cfRule>
  </conditionalFormatting>
  <conditionalFormatting sqref="T16">
    <cfRule type="cellIs" dxfId="4065" priority="2343" operator="between">
      <formula>1</formula>
      <formula>2</formula>
    </cfRule>
  </conditionalFormatting>
  <conditionalFormatting sqref="M16">
    <cfRule type="cellIs" dxfId="4064" priority="2341" operator="between">
      <formula>1</formula>
      <formula>2</formula>
    </cfRule>
  </conditionalFormatting>
  <conditionalFormatting sqref="O18">
    <cfRule type="cellIs" dxfId="4063" priority="2330" operator="between">
      <formula>1</formula>
      <formula>2</formula>
    </cfRule>
  </conditionalFormatting>
  <conditionalFormatting sqref="S18">
    <cfRule type="cellIs" dxfId="4062" priority="2326" operator="between">
      <formula>1</formula>
      <formula>2</formula>
    </cfRule>
  </conditionalFormatting>
  <conditionalFormatting sqref="N18">
    <cfRule type="cellIs" dxfId="4061" priority="2331" operator="between">
      <formula>1</formula>
      <formula>2</formula>
    </cfRule>
  </conditionalFormatting>
  <conditionalFormatting sqref="R18">
    <cfRule type="cellIs" dxfId="4060" priority="2327" operator="between">
      <formula>1</formula>
      <formula>2</formula>
    </cfRule>
  </conditionalFormatting>
  <conditionalFormatting sqref="P18">
    <cfRule type="cellIs" dxfId="4059" priority="2329" operator="between">
      <formula>1</formula>
      <formula>2</formula>
    </cfRule>
  </conditionalFormatting>
  <conditionalFormatting sqref="Q18">
    <cfRule type="cellIs" dxfId="4058" priority="2328" operator="between">
      <formula>1</formula>
      <formula>2</formula>
    </cfRule>
  </conditionalFormatting>
  <conditionalFormatting sqref="U18">
    <cfRule type="cellIs" dxfId="4057" priority="2324" operator="between">
      <formula>1</formula>
      <formula>2</formula>
    </cfRule>
  </conditionalFormatting>
  <conditionalFormatting sqref="T18">
    <cfRule type="cellIs" dxfId="4056" priority="2325" operator="between">
      <formula>1</formula>
      <formula>2</formula>
    </cfRule>
  </conditionalFormatting>
  <conditionalFormatting sqref="M18">
    <cfRule type="cellIs" dxfId="4055" priority="2323" operator="between">
      <formula>1</formula>
      <formula>2</formula>
    </cfRule>
  </conditionalFormatting>
  <conditionalFormatting sqref="O19">
    <cfRule type="cellIs" dxfId="4054" priority="2321" operator="between">
      <formula>1</formula>
      <formula>2</formula>
    </cfRule>
  </conditionalFormatting>
  <conditionalFormatting sqref="S19">
    <cfRule type="cellIs" dxfId="4053" priority="2317" operator="between">
      <formula>1</formula>
      <formula>2</formula>
    </cfRule>
  </conditionalFormatting>
  <conditionalFormatting sqref="N19">
    <cfRule type="cellIs" dxfId="4052" priority="2322" operator="between">
      <formula>1</formula>
      <formula>2</formula>
    </cfRule>
  </conditionalFormatting>
  <conditionalFormatting sqref="R19">
    <cfRule type="cellIs" dxfId="4051" priority="2318" operator="between">
      <formula>1</formula>
      <formula>2</formula>
    </cfRule>
  </conditionalFormatting>
  <conditionalFormatting sqref="P19">
    <cfRule type="cellIs" dxfId="4050" priority="2320" operator="between">
      <formula>1</formula>
      <formula>2</formula>
    </cfRule>
  </conditionalFormatting>
  <conditionalFormatting sqref="Q19">
    <cfRule type="cellIs" dxfId="4049" priority="2319" operator="between">
      <formula>1</formula>
      <formula>2</formula>
    </cfRule>
  </conditionalFormatting>
  <conditionalFormatting sqref="U19">
    <cfRule type="cellIs" dxfId="4048" priority="2315" operator="between">
      <formula>1</formula>
      <formula>2</formula>
    </cfRule>
  </conditionalFormatting>
  <conditionalFormatting sqref="T19">
    <cfRule type="cellIs" dxfId="4047" priority="2316" operator="between">
      <formula>1</formula>
      <formula>2</formula>
    </cfRule>
  </conditionalFormatting>
  <conditionalFormatting sqref="M19">
    <cfRule type="cellIs" dxfId="4046" priority="2314" operator="between">
      <formula>1</formula>
      <formula>2</formula>
    </cfRule>
  </conditionalFormatting>
  <conditionalFormatting sqref="O21">
    <cfRule type="cellIs" dxfId="4045" priority="2303" operator="between">
      <formula>1</formula>
      <formula>2</formula>
    </cfRule>
  </conditionalFormatting>
  <conditionalFormatting sqref="S21">
    <cfRule type="cellIs" dxfId="4044" priority="2299" operator="between">
      <formula>1</formula>
      <formula>2</formula>
    </cfRule>
  </conditionalFormatting>
  <conditionalFormatting sqref="N21">
    <cfRule type="cellIs" dxfId="4043" priority="2304" operator="between">
      <formula>1</formula>
      <formula>2</formula>
    </cfRule>
  </conditionalFormatting>
  <conditionalFormatting sqref="R21">
    <cfRule type="cellIs" dxfId="4042" priority="2300" operator="between">
      <formula>1</formula>
      <formula>2</formula>
    </cfRule>
  </conditionalFormatting>
  <conditionalFormatting sqref="P21">
    <cfRule type="cellIs" dxfId="4041" priority="2302" operator="between">
      <formula>1</formula>
      <formula>2</formula>
    </cfRule>
  </conditionalFormatting>
  <conditionalFormatting sqref="Q21">
    <cfRule type="cellIs" dxfId="4040" priority="2301" operator="between">
      <formula>1</formula>
      <formula>2</formula>
    </cfRule>
  </conditionalFormatting>
  <conditionalFormatting sqref="U21">
    <cfRule type="cellIs" dxfId="4039" priority="2297" operator="between">
      <formula>1</formula>
      <formula>2</formula>
    </cfRule>
  </conditionalFormatting>
  <conditionalFormatting sqref="T21">
    <cfRule type="cellIs" dxfId="4038" priority="2298" operator="between">
      <formula>1</formula>
      <formula>2</formula>
    </cfRule>
  </conditionalFormatting>
  <conditionalFormatting sqref="M21">
    <cfRule type="cellIs" dxfId="4037" priority="2296" operator="between">
      <formula>1</formula>
      <formula>2</formula>
    </cfRule>
  </conditionalFormatting>
  <conditionalFormatting sqref="O22">
    <cfRule type="cellIs" dxfId="4036" priority="2294" operator="between">
      <formula>1</formula>
      <formula>2</formula>
    </cfRule>
  </conditionalFormatting>
  <conditionalFormatting sqref="S22">
    <cfRule type="cellIs" dxfId="4035" priority="2290" operator="between">
      <formula>1</formula>
      <formula>2</formula>
    </cfRule>
  </conditionalFormatting>
  <conditionalFormatting sqref="N22">
    <cfRule type="cellIs" dxfId="4034" priority="2295" operator="between">
      <formula>1</formula>
      <formula>2</formula>
    </cfRule>
  </conditionalFormatting>
  <conditionalFormatting sqref="R22">
    <cfRule type="cellIs" dxfId="4033" priority="2291" operator="between">
      <formula>1</formula>
      <formula>2</formula>
    </cfRule>
  </conditionalFormatting>
  <conditionalFormatting sqref="P22">
    <cfRule type="cellIs" dxfId="4032" priority="2293" operator="between">
      <formula>1</formula>
      <formula>2</formula>
    </cfRule>
  </conditionalFormatting>
  <conditionalFormatting sqref="Q22">
    <cfRule type="cellIs" dxfId="4031" priority="2292" operator="between">
      <formula>1</formula>
      <formula>2</formula>
    </cfRule>
  </conditionalFormatting>
  <conditionalFormatting sqref="U22">
    <cfRule type="cellIs" dxfId="4030" priority="2288" operator="between">
      <formula>1</formula>
      <formula>2</formula>
    </cfRule>
  </conditionalFormatting>
  <conditionalFormatting sqref="T22">
    <cfRule type="cellIs" dxfId="4029" priority="2289" operator="between">
      <formula>1</formula>
      <formula>2</formula>
    </cfRule>
  </conditionalFormatting>
  <conditionalFormatting sqref="M22">
    <cfRule type="cellIs" dxfId="4028" priority="2287" operator="between">
      <formula>1</formula>
      <formula>2</formula>
    </cfRule>
  </conditionalFormatting>
  <conditionalFormatting sqref="O24">
    <cfRule type="cellIs" dxfId="4027" priority="2276" operator="between">
      <formula>1</formula>
      <formula>2</formula>
    </cfRule>
  </conditionalFormatting>
  <conditionalFormatting sqref="S24">
    <cfRule type="cellIs" dxfId="4026" priority="2272" operator="between">
      <formula>1</formula>
      <formula>2</formula>
    </cfRule>
  </conditionalFormatting>
  <conditionalFormatting sqref="N24">
    <cfRule type="cellIs" dxfId="4025" priority="2277" operator="between">
      <formula>1</formula>
      <formula>2</formula>
    </cfRule>
  </conditionalFormatting>
  <conditionalFormatting sqref="R24">
    <cfRule type="cellIs" dxfId="4024" priority="2273" operator="between">
      <formula>1</formula>
      <formula>2</formula>
    </cfRule>
  </conditionalFormatting>
  <conditionalFormatting sqref="P24">
    <cfRule type="cellIs" dxfId="4023" priority="2275" operator="between">
      <formula>1</formula>
      <formula>2</formula>
    </cfRule>
  </conditionalFormatting>
  <conditionalFormatting sqref="Q24">
    <cfRule type="cellIs" dxfId="4022" priority="2274" operator="between">
      <formula>1</formula>
      <formula>2</formula>
    </cfRule>
  </conditionalFormatting>
  <conditionalFormatting sqref="U24">
    <cfRule type="cellIs" dxfId="4021" priority="2270" operator="between">
      <formula>1</formula>
      <formula>2</formula>
    </cfRule>
  </conditionalFormatting>
  <conditionalFormatting sqref="T24">
    <cfRule type="cellIs" dxfId="4020" priority="2271" operator="between">
      <formula>1</formula>
      <formula>2</formula>
    </cfRule>
  </conditionalFormatting>
  <conditionalFormatting sqref="M24">
    <cfRule type="cellIs" dxfId="4019" priority="2269" operator="between">
      <formula>1</formula>
      <formula>2</formula>
    </cfRule>
  </conditionalFormatting>
  <conditionalFormatting sqref="O25">
    <cfRule type="cellIs" dxfId="4018" priority="2267" operator="between">
      <formula>1</formula>
      <formula>2</formula>
    </cfRule>
  </conditionalFormatting>
  <conditionalFormatting sqref="S25">
    <cfRule type="cellIs" dxfId="4017" priority="2263" operator="between">
      <formula>1</formula>
      <formula>2</formula>
    </cfRule>
  </conditionalFormatting>
  <conditionalFormatting sqref="N25">
    <cfRule type="cellIs" dxfId="4016" priority="2268" operator="between">
      <formula>1</formula>
      <formula>2</formula>
    </cfRule>
  </conditionalFormatting>
  <conditionalFormatting sqref="R25">
    <cfRule type="cellIs" dxfId="4015" priority="2264" operator="between">
      <formula>1</formula>
      <formula>2</formula>
    </cfRule>
  </conditionalFormatting>
  <conditionalFormatting sqref="P25">
    <cfRule type="cellIs" dxfId="4014" priority="2266" operator="between">
      <formula>1</formula>
      <formula>2</formula>
    </cfRule>
  </conditionalFormatting>
  <conditionalFormatting sqref="Q25">
    <cfRule type="cellIs" dxfId="4013" priority="2265" operator="between">
      <formula>1</formula>
      <formula>2</formula>
    </cfRule>
  </conditionalFormatting>
  <conditionalFormatting sqref="U25">
    <cfRule type="cellIs" dxfId="4012" priority="2261" operator="between">
      <formula>1</formula>
      <formula>2</formula>
    </cfRule>
  </conditionalFormatting>
  <conditionalFormatting sqref="T25">
    <cfRule type="cellIs" dxfId="4011" priority="2262" operator="between">
      <formula>1</formula>
      <formula>2</formula>
    </cfRule>
  </conditionalFormatting>
  <conditionalFormatting sqref="M25">
    <cfRule type="cellIs" dxfId="4010" priority="2260" operator="between">
      <formula>1</formula>
      <formula>2</formula>
    </cfRule>
  </conditionalFormatting>
  <conditionalFormatting sqref="O26">
    <cfRule type="cellIs" dxfId="4009" priority="2258" operator="between">
      <formula>1</formula>
      <formula>2</formula>
    </cfRule>
  </conditionalFormatting>
  <conditionalFormatting sqref="S26">
    <cfRule type="cellIs" dxfId="4008" priority="2254" operator="between">
      <formula>1</formula>
      <formula>2</formula>
    </cfRule>
  </conditionalFormatting>
  <conditionalFormatting sqref="N26">
    <cfRule type="cellIs" dxfId="4007" priority="2259" operator="between">
      <formula>1</formula>
      <formula>2</formula>
    </cfRule>
  </conditionalFormatting>
  <conditionalFormatting sqref="R26">
    <cfRule type="cellIs" dxfId="4006" priority="2255" operator="between">
      <formula>1</formula>
      <formula>2</formula>
    </cfRule>
  </conditionalFormatting>
  <conditionalFormatting sqref="P26">
    <cfRule type="cellIs" dxfId="4005" priority="2257" operator="between">
      <formula>1</formula>
      <formula>2</formula>
    </cfRule>
  </conditionalFormatting>
  <conditionalFormatting sqref="Q26">
    <cfRule type="cellIs" dxfId="4004" priority="2256" operator="between">
      <formula>1</formula>
      <formula>2</formula>
    </cfRule>
  </conditionalFormatting>
  <conditionalFormatting sqref="U26">
    <cfRule type="cellIs" dxfId="4003" priority="2252" operator="between">
      <formula>1</formula>
      <formula>2</formula>
    </cfRule>
  </conditionalFormatting>
  <conditionalFormatting sqref="T26">
    <cfRule type="cellIs" dxfId="4002" priority="2253" operator="between">
      <formula>1</formula>
      <formula>2</formula>
    </cfRule>
  </conditionalFormatting>
  <conditionalFormatting sqref="M26">
    <cfRule type="cellIs" dxfId="4001" priority="2251" operator="between">
      <formula>1</formula>
      <formula>2</formula>
    </cfRule>
  </conditionalFormatting>
  <conditionalFormatting sqref="O27">
    <cfRule type="cellIs" dxfId="4000" priority="2249" operator="between">
      <formula>1</formula>
      <formula>2</formula>
    </cfRule>
  </conditionalFormatting>
  <conditionalFormatting sqref="S27">
    <cfRule type="cellIs" dxfId="3999" priority="2245" operator="between">
      <formula>1</formula>
      <formula>2</formula>
    </cfRule>
  </conditionalFormatting>
  <conditionalFormatting sqref="N27">
    <cfRule type="cellIs" dxfId="3998" priority="2250" operator="between">
      <formula>1</formula>
      <formula>2</formula>
    </cfRule>
  </conditionalFormatting>
  <conditionalFormatting sqref="R27">
    <cfRule type="cellIs" dxfId="3997" priority="2246" operator="between">
      <formula>1</formula>
      <formula>2</formula>
    </cfRule>
  </conditionalFormatting>
  <conditionalFormatting sqref="P27">
    <cfRule type="cellIs" dxfId="3996" priority="2248" operator="between">
      <formula>1</formula>
      <formula>2</formula>
    </cfRule>
  </conditionalFormatting>
  <conditionalFormatting sqref="Q27">
    <cfRule type="cellIs" dxfId="3995" priority="2247" operator="between">
      <formula>1</formula>
      <formula>2</formula>
    </cfRule>
  </conditionalFormatting>
  <conditionalFormatting sqref="U27">
    <cfRule type="cellIs" dxfId="3994" priority="2243" operator="between">
      <formula>1</formula>
      <formula>2</formula>
    </cfRule>
  </conditionalFormatting>
  <conditionalFormatting sqref="T27">
    <cfRule type="cellIs" dxfId="3993" priority="2244" operator="between">
      <formula>1</formula>
      <formula>2</formula>
    </cfRule>
  </conditionalFormatting>
  <conditionalFormatting sqref="M27">
    <cfRule type="cellIs" dxfId="3992" priority="2242" operator="between">
      <formula>1</formula>
      <formula>2</formula>
    </cfRule>
  </conditionalFormatting>
  <conditionalFormatting sqref="R28">
    <cfRule type="cellIs" dxfId="3991" priority="2237" operator="between">
      <formula>1</formula>
      <formula>2</formula>
    </cfRule>
  </conditionalFormatting>
  <conditionalFormatting sqref="U28">
    <cfRule type="cellIs" dxfId="3990" priority="2234" operator="between">
      <formula>1</formula>
      <formula>2</formula>
    </cfRule>
  </conditionalFormatting>
  <conditionalFormatting sqref="T28">
    <cfRule type="cellIs" dxfId="3989" priority="2235" operator="between">
      <formula>1</formula>
      <formula>2</formula>
    </cfRule>
  </conditionalFormatting>
  <conditionalFormatting sqref="M28">
    <cfRule type="cellIs" dxfId="3988" priority="2233" operator="between">
      <formula>1</formula>
      <formula>2</formula>
    </cfRule>
  </conditionalFormatting>
  <conditionalFormatting sqref="R29">
    <cfRule type="cellIs" dxfId="3987" priority="2228" operator="between">
      <formula>1</formula>
      <formula>2</formula>
    </cfRule>
  </conditionalFormatting>
  <conditionalFormatting sqref="U29">
    <cfRule type="cellIs" dxfId="3986" priority="2225" operator="between">
      <formula>1</formula>
      <formula>2</formula>
    </cfRule>
  </conditionalFormatting>
  <conditionalFormatting sqref="T29">
    <cfRule type="cellIs" dxfId="3985" priority="2226" operator="between">
      <formula>1</formula>
      <formula>2</formula>
    </cfRule>
  </conditionalFormatting>
  <conditionalFormatting sqref="M29">
    <cfRule type="cellIs" dxfId="3984" priority="2224" operator="between">
      <formula>1</formula>
      <formula>2</formula>
    </cfRule>
  </conditionalFormatting>
  <conditionalFormatting sqref="O30">
    <cfRule type="cellIs" dxfId="3983" priority="2222" operator="between">
      <formula>1</formula>
      <formula>2</formula>
    </cfRule>
  </conditionalFormatting>
  <conditionalFormatting sqref="S30">
    <cfRule type="cellIs" dxfId="3982" priority="2218" operator="between">
      <formula>1</formula>
      <formula>2</formula>
    </cfRule>
  </conditionalFormatting>
  <conditionalFormatting sqref="N30">
    <cfRule type="cellIs" dxfId="3981" priority="2223" operator="between">
      <formula>1</formula>
      <formula>2</formula>
    </cfRule>
  </conditionalFormatting>
  <conditionalFormatting sqref="R30">
    <cfRule type="cellIs" dxfId="3980" priority="2219" operator="between">
      <formula>1</formula>
      <formula>2</formula>
    </cfRule>
  </conditionalFormatting>
  <conditionalFormatting sqref="P30">
    <cfRule type="cellIs" dxfId="3979" priority="2221" operator="between">
      <formula>1</formula>
      <formula>2</formula>
    </cfRule>
  </conditionalFormatting>
  <conditionalFormatting sqref="Q30">
    <cfRule type="cellIs" dxfId="3978" priority="2220" operator="between">
      <formula>1</formula>
      <formula>2</formula>
    </cfRule>
  </conditionalFormatting>
  <conditionalFormatting sqref="U30">
    <cfRule type="cellIs" dxfId="3977" priority="2216" operator="between">
      <formula>1</formula>
      <formula>2</formula>
    </cfRule>
  </conditionalFormatting>
  <conditionalFormatting sqref="T30">
    <cfRule type="cellIs" dxfId="3976" priority="2217" operator="between">
      <formula>1</formula>
      <formula>2</formula>
    </cfRule>
  </conditionalFormatting>
  <conditionalFormatting sqref="M30">
    <cfRule type="cellIs" dxfId="3975" priority="2215" operator="between">
      <formula>1</formula>
      <formula>2</formula>
    </cfRule>
  </conditionalFormatting>
  <conditionalFormatting sqref="O31">
    <cfRule type="cellIs" dxfId="3974" priority="2213" operator="between">
      <formula>1</formula>
      <formula>2</formula>
    </cfRule>
  </conditionalFormatting>
  <conditionalFormatting sqref="S31">
    <cfRule type="cellIs" dxfId="3973" priority="2209" operator="between">
      <formula>1</formula>
      <formula>2</formula>
    </cfRule>
  </conditionalFormatting>
  <conditionalFormatting sqref="N31">
    <cfRule type="cellIs" dxfId="3972" priority="2214" operator="between">
      <formula>1</formula>
      <formula>2</formula>
    </cfRule>
  </conditionalFormatting>
  <conditionalFormatting sqref="R31">
    <cfRule type="cellIs" dxfId="3971" priority="2210" operator="between">
      <formula>1</formula>
      <formula>2</formula>
    </cfRule>
  </conditionalFormatting>
  <conditionalFormatting sqref="P31">
    <cfRule type="cellIs" dxfId="3970" priority="2212" operator="between">
      <formula>1</formula>
      <formula>2</formula>
    </cfRule>
  </conditionalFormatting>
  <conditionalFormatting sqref="Q31">
    <cfRule type="cellIs" dxfId="3969" priority="2211" operator="between">
      <formula>1</formula>
      <formula>2</formula>
    </cfRule>
  </conditionalFormatting>
  <conditionalFormatting sqref="U31">
    <cfRule type="cellIs" dxfId="3968" priority="2207" operator="between">
      <formula>1</formula>
      <formula>2</formula>
    </cfRule>
  </conditionalFormatting>
  <conditionalFormatting sqref="T31">
    <cfRule type="cellIs" dxfId="3967" priority="2208" operator="between">
      <formula>1</formula>
      <formula>2</formula>
    </cfRule>
  </conditionalFormatting>
  <conditionalFormatting sqref="M31">
    <cfRule type="cellIs" dxfId="3966" priority="2206" operator="between">
      <formula>1</formula>
      <formula>2</formula>
    </cfRule>
  </conditionalFormatting>
  <conditionalFormatting sqref="O32">
    <cfRule type="cellIs" dxfId="3965" priority="2204" operator="between">
      <formula>1</formula>
      <formula>2</formula>
    </cfRule>
  </conditionalFormatting>
  <conditionalFormatting sqref="S32">
    <cfRule type="cellIs" dxfId="3964" priority="2200" operator="between">
      <formula>1</formula>
      <formula>2</formula>
    </cfRule>
  </conditionalFormatting>
  <conditionalFormatting sqref="N32">
    <cfRule type="cellIs" dxfId="3963" priority="2205" operator="between">
      <formula>1</formula>
      <formula>2</formula>
    </cfRule>
  </conditionalFormatting>
  <conditionalFormatting sqref="R32">
    <cfRule type="cellIs" dxfId="3962" priority="2201" operator="between">
      <formula>1</formula>
      <formula>2</formula>
    </cfRule>
  </conditionalFormatting>
  <conditionalFormatting sqref="P32">
    <cfRule type="cellIs" dxfId="3961" priority="2203" operator="between">
      <formula>1</formula>
      <formula>2</formula>
    </cfRule>
  </conditionalFormatting>
  <conditionalFormatting sqref="Q32">
    <cfRule type="cellIs" dxfId="3960" priority="2202" operator="between">
      <formula>1</formula>
      <formula>2</formula>
    </cfRule>
  </conditionalFormatting>
  <conditionalFormatting sqref="U32">
    <cfRule type="cellIs" dxfId="3959" priority="2198" operator="between">
      <formula>1</formula>
      <formula>2</formula>
    </cfRule>
  </conditionalFormatting>
  <conditionalFormatting sqref="T32">
    <cfRule type="cellIs" dxfId="3958" priority="2199" operator="between">
      <formula>1</formula>
      <formula>2</formula>
    </cfRule>
  </conditionalFormatting>
  <conditionalFormatting sqref="M32">
    <cfRule type="cellIs" dxfId="3957" priority="2197" operator="between">
      <formula>1</formula>
      <formula>2</formula>
    </cfRule>
  </conditionalFormatting>
  <conditionalFormatting sqref="O33">
    <cfRule type="cellIs" dxfId="3956" priority="2195" operator="between">
      <formula>1</formula>
      <formula>2</formula>
    </cfRule>
  </conditionalFormatting>
  <conditionalFormatting sqref="S33">
    <cfRule type="cellIs" dxfId="3955" priority="2191" operator="between">
      <formula>1</formula>
      <formula>2</formula>
    </cfRule>
  </conditionalFormatting>
  <conditionalFormatting sqref="N33">
    <cfRule type="cellIs" dxfId="3954" priority="2196" operator="between">
      <formula>1</formula>
      <formula>2</formula>
    </cfRule>
  </conditionalFormatting>
  <conditionalFormatting sqref="R33">
    <cfRule type="cellIs" dxfId="3953" priority="2192" operator="between">
      <formula>1</formula>
      <formula>2</formula>
    </cfRule>
  </conditionalFormatting>
  <conditionalFormatting sqref="P33">
    <cfRule type="cellIs" dxfId="3952" priority="2194" operator="between">
      <formula>1</formula>
      <formula>2</formula>
    </cfRule>
  </conditionalFormatting>
  <conditionalFormatting sqref="Q33">
    <cfRule type="cellIs" dxfId="3951" priority="2193" operator="between">
      <formula>1</formula>
      <formula>2</formula>
    </cfRule>
  </conditionalFormatting>
  <conditionalFormatting sqref="U33">
    <cfRule type="cellIs" dxfId="3950" priority="2189" operator="between">
      <formula>1</formula>
      <formula>2</formula>
    </cfRule>
  </conditionalFormatting>
  <conditionalFormatting sqref="T33">
    <cfRule type="cellIs" dxfId="3949" priority="2190" operator="between">
      <formula>1</formula>
      <formula>2</formula>
    </cfRule>
  </conditionalFormatting>
  <conditionalFormatting sqref="M33">
    <cfRule type="cellIs" dxfId="3948" priority="2188" operator="between">
      <formula>1</formula>
      <formula>2</formula>
    </cfRule>
  </conditionalFormatting>
  <conditionalFormatting sqref="O34">
    <cfRule type="cellIs" dxfId="3947" priority="2186" operator="between">
      <formula>1</formula>
      <formula>2</formula>
    </cfRule>
  </conditionalFormatting>
  <conditionalFormatting sqref="S34">
    <cfRule type="cellIs" dxfId="3946" priority="2182" operator="between">
      <formula>1</formula>
      <formula>2</formula>
    </cfRule>
  </conditionalFormatting>
  <conditionalFormatting sqref="N34">
    <cfRule type="cellIs" dxfId="3945" priority="2187" operator="between">
      <formula>1</formula>
      <formula>2</formula>
    </cfRule>
  </conditionalFormatting>
  <conditionalFormatting sqref="R34">
    <cfRule type="cellIs" dxfId="3944" priority="2183" operator="between">
      <formula>1</formula>
      <formula>2</formula>
    </cfRule>
  </conditionalFormatting>
  <conditionalFormatting sqref="P34">
    <cfRule type="cellIs" dxfId="3943" priority="2185" operator="between">
      <formula>1</formula>
      <formula>2</formula>
    </cfRule>
  </conditionalFormatting>
  <conditionalFormatting sqref="Q34">
    <cfRule type="cellIs" dxfId="3942" priority="2184" operator="between">
      <formula>1</formula>
      <formula>2</formula>
    </cfRule>
  </conditionalFormatting>
  <conditionalFormatting sqref="U34">
    <cfRule type="cellIs" dxfId="3941" priority="2180" operator="between">
      <formula>1</formula>
      <formula>2</formula>
    </cfRule>
  </conditionalFormatting>
  <conditionalFormatting sqref="T34">
    <cfRule type="cellIs" dxfId="3940" priority="2181" operator="between">
      <formula>1</formula>
      <formula>2</formula>
    </cfRule>
  </conditionalFormatting>
  <conditionalFormatting sqref="M34">
    <cfRule type="cellIs" dxfId="3939" priority="2179" operator="between">
      <formula>1</formula>
      <formula>2</formula>
    </cfRule>
  </conditionalFormatting>
  <conditionalFormatting sqref="O35">
    <cfRule type="cellIs" dxfId="3938" priority="2177" operator="between">
      <formula>1</formula>
      <formula>2</formula>
    </cfRule>
  </conditionalFormatting>
  <conditionalFormatting sqref="S35">
    <cfRule type="cellIs" dxfId="3937" priority="2173" operator="between">
      <formula>1</formula>
      <formula>2</formula>
    </cfRule>
  </conditionalFormatting>
  <conditionalFormatting sqref="N35">
    <cfRule type="cellIs" dxfId="3936" priority="2178" operator="between">
      <formula>1</formula>
      <formula>2</formula>
    </cfRule>
  </conditionalFormatting>
  <conditionalFormatting sqref="R35">
    <cfRule type="cellIs" dxfId="3935" priority="2174" operator="between">
      <formula>1</formula>
      <formula>2</formula>
    </cfRule>
  </conditionalFormatting>
  <conditionalFormatting sqref="P35">
    <cfRule type="cellIs" dxfId="3934" priority="2176" operator="between">
      <formula>1</formula>
      <formula>2</formula>
    </cfRule>
  </conditionalFormatting>
  <conditionalFormatting sqref="Q35">
    <cfRule type="cellIs" dxfId="3933" priority="2175" operator="between">
      <formula>1</formula>
      <formula>2</formula>
    </cfRule>
  </conditionalFormatting>
  <conditionalFormatting sqref="U35">
    <cfRule type="cellIs" dxfId="3932" priority="2171" operator="between">
      <formula>1</formula>
      <formula>2</formula>
    </cfRule>
  </conditionalFormatting>
  <conditionalFormatting sqref="T35">
    <cfRule type="cellIs" dxfId="3931" priority="2172" operator="between">
      <formula>1</formula>
      <formula>2</formula>
    </cfRule>
  </conditionalFormatting>
  <conditionalFormatting sqref="M35">
    <cfRule type="cellIs" dxfId="3930" priority="2170" operator="between">
      <formula>1</formula>
      <formula>2</formula>
    </cfRule>
  </conditionalFormatting>
  <conditionalFormatting sqref="O36">
    <cfRule type="cellIs" dxfId="3929" priority="2168" operator="between">
      <formula>1</formula>
      <formula>2</formula>
    </cfRule>
  </conditionalFormatting>
  <conditionalFormatting sqref="S36">
    <cfRule type="cellIs" dxfId="3928" priority="2164" operator="between">
      <formula>1</formula>
      <formula>2</formula>
    </cfRule>
  </conditionalFormatting>
  <conditionalFormatting sqref="N36">
    <cfRule type="cellIs" dxfId="3927" priority="2169" operator="between">
      <formula>1</formula>
      <formula>2</formula>
    </cfRule>
  </conditionalFormatting>
  <conditionalFormatting sqref="R36">
    <cfRule type="cellIs" dxfId="3926" priority="2165" operator="between">
      <formula>1</formula>
      <formula>2</formula>
    </cfRule>
  </conditionalFormatting>
  <conditionalFormatting sqref="P36">
    <cfRule type="cellIs" dxfId="3925" priority="2167" operator="between">
      <formula>1</formula>
      <formula>2</formula>
    </cfRule>
  </conditionalFormatting>
  <conditionalFormatting sqref="Q36">
    <cfRule type="cellIs" dxfId="3924" priority="2166" operator="between">
      <formula>1</formula>
      <formula>2</formula>
    </cfRule>
  </conditionalFormatting>
  <conditionalFormatting sqref="U36">
    <cfRule type="cellIs" dxfId="3923" priority="2162" operator="between">
      <formula>1</formula>
      <formula>2</formula>
    </cfRule>
  </conditionalFormatting>
  <conditionalFormatting sqref="T36">
    <cfRule type="cellIs" dxfId="3922" priority="2163" operator="between">
      <formula>1</formula>
      <formula>2</formula>
    </cfRule>
  </conditionalFormatting>
  <conditionalFormatting sqref="M36">
    <cfRule type="cellIs" dxfId="3921" priority="2161" operator="between">
      <formula>1</formula>
      <formula>2</formula>
    </cfRule>
  </conditionalFormatting>
  <conditionalFormatting sqref="O37">
    <cfRule type="cellIs" dxfId="3920" priority="2159" operator="between">
      <formula>1</formula>
      <formula>2</formula>
    </cfRule>
  </conditionalFormatting>
  <conditionalFormatting sqref="S37">
    <cfRule type="cellIs" dxfId="3919" priority="2155" operator="between">
      <formula>1</formula>
      <formula>2</formula>
    </cfRule>
  </conditionalFormatting>
  <conditionalFormatting sqref="N37">
    <cfRule type="cellIs" dxfId="3918" priority="2160" operator="between">
      <formula>1</formula>
      <formula>2</formula>
    </cfRule>
  </conditionalFormatting>
  <conditionalFormatting sqref="R37">
    <cfRule type="cellIs" dxfId="3917" priority="2156" operator="between">
      <formula>1</formula>
      <formula>2</formula>
    </cfRule>
  </conditionalFormatting>
  <conditionalFormatting sqref="P37">
    <cfRule type="cellIs" dxfId="3916" priority="2158" operator="between">
      <formula>1</formula>
      <formula>2</formula>
    </cfRule>
  </conditionalFormatting>
  <conditionalFormatting sqref="Q37">
    <cfRule type="cellIs" dxfId="3915" priority="2157" operator="between">
      <formula>1</formula>
      <formula>2</formula>
    </cfRule>
  </conditionalFormatting>
  <conditionalFormatting sqref="U37">
    <cfRule type="cellIs" dxfId="3914" priority="2153" operator="between">
      <formula>1</formula>
      <formula>2</formula>
    </cfRule>
  </conditionalFormatting>
  <conditionalFormatting sqref="T37">
    <cfRule type="cellIs" dxfId="3913" priority="2154" operator="between">
      <formula>1</formula>
      <formula>2</formula>
    </cfRule>
  </conditionalFormatting>
  <conditionalFormatting sqref="M37">
    <cfRule type="cellIs" dxfId="3912" priority="2152" operator="between">
      <formula>1</formula>
      <formula>2</formula>
    </cfRule>
  </conditionalFormatting>
  <conditionalFormatting sqref="O38">
    <cfRule type="cellIs" dxfId="3911" priority="2150" operator="between">
      <formula>1</formula>
      <formula>2</formula>
    </cfRule>
  </conditionalFormatting>
  <conditionalFormatting sqref="S38">
    <cfRule type="cellIs" dxfId="3910" priority="2146" operator="between">
      <formula>1</formula>
      <formula>2</formula>
    </cfRule>
  </conditionalFormatting>
  <conditionalFormatting sqref="N38">
    <cfRule type="cellIs" dxfId="3909" priority="2151" operator="between">
      <formula>1</formula>
      <formula>2</formula>
    </cfRule>
  </conditionalFormatting>
  <conditionalFormatting sqref="R38">
    <cfRule type="cellIs" dxfId="3908" priority="2147" operator="between">
      <formula>1</formula>
      <formula>2</formula>
    </cfRule>
  </conditionalFormatting>
  <conditionalFormatting sqref="P38">
    <cfRule type="cellIs" dxfId="3907" priority="2149" operator="between">
      <formula>1</formula>
      <formula>2</formula>
    </cfRule>
  </conditionalFormatting>
  <conditionalFormatting sqref="Q38">
    <cfRule type="cellIs" dxfId="3906" priority="2148" operator="between">
      <formula>1</formula>
      <formula>2</formula>
    </cfRule>
  </conditionalFormatting>
  <conditionalFormatting sqref="U38">
    <cfRule type="cellIs" dxfId="3905" priority="2144" operator="between">
      <formula>1</formula>
      <formula>2</formula>
    </cfRule>
  </conditionalFormatting>
  <conditionalFormatting sqref="T38">
    <cfRule type="cellIs" dxfId="3904" priority="2145" operator="between">
      <formula>1</formula>
      <formula>2</formula>
    </cfRule>
  </conditionalFormatting>
  <conditionalFormatting sqref="M38">
    <cfRule type="cellIs" dxfId="3903" priority="2143" operator="between">
      <formula>1</formula>
      <formula>2</formula>
    </cfRule>
  </conditionalFormatting>
  <conditionalFormatting sqref="O39">
    <cfRule type="cellIs" dxfId="3902" priority="2141" operator="between">
      <formula>1</formula>
      <formula>2</formula>
    </cfRule>
  </conditionalFormatting>
  <conditionalFormatting sqref="S39">
    <cfRule type="cellIs" dxfId="3901" priority="2137" operator="between">
      <formula>1</formula>
      <formula>2</formula>
    </cfRule>
  </conditionalFormatting>
  <conditionalFormatting sqref="N39">
    <cfRule type="cellIs" dxfId="3900" priority="2142" operator="between">
      <formula>1</formula>
      <formula>2</formula>
    </cfRule>
  </conditionalFormatting>
  <conditionalFormatting sqref="R39">
    <cfRule type="cellIs" dxfId="3899" priority="2138" operator="between">
      <formula>1</formula>
      <formula>2</formula>
    </cfRule>
  </conditionalFormatting>
  <conditionalFormatting sqref="P39">
    <cfRule type="cellIs" dxfId="3898" priority="2140" operator="between">
      <formula>1</formula>
      <formula>2</formula>
    </cfRule>
  </conditionalFormatting>
  <conditionalFormatting sqref="Q39">
    <cfRule type="cellIs" dxfId="3897" priority="2139" operator="between">
      <formula>1</formula>
      <formula>2</formula>
    </cfRule>
  </conditionalFormatting>
  <conditionalFormatting sqref="U39">
    <cfRule type="cellIs" dxfId="3896" priority="2135" operator="between">
      <formula>1</formula>
      <formula>2</formula>
    </cfRule>
  </conditionalFormatting>
  <conditionalFormatting sqref="T39">
    <cfRule type="cellIs" dxfId="3895" priority="2136" operator="between">
      <formula>1</formula>
      <formula>2</formula>
    </cfRule>
  </conditionalFormatting>
  <conditionalFormatting sqref="M39">
    <cfRule type="cellIs" dxfId="3894" priority="2134" operator="between">
      <formula>1</formula>
      <formula>2</formula>
    </cfRule>
  </conditionalFormatting>
  <conditionalFormatting sqref="Q29">
    <cfRule type="cellIs" dxfId="3893" priority="1977" operator="between">
      <formula>1</formula>
      <formula>2</formula>
    </cfRule>
  </conditionalFormatting>
  <conditionalFormatting sqref="S29">
    <cfRule type="cellIs" dxfId="3892" priority="1975" operator="between">
      <formula>1</formula>
      <formula>2</formula>
    </cfRule>
  </conditionalFormatting>
  <conditionalFormatting sqref="N29">
    <cfRule type="cellIs" dxfId="3891" priority="1980" operator="between">
      <formula>1</formula>
      <formula>2</formula>
    </cfRule>
  </conditionalFormatting>
  <conditionalFormatting sqref="O29">
    <cfRule type="cellIs" dxfId="3890" priority="1979" operator="between">
      <formula>1</formula>
      <formula>2</formula>
    </cfRule>
  </conditionalFormatting>
  <conditionalFormatting sqref="P29">
    <cfRule type="cellIs" dxfId="3889" priority="1978" operator="between">
      <formula>1</formula>
      <formula>2</formula>
    </cfRule>
  </conditionalFormatting>
  <conditionalFormatting sqref="Q28">
    <cfRule type="cellIs" dxfId="3888" priority="1986" operator="between">
      <formula>1</formula>
      <formula>2</formula>
    </cfRule>
  </conditionalFormatting>
  <conditionalFormatting sqref="P28">
    <cfRule type="cellIs" dxfId="3887" priority="1987" operator="between">
      <formula>1</formula>
      <formula>2</formula>
    </cfRule>
  </conditionalFormatting>
  <conditionalFormatting sqref="O28">
    <cfRule type="cellIs" dxfId="3886" priority="1988" operator="between">
      <formula>1</formula>
      <formula>2</formula>
    </cfRule>
  </conditionalFormatting>
  <conditionalFormatting sqref="N28">
    <cfRule type="cellIs" dxfId="3885" priority="1989" operator="between">
      <formula>1</formula>
      <formula>2</formula>
    </cfRule>
  </conditionalFormatting>
  <conditionalFormatting sqref="S28">
    <cfRule type="cellIs" dxfId="3884" priority="1984" operator="between">
      <formula>1</formula>
      <formula>2</formula>
    </cfRule>
  </conditionalFormatting>
  <conditionalFormatting sqref="M12">
    <cfRule type="cellIs" dxfId="3883" priority="2125" operator="between">
      <formula>1</formula>
      <formula>2</formula>
    </cfRule>
  </conditionalFormatting>
  <conditionalFormatting sqref="T12">
    <cfRule type="cellIs" dxfId="3882" priority="2127" operator="between">
      <formula>1</formula>
      <formula>2</formula>
    </cfRule>
  </conditionalFormatting>
  <conditionalFormatting sqref="U12">
    <cfRule type="cellIs" dxfId="3881" priority="2126" operator="between">
      <formula>1</formula>
      <formula>2</formula>
    </cfRule>
  </conditionalFormatting>
  <conditionalFormatting sqref="N12">
    <cfRule type="cellIs" dxfId="3880" priority="2133" operator="between">
      <formula>1</formula>
      <formula>2</formula>
    </cfRule>
  </conditionalFormatting>
  <conditionalFormatting sqref="O12">
    <cfRule type="cellIs" dxfId="3879" priority="2132" operator="between">
      <formula>1</formula>
      <formula>2</formula>
    </cfRule>
  </conditionalFormatting>
  <conditionalFormatting sqref="P12">
    <cfRule type="cellIs" dxfId="3878" priority="2131" operator="between">
      <formula>1</formula>
      <formula>2</formula>
    </cfRule>
  </conditionalFormatting>
  <conditionalFormatting sqref="Q12">
    <cfRule type="cellIs" dxfId="3877" priority="2130" operator="between">
      <formula>1</formula>
      <formula>2</formula>
    </cfRule>
  </conditionalFormatting>
  <conditionalFormatting sqref="R12">
    <cfRule type="cellIs" dxfId="3876" priority="2129" operator="between">
      <formula>1</formula>
      <formula>2</formula>
    </cfRule>
  </conditionalFormatting>
  <conditionalFormatting sqref="S12">
    <cfRule type="cellIs" dxfId="3875" priority="2128" operator="between">
      <formula>1</formula>
      <formula>2</formula>
    </cfRule>
  </conditionalFormatting>
  <conditionalFormatting sqref="S23">
    <cfRule type="cellIs" dxfId="3874" priority="2029" operator="between">
      <formula>1</formula>
      <formula>2</formula>
    </cfRule>
  </conditionalFormatting>
  <conditionalFormatting sqref="M23">
    <cfRule type="cellIs" dxfId="3873" priority="2026" operator="between">
      <formula>1</formula>
      <formula>2</formula>
    </cfRule>
  </conditionalFormatting>
  <conditionalFormatting sqref="R23">
    <cfRule type="cellIs" dxfId="3872" priority="2030" operator="between">
      <formula>1</formula>
      <formula>2</formula>
    </cfRule>
  </conditionalFormatting>
  <conditionalFormatting sqref="N23">
    <cfRule type="cellIs" dxfId="3871" priority="2034" operator="between">
      <formula>1</formula>
      <formula>2</formula>
    </cfRule>
  </conditionalFormatting>
  <conditionalFormatting sqref="O23">
    <cfRule type="cellIs" dxfId="3870" priority="2033" operator="between">
      <formula>1</formula>
      <formula>2</formula>
    </cfRule>
  </conditionalFormatting>
  <conditionalFormatting sqref="P23">
    <cfRule type="cellIs" dxfId="3869" priority="2032" operator="between">
      <formula>1</formula>
      <formula>2</formula>
    </cfRule>
  </conditionalFormatting>
  <conditionalFormatting sqref="Q23">
    <cfRule type="cellIs" dxfId="3868" priority="2031" operator="between">
      <formula>1</formula>
      <formula>2</formula>
    </cfRule>
  </conditionalFormatting>
  <conditionalFormatting sqref="T23">
    <cfRule type="cellIs" dxfId="3867" priority="2028" operator="between">
      <formula>1</formula>
      <formula>2</formula>
    </cfRule>
  </conditionalFormatting>
  <conditionalFormatting sqref="U23">
    <cfRule type="cellIs" dxfId="3866" priority="2027" operator="between">
      <formula>1</formula>
      <formula>2</formula>
    </cfRule>
  </conditionalFormatting>
  <conditionalFormatting sqref="S20">
    <cfRule type="cellIs" dxfId="3865" priority="2056" operator="between">
      <formula>1</formula>
      <formula>2</formula>
    </cfRule>
  </conditionalFormatting>
  <conditionalFormatting sqref="M20">
    <cfRule type="cellIs" dxfId="3864" priority="2053" operator="between">
      <formula>1</formula>
      <formula>2</formula>
    </cfRule>
  </conditionalFormatting>
  <conditionalFormatting sqref="R20">
    <cfRule type="cellIs" dxfId="3863" priority="2057" operator="between">
      <formula>1</formula>
      <formula>2</formula>
    </cfRule>
  </conditionalFormatting>
  <conditionalFormatting sqref="N20">
    <cfRule type="cellIs" dxfId="3862" priority="2061" operator="between">
      <formula>1</formula>
      <formula>2</formula>
    </cfRule>
  </conditionalFormatting>
  <conditionalFormatting sqref="O20">
    <cfRule type="cellIs" dxfId="3861" priority="2060" operator="between">
      <formula>1</formula>
      <formula>2</formula>
    </cfRule>
  </conditionalFormatting>
  <conditionalFormatting sqref="P20">
    <cfRule type="cellIs" dxfId="3860" priority="2059" operator="between">
      <formula>1</formula>
      <formula>2</formula>
    </cfRule>
  </conditionalFormatting>
  <conditionalFormatting sqref="Q20">
    <cfRule type="cellIs" dxfId="3859" priority="2058" operator="between">
      <formula>1</formula>
      <formula>2</formula>
    </cfRule>
  </conditionalFormatting>
  <conditionalFormatting sqref="T20">
    <cfRule type="cellIs" dxfId="3858" priority="2055" operator="between">
      <formula>1</formula>
      <formula>2</formula>
    </cfRule>
  </conditionalFormatting>
  <conditionalFormatting sqref="U20">
    <cfRule type="cellIs" dxfId="3857" priority="2054" operator="between">
      <formula>1</formula>
      <formula>2</formula>
    </cfRule>
  </conditionalFormatting>
  <conditionalFormatting sqref="S17">
    <cfRule type="cellIs" dxfId="3856" priority="2083" operator="between">
      <formula>1</formula>
      <formula>2</formula>
    </cfRule>
  </conditionalFormatting>
  <conditionalFormatting sqref="M17">
    <cfRule type="cellIs" dxfId="3855" priority="2080" operator="between">
      <formula>1</formula>
      <formula>2</formula>
    </cfRule>
  </conditionalFormatting>
  <conditionalFormatting sqref="R17">
    <cfRule type="cellIs" dxfId="3854" priority="2084" operator="between">
      <formula>1</formula>
      <formula>2</formula>
    </cfRule>
  </conditionalFormatting>
  <conditionalFormatting sqref="N17">
    <cfRule type="cellIs" dxfId="3853" priority="2088" operator="between">
      <formula>1</formula>
      <formula>2</formula>
    </cfRule>
  </conditionalFormatting>
  <conditionalFormatting sqref="O17">
    <cfRule type="cellIs" dxfId="3852" priority="2087" operator="between">
      <formula>1</formula>
      <formula>2</formula>
    </cfRule>
  </conditionalFormatting>
  <conditionalFormatting sqref="P17">
    <cfRule type="cellIs" dxfId="3851" priority="2086" operator="between">
      <formula>1</formula>
      <formula>2</formula>
    </cfRule>
  </conditionalFormatting>
  <conditionalFormatting sqref="Q17">
    <cfRule type="cellIs" dxfId="3850" priority="2085" operator="between">
      <formula>1</formula>
      <formula>2</formula>
    </cfRule>
  </conditionalFormatting>
  <conditionalFormatting sqref="T17">
    <cfRule type="cellIs" dxfId="3849" priority="2082" operator="between">
      <formula>1</formula>
      <formula>2</formula>
    </cfRule>
  </conditionalFormatting>
  <conditionalFormatting sqref="U17">
    <cfRule type="cellIs" dxfId="3848" priority="2081" operator="between">
      <formula>1</formula>
      <formula>2</formula>
    </cfRule>
  </conditionalFormatting>
  <conditionalFormatting sqref="S14">
    <cfRule type="cellIs" dxfId="3847" priority="2110" operator="between">
      <formula>1</formula>
      <formula>2</formula>
    </cfRule>
  </conditionalFormatting>
  <conditionalFormatting sqref="M14">
    <cfRule type="cellIs" dxfId="3846" priority="2107" operator="between">
      <formula>1</formula>
      <formula>2</formula>
    </cfRule>
  </conditionalFormatting>
  <conditionalFormatting sqref="R14">
    <cfRule type="cellIs" dxfId="3845" priority="2111" operator="between">
      <formula>1</formula>
      <formula>2</formula>
    </cfRule>
  </conditionalFormatting>
  <conditionalFormatting sqref="N14">
    <cfRule type="cellIs" dxfId="3844" priority="2115" operator="between">
      <formula>1</formula>
      <formula>2</formula>
    </cfRule>
  </conditionalFormatting>
  <conditionalFormatting sqref="O14">
    <cfRule type="cellIs" dxfId="3843" priority="2114" operator="between">
      <formula>1</formula>
      <formula>2</formula>
    </cfRule>
  </conditionalFormatting>
  <conditionalFormatting sqref="P14">
    <cfRule type="cellIs" dxfId="3842" priority="2113" operator="between">
      <formula>1</formula>
      <formula>2</formula>
    </cfRule>
  </conditionalFormatting>
  <conditionalFormatting sqref="Q14">
    <cfRule type="cellIs" dxfId="3841" priority="2112" operator="between">
      <formula>1</formula>
      <formula>2</formula>
    </cfRule>
  </conditionalFormatting>
  <conditionalFormatting sqref="T14">
    <cfRule type="cellIs" dxfId="3840" priority="2109" operator="between">
      <formula>1</formula>
      <formula>2</formula>
    </cfRule>
  </conditionalFormatting>
  <conditionalFormatting sqref="U14">
    <cfRule type="cellIs" dxfId="3839" priority="2108" operator="between">
      <formula>1</formula>
      <formula>2</formula>
    </cfRule>
  </conditionalFormatting>
  <conditionalFormatting sqref="O13">
    <cfRule type="cellIs" dxfId="3838" priority="2123" operator="between">
      <formula>1</formula>
      <formula>2</formula>
    </cfRule>
  </conditionalFormatting>
  <conditionalFormatting sqref="S13">
    <cfRule type="cellIs" dxfId="3837" priority="2119" operator="between">
      <formula>1</formula>
      <formula>2</formula>
    </cfRule>
  </conditionalFormatting>
  <conditionalFormatting sqref="N13">
    <cfRule type="cellIs" dxfId="3836" priority="2124" operator="between">
      <formula>1</formula>
      <formula>2</formula>
    </cfRule>
  </conditionalFormatting>
  <conditionalFormatting sqref="R13">
    <cfRule type="cellIs" dxfId="3835" priority="2120" operator="between">
      <formula>1</formula>
      <formula>2</formula>
    </cfRule>
  </conditionalFormatting>
  <conditionalFormatting sqref="P13">
    <cfRule type="cellIs" dxfId="3834" priority="2122" operator="between">
      <formula>1</formula>
      <formula>2</formula>
    </cfRule>
  </conditionalFormatting>
  <conditionalFormatting sqref="Q13">
    <cfRule type="cellIs" dxfId="3833" priority="2121" operator="between">
      <formula>1</formula>
      <formula>2</formula>
    </cfRule>
  </conditionalFormatting>
  <conditionalFormatting sqref="U13">
    <cfRule type="cellIs" dxfId="3832" priority="2117" operator="between">
      <formula>1</formula>
      <formula>2</formula>
    </cfRule>
  </conditionalFormatting>
  <conditionalFormatting sqref="T13">
    <cfRule type="cellIs" dxfId="3831" priority="2118" operator="between">
      <formula>1</formula>
      <formula>2</formula>
    </cfRule>
  </conditionalFormatting>
  <conditionalFormatting sqref="M13">
    <cfRule type="cellIs" dxfId="3830" priority="2116" operator="between">
      <formula>1</formula>
      <formula>2</formula>
    </cfRule>
  </conditionalFormatting>
  <conditionalFormatting sqref="O15">
    <cfRule type="cellIs" dxfId="3829" priority="2105" operator="between">
      <formula>1</formula>
      <formula>2</formula>
    </cfRule>
  </conditionalFormatting>
  <conditionalFormatting sqref="S15">
    <cfRule type="cellIs" dxfId="3828" priority="2101" operator="between">
      <formula>1</formula>
      <formula>2</formula>
    </cfRule>
  </conditionalFormatting>
  <conditionalFormatting sqref="N15">
    <cfRule type="cellIs" dxfId="3827" priority="2106" operator="between">
      <formula>1</formula>
      <formula>2</formula>
    </cfRule>
  </conditionalFormatting>
  <conditionalFormatting sqref="R15">
    <cfRule type="cellIs" dxfId="3826" priority="2102" operator="between">
      <formula>1</formula>
      <formula>2</formula>
    </cfRule>
  </conditionalFormatting>
  <conditionalFormatting sqref="P15">
    <cfRule type="cellIs" dxfId="3825" priority="2104" operator="between">
      <formula>1</formula>
      <formula>2</formula>
    </cfRule>
  </conditionalFormatting>
  <conditionalFormatting sqref="Q15">
    <cfRule type="cellIs" dxfId="3824" priority="2103" operator="between">
      <formula>1</formula>
      <formula>2</formula>
    </cfRule>
  </conditionalFormatting>
  <conditionalFormatting sqref="U15">
    <cfRule type="cellIs" dxfId="3823" priority="2099" operator="between">
      <formula>1</formula>
      <formula>2</formula>
    </cfRule>
  </conditionalFormatting>
  <conditionalFormatting sqref="T15">
    <cfRule type="cellIs" dxfId="3822" priority="2100" operator="between">
      <formula>1</formula>
      <formula>2</formula>
    </cfRule>
  </conditionalFormatting>
  <conditionalFormatting sqref="M15">
    <cfRule type="cellIs" dxfId="3821" priority="2098" operator="between">
      <formula>1</formula>
      <formula>2</formula>
    </cfRule>
  </conditionalFormatting>
  <conditionalFormatting sqref="O16">
    <cfRule type="cellIs" dxfId="3820" priority="2096" operator="between">
      <formula>1</formula>
      <formula>2</formula>
    </cfRule>
  </conditionalFormatting>
  <conditionalFormatting sqref="S16">
    <cfRule type="cellIs" dxfId="3819" priority="2092" operator="between">
      <formula>1</formula>
      <formula>2</formula>
    </cfRule>
  </conditionalFormatting>
  <conditionalFormatting sqref="N16">
    <cfRule type="cellIs" dxfId="3818" priority="2097" operator="between">
      <formula>1</formula>
      <formula>2</formula>
    </cfRule>
  </conditionalFormatting>
  <conditionalFormatting sqref="R16">
    <cfRule type="cellIs" dxfId="3817" priority="2093" operator="between">
      <formula>1</formula>
      <formula>2</formula>
    </cfRule>
  </conditionalFormatting>
  <conditionalFormatting sqref="P16">
    <cfRule type="cellIs" dxfId="3816" priority="2095" operator="between">
      <formula>1</formula>
      <formula>2</formula>
    </cfRule>
  </conditionalFormatting>
  <conditionalFormatting sqref="Q16">
    <cfRule type="cellIs" dxfId="3815" priority="2094" operator="between">
      <formula>1</formula>
      <formula>2</formula>
    </cfRule>
  </conditionalFormatting>
  <conditionalFormatting sqref="U16">
    <cfRule type="cellIs" dxfId="3814" priority="2090" operator="between">
      <formula>1</formula>
      <formula>2</formula>
    </cfRule>
  </conditionalFormatting>
  <conditionalFormatting sqref="T16">
    <cfRule type="cellIs" dxfId="3813" priority="2091" operator="between">
      <formula>1</formula>
      <formula>2</formula>
    </cfRule>
  </conditionalFormatting>
  <conditionalFormatting sqref="M16">
    <cfRule type="cellIs" dxfId="3812" priority="2089" operator="between">
      <formula>1</formula>
      <formula>2</formula>
    </cfRule>
  </conditionalFormatting>
  <conditionalFormatting sqref="O18">
    <cfRule type="cellIs" dxfId="3811" priority="2078" operator="between">
      <formula>1</formula>
      <formula>2</formula>
    </cfRule>
  </conditionalFormatting>
  <conditionalFormatting sqref="S18">
    <cfRule type="cellIs" dxfId="3810" priority="2074" operator="between">
      <formula>1</formula>
      <formula>2</formula>
    </cfRule>
  </conditionalFormatting>
  <conditionalFormatting sqref="N18">
    <cfRule type="cellIs" dxfId="3809" priority="2079" operator="between">
      <formula>1</formula>
      <formula>2</formula>
    </cfRule>
  </conditionalFormatting>
  <conditionalFormatting sqref="R18">
    <cfRule type="cellIs" dxfId="3808" priority="2075" operator="between">
      <formula>1</formula>
      <formula>2</formula>
    </cfRule>
  </conditionalFormatting>
  <conditionalFormatting sqref="P18">
    <cfRule type="cellIs" dxfId="3807" priority="2077" operator="between">
      <formula>1</formula>
      <formula>2</formula>
    </cfRule>
  </conditionalFormatting>
  <conditionalFormatting sqref="Q18">
    <cfRule type="cellIs" dxfId="3806" priority="2076" operator="between">
      <formula>1</formula>
      <formula>2</formula>
    </cfRule>
  </conditionalFormatting>
  <conditionalFormatting sqref="U18">
    <cfRule type="cellIs" dxfId="3805" priority="2072" operator="between">
      <formula>1</formula>
      <formula>2</formula>
    </cfRule>
  </conditionalFormatting>
  <conditionalFormatting sqref="T18">
    <cfRule type="cellIs" dxfId="3804" priority="2073" operator="between">
      <formula>1</formula>
      <formula>2</formula>
    </cfRule>
  </conditionalFormatting>
  <conditionalFormatting sqref="M18">
    <cfRule type="cellIs" dxfId="3803" priority="2071" operator="between">
      <formula>1</formula>
      <formula>2</formula>
    </cfRule>
  </conditionalFormatting>
  <conditionalFormatting sqref="O19">
    <cfRule type="cellIs" dxfId="3802" priority="2069" operator="between">
      <formula>1</formula>
      <formula>2</formula>
    </cfRule>
  </conditionalFormatting>
  <conditionalFormatting sqref="S19">
    <cfRule type="cellIs" dxfId="3801" priority="2065" operator="between">
      <formula>1</formula>
      <formula>2</formula>
    </cfRule>
  </conditionalFormatting>
  <conditionalFormatting sqref="N19">
    <cfRule type="cellIs" dxfId="3800" priority="2070" operator="between">
      <formula>1</formula>
      <formula>2</formula>
    </cfRule>
  </conditionalFormatting>
  <conditionalFormatting sqref="R19">
    <cfRule type="cellIs" dxfId="3799" priority="2066" operator="between">
      <formula>1</formula>
      <formula>2</formula>
    </cfRule>
  </conditionalFormatting>
  <conditionalFormatting sqref="P19">
    <cfRule type="cellIs" dxfId="3798" priority="2068" operator="between">
      <formula>1</formula>
      <formula>2</formula>
    </cfRule>
  </conditionalFormatting>
  <conditionalFormatting sqref="Q19">
    <cfRule type="cellIs" dxfId="3797" priority="2067" operator="between">
      <formula>1</formula>
      <formula>2</formula>
    </cfRule>
  </conditionalFormatting>
  <conditionalFormatting sqref="U19">
    <cfRule type="cellIs" dxfId="3796" priority="2063" operator="between">
      <formula>1</formula>
      <formula>2</formula>
    </cfRule>
  </conditionalFormatting>
  <conditionalFormatting sqref="T19">
    <cfRule type="cellIs" dxfId="3795" priority="2064" operator="between">
      <formula>1</formula>
      <formula>2</formula>
    </cfRule>
  </conditionalFormatting>
  <conditionalFormatting sqref="M19">
    <cfRule type="cellIs" dxfId="3794" priority="2062" operator="between">
      <formula>1</formula>
      <formula>2</formula>
    </cfRule>
  </conditionalFormatting>
  <conditionalFormatting sqref="O21">
    <cfRule type="cellIs" dxfId="3793" priority="2051" operator="between">
      <formula>1</formula>
      <formula>2</formula>
    </cfRule>
  </conditionalFormatting>
  <conditionalFormatting sqref="S21">
    <cfRule type="cellIs" dxfId="3792" priority="2047" operator="between">
      <formula>1</formula>
      <formula>2</formula>
    </cfRule>
  </conditionalFormatting>
  <conditionalFormatting sqref="N21">
    <cfRule type="cellIs" dxfId="3791" priority="2052" operator="between">
      <formula>1</formula>
      <formula>2</formula>
    </cfRule>
  </conditionalFormatting>
  <conditionalFormatting sqref="R21">
    <cfRule type="cellIs" dxfId="3790" priority="2048" operator="between">
      <formula>1</formula>
      <formula>2</formula>
    </cfRule>
  </conditionalFormatting>
  <conditionalFormatting sqref="P21">
    <cfRule type="cellIs" dxfId="3789" priority="2050" operator="between">
      <formula>1</formula>
      <formula>2</formula>
    </cfRule>
  </conditionalFormatting>
  <conditionalFormatting sqref="Q21">
    <cfRule type="cellIs" dxfId="3788" priority="2049" operator="between">
      <formula>1</formula>
      <formula>2</formula>
    </cfRule>
  </conditionalFormatting>
  <conditionalFormatting sqref="U21">
    <cfRule type="cellIs" dxfId="3787" priority="2045" operator="between">
      <formula>1</formula>
      <formula>2</formula>
    </cfRule>
  </conditionalFormatting>
  <conditionalFormatting sqref="T21">
    <cfRule type="cellIs" dxfId="3786" priority="2046" operator="between">
      <formula>1</formula>
      <formula>2</formula>
    </cfRule>
  </conditionalFormatting>
  <conditionalFormatting sqref="M21">
    <cfRule type="cellIs" dxfId="3785" priority="2044" operator="between">
      <formula>1</formula>
      <formula>2</formula>
    </cfRule>
  </conditionalFormatting>
  <conditionalFormatting sqref="O22">
    <cfRule type="cellIs" dxfId="3784" priority="2042" operator="between">
      <formula>1</formula>
      <formula>2</formula>
    </cfRule>
  </conditionalFormatting>
  <conditionalFormatting sqref="S22">
    <cfRule type="cellIs" dxfId="3783" priority="2038" operator="between">
      <formula>1</formula>
      <formula>2</formula>
    </cfRule>
  </conditionalFormatting>
  <conditionalFormatting sqref="N22">
    <cfRule type="cellIs" dxfId="3782" priority="2043" operator="between">
      <formula>1</formula>
      <formula>2</formula>
    </cfRule>
  </conditionalFormatting>
  <conditionalFormatting sqref="R22">
    <cfRule type="cellIs" dxfId="3781" priority="2039" operator="between">
      <formula>1</formula>
      <formula>2</formula>
    </cfRule>
  </conditionalFormatting>
  <conditionalFormatting sqref="P22">
    <cfRule type="cellIs" dxfId="3780" priority="2041" operator="between">
      <formula>1</formula>
      <formula>2</formula>
    </cfRule>
  </conditionalFormatting>
  <conditionalFormatting sqref="Q22">
    <cfRule type="cellIs" dxfId="3779" priority="2040" operator="between">
      <formula>1</formula>
      <formula>2</formula>
    </cfRule>
  </conditionalFormatting>
  <conditionalFormatting sqref="U22">
    <cfRule type="cellIs" dxfId="3778" priority="2036" operator="between">
      <formula>1</formula>
      <formula>2</formula>
    </cfRule>
  </conditionalFormatting>
  <conditionalFormatting sqref="T22">
    <cfRule type="cellIs" dxfId="3777" priority="2037" operator="between">
      <formula>1</formula>
      <formula>2</formula>
    </cfRule>
  </conditionalFormatting>
  <conditionalFormatting sqref="M22">
    <cfRule type="cellIs" dxfId="3776" priority="2035" operator="between">
      <formula>1</formula>
      <formula>2</formula>
    </cfRule>
  </conditionalFormatting>
  <conditionalFormatting sqref="O24">
    <cfRule type="cellIs" dxfId="3775" priority="2024" operator="between">
      <formula>1</formula>
      <formula>2</formula>
    </cfRule>
  </conditionalFormatting>
  <conditionalFormatting sqref="S24">
    <cfRule type="cellIs" dxfId="3774" priority="2020" operator="between">
      <formula>1</formula>
      <formula>2</formula>
    </cfRule>
  </conditionalFormatting>
  <conditionalFormatting sqref="N24">
    <cfRule type="cellIs" dxfId="3773" priority="2025" operator="between">
      <formula>1</formula>
      <formula>2</formula>
    </cfRule>
  </conditionalFormatting>
  <conditionalFormatting sqref="R24">
    <cfRule type="cellIs" dxfId="3772" priority="2021" operator="between">
      <formula>1</formula>
      <formula>2</formula>
    </cfRule>
  </conditionalFormatting>
  <conditionalFormatting sqref="P24">
    <cfRule type="cellIs" dxfId="3771" priority="2023" operator="between">
      <formula>1</formula>
      <formula>2</formula>
    </cfRule>
  </conditionalFormatting>
  <conditionalFormatting sqref="Q24">
    <cfRule type="cellIs" dxfId="3770" priority="2022" operator="between">
      <formula>1</formula>
      <formula>2</formula>
    </cfRule>
  </conditionalFormatting>
  <conditionalFormatting sqref="U24">
    <cfRule type="cellIs" dxfId="3769" priority="2018" operator="between">
      <formula>1</formula>
      <formula>2</formula>
    </cfRule>
  </conditionalFormatting>
  <conditionalFormatting sqref="T24">
    <cfRule type="cellIs" dxfId="3768" priority="2019" operator="between">
      <formula>1</formula>
      <formula>2</formula>
    </cfRule>
  </conditionalFormatting>
  <conditionalFormatting sqref="M24">
    <cfRule type="cellIs" dxfId="3767" priority="2017" operator="between">
      <formula>1</formula>
      <formula>2</formula>
    </cfRule>
  </conditionalFormatting>
  <conditionalFormatting sqref="O25">
    <cfRule type="cellIs" dxfId="3766" priority="2015" operator="between">
      <formula>1</formula>
      <formula>2</formula>
    </cfRule>
  </conditionalFormatting>
  <conditionalFormatting sqref="S25">
    <cfRule type="cellIs" dxfId="3765" priority="2011" operator="between">
      <formula>1</formula>
      <formula>2</formula>
    </cfRule>
  </conditionalFormatting>
  <conditionalFormatting sqref="N25">
    <cfRule type="cellIs" dxfId="3764" priority="2016" operator="between">
      <formula>1</formula>
      <formula>2</formula>
    </cfRule>
  </conditionalFormatting>
  <conditionalFormatting sqref="R25">
    <cfRule type="cellIs" dxfId="3763" priority="2012" operator="between">
      <formula>1</formula>
      <formula>2</formula>
    </cfRule>
  </conditionalFormatting>
  <conditionalFormatting sqref="P25">
    <cfRule type="cellIs" dxfId="3762" priority="2014" operator="between">
      <formula>1</formula>
      <formula>2</formula>
    </cfRule>
  </conditionalFormatting>
  <conditionalFormatting sqref="Q25">
    <cfRule type="cellIs" dxfId="3761" priority="2013" operator="between">
      <formula>1</formula>
      <formula>2</formula>
    </cfRule>
  </conditionalFormatting>
  <conditionalFormatting sqref="U25">
    <cfRule type="cellIs" dxfId="3760" priority="2009" operator="between">
      <formula>1</formula>
      <formula>2</formula>
    </cfRule>
  </conditionalFormatting>
  <conditionalFormatting sqref="T25">
    <cfRule type="cellIs" dxfId="3759" priority="2010" operator="between">
      <formula>1</formula>
      <formula>2</formula>
    </cfRule>
  </conditionalFormatting>
  <conditionalFormatting sqref="M25">
    <cfRule type="cellIs" dxfId="3758" priority="2008" operator="between">
      <formula>1</formula>
      <formula>2</formula>
    </cfRule>
  </conditionalFormatting>
  <conditionalFormatting sqref="O26">
    <cfRule type="cellIs" dxfId="3757" priority="2006" operator="between">
      <formula>1</formula>
      <formula>2</formula>
    </cfRule>
  </conditionalFormatting>
  <conditionalFormatting sqref="S26">
    <cfRule type="cellIs" dxfId="3756" priority="2002" operator="between">
      <formula>1</formula>
      <formula>2</formula>
    </cfRule>
  </conditionalFormatting>
  <conditionalFormatting sqref="N26">
    <cfRule type="cellIs" dxfId="3755" priority="2007" operator="between">
      <formula>1</formula>
      <formula>2</formula>
    </cfRule>
  </conditionalFormatting>
  <conditionalFormatting sqref="R26">
    <cfRule type="cellIs" dxfId="3754" priority="2003" operator="between">
      <formula>1</formula>
      <formula>2</formula>
    </cfRule>
  </conditionalFormatting>
  <conditionalFormatting sqref="P26">
    <cfRule type="cellIs" dxfId="3753" priority="2005" operator="between">
      <formula>1</formula>
      <formula>2</formula>
    </cfRule>
  </conditionalFormatting>
  <conditionalFormatting sqref="Q26">
    <cfRule type="cellIs" dxfId="3752" priority="2004" operator="between">
      <formula>1</formula>
      <formula>2</formula>
    </cfRule>
  </conditionalFormatting>
  <conditionalFormatting sqref="U26">
    <cfRule type="cellIs" dxfId="3751" priority="2000" operator="between">
      <formula>1</formula>
      <formula>2</formula>
    </cfRule>
  </conditionalFormatting>
  <conditionalFormatting sqref="T26">
    <cfRule type="cellIs" dxfId="3750" priority="2001" operator="between">
      <formula>1</formula>
      <formula>2</formula>
    </cfRule>
  </conditionalFormatting>
  <conditionalFormatting sqref="M26">
    <cfRule type="cellIs" dxfId="3749" priority="1999" operator="between">
      <formula>1</formula>
      <formula>2</formula>
    </cfRule>
  </conditionalFormatting>
  <conditionalFormatting sqref="O27">
    <cfRule type="cellIs" dxfId="3748" priority="1997" operator="between">
      <formula>1</formula>
      <formula>2</formula>
    </cfRule>
  </conditionalFormatting>
  <conditionalFormatting sqref="S27">
    <cfRule type="cellIs" dxfId="3747" priority="1993" operator="between">
      <formula>1</formula>
      <formula>2</formula>
    </cfRule>
  </conditionalFormatting>
  <conditionalFormatting sqref="N27">
    <cfRule type="cellIs" dxfId="3746" priority="1998" operator="between">
      <formula>1</formula>
      <formula>2</formula>
    </cfRule>
  </conditionalFormatting>
  <conditionalFormatting sqref="R27">
    <cfRule type="cellIs" dxfId="3745" priority="1994" operator="between">
      <formula>1</formula>
      <formula>2</formula>
    </cfRule>
  </conditionalFormatting>
  <conditionalFormatting sqref="P27">
    <cfRule type="cellIs" dxfId="3744" priority="1996" operator="between">
      <formula>1</formula>
      <formula>2</formula>
    </cfRule>
  </conditionalFormatting>
  <conditionalFormatting sqref="Q27">
    <cfRule type="cellIs" dxfId="3743" priority="1995" operator="between">
      <formula>1</formula>
      <formula>2</formula>
    </cfRule>
  </conditionalFormatting>
  <conditionalFormatting sqref="U27">
    <cfRule type="cellIs" dxfId="3742" priority="1991" operator="between">
      <formula>1</formula>
      <formula>2</formula>
    </cfRule>
  </conditionalFormatting>
  <conditionalFormatting sqref="T27">
    <cfRule type="cellIs" dxfId="3741" priority="1992" operator="between">
      <formula>1</formula>
      <formula>2</formula>
    </cfRule>
  </conditionalFormatting>
  <conditionalFormatting sqref="M27">
    <cfRule type="cellIs" dxfId="3740" priority="1990" operator="between">
      <formula>1</formula>
      <formula>2</formula>
    </cfRule>
  </conditionalFormatting>
  <conditionalFormatting sqref="R28">
    <cfRule type="cellIs" dxfId="3739" priority="1985" operator="between">
      <formula>1</formula>
      <formula>2</formula>
    </cfRule>
  </conditionalFormatting>
  <conditionalFormatting sqref="U28">
    <cfRule type="cellIs" dxfId="3738" priority="1982" operator="between">
      <formula>1</formula>
      <formula>2</formula>
    </cfRule>
  </conditionalFormatting>
  <conditionalFormatting sqref="T28">
    <cfRule type="cellIs" dxfId="3737" priority="1983" operator="between">
      <formula>1</formula>
      <formula>2</formula>
    </cfRule>
  </conditionalFormatting>
  <conditionalFormatting sqref="M28">
    <cfRule type="cellIs" dxfId="3736" priority="1981" operator="between">
      <formula>1</formula>
      <formula>2</formula>
    </cfRule>
  </conditionalFormatting>
  <conditionalFormatting sqref="R29">
    <cfRule type="cellIs" dxfId="3735" priority="1976" operator="between">
      <formula>1</formula>
      <formula>2</formula>
    </cfRule>
  </conditionalFormatting>
  <conditionalFormatting sqref="U29">
    <cfRule type="cellIs" dxfId="3734" priority="1973" operator="between">
      <formula>1</formula>
      <formula>2</formula>
    </cfRule>
  </conditionalFormatting>
  <conditionalFormatting sqref="T29">
    <cfRule type="cellIs" dxfId="3733" priority="1974" operator="between">
      <formula>1</formula>
      <formula>2</formula>
    </cfRule>
  </conditionalFormatting>
  <conditionalFormatting sqref="M29">
    <cfRule type="cellIs" dxfId="3732" priority="1972" operator="between">
      <formula>1</formula>
      <formula>2</formula>
    </cfRule>
  </conditionalFormatting>
  <conditionalFormatting sqref="O30">
    <cfRule type="cellIs" dxfId="3731" priority="1970" operator="between">
      <formula>1</formula>
      <formula>2</formula>
    </cfRule>
  </conditionalFormatting>
  <conditionalFormatting sqref="S30">
    <cfRule type="cellIs" dxfId="3730" priority="1966" operator="between">
      <formula>1</formula>
      <formula>2</formula>
    </cfRule>
  </conditionalFormatting>
  <conditionalFormatting sqref="N30">
    <cfRule type="cellIs" dxfId="3729" priority="1971" operator="between">
      <formula>1</formula>
      <formula>2</formula>
    </cfRule>
  </conditionalFormatting>
  <conditionalFormatting sqref="R30">
    <cfRule type="cellIs" dxfId="3728" priority="1967" operator="between">
      <formula>1</formula>
      <formula>2</formula>
    </cfRule>
  </conditionalFormatting>
  <conditionalFormatting sqref="P30">
    <cfRule type="cellIs" dxfId="3727" priority="1969" operator="between">
      <formula>1</formula>
      <formula>2</formula>
    </cfRule>
  </conditionalFormatting>
  <conditionalFormatting sqref="Q30">
    <cfRule type="cellIs" dxfId="3726" priority="1968" operator="between">
      <formula>1</formula>
      <formula>2</formula>
    </cfRule>
  </conditionalFormatting>
  <conditionalFormatting sqref="U30">
    <cfRule type="cellIs" dxfId="3725" priority="1964" operator="between">
      <formula>1</formula>
      <formula>2</formula>
    </cfRule>
  </conditionalFormatting>
  <conditionalFormatting sqref="T30">
    <cfRule type="cellIs" dxfId="3724" priority="1965" operator="between">
      <formula>1</formula>
      <formula>2</formula>
    </cfRule>
  </conditionalFormatting>
  <conditionalFormatting sqref="M30">
    <cfRule type="cellIs" dxfId="3723" priority="1963" operator="between">
      <formula>1</formula>
      <formula>2</formula>
    </cfRule>
  </conditionalFormatting>
  <conditionalFormatting sqref="O31">
    <cfRule type="cellIs" dxfId="3722" priority="1961" operator="between">
      <formula>1</formula>
      <formula>2</formula>
    </cfRule>
  </conditionalFormatting>
  <conditionalFormatting sqref="S31">
    <cfRule type="cellIs" dxfId="3721" priority="1957" operator="between">
      <formula>1</formula>
      <formula>2</formula>
    </cfRule>
  </conditionalFormatting>
  <conditionalFormatting sqref="N31">
    <cfRule type="cellIs" dxfId="3720" priority="1962" operator="between">
      <formula>1</formula>
      <formula>2</formula>
    </cfRule>
  </conditionalFormatting>
  <conditionalFormatting sqref="R31">
    <cfRule type="cellIs" dxfId="3719" priority="1958" operator="between">
      <formula>1</formula>
      <formula>2</formula>
    </cfRule>
  </conditionalFormatting>
  <conditionalFormatting sqref="P31">
    <cfRule type="cellIs" dxfId="3718" priority="1960" operator="between">
      <formula>1</formula>
      <formula>2</formula>
    </cfRule>
  </conditionalFormatting>
  <conditionalFormatting sqref="Q31">
    <cfRule type="cellIs" dxfId="3717" priority="1959" operator="between">
      <formula>1</formula>
      <formula>2</formula>
    </cfRule>
  </conditionalFormatting>
  <conditionalFormatting sqref="U31">
    <cfRule type="cellIs" dxfId="3716" priority="1955" operator="between">
      <formula>1</formula>
      <formula>2</formula>
    </cfRule>
  </conditionalFormatting>
  <conditionalFormatting sqref="T31">
    <cfRule type="cellIs" dxfId="3715" priority="1956" operator="between">
      <formula>1</formula>
      <formula>2</formula>
    </cfRule>
  </conditionalFormatting>
  <conditionalFormatting sqref="M31">
    <cfRule type="cellIs" dxfId="3714" priority="1954" operator="between">
      <formula>1</formula>
      <formula>2</formula>
    </cfRule>
  </conditionalFormatting>
  <conditionalFormatting sqref="O32">
    <cfRule type="cellIs" dxfId="3713" priority="1952" operator="between">
      <formula>1</formula>
      <formula>2</formula>
    </cfRule>
  </conditionalFormatting>
  <conditionalFormatting sqref="S32">
    <cfRule type="cellIs" dxfId="3712" priority="1948" operator="between">
      <formula>1</formula>
      <formula>2</formula>
    </cfRule>
  </conditionalFormatting>
  <conditionalFormatting sqref="N32">
    <cfRule type="cellIs" dxfId="3711" priority="1953" operator="between">
      <formula>1</formula>
      <formula>2</formula>
    </cfRule>
  </conditionalFormatting>
  <conditionalFormatting sqref="R32">
    <cfRule type="cellIs" dxfId="3710" priority="1949" operator="between">
      <formula>1</formula>
      <formula>2</formula>
    </cfRule>
  </conditionalFormatting>
  <conditionalFormatting sqref="P32">
    <cfRule type="cellIs" dxfId="3709" priority="1951" operator="between">
      <formula>1</formula>
      <formula>2</formula>
    </cfRule>
  </conditionalFormatting>
  <conditionalFormatting sqref="Q32">
    <cfRule type="cellIs" dxfId="3708" priority="1950" operator="between">
      <formula>1</formula>
      <formula>2</formula>
    </cfRule>
  </conditionalFormatting>
  <conditionalFormatting sqref="U32">
    <cfRule type="cellIs" dxfId="3707" priority="1946" operator="between">
      <formula>1</formula>
      <formula>2</formula>
    </cfRule>
  </conditionalFormatting>
  <conditionalFormatting sqref="T32">
    <cfRule type="cellIs" dxfId="3706" priority="1947" operator="between">
      <formula>1</formula>
      <formula>2</formula>
    </cfRule>
  </conditionalFormatting>
  <conditionalFormatting sqref="M32">
    <cfRule type="cellIs" dxfId="3705" priority="1945" operator="between">
      <formula>1</formula>
      <formula>2</formula>
    </cfRule>
  </conditionalFormatting>
  <conditionalFormatting sqref="O33">
    <cfRule type="cellIs" dxfId="3704" priority="1943" operator="between">
      <formula>1</formula>
      <formula>2</formula>
    </cfRule>
  </conditionalFormatting>
  <conditionalFormatting sqref="S33">
    <cfRule type="cellIs" dxfId="3703" priority="1939" operator="between">
      <formula>1</formula>
      <formula>2</formula>
    </cfRule>
  </conditionalFormatting>
  <conditionalFormatting sqref="N33">
    <cfRule type="cellIs" dxfId="3702" priority="1944" operator="between">
      <formula>1</formula>
      <formula>2</formula>
    </cfRule>
  </conditionalFormatting>
  <conditionalFormatting sqref="R33">
    <cfRule type="cellIs" dxfId="3701" priority="1940" operator="between">
      <formula>1</formula>
      <formula>2</formula>
    </cfRule>
  </conditionalFormatting>
  <conditionalFormatting sqref="P33">
    <cfRule type="cellIs" dxfId="3700" priority="1942" operator="between">
      <formula>1</formula>
      <formula>2</formula>
    </cfRule>
  </conditionalFormatting>
  <conditionalFormatting sqref="Q33">
    <cfRule type="cellIs" dxfId="3699" priority="1941" operator="between">
      <formula>1</formula>
      <formula>2</formula>
    </cfRule>
  </conditionalFormatting>
  <conditionalFormatting sqref="U33">
    <cfRule type="cellIs" dxfId="3698" priority="1937" operator="between">
      <formula>1</formula>
      <formula>2</formula>
    </cfRule>
  </conditionalFormatting>
  <conditionalFormatting sqref="T33">
    <cfRule type="cellIs" dxfId="3697" priority="1938" operator="between">
      <formula>1</formula>
      <formula>2</formula>
    </cfRule>
  </conditionalFormatting>
  <conditionalFormatting sqref="M33">
    <cfRule type="cellIs" dxfId="3696" priority="1936" operator="between">
      <formula>1</formula>
      <formula>2</formula>
    </cfRule>
  </conditionalFormatting>
  <conditionalFormatting sqref="O34">
    <cfRule type="cellIs" dxfId="3695" priority="1934" operator="between">
      <formula>1</formula>
      <formula>2</formula>
    </cfRule>
  </conditionalFormatting>
  <conditionalFormatting sqref="S34">
    <cfRule type="cellIs" dxfId="3694" priority="1930" operator="between">
      <formula>1</formula>
      <formula>2</formula>
    </cfRule>
  </conditionalFormatting>
  <conditionalFormatting sqref="N34">
    <cfRule type="cellIs" dxfId="3693" priority="1935" operator="between">
      <formula>1</formula>
      <formula>2</formula>
    </cfRule>
  </conditionalFormatting>
  <conditionalFormatting sqref="R34">
    <cfRule type="cellIs" dxfId="3692" priority="1931" operator="between">
      <formula>1</formula>
      <formula>2</formula>
    </cfRule>
  </conditionalFormatting>
  <conditionalFormatting sqref="P34">
    <cfRule type="cellIs" dxfId="3691" priority="1933" operator="between">
      <formula>1</formula>
      <formula>2</formula>
    </cfRule>
  </conditionalFormatting>
  <conditionalFormatting sqref="Q34">
    <cfRule type="cellIs" dxfId="3690" priority="1932" operator="between">
      <formula>1</formula>
      <formula>2</formula>
    </cfRule>
  </conditionalFormatting>
  <conditionalFormatting sqref="U34">
    <cfRule type="cellIs" dxfId="3689" priority="1928" operator="between">
      <formula>1</formula>
      <formula>2</formula>
    </cfRule>
  </conditionalFormatting>
  <conditionalFormatting sqref="T34">
    <cfRule type="cellIs" dxfId="3688" priority="1929" operator="between">
      <formula>1</formula>
      <formula>2</formula>
    </cfRule>
  </conditionalFormatting>
  <conditionalFormatting sqref="M34">
    <cfRule type="cellIs" dxfId="3687" priority="1927" operator="between">
      <formula>1</formula>
      <formula>2</formula>
    </cfRule>
  </conditionalFormatting>
  <conditionalFormatting sqref="O35">
    <cfRule type="cellIs" dxfId="3686" priority="1925" operator="between">
      <formula>1</formula>
      <formula>2</formula>
    </cfRule>
  </conditionalFormatting>
  <conditionalFormatting sqref="S35">
    <cfRule type="cellIs" dxfId="3685" priority="1921" operator="between">
      <formula>1</formula>
      <formula>2</formula>
    </cfRule>
  </conditionalFormatting>
  <conditionalFormatting sqref="N35">
    <cfRule type="cellIs" dxfId="3684" priority="1926" operator="between">
      <formula>1</formula>
      <formula>2</formula>
    </cfRule>
  </conditionalFormatting>
  <conditionalFormatting sqref="R35">
    <cfRule type="cellIs" dxfId="3683" priority="1922" operator="between">
      <formula>1</formula>
      <formula>2</formula>
    </cfRule>
  </conditionalFormatting>
  <conditionalFormatting sqref="P35">
    <cfRule type="cellIs" dxfId="3682" priority="1924" operator="between">
      <formula>1</formula>
      <formula>2</formula>
    </cfRule>
  </conditionalFormatting>
  <conditionalFormatting sqref="Q35">
    <cfRule type="cellIs" dxfId="3681" priority="1923" operator="between">
      <formula>1</formula>
      <formula>2</formula>
    </cfRule>
  </conditionalFormatting>
  <conditionalFormatting sqref="U35">
    <cfRule type="cellIs" dxfId="3680" priority="1919" operator="between">
      <formula>1</formula>
      <formula>2</formula>
    </cfRule>
  </conditionalFormatting>
  <conditionalFormatting sqref="T35">
    <cfRule type="cellIs" dxfId="3679" priority="1920" operator="between">
      <formula>1</formula>
      <formula>2</formula>
    </cfRule>
  </conditionalFormatting>
  <conditionalFormatting sqref="M35">
    <cfRule type="cellIs" dxfId="3678" priority="1918" operator="between">
      <formula>1</formula>
      <formula>2</formula>
    </cfRule>
  </conditionalFormatting>
  <conditionalFormatting sqref="O36">
    <cfRule type="cellIs" dxfId="3677" priority="1916" operator="between">
      <formula>1</formula>
      <formula>2</formula>
    </cfRule>
  </conditionalFormatting>
  <conditionalFormatting sqref="S36">
    <cfRule type="cellIs" dxfId="3676" priority="1912" operator="between">
      <formula>1</formula>
      <formula>2</formula>
    </cfRule>
  </conditionalFormatting>
  <conditionalFormatting sqref="N36">
    <cfRule type="cellIs" dxfId="3675" priority="1917" operator="between">
      <formula>1</formula>
      <formula>2</formula>
    </cfRule>
  </conditionalFormatting>
  <conditionalFormatting sqref="R36">
    <cfRule type="cellIs" dxfId="3674" priority="1913" operator="between">
      <formula>1</formula>
      <formula>2</formula>
    </cfRule>
  </conditionalFormatting>
  <conditionalFormatting sqref="P36">
    <cfRule type="cellIs" dxfId="3673" priority="1915" operator="between">
      <formula>1</formula>
      <formula>2</formula>
    </cfRule>
  </conditionalFormatting>
  <conditionalFormatting sqref="Q36">
    <cfRule type="cellIs" dxfId="3672" priority="1914" operator="between">
      <formula>1</formula>
      <formula>2</formula>
    </cfRule>
  </conditionalFormatting>
  <conditionalFormatting sqref="U36">
    <cfRule type="cellIs" dxfId="3671" priority="1910" operator="between">
      <formula>1</formula>
      <formula>2</formula>
    </cfRule>
  </conditionalFormatting>
  <conditionalFormatting sqref="T36">
    <cfRule type="cellIs" dxfId="3670" priority="1911" operator="between">
      <formula>1</formula>
      <formula>2</formula>
    </cfRule>
  </conditionalFormatting>
  <conditionalFormatting sqref="M36">
    <cfRule type="cellIs" dxfId="3669" priority="1909" operator="between">
      <formula>1</formula>
      <formula>2</formula>
    </cfRule>
  </conditionalFormatting>
  <conditionalFormatting sqref="O37">
    <cfRule type="cellIs" dxfId="3668" priority="1907" operator="between">
      <formula>1</formula>
      <formula>2</formula>
    </cfRule>
  </conditionalFormatting>
  <conditionalFormatting sqref="S37">
    <cfRule type="cellIs" dxfId="3667" priority="1903" operator="between">
      <formula>1</formula>
      <formula>2</formula>
    </cfRule>
  </conditionalFormatting>
  <conditionalFormatting sqref="N37">
    <cfRule type="cellIs" dxfId="3666" priority="1908" operator="between">
      <formula>1</formula>
      <formula>2</formula>
    </cfRule>
  </conditionalFormatting>
  <conditionalFormatting sqref="R37">
    <cfRule type="cellIs" dxfId="3665" priority="1904" operator="between">
      <formula>1</formula>
      <formula>2</formula>
    </cfRule>
  </conditionalFormatting>
  <conditionalFormatting sqref="P37">
    <cfRule type="cellIs" dxfId="3664" priority="1906" operator="between">
      <formula>1</formula>
      <formula>2</formula>
    </cfRule>
  </conditionalFormatting>
  <conditionalFormatting sqref="Q37">
    <cfRule type="cellIs" dxfId="3663" priority="1905" operator="between">
      <formula>1</formula>
      <formula>2</formula>
    </cfRule>
  </conditionalFormatting>
  <conditionalFormatting sqref="U37">
    <cfRule type="cellIs" dxfId="3662" priority="1901" operator="between">
      <formula>1</formula>
      <formula>2</formula>
    </cfRule>
  </conditionalFormatting>
  <conditionalFormatting sqref="T37">
    <cfRule type="cellIs" dxfId="3661" priority="1902" operator="between">
      <formula>1</formula>
      <formula>2</formula>
    </cfRule>
  </conditionalFormatting>
  <conditionalFormatting sqref="M37">
    <cfRule type="cellIs" dxfId="3660" priority="1900" operator="between">
      <formula>1</formula>
      <formula>2</formula>
    </cfRule>
  </conditionalFormatting>
  <conditionalFormatting sqref="O38">
    <cfRule type="cellIs" dxfId="3659" priority="1898" operator="between">
      <formula>1</formula>
      <formula>2</formula>
    </cfRule>
  </conditionalFormatting>
  <conditionalFormatting sqref="S38">
    <cfRule type="cellIs" dxfId="3658" priority="1894" operator="between">
      <formula>1</formula>
      <formula>2</formula>
    </cfRule>
  </conditionalFormatting>
  <conditionalFormatting sqref="N38">
    <cfRule type="cellIs" dxfId="3657" priority="1899" operator="between">
      <formula>1</formula>
      <formula>2</formula>
    </cfRule>
  </conditionalFormatting>
  <conditionalFormatting sqref="R38">
    <cfRule type="cellIs" dxfId="3656" priority="1895" operator="between">
      <formula>1</formula>
      <formula>2</formula>
    </cfRule>
  </conditionalFormatting>
  <conditionalFormatting sqref="P38">
    <cfRule type="cellIs" dxfId="3655" priority="1897" operator="between">
      <formula>1</formula>
      <formula>2</formula>
    </cfRule>
  </conditionalFormatting>
  <conditionalFormatting sqref="Q38">
    <cfRule type="cellIs" dxfId="3654" priority="1896" operator="between">
      <formula>1</formula>
      <formula>2</formula>
    </cfRule>
  </conditionalFormatting>
  <conditionalFormatting sqref="U38">
    <cfRule type="cellIs" dxfId="3653" priority="1892" operator="between">
      <formula>1</formula>
      <formula>2</formula>
    </cfRule>
  </conditionalFormatting>
  <conditionalFormatting sqref="T38">
    <cfRule type="cellIs" dxfId="3652" priority="1893" operator="between">
      <formula>1</formula>
      <formula>2</formula>
    </cfRule>
  </conditionalFormatting>
  <conditionalFormatting sqref="M38">
    <cfRule type="cellIs" dxfId="3651" priority="1891" operator="between">
      <formula>1</formula>
      <formula>2</formula>
    </cfRule>
  </conditionalFormatting>
  <conditionalFormatting sqref="O39">
    <cfRule type="cellIs" dxfId="3650" priority="1889" operator="between">
      <formula>1</formula>
      <formula>2</formula>
    </cfRule>
  </conditionalFormatting>
  <conditionalFormatting sqref="S39">
    <cfRule type="cellIs" dxfId="3649" priority="1885" operator="between">
      <formula>1</formula>
      <formula>2</formula>
    </cfRule>
  </conditionalFormatting>
  <conditionalFormatting sqref="N39">
    <cfRule type="cellIs" dxfId="3648" priority="1890" operator="between">
      <formula>1</formula>
      <formula>2</formula>
    </cfRule>
  </conditionalFormatting>
  <conditionalFormatting sqref="R39">
    <cfRule type="cellIs" dxfId="3647" priority="1886" operator="between">
      <formula>1</formula>
      <formula>2</formula>
    </cfRule>
  </conditionalFormatting>
  <conditionalFormatting sqref="P39">
    <cfRule type="cellIs" dxfId="3646" priority="1888" operator="between">
      <formula>1</formula>
      <formula>2</formula>
    </cfRule>
  </conditionalFormatting>
  <conditionalFormatting sqref="Q39">
    <cfRule type="cellIs" dxfId="3645" priority="1887" operator="between">
      <formula>1</formula>
      <formula>2</formula>
    </cfRule>
  </conditionalFormatting>
  <conditionalFormatting sqref="U39">
    <cfRule type="cellIs" dxfId="3644" priority="1883" operator="between">
      <formula>1</formula>
      <formula>2</formula>
    </cfRule>
  </conditionalFormatting>
  <conditionalFormatting sqref="T39">
    <cfRule type="cellIs" dxfId="3643" priority="1884" operator="between">
      <formula>1</formula>
      <formula>2</formula>
    </cfRule>
  </conditionalFormatting>
  <conditionalFormatting sqref="M39">
    <cfRule type="cellIs" dxfId="3642" priority="1882" operator="between">
      <formula>1</formula>
      <formula>2</formula>
    </cfRule>
  </conditionalFormatting>
  <conditionalFormatting sqref="S14">
    <cfRule type="cellIs" dxfId="3641" priority="1876" operator="between">
      <formula>1</formula>
      <formula>2</formula>
    </cfRule>
  </conditionalFormatting>
  <conditionalFormatting sqref="M14">
    <cfRule type="cellIs" dxfId="3640" priority="1873" operator="between">
      <formula>1</formula>
      <formula>2</formula>
    </cfRule>
  </conditionalFormatting>
  <conditionalFormatting sqref="R14">
    <cfRule type="cellIs" dxfId="3639" priority="1877" operator="between">
      <formula>1</formula>
      <formula>2</formula>
    </cfRule>
  </conditionalFormatting>
  <conditionalFormatting sqref="N14">
    <cfRule type="cellIs" dxfId="3638" priority="1881" operator="between">
      <formula>1</formula>
      <formula>2</formula>
    </cfRule>
  </conditionalFormatting>
  <conditionalFormatting sqref="O14">
    <cfRule type="cellIs" dxfId="3637" priority="1880" operator="between">
      <formula>1</formula>
      <formula>2</formula>
    </cfRule>
  </conditionalFormatting>
  <conditionalFormatting sqref="P14">
    <cfRule type="cellIs" dxfId="3636" priority="1879" operator="between">
      <formula>1</formula>
      <formula>2</formula>
    </cfRule>
  </conditionalFormatting>
  <conditionalFormatting sqref="Q14">
    <cfRule type="cellIs" dxfId="3635" priority="1878" operator="between">
      <formula>1</formula>
      <formula>2</formula>
    </cfRule>
  </conditionalFormatting>
  <conditionalFormatting sqref="T14">
    <cfRule type="cellIs" dxfId="3634" priority="1875" operator="between">
      <formula>1</formula>
      <formula>2</formula>
    </cfRule>
  </conditionalFormatting>
  <conditionalFormatting sqref="U14">
    <cfRule type="cellIs" dxfId="3633" priority="1874" operator="between">
      <formula>1</formula>
      <formula>2</formula>
    </cfRule>
  </conditionalFormatting>
  <conditionalFormatting sqref="O15">
    <cfRule type="cellIs" dxfId="3632" priority="1871" operator="between">
      <formula>1</formula>
      <formula>2</formula>
    </cfRule>
  </conditionalFormatting>
  <conditionalFormatting sqref="S15">
    <cfRule type="cellIs" dxfId="3631" priority="1867" operator="between">
      <formula>1</formula>
      <formula>2</formula>
    </cfRule>
  </conditionalFormatting>
  <conditionalFormatting sqref="N15">
    <cfRule type="cellIs" dxfId="3630" priority="1872" operator="between">
      <formula>1</formula>
      <formula>2</formula>
    </cfRule>
  </conditionalFormatting>
  <conditionalFormatting sqref="R15">
    <cfRule type="cellIs" dxfId="3629" priority="1868" operator="between">
      <formula>1</formula>
      <formula>2</formula>
    </cfRule>
  </conditionalFormatting>
  <conditionalFormatting sqref="P15">
    <cfRule type="cellIs" dxfId="3628" priority="1870" operator="between">
      <formula>1</formula>
      <formula>2</formula>
    </cfRule>
  </conditionalFormatting>
  <conditionalFormatting sqref="Q15">
    <cfRule type="cellIs" dxfId="3627" priority="1869" operator="between">
      <formula>1</formula>
      <formula>2</formula>
    </cfRule>
  </conditionalFormatting>
  <conditionalFormatting sqref="U15">
    <cfRule type="cellIs" dxfId="3626" priority="1865" operator="between">
      <formula>1</formula>
      <formula>2</formula>
    </cfRule>
  </conditionalFormatting>
  <conditionalFormatting sqref="T15">
    <cfRule type="cellIs" dxfId="3625" priority="1866" operator="between">
      <formula>1</formula>
      <formula>2</formula>
    </cfRule>
  </conditionalFormatting>
  <conditionalFormatting sqref="M15">
    <cfRule type="cellIs" dxfId="3624" priority="1864" operator="between">
      <formula>1</formula>
      <formula>2</formula>
    </cfRule>
  </conditionalFormatting>
  <conditionalFormatting sqref="S14">
    <cfRule type="cellIs" dxfId="3623" priority="1858" operator="between">
      <formula>1</formula>
      <formula>2</formula>
    </cfRule>
  </conditionalFormatting>
  <conditionalFormatting sqref="M14">
    <cfRule type="cellIs" dxfId="3622" priority="1855" operator="between">
      <formula>1</formula>
      <formula>2</formula>
    </cfRule>
  </conditionalFormatting>
  <conditionalFormatting sqref="R14">
    <cfRule type="cellIs" dxfId="3621" priority="1859" operator="between">
      <formula>1</formula>
      <formula>2</formula>
    </cfRule>
  </conditionalFormatting>
  <conditionalFormatting sqref="N14">
    <cfRule type="cellIs" dxfId="3620" priority="1863" operator="between">
      <formula>1</formula>
      <formula>2</formula>
    </cfRule>
  </conditionalFormatting>
  <conditionalFormatting sqref="O14">
    <cfRule type="cellIs" dxfId="3619" priority="1862" operator="between">
      <formula>1</formula>
      <formula>2</formula>
    </cfRule>
  </conditionalFormatting>
  <conditionalFormatting sqref="P14">
    <cfRule type="cellIs" dxfId="3618" priority="1861" operator="between">
      <formula>1</formula>
      <formula>2</formula>
    </cfRule>
  </conditionalFormatting>
  <conditionalFormatting sqref="Q14">
    <cfRule type="cellIs" dxfId="3617" priority="1860" operator="between">
      <formula>1</formula>
      <formula>2</formula>
    </cfRule>
  </conditionalFormatting>
  <conditionalFormatting sqref="T14">
    <cfRule type="cellIs" dxfId="3616" priority="1857" operator="between">
      <formula>1</formula>
      <formula>2</formula>
    </cfRule>
  </conditionalFormatting>
  <conditionalFormatting sqref="U14">
    <cfRule type="cellIs" dxfId="3615" priority="1856" operator="between">
      <formula>1</formula>
      <formula>2</formula>
    </cfRule>
  </conditionalFormatting>
  <conditionalFormatting sqref="O15">
    <cfRule type="cellIs" dxfId="3614" priority="1853" operator="between">
      <formula>1</formula>
      <formula>2</formula>
    </cfRule>
  </conditionalFormatting>
  <conditionalFormatting sqref="S15">
    <cfRule type="cellIs" dxfId="3613" priority="1849" operator="between">
      <formula>1</formula>
      <formula>2</formula>
    </cfRule>
  </conditionalFormatting>
  <conditionalFormatting sqref="N15">
    <cfRule type="cellIs" dxfId="3612" priority="1854" operator="between">
      <formula>1</formula>
      <formula>2</formula>
    </cfRule>
  </conditionalFormatting>
  <conditionalFormatting sqref="R15">
    <cfRule type="cellIs" dxfId="3611" priority="1850" operator="between">
      <formula>1</formula>
      <formula>2</formula>
    </cfRule>
  </conditionalFormatting>
  <conditionalFormatting sqref="P15">
    <cfRule type="cellIs" dxfId="3610" priority="1852" operator="between">
      <formula>1</formula>
      <formula>2</formula>
    </cfRule>
  </conditionalFormatting>
  <conditionalFormatting sqref="Q15">
    <cfRule type="cellIs" dxfId="3609" priority="1851" operator="between">
      <formula>1</formula>
      <formula>2</formula>
    </cfRule>
  </conditionalFormatting>
  <conditionalFormatting sqref="U15">
    <cfRule type="cellIs" dxfId="3608" priority="1847" operator="between">
      <formula>1</formula>
      <formula>2</formula>
    </cfRule>
  </conditionalFormatting>
  <conditionalFormatting sqref="T15">
    <cfRule type="cellIs" dxfId="3607" priority="1848" operator="between">
      <formula>1</formula>
      <formula>2</formula>
    </cfRule>
  </conditionalFormatting>
  <conditionalFormatting sqref="M15">
    <cfRule type="cellIs" dxfId="3606" priority="1846" operator="between">
      <formula>1</formula>
      <formula>2</formula>
    </cfRule>
  </conditionalFormatting>
  <conditionalFormatting sqref="AA29">
    <cfRule type="cellIs" dxfId="3605" priority="1689" operator="between">
      <formula>1</formula>
      <formula>2</formula>
    </cfRule>
  </conditionalFormatting>
  <conditionalFormatting sqref="AC29">
    <cfRule type="cellIs" dxfId="3604" priority="1687" operator="between">
      <formula>1</formula>
      <formula>2</formula>
    </cfRule>
  </conditionalFormatting>
  <conditionalFormatting sqref="X29">
    <cfRule type="cellIs" dxfId="3603" priority="1692" operator="between">
      <formula>1</formula>
      <formula>2</formula>
    </cfRule>
  </conditionalFormatting>
  <conditionalFormatting sqref="Y29">
    <cfRule type="cellIs" dxfId="3602" priority="1691" operator="between">
      <formula>1</formula>
      <formula>2</formula>
    </cfRule>
  </conditionalFormatting>
  <conditionalFormatting sqref="Z29">
    <cfRule type="cellIs" dxfId="3601" priority="1690" operator="between">
      <formula>1</formula>
      <formula>2</formula>
    </cfRule>
  </conditionalFormatting>
  <conditionalFormatting sqref="AA28">
    <cfRule type="cellIs" dxfId="3600" priority="1698" operator="between">
      <formula>1</formula>
      <formula>2</formula>
    </cfRule>
  </conditionalFormatting>
  <conditionalFormatting sqref="Z28">
    <cfRule type="cellIs" dxfId="3599" priority="1699" operator="between">
      <formula>1</formula>
      <formula>2</formula>
    </cfRule>
  </conditionalFormatting>
  <conditionalFormatting sqref="Y28">
    <cfRule type="cellIs" dxfId="3598" priority="1700" operator="between">
      <formula>1</formula>
      <formula>2</formula>
    </cfRule>
  </conditionalFormatting>
  <conditionalFormatting sqref="X28">
    <cfRule type="cellIs" dxfId="3597" priority="1701" operator="between">
      <formula>1</formula>
      <formula>2</formula>
    </cfRule>
  </conditionalFormatting>
  <conditionalFormatting sqref="AC28">
    <cfRule type="cellIs" dxfId="3596" priority="1696" operator="between">
      <formula>1</formula>
      <formula>2</formula>
    </cfRule>
  </conditionalFormatting>
  <conditionalFormatting sqref="W12">
    <cfRule type="cellIs" dxfId="3595" priority="1837" operator="between">
      <formula>1</formula>
      <formula>2</formula>
    </cfRule>
  </conditionalFormatting>
  <conditionalFormatting sqref="AD12">
    <cfRule type="cellIs" dxfId="3594" priority="1839" operator="between">
      <formula>1</formula>
      <formula>2</formula>
    </cfRule>
  </conditionalFormatting>
  <conditionalFormatting sqref="AE12">
    <cfRule type="cellIs" dxfId="3593" priority="1838" operator="between">
      <formula>1</formula>
      <formula>2</formula>
    </cfRule>
  </conditionalFormatting>
  <conditionalFormatting sqref="X12">
    <cfRule type="cellIs" dxfId="3592" priority="1845" operator="between">
      <formula>1</formula>
      <formula>2</formula>
    </cfRule>
  </conditionalFormatting>
  <conditionalFormatting sqref="Y12">
    <cfRule type="cellIs" dxfId="3591" priority="1844" operator="between">
      <formula>1</formula>
      <formula>2</formula>
    </cfRule>
  </conditionalFormatting>
  <conditionalFormatting sqref="Z12">
    <cfRule type="cellIs" dxfId="3590" priority="1843" operator="between">
      <formula>1</formula>
      <formula>2</formula>
    </cfRule>
  </conditionalFormatting>
  <conditionalFormatting sqref="AA12">
    <cfRule type="cellIs" dxfId="3589" priority="1842" operator="between">
      <formula>1</formula>
      <formula>2</formula>
    </cfRule>
  </conditionalFormatting>
  <conditionalFormatting sqref="AB12">
    <cfRule type="cellIs" dxfId="3588" priority="1841" operator="between">
      <formula>1</formula>
      <formula>2</formula>
    </cfRule>
  </conditionalFormatting>
  <conditionalFormatting sqref="AC12">
    <cfRule type="cellIs" dxfId="3587" priority="1840" operator="between">
      <formula>1</formula>
      <formula>2</formula>
    </cfRule>
  </conditionalFormatting>
  <conditionalFormatting sqref="AC23">
    <cfRule type="cellIs" dxfId="3586" priority="1741" operator="between">
      <formula>1</formula>
      <formula>2</formula>
    </cfRule>
  </conditionalFormatting>
  <conditionalFormatting sqref="W23">
    <cfRule type="cellIs" dxfId="3585" priority="1738" operator="between">
      <formula>1</formula>
      <formula>2</formula>
    </cfRule>
  </conditionalFormatting>
  <conditionalFormatting sqref="AB23">
    <cfRule type="cellIs" dxfId="3584" priority="1742" operator="between">
      <formula>1</formula>
      <formula>2</formula>
    </cfRule>
  </conditionalFormatting>
  <conditionalFormatting sqref="X23">
    <cfRule type="cellIs" dxfId="3583" priority="1746" operator="between">
      <formula>1</formula>
      <formula>2</formula>
    </cfRule>
  </conditionalFormatting>
  <conditionalFormatting sqref="Y23">
    <cfRule type="cellIs" dxfId="3582" priority="1745" operator="between">
      <formula>1</formula>
      <formula>2</formula>
    </cfRule>
  </conditionalFormatting>
  <conditionalFormatting sqref="Z23">
    <cfRule type="cellIs" dxfId="3581" priority="1744" operator="between">
      <formula>1</formula>
      <formula>2</formula>
    </cfRule>
  </conditionalFormatting>
  <conditionalFormatting sqref="AA23">
    <cfRule type="cellIs" dxfId="3580" priority="1743" operator="between">
      <formula>1</formula>
      <formula>2</formula>
    </cfRule>
  </conditionalFormatting>
  <conditionalFormatting sqref="AD23">
    <cfRule type="cellIs" dxfId="3579" priority="1740" operator="between">
      <formula>1</formula>
      <formula>2</formula>
    </cfRule>
  </conditionalFormatting>
  <conditionalFormatting sqref="AE23">
    <cfRule type="cellIs" dxfId="3578" priority="1739" operator="between">
      <formula>1</formula>
      <formula>2</formula>
    </cfRule>
  </conditionalFormatting>
  <conditionalFormatting sqref="AC20">
    <cfRule type="cellIs" dxfId="3577" priority="1768" operator="between">
      <formula>1</formula>
      <formula>2</formula>
    </cfRule>
  </conditionalFormatting>
  <conditionalFormatting sqref="W20">
    <cfRule type="cellIs" dxfId="3576" priority="1765" operator="between">
      <formula>1</formula>
      <formula>2</formula>
    </cfRule>
  </conditionalFormatting>
  <conditionalFormatting sqref="AB20">
    <cfRule type="cellIs" dxfId="3575" priority="1769" operator="between">
      <formula>1</formula>
      <formula>2</formula>
    </cfRule>
  </conditionalFormatting>
  <conditionalFormatting sqref="X20">
    <cfRule type="cellIs" dxfId="3574" priority="1773" operator="between">
      <formula>1</formula>
      <formula>2</formula>
    </cfRule>
  </conditionalFormatting>
  <conditionalFormatting sqref="Y20">
    <cfRule type="cellIs" dxfId="3573" priority="1772" operator="between">
      <formula>1</formula>
      <formula>2</formula>
    </cfRule>
  </conditionalFormatting>
  <conditionalFormatting sqref="Z20">
    <cfRule type="cellIs" dxfId="3572" priority="1771" operator="between">
      <formula>1</formula>
      <formula>2</formula>
    </cfRule>
  </conditionalFormatting>
  <conditionalFormatting sqref="AA20">
    <cfRule type="cellIs" dxfId="3571" priority="1770" operator="between">
      <formula>1</formula>
      <formula>2</formula>
    </cfRule>
  </conditionalFormatting>
  <conditionalFormatting sqref="AD20">
    <cfRule type="cellIs" dxfId="3570" priority="1767" operator="between">
      <formula>1</formula>
      <formula>2</formula>
    </cfRule>
  </conditionalFormatting>
  <conditionalFormatting sqref="AE20">
    <cfRule type="cellIs" dxfId="3569" priority="1766" operator="between">
      <formula>1</formula>
      <formula>2</formula>
    </cfRule>
  </conditionalFormatting>
  <conditionalFormatting sqref="AC17">
    <cfRule type="cellIs" dxfId="3568" priority="1795" operator="between">
      <formula>1</formula>
      <formula>2</formula>
    </cfRule>
  </conditionalFormatting>
  <conditionalFormatting sqref="W17">
    <cfRule type="cellIs" dxfId="3567" priority="1792" operator="between">
      <formula>1</formula>
      <formula>2</formula>
    </cfRule>
  </conditionalFormatting>
  <conditionalFormatting sqref="AB17">
    <cfRule type="cellIs" dxfId="3566" priority="1796" operator="between">
      <formula>1</formula>
      <formula>2</formula>
    </cfRule>
  </conditionalFormatting>
  <conditionalFormatting sqref="X17">
    <cfRule type="cellIs" dxfId="3565" priority="1800" operator="between">
      <formula>1</formula>
      <formula>2</formula>
    </cfRule>
  </conditionalFormatting>
  <conditionalFormatting sqref="Y17">
    <cfRule type="cellIs" dxfId="3564" priority="1799" operator="between">
      <formula>1</formula>
      <formula>2</formula>
    </cfRule>
  </conditionalFormatting>
  <conditionalFormatting sqref="Z17">
    <cfRule type="cellIs" dxfId="3563" priority="1798" operator="between">
      <formula>1</formula>
      <formula>2</formula>
    </cfRule>
  </conditionalFormatting>
  <conditionalFormatting sqref="AA17">
    <cfRule type="cellIs" dxfId="3562" priority="1797" operator="between">
      <formula>1</formula>
      <formula>2</formula>
    </cfRule>
  </conditionalFormatting>
  <conditionalFormatting sqref="AD17">
    <cfRule type="cellIs" dxfId="3561" priority="1794" operator="between">
      <formula>1</formula>
      <formula>2</formula>
    </cfRule>
  </conditionalFormatting>
  <conditionalFormatting sqref="AE17">
    <cfRule type="cellIs" dxfId="3560" priority="1793" operator="between">
      <formula>1</formula>
      <formula>2</formula>
    </cfRule>
  </conditionalFormatting>
  <conditionalFormatting sqref="AC14">
    <cfRule type="cellIs" dxfId="3559" priority="1822" operator="between">
      <formula>1</formula>
      <formula>2</formula>
    </cfRule>
  </conditionalFormatting>
  <conditionalFormatting sqref="W14">
    <cfRule type="cellIs" dxfId="3558" priority="1819" operator="between">
      <formula>1</formula>
      <formula>2</formula>
    </cfRule>
  </conditionalFormatting>
  <conditionalFormatting sqref="AB14">
    <cfRule type="cellIs" dxfId="3557" priority="1823" operator="between">
      <formula>1</formula>
      <formula>2</formula>
    </cfRule>
  </conditionalFormatting>
  <conditionalFormatting sqref="X14">
    <cfRule type="cellIs" dxfId="3556" priority="1827" operator="between">
      <formula>1</formula>
      <formula>2</formula>
    </cfRule>
  </conditionalFormatting>
  <conditionalFormatting sqref="Y14">
    <cfRule type="cellIs" dxfId="3555" priority="1826" operator="between">
      <formula>1</formula>
      <formula>2</formula>
    </cfRule>
  </conditionalFormatting>
  <conditionalFormatting sqref="Z14">
    <cfRule type="cellIs" dxfId="3554" priority="1825" operator="between">
      <formula>1</formula>
      <formula>2</formula>
    </cfRule>
  </conditionalFormatting>
  <conditionalFormatting sqref="AA14">
    <cfRule type="cellIs" dxfId="3553" priority="1824" operator="between">
      <formula>1</formula>
      <formula>2</formula>
    </cfRule>
  </conditionalFormatting>
  <conditionalFormatting sqref="AD14">
    <cfRule type="cellIs" dxfId="3552" priority="1821" operator="between">
      <formula>1</formula>
      <formula>2</formula>
    </cfRule>
  </conditionalFormatting>
  <conditionalFormatting sqref="AE14">
    <cfRule type="cellIs" dxfId="3551" priority="1820" operator="between">
      <formula>1</formula>
      <formula>2</formula>
    </cfRule>
  </conditionalFormatting>
  <conditionalFormatting sqref="Y13">
    <cfRule type="cellIs" dxfId="3550" priority="1835" operator="between">
      <formula>1</formula>
      <formula>2</formula>
    </cfRule>
  </conditionalFormatting>
  <conditionalFormatting sqref="AC13">
    <cfRule type="cellIs" dxfId="3549" priority="1831" operator="between">
      <formula>1</formula>
      <formula>2</formula>
    </cfRule>
  </conditionalFormatting>
  <conditionalFormatting sqref="X13">
    <cfRule type="cellIs" dxfId="3548" priority="1836" operator="between">
      <formula>1</formula>
      <formula>2</formula>
    </cfRule>
  </conditionalFormatting>
  <conditionalFormatting sqref="AB13">
    <cfRule type="cellIs" dxfId="3547" priority="1832" operator="between">
      <formula>1</formula>
      <formula>2</formula>
    </cfRule>
  </conditionalFormatting>
  <conditionalFormatting sqref="Z13">
    <cfRule type="cellIs" dxfId="3546" priority="1834" operator="between">
      <formula>1</formula>
      <formula>2</formula>
    </cfRule>
  </conditionalFormatting>
  <conditionalFormatting sqref="AA13">
    <cfRule type="cellIs" dxfId="3545" priority="1833" operator="between">
      <formula>1</formula>
      <formula>2</formula>
    </cfRule>
  </conditionalFormatting>
  <conditionalFormatting sqref="AE13">
    <cfRule type="cellIs" dxfId="3544" priority="1829" operator="between">
      <formula>1</formula>
      <formula>2</formula>
    </cfRule>
  </conditionalFormatting>
  <conditionalFormatting sqref="AD13">
    <cfRule type="cellIs" dxfId="3543" priority="1830" operator="between">
      <formula>1</formula>
      <formula>2</formula>
    </cfRule>
  </conditionalFormatting>
  <conditionalFormatting sqref="W13">
    <cfRule type="cellIs" dxfId="3542" priority="1828" operator="between">
      <formula>1</formula>
      <formula>2</formula>
    </cfRule>
  </conditionalFormatting>
  <conditionalFormatting sqref="Y15">
    <cfRule type="cellIs" dxfId="3541" priority="1817" operator="between">
      <formula>1</formula>
      <formula>2</formula>
    </cfRule>
  </conditionalFormatting>
  <conditionalFormatting sqref="AC15">
    <cfRule type="cellIs" dxfId="3540" priority="1813" operator="between">
      <formula>1</formula>
      <formula>2</formula>
    </cfRule>
  </conditionalFormatting>
  <conditionalFormatting sqref="X15">
    <cfRule type="cellIs" dxfId="3539" priority="1818" operator="between">
      <formula>1</formula>
      <formula>2</formula>
    </cfRule>
  </conditionalFormatting>
  <conditionalFormatting sqref="AB15">
    <cfRule type="cellIs" dxfId="3538" priority="1814" operator="between">
      <formula>1</formula>
      <formula>2</formula>
    </cfRule>
  </conditionalFormatting>
  <conditionalFormatting sqref="Z15">
    <cfRule type="cellIs" dxfId="3537" priority="1816" operator="between">
      <formula>1</formula>
      <formula>2</formula>
    </cfRule>
  </conditionalFormatting>
  <conditionalFormatting sqref="AA15">
    <cfRule type="cellIs" dxfId="3536" priority="1815" operator="between">
      <formula>1</formula>
      <formula>2</formula>
    </cfRule>
  </conditionalFormatting>
  <conditionalFormatting sqref="AE15">
    <cfRule type="cellIs" dxfId="3535" priority="1811" operator="between">
      <formula>1</formula>
      <formula>2</formula>
    </cfRule>
  </conditionalFormatting>
  <conditionalFormatting sqref="AD15">
    <cfRule type="cellIs" dxfId="3534" priority="1812" operator="between">
      <formula>1</formula>
      <formula>2</formula>
    </cfRule>
  </conditionalFormatting>
  <conditionalFormatting sqref="W15">
    <cfRule type="cellIs" dxfId="3533" priority="1810" operator="between">
      <formula>1</formula>
      <formula>2</formula>
    </cfRule>
  </conditionalFormatting>
  <conditionalFormatting sqref="Y16">
    <cfRule type="cellIs" dxfId="3532" priority="1808" operator="between">
      <formula>1</formula>
      <formula>2</formula>
    </cfRule>
  </conditionalFormatting>
  <conditionalFormatting sqref="AC16">
    <cfRule type="cellIs" dxfId="3531" priority="1804" operator="between">
      <formula>1</formula>
      <formula>2</formula>
    </cfRule>
  </conditionalFormatting>
  <conditionalFormatting sqref="X16">
    <cfRule type="cellIs" dxfId="3530" priority="1809" operator="between">
      <formula>1</formula>
      <formula>2</formula>
    </cfRule>
  </conditionalFormatting>
  <conditionalFormatting sqref="AB16">
    <cfRule type="cellIs" dxfId="3529" priority="1805" operator="between">
      <formula>1</formula>
      <formula>2</formula>
    </cfRule>
  </conditionalFormatting>
  <conditionalFormatting sqref="Z16">
    <cfRule type="cellIs" dxfId="3528" priority="1807" operator="between">
      <formula>1</formula>
      <formula>2</formula>
    </cfRule>
  </conditionalFormatting>
  <conditionalFormatting sqref="AA16">
    <cfRule type="cellIs" dxfId="3527" priority="1806" operator="between">
      <formula>1</formula>
      <formula>2</formula>
    </cfRule>
  </conditionalFormatting>
  <conditionalFormatting sqref="AE16">
    <cfRule type="cellIs" dxfId="3526" priority="1802" operator="between">
      <formula>1</formula>
      <formula>2</formula>
    </cfRule>
  </conditionalFormatting>
  <conditionalFormatting sqref="AD16">
    <cfRule type="cellIs" dxfId="3525" priority="1803" operator="between">
      <formula>1</formula>
      <formula>2</formula>
    </cfRule>
  </conditionalFormatting>
  <conditionalFormatting sqref="W16">
    <cfRule type="cellIs" dxfId="3524" priority="1801" operator="between">
      <formula>1</formula>
      <formula>2</formula>
    </cfRule>
  </conditionalFormatting>
  <conditionalFormatting sqref="Y18">
    <cfRule type="cellIs" dxfId="3523" priority="1790" operator="between">
      <formula>1</formula>
      <formula>2</formula>
    </cfRule>
  </conditionalFormatting>
  <conditionalFormatting sqref="AC18">
    <cfRule type="cellIs" dxfId="3522" priority="1786" operator="between">
      <formula>1</formula>
      <formula>2</formula>
    </cfRule>
  </conditionalFormatting>
  <conditionalFormatting sqref="X18">
    <cfRule type="cellIs" dxfId="3521" priority="1791" operator="between">
      <formula>1</formula>
      <formula>2</formula>
    </cfRule>
  </conditionalFormatting>
  <conditionalFormatting sqref="AB18">
    <cfRule type="cellIs" dxfId="3520" priority="1787" operator="between">
      <formula>1</formula>
      <formula>2</formula>
    </cfRule>
  </conditionalFormatting>
  <conditionalFormatting sqref="Z18">
    <cfRule type="cellIs" dxfId="3519" priority="1789" operator="between">
      <formula>1</formula>
      <formula>2</formula>
    </cfRule>
  </conditionalFormatting>
  <conditionalFormatting sqref="AA18">
    <cfRule type="cellIs" dxfId="3518" priority="1788" operator="between">
      <formula>1</formula>
      <formula>2</formula>
    </cfRule>
  </conditionalFormatting>
  <conditionalFormatting sqref="AE18">
    <cfRule type="cellIs" dxfId="3517" priority="1784" operator="between">
      <formula>1</formula>
      <formula>2</formula>
    </cfRule>
  </conditionalFormatting>
  <conditionalFormatting sqref="AD18">
    <cfRule type="cellIs" dxfId="3516" priority="1785" operator="between">
      <formula>1</formula>
      <formula>2</formula>
    </cfRule>
  </conditionalFormatting>
  <conditionalFormatting sqref="W18">
    <cfRule type="cellIs" dxfId="3515" priority="1783" operator="between">
      <formula>1</formula>
      <formula>2</formula>
    </cfRule>
  </conditionalFormatting>
  <conditionalFormatting sqref="Y19">
    <cfRule type="cellIs" dxfId="3514" priority="1781" operator="between">
      <formula>1</formula>
      <formula>2</formula>
    </cfRule>
  </conditionalFormatting>
  <conditionalFormatting sqref="AC19">
    <cfRule type="cellIs" dxfId="3513" priority="1777" operator="between">
      <formula>1</formula>
      <formula>2</formula>
    </cfRule>
  </conditionalFormatting>
  <conditionalFormatting sqref="X19">
    <cfRule type="cellIs" dxfId="3512" priority="1782" operator="between">
      <formula>1</formula>
      <formula>2</formula>
    </cfRule>
  </conditionalFormatting>
  <conditionalFormatting sqref="AB19">
    <cfRule type="cellIs" dxfId="3511" priority="1778" operator="between">
      <formula>1</formula>
      <formula>2</formula>
    </cfRule>
  </conditionalFormatting>
  <conditionalFormatting sqref="Z19">
    <cfRule type="cellIs" dxfId="3510" priority="1780" operator="between">
      <formula>1</formula>
      <formula>2</formula>
    </cfRule>
  </conditionalFormatting>
  <conditionalFormatting sqref="AA19">
    <cfRule type="cellIs" dxfId="3509" priority="1779" operator="between">
      <formula>1</formula>
      <formula>2</formula>
    </cfRule>
  </conditionalFormatting>
  <conditionalFormatting sqref="AE19">
    <cfRule type="cellIs" dxfId="3508" priority="1775" operator="between">
      <formula>1</formula>
      <formula>2</formula>
    </cfRule>
  </conditionalFormatting>
  <conditionalFormatting sqref="AD19">
    <cfRule type="cellIs" dxfId="3507" priority="1776" operator="between">
      <formula>1</formula>
      <formula>2</formula>
    </cfRule>
  </conditionalFormatting>
  <conditionalFormatting sqref="W19">
    <cfRule type="cellIs" dxfId="3506" priority="1774" operator="between">
      <formula>1</formula>
      <formula>2</formula>
    </cfRule>
  </conditionalFormatting>
  <conditionalFormatting sqref="Y21">
    <cfRule type="cellIs" dxfId="3505" priority="1763" operator="between">
      <formula>1</formula>
      <formula>2</formula>
    </cfRule>
  </conditionalFormatting>
  <conditionalFormatting sqref="AC21">
    <cfRule type="cellIs" dxfId="3504" priority="1759" operator="between">
      <formula>1</formula>
      <formula>2</formula>
    </cfRule>
  </conditionalFormatting>
  <conditionalFormatting sqref="X21">
    <cfRule type="cellIs" dxfId="3503" priority="1764" operator="between">
      <formula>1</formula>
      <formula>2</formula>
    </cfRule>
  </conditionalFormatting>
  <conditionalFormatting sqref="AB21">
    <cfRule type="cellIs" dxfId="3502" priority="1760" operator="between">
      <formula>1</formula>
      <formula>2</formula>
    </cfRule>
  </conditionalFormatting>
  <conditionalFormatting sqref="Z21">
    <cfRule type="cellIs" dxfId="3501" priority="1762" operator="between">
      <formula>1</formula>
      <formula>2</formula>
    </cfRule>
  </conditionalFormatting>
  <conditionalFormatting sqref="AA21">
    <cfRule type="cellIs" dxfId="3500" priority="1761" operator="between">
      <formula>1</formula>
      <formula>2</formula>
    </cfRule>
  </conditionalFormatting>
  <conditionalFormatting sqref="AE21">
    <cfRule type="cellIs" dxfId="3499" priority="1757" operator="between">
      <formula>1</formula>
      <formula>2</formula>
    </cfRule>
  </conditionalFormatting>
  <conditionalFormatting sqref="AD21">
    <cfRule type="cellIs" dxfId="3498" priority="1758" operator="between">
      <formula>1</formula>
      <formula>2</formula>
    </cfRule>
  </conditionalFormatting>
  <conditionalFormatting sqref="W21">
    <cfRule type="cellIs" dxfId="3497" priority="1756" operator="between">
      <formula>1</formula>
      <formula>2</formula>
    </cfRule>
  </conditionalFormatting>
  <conditionalFormatting sqref="Y22">
    <cfRule type="cellIs" dxfId="3496" priority="1754" operator="between">
      <formula>1</formula>
      <formula>2</formula>
    </cfRule>
  </conditionalFormatting>
  <conditionalFormatting sqref="AC22">
    <cfRule type="cellIs" dxfId="3495" priority="1750" operator="between">
      <formula>1</formula>
      <formula>2</formula>
    </cfRule>
  </conditionalFormatting>
  <conditionalFormatting sqref="X22">
    <cfRule type="cellIs" dxfId="3494" priority="1755" operator="between">
      <formula>1</formula>
      <formula>2</formula>
    </cfRule>
  </conditionalFormatting>
  <conditionalFormatting sqref="AB22">
    <cfRule type="cellIs" dxfId="3493" priority="1751" operator="between">
      <formula>1</formula>
      <formula>2</formula>
    </cfRule>
  </conditionalFormatting>
  <conditionalFormatting sqref="Z22">
    <cfRule type="cellIs" dxfId="3492" priority="1753" operator="between">
      <formula>1</formula>
      <formula>2</formula>
    </cfRule>
  </conditionalFormatting>
  <conditionalFormatting sqref="AA22">
    <cfRule type="cellIs" dxfId="3491" priority="1752" operator="between">
      <formula>1</formula>
      <formula>2</formula>
    </cfRule>
  </conditionalFormatting>
  <conditionalFormatting sqref="AE22">
    <cfRule type="cellIs" dxfId="3490" priority="1748" operator="between">
      <formula>1</formula>
      <formula>2</formula>
    </cfRule>
  </conditionalFormatting>
  <conditionalFormatting sqref="AD22">
    <cfRule type="cellIs" dxfId="3489" priority="1749" operator="between">
      <formula>1</formula>
      <formula>2</formula>
    </cfRule>
  </conditionalFormatting>
  <conditionalFormatting sqref="W22">
    <cfRule type="cellIs" dxfId="3488" priority="1747" operator="between">
      <formula>1</formula>
      <formula>2</formula>
    </cfRule>
  </conditionalFormatting>
  <conditionalFormatting sqref="Y24">
    <cfRule type="cellIs" dxfId="3487" priority="1736" operator="between">
      <formula>1</formula>
      <formula>2</formula>
    </cfRule>
  </conditionalFormatting>
  <conditionalFormatting sqref="AC24">
    <cfRule type="cellIs" dxfId="3486" priority="1732" operator="between">
      <formula>1</formula>
      <formula>2</formula>
    </cfRule>
  </conditionalFormatting>
  <conditionalFormatting sqref="X24">
    <cfRule type="cellIs" dxfId="3485" priority="1737" operator="between">
      <formula>1</formula>
      <formula>2</formula>
    </cfRule>
  </conditionalFormatting>
  <conditionalFormatting sqref="AB24">
    <cfRule type="cellIs" dxfId="3484" priority="1733" operator="between">
      <formula>1</formula>
      <formula>2</formula>
    </cfRule>
  </conditionalFormatting>
  <conditionalFormatting sqref="Z24">
    <cfRule type="cellIs" dxfId="3483" priority="1735" operator="between">
      <formula>1</formula>
      <formula>2</formula>
    </cfRule>
  </conditionalFormatting>
  <conditionalFormatting sqref="AA24">
    <cfRule type="cellIs" dxfId="3482" priority="1734" operator="between">
      <formula>1</formula>
      <formula>2</formula>
    </cfRule>
  </conditionalFormatting>
  <conditionalFormatting sqref="AE24">
    <cfRule type="cellIs" dxfId="3481" priority="1730" operator="between">
      <formula>1</formula>
      <formula>2</formula>
    </cfRule>
  </conditionalFormatting>
  <conditionalFormatting sqref="AD24">
    <cfRule type="cellIs" dxfId="3480" priority="1731" operator="between">
      <formula>1</formula>
      <formula>2</formula>
    </cfRule>
  </conditionalFormatting>
  <conditionalFormatting sqref="W24">
    <cfRule type="cellIs" dxfId="3479" priority="1729" operator="between">
      <formula>1</formula>
      <formula>2</formula>
    </cfRule>
  </conditionalFormatting>
  <conditionalFormatting sqref="Y25">
    <cfRule type="cellIs" dxfId="3478" priority="1727" operator="between">
      <formula>1</formula>
      <formula>2</formula>
    </cfRule>
  </conditionalFormatting>
  <conditionalFormatting sqref="AC25">
    <cfRule type="cellIs" dxfId="3477" priority="1723" operator="between">
      <formula>1</formula>
      <formula>2</formula>
    </cfRule>
  </conditionalFormatting>
  <conditionalFormatting sqref="X25">
    <cfRule type="cellIs" dxfId="3476" priority="1728" operator="between">
      <formula>1</formula>
      <formula>2</formula>
    </cfRule>
  </conditionalFormatting>
  <conditionalFormatting sqref="AB25">
    <cfRule type="cellIs" dxfId="3475" priority="1724" operator="between">
      <formula>1</formula>
      <formula>2</formula>
    </cfRule>
  </conditionalFormatting>
  <conditionalFormatting sqref="Z25">
    <cfRule type="cellIs" dxfId="3474" priority="1726" operator="between">
      <formula>1</formula>
      <formula>2</formula>
    </cfRule>
  </conditionalFormatting>
  <conditionalFormatting sqref="AA25">
    <cfRule type="cellIs" dxfId="3473" priority="1725" operator="between">
      <formula>1</formula>
      <formula>2</formula>
    </cfRule>
  </conditionalFormatting>
  <conditionalFormatting sqref="AE25">
    <cfRule type="cellIs" dxfId="3472" priority="1721" operator="between">
      <formula>1</formula>
      <formula>2</formula>
    </cfRule>
  </conditionalFormatting>
  <conditionalFormatting sqref="AD25">
    <cfRule type="cellIs" dxfId="3471" priority="1722" operator="between">
      <formula>1</formula>
      <formula>2</formula>
    </cfRule>
  </conditionalFormatting>
  <conditionalFormatting sqref="W25">
    <cfRule type="cellIs" dxfId="3470" priority="1720" operator="between">
      <formula>1</formula>
      <formula>2</formula>
    </cfRule>
  </conditionalFormatting>
  <conditionalFormatting sqref="Y26">
    <cfRule type="cellIs" dxfId="3469" priority="1718" operator="between">
      <formula>1</formula>
      <formula>2</formula>
    </cfRule>
  </conditionalFormatting>
  <conditionalFormatting sqref="AC26">
    <cfRule type="cellIs" dxfId="3468" priority="1714" operator="between">
      <formula>1</formula>
      <formula>2</formula>
    </cfRule>
  </conditionalFormatting>
  <conditionalFormatting sqref="X26">
    <cfRule type="cellIs" dxfId="3467" priority="1719" operator="between">
      <formula>1</formula>
      <formula>2</formula>
    </cfRule>
  </conditionalFormatting>
  <conditionalFormatting sqref="AB26">
    <cfRule type="cellIs" dxfId="3466" priority="1715" operator="between">
      <formula>1</formula>
      <formula>2</formula>
    </cfRule>
  </conditionalFormatting>
  <conditionalFormatting sqref="Z26">
    <cfRule type="cellIs" dxfId="3465" priority="1717" operator="between">
      <formula>1</formula>
      <formula>2</formula>
    </cfRule>
  </conditionalFormatting>
  <conditionalFormatting sqref="AA26">
    <cfRule type="cellIs" dxfId="3464" priority="1716" operator="between">
      <formula>1</formula>
      <formula>2</formula>
    </cfRule>
  </conditionalFormatting>
  <conditionalFormatting sqref="AE26">
    <cfRule type="cellIs" dxfId="3463" priority="1712" operator="between">
      <formula>1</formula>
      <formula>2</formula>
    </cfRule>
  </conditionalFormatting>
  <conditionalFormatting sqref="AD26">
    <cfRule type="cellIs" dxfId="3462" priority="1713" operator="between">
      <formula>1</formula>
      <formula>2</formula>
    </cfRule>
  </conditionalFormatting>
  <conditionalFormatting sqref="W26">
    <cfRule type="cellIs" dxfId="3461" priority="1711" operator="between">
      <formula>1</formula>
      <formula>2</formula>
    </cfRule>
  </conditionalFormatting>
  <conditionalFormatting sqref="Y27">
    <cfRule type="cellIs" dxfId="3460" priority="1709" operator="between">
      <formula>1</formula>
      <formula>2</formula>
    </cfRule>
  </conditionalFormatting>
  <conditionalFormatting sqref="AC27">
    <cfRule type="cellIs" dxfId="3459" priority="1705" operator="between">
      <formula>1</formula>
      <formula>2</formula>
    </cfRule>
  </conditionalFormatting>
  <conditionalFormatting sqref="X27">
    <cfRule type="cellIs" dxfId="3458" priority="1710" operator="between">
      <formula>1</formula>
      <formula>2</formula>
    </cfRule>
  </conditionalFormatting>
  <conditionalFormatting sqref="AB27">
    <cfRule type="cellIs" dxfId="3457" priority="1706" operator="between">
      <formula>1</formula>
      <formula>2</formula>
    </cfRule>
  </conditionalFormatting>
  <conditionalFormatting sqref="Z27">
    <cfRule type="cellIs" dxfId="3456" priority="1708" operator="between">
      <formula>1</formula>
      <formula>2</formula>
    </cfRule>
  </conditionalFormatting>
  <conditionalFormatting sqref="AA27">
    <cfRule type="cellIs" dxfId="3455" priority="1707" operator="between">
      <formula>1</formula>
      <formula>2</formula>
    </cfRule>
  </conditionalFormatting>
  <conditionalFormatting sqref="AE27">
    <cfRule type="cellIs" dxfId="3454" priority="1703" operator="between">
      <formula>1</formula>
      <formula>2</formula>
    </cfRule>
  </conditionalFormatting>
  <conditionalFormatting sqref="AD27">
    <cfRule type="cellIs" dxfId="3453" priority="1704" operator="between">
      <formula>1</formula>
      <formula>2</formula>
    </cfRule>
  </conditionalFormatting>
  <conditionalFormatting sqref="W27">
    <cfRule type="cellIs" dxfId="3452" priority="1702" operator="between">
      <formula>1</formula>
      <formula>2</formula>
    </cfRule>
  </conditionalFormatting>
  <conditionalFormatting sqref="AB28">
    <cfRule type="cellIs" dxfId="3451" priority="1697" operator="between">
      <formula>1</formula>
      <formula>2</formula>
    </cfRule>
  </conditionalFormatting>
  <conditionalFormatting sqref="AE28">
    <cfRule type="cellIs" dxfId="3450" priority="1694" operator="between">
      <formula>1</formula>
      <formula>2</formula>
    </cfRule>
  </conditionalFormatting>
  <conditionalFormatting sqref="AD28">
    <cfRule type="cellIs" dxfId="3449" priority="1695" operator="between">
      <formula>1</formula>
      <formula>2</formula>
    </cfRule>
  </conditionalFormatting>
  <conditionalFormatting sqref="W28">
    <cfRule type="cellIs" dxfId="3448" priority="1693" operator="between">
      <formula>1</formula>
      <formula>2</formula>
    </cfRule>
  </conditionalFormatting>
  <conditionalFormatting sqref="AB29">
    <cfRule type="cellIs" dxfId="3447" priority="1688" operator="between">
      <formula>1</formula>
      <formula>2</formula>
    </cfRule>
  </conditionalFormatting>
  <conditionalFormatting sqref="AE29">
    <cfRule type="cellIs" dxfId="3446" priority="1685" operator="between">
      <formula>1</formula>
      <formula>2</formula>
    </cfRule>
  </conditionalFormatting>
  <conditionalFormatting sqref="AD29">
    <cfRule type="cellIs" dxfId="3445" priority="1686" operator="between">
      <formula>1</formula>
      <formula>2</formula>
    </cfRule>
  </conditionalFormatting>
  <conditionalFormatting sqref="W29">
    <cfRule type="cellIs" dxfId="3444" priority="1684" operator="between">
      <formula>1</formula>
      <formula>2</formula>
    </cfRule>
  </conditionalFormatting>
  <conditionalFormatting sqref="Y30">
    <cfRule type="cellIs" dxfId="3443" priority="1682" operator="between">
      <formula>1</formula>
      <formula>2</formula>
    </cfRule>
  </conditionalFormatting>
  <conditionalFormatting sqref="AC30">
    <cfRule type="cellIs" dxfId="3442" priority="1678" operator="between">
      <formula>1</formula>
      <formula>2</formula>
    </cfRule>
  </conditionalFormatting>
  <conditionalFormatting sqref="X30">
    <cfRule type="cellIs" dxfId="3441" priority="1683" operator="between">
      <formula>1</formula>
      <formula>2</formula>
    </cfRule>
  </conditionalFormatting>
  <conditionalFormatting sqref="AB30">
    <cfRule type="cellIs" dxfId="3440" priority="1679" operator="between">
      <formula>1</formula>
      <formula>2</formula>
    </cfRule>
  </conditionalFormatting>
  <conditionalFormatting sqref="Z30">
    <cfRule type="cellIs" dxfId="3439" priority="1681" operator="between">
      <formula>1</formula>
      <formula>2</formula>
    </cfRule>
  </conditionalFormatting>
  <conditionalFormatting sqref="AA30">
    <cfRule type="cellIs" dxfId="3438" priority="1680" operator="between">
      <formula>1</formula>
      <formula>2</formula>
    </cfRule>
  </conditionalFormatting>
  <conditionalFormatting sqref="AE30">
    <cfRule type="cellIs" dxfId="3437" priority="1676" operator="between">
      <formula>1</formula>
      <formula>2</formula>
    </cfRule>
  </conditionalFormatting>
  <conditionalFormatting sqref="AD30">
    <cfRule type="cellIs" dxfId="3436" priority="1677" operator="between">
      <formula>1</formula>
      <formula>2</formula>
    </cfRule>
  </conditionalFormatting>
  <conditionalFormatting sqref="W30">
    <cfRule type="cellIs" dxfId="3435" priority="1675" operator="between">
      <formula>1</formula>
      <formula>2</formula>
    </cfRule>
  </conditionalFormatting>
  <conditionalFormatting sqref="Y31">
    <cfRule type="cellIs" dxfId="3434" priority="1673" operator="between">
      <formula>1</formula>
      <formula>2</formula>
    </cfRule>
  </conditionalFormatting>
  <conditionalFormatting sqref="AC31">
    <cfRule type="cellIs" dxfId="3433" priority="1669" operator="between">
      <formula>1</formula>
      <formula>2</formula>
    </cfRule>
  </conditionalFormatting>
  <conditionalFormatting sqref="X31">
    <cfRule type="cellIs" dxfId="3432" priority="1674" operator="between">
      <formula>1</formula>
      <formula>2</formula>
    </cfRule>
  </conditionalFormatting>
  <conditionalFormatting sqref="AB31">
    <cfRule type="cellIs" dxfId="3431" priority="1670" operator="between">
      <formula>1</formula>
      <formula>2</formula>
    </cfRule>
  </conditionalFormatting>
  <conditionalFormatting sqref="Z31">
    <cfRule type="cellIs" dxfId="3430" priority="1672" operator="between">
      <formula>1</formula>
      <formula>2</formula>
    </cfRule>
  </conditionalFormatting>
  <conditionalFormatting sqref="AA31">
    <cfRule type="cellIs" dxfId="3429" priority="1671" operator="between">
      <formula>1</formula>
      <formula>2</formula>
    </cfRule>
  </conditionalFormatting>
  <conditionalFormatting sqref="AE31">
    <cfRule type="cellIs" dxfId="3428" priority="1667" operator="between">
      <formula>1</formula>
      <formula>2</formula>
    </cfRule>
  </conditionalFormatting>
  <conditionalFormatting sqref="AD31">
    <cfRule type="cellIs" dxfId="3427" priority="1668" operator="between">
      <formula>1</formula>
      <formula>2</formula>
    </cfRule>
  </conditionalFormatting>
  <conditionalFormatting sqref="W31">
    <cfRule type="cellIs" dxfId="3426" priority="1666" operator="between">
      <formula>1</formula>
      <formula>2</formula>
    </cfRule>
  </conditionalFormatting>
  <conditionalFormatting sqref="Y32">
    <cfRule type="cellIs" dxfId="3425" priority="1664" operator="between">
      <formula>1</formula>
      <formula>2</formula>
    </cfRule>
  </conditionalFormatting>
  <conditionalFormatting sqref="AC32">
    <cfRule type="cellIs" dxfId="3424" priority="1660" operator="between">
      <formula>1</formula>
      <formula>2</formula>
    </cfRule>
  </conditionalFormatting>
  <conditionalFormatting sqref="X32">
    <cfRule type="cellIs" dxfId="3423" priority="1665" operator="between">
      <formula>1</formula>
      <formula>2</formula>
    </cfRule>
  </conditionalFormatting>
  <conditionalFormatting sqref="AB32">
    <cfRule type="cellIs" dxfId="3422" priority="1661" operator="between">
      <formula>1</formula>
      <formula>2</formula>
    </cfRule>
  </conditionalFormatting>
  <conditionalFormatting sqref="Z32">
    <cfRule type="cellIs" dxfId="3421" priority="1663" operator="between">
      <formula>1</formula>
      <formula>2</formula>
    </cfRule>
  </conditionalFormatting>
  <conditionalFormatting sqref="AA32">
    <cfRule type="cellIs" dxfId="3420" priority="1662" operator="between">
      <formula>1</formula>
      <formula>2</formula>
    </cfRule>
  </conditionalFormatting>
  <conditionalFormatting sqref="AE32">
    <cfRule type="cellIs" dxfId="3419" priority="1658" operator="between">
      <formula>1</formula>
      <formula>2</formula>
    </cfRule>
  </conditionalFormatting>
  <conditionalFormatting sqref="AD32">
    <cfRule type="cellIs" dxfId="3418" priority="1659" operator="between">
      <formula>1</formula>
      <formula>2</formula>
    </cfRule>
  </conditionalFormatting>
  <conditionalFormatting sqref="W32">
    <cfRule type="cellIs" dxfId="3417" priority="1657" operator="between">
      <formula>1</formula>
      <formula>2</formula>
    </cfRule>
  </conditionalFormatting>
  <conditionalFormatting sqref="Y33">
    <cfRule type="cellIs" dxfId="3416" priority="1655" operator="between">
      <formula>1</formula>
      <formula>2</formula>
    </cfRule>
  </conditionalFormatting>
  <conditionalFormatting sqref="AC33">
    <cfRule type="cellIs" dxfId="3415" priority="1651" operator="between">
      <formula>1</formula>
      <formula>2</formula>
    </cfRule>
  </conditionalFormatting>
  <conditionalFormatting sqref="X33">
    <cfRule type="cellIs" dxfId="3414" priority="1656" operator="between">
      <formula>1</formula>
      <formula>2</formula>
    </cfRule>
  </conditionalFormatting>
  <conditionalFormatting sqref="AB33">
    <cfRule type="cellIs" dxfId="3413" priority="1652" operator="between">
      <formula>1</formula>
      <formula>2</formula>
    </cfRule>
  </conditionalFormatting>
  <conditionalFormatting sqref="Z33">
    <cfRule type="cellIs" dxfId="3412" priority="1654" operator="between">
      <formula>1</formula>
      <formula>2</formula>
    </cfRule>
  </conditionalFormatting>
  <conditionalFormatting sqref="AA33">
    <cfRule type="cellIs" dxfId="3411" priority="1653" operator="between">
      <formula>1</formula>
      <formula>2</formula>
    </cfRule>
  </conditionalFormatting>
  <conditionalFormatting sqref="AE33">
    <cfRule type="cellIs" dxfId="3410" priority="1649" operator="between">
      <formula>1</formula>
      <formula>2</formula>
    </cfRule>
  </conditionalFormatting>
  <conditionalFormatting sqref="AD33">
    <cfRule type="cellIs" dxfId="3409" priority="1650" operator="between">
      <formula>1</formula>
      <formula>2</formula>
    </cfRule>
  </conditionalFormatting>
  <conditionalFormatting sqref="W33">
    <cfRule type="cellIs" dxfId="3408" priority="1648" operator="between">
      <formula>1</formula>
      <formula>2</formula>
    </cfRule>
  </conditionalFormatting>
  <conditionalFormatting sqref="Y34">
    <cfRule type="cellIs" dxfId="3407" priority="1646" operator="between">
      <formula>1</formula>
      <formula>2</formula>
    </cfRule>
  </conditionalFormatting>
  <conditionalFormatting sqref="AC34">
    <cfRule type="cellIs" dxfId="3406" priority="1642" operator="between">
      <formula>1</formula>
      <formula>2</formula>
    </cfRule>
  </conditionalFormatting>
  <conditionalFormatting sqref="X34">
    <cfRule type="cellIs" dxfId="3405" priority="1647" operator="between">
      <formula>1</formula>
      <formula>2</formula>
    </cfRule>
  </conditionalFormatting>
  <conditionalFormatting sqref="AB34">
    <cfRule type="cellIs" dxfId="3404" priority="1643" operator="between">
      <formula>1</formula>
      <formula>2</formula>
    </cfRule>
  </conditionalFormatting>
  <conditionalFormatting sqref="Z34">
    <cfRule type="cellIs" dxfId="3403" priority="1645" operator="between">
      <formula>1</formula>
      <formula>2</formula>
    </cfRule>
  </conditionalFormatting>
  <conditionalFormatting sqref="AA34">
    <cfRule type="cellIs" dxfId="3402" priority="1644" operator="between">
      <formula>1</formula>
      <formula>2</formula>
    </cfRule>
  </conditionalFormatting>
  <conditionalFormatting sqref="AE34">
    <cfRule type="cellIs" dxfId="3401" priority="1640" operator="between">
      <formula>1</formula>
      <formula>2</formula>
    </cfRule>
  </conditionalFormatting>
  <conditionalFormatting sqref="AD34">
    <cfRule type="cellIs" dxfId="3400" priority="1641" operator="between">
      <formula>1</formula>
      <formula>2</formula>
    </cfRule>
  </conditionalFormatting>
  <conditionalFormatting sqref="W34">
    <cfRule type="cellIs" dxfId="3399" priority="1639" operator="between">
      <formula>1</formula>
      <formula>2</formula>
    </cfRule>
  </conditionalFormatting>
  <conditionalFormatting sqref="Y35">
    <cfRule type="cellIs" dxfId="3398" priority="1637" operator="between">
      <formula>1</formula>
      <formula>2</formula>
    </cfRule>
  </conditionalFormatting>
  <conditionalFormatting sqref="AC35">
    <cfRule type="cellIs" dxfId="3397" priority="1633" operator="between">
      <formula>1</formula>
      <formula>2</formula>
    </cfRule>
  </conditionalFormatting>
  <conditionalFormatting sqref="X35">
    <cfRule type="cellIs" dxfId="3396" priority="1638" operator="between">
      <formula>1</formula>
      <formula>2</formula>
    </cfRule>
  </conditionalFormatting>
  <conditionalFormatting sqref="AB35">
    <cfRule type="cellIs" dxfId="3395" priority="1634" operator="between">
      <formula>1</formula>
      <formula>2</formula>
    </cfRule>
  </conditionalFormatting>
  <conditionalFormatting sqref="Z35">
    <cfRule type="cellIs" dxfId="3394" priority="1636" operator="between">
      <formula>1</formula>
      <formula>2</formula>
    </cfRule>
  </conditionalFormatting>
  <conditionalFormatting sqref="AA35">
    <cfRule type="cellIs" dxfId="3393" priority="1635" operator="between">
      <formula>1</formula>
      <formula>2</formula>
    </cfRule>
  </conditionalFormatting>
  <conditionalFormatting sqref="AE35">
    <cfRule type="cellIs" dxfId="3392" priority="1631" operator="between">
      <formula>1</formula>
      <formula>2</formula>
    </cfRule>
  </conditionalFormatting>
  <conditionalFormatting sqref="AD35">
    <cfRule type="cellIs" dxfId="3391" priority="1632" operator="between">
      <formula>1</formula>
      <formula>2</formula>
    </cfRule>
  </conditionalFormatting>
  <conditionalFormatting sqref="W35">
    <cfRule type="cellIs" dxfId="3390" priority="1630" operator="between">
      <formula>1</formula>
      <formula>2</formula>
    </cfRule>
  </conditionalFormatting>
  <conditionalFormatting sqref="Y36">
    <cfRule type="cellIs" dxfId="3389" priority="1628" operator="between">
      <formula>1</formula>
      <formula>2</formula>
    </cfRule>
  </conditionalFormatting>
  <conditionalFormatting sqref="AC36">
    <cfRule type="cellIs" dxfId="3388" priority="1624" operator="between">
      <formula>1</formula>
      <formula>2</formula>
    </cfRule>
  </conditionalFormatting>
  <conditionalFormatting sqref="X36">
    <cfRule type="cellIs" dxfId="3387" priority="1629" operator="between">
      <formula>1</formula>
      <formula>2</formula>
    </cfRule>
  </conditionalFormatting>
  <conditionalFormatting sqref="AB36">
    <cfRule type="cellIs" dxfId="3386" priority="1625" operator="between">
      <formula>1</formula>
      <formula>2</formula>
    </cfRule>
  </conditionalFormatting>
  <conditionalFormatting sqref="Z36">
    <cfRule type="cellIs" dxfId="3385" priority="1627" operator="between">
      <formula>1</formula>
      <formula>2</formula>
    </cfRule>
  </conditionalFormatting>
  <conditionalFormatting sqref="AA36">
    <cfRule type="cellIs" dxfId="3384" priority="1626" operator="between">
      <formula>1</formula>
      <formula>2</formula>
    </cfRule>
  </conditionalFormatting>
  <conditionalFormatting sqref="AE36">
    <cfRule type="cellIs" dxfId="3383" priority="1622" operator="between">
      <formula>1</formula>
      <formula>2</formula>
    </cfRule>
  </conditionalFormatting>
  <conditionalFormatting sqref="AD36">
    <cfRule type="cellIs" dxfId="3382" priority="1623" operator="between">
      <formula>1</formula>
      <formula>2</formula>
    </cfRule>
  </conditionalFormatting>
  <conditionalFormatting sqref="W36">
    <cfRule type="cellIs" dxfId="3381" priority="1621" operator="between">
      <formula>1</formula>
      <formula>2</formula>
    </cfRule>
  </conditionalFormatting>
  <conditionalFormatting sqref="Y37">
    <cfRule type="cellIs" dxfId="3380" priority="1619" operator="between">
      <formula>1</formula>
      <formula>2</formula>
    </cfRule>
  </conditionalFormatting>
  <conditionalFormatting sqref="AC37">
    <cfRule type="cellIs" dxfId="3379" priority="1615" operator="between">
      <formula>1</formula>
      <formula>2</formula>
    </cfRule>
  </conditionalFormatting>
  <conditionalFormatting sqref="X37">
    <cfRule type="cellIs" dxfId="3378" priority="1620" operator="between">
      <formula>1</formula>
      <formula>2</formula>
    </cfRule>
  </conditionalFormatting>
  <conditionalFormatting sqref="AB37">
    <cfRule type="cellIs" dxfId="3377" priority="1616" operator="between">
      <formula>1</formula>
      <formula>2</formula>
    </cfRule>
  </conditionalFormatting>
  <conditionalFormatting sqref="Z37">
    <cfRule type="cellIs" dxfId="3376" priority="1618" operator="between">
      <formula>1</formula>
      <formula>2</formula>
    </cfRule>
  </conditionalFormatting>
  <conditionalFormatting sqref="AA37">
    <cfRule type="cellIs" dxfId="3375" priority="1617" operator="between">
      <formula>1</formula>
      <formula>2</formula>
    </cfRule>
  </conditionalFormatting>
  <conditionalFormatting sqref="AE37">
    <cfRule type="cellIs" dxfId="3374" priority="1613" operator="between">
      <formula>1</formula>
      <formula>2</formula>
    </cfRule>
  </conditionalFormatting>
  <conditionalFormatting sqref="AD37">
    <cfRule type="cellIs" dxfId="3373" priority="1614" operator="between">
      <formula>1</formula>
      <formula>2</formula>
    </cfRule>
  </conditionalFormatting>
  <conditionalFormatting sqref="W37">
    <cfRule type="cellIs" dxfId="3372" priority="1612" operator="between">
      <formula>1</formula>
      <formula>2</formula>
    </cfRule>
  </conditionalFormatting>
  <conditionalFormatting sqref="Y38">
    <cfRule type="cellIs" dxfId="3371" priority="1610" operator="between">
      <formula>1</formula>
      <formula>2</formula>
    </cfRule>
  </conditionalFormatting>
  <conditionalFormatting sqref="AC38">
    <cfRule type="cellIs" dxfId="3370" priority="1606" operator="between">
      <formula>1</formula>
      <formula>2</formula>
    </cfRule>
  </conditionalFormatting>
  <conditionalFormatting sqref="X38">
    <cfRule type="cellIs" dxfId="3369" priority="1611" operator="between">
      <formula>1</formula>
      <formula>2</formula>
    </cfRule>
  </conditionalFormatting>
  <conditionalFormatting sqref="AB38">
    <cfRule type="cellIs" dxfId="3368" priority="1607" operator="between">
      <formula>1</formula>
      <formula>2</formula>
    </cfRule>
  </conditionalFormatting>
  <conditionalFormatting sqref="Z38">
    <cfRule type="cellIs" dxfId="3367" priority="1609" operator="between">
      <formula>1</formula>
      <formula>2</formula>
    </cfRule>
  </conditionalFormatting>
  <conditionalFormatting sqref="AA38">
    <cfRule type="cellIs" dxfId="3366" priority="1608" operator="between">
      <formula>1</formula>
      <formula>2</formula>
    </cfRule>
  </conditionalFormatting>
  <conditionalFormatting sqref="AE38">
    <cfRule type="cellIs" dxfId="3365" priority="1604" operator="between">
      <formula>1</formula>
      <formula>2</formula>
    </cfRule>
  </conditionalFormatting>
  <conditionalFormatting sqref="AD38">
    <cfRule type="cellIs" dxfId="3364" priority="1605" operator="between">
      <formula>1</formula>
      <formula>2</formula>
    </cfRule>
  </conditionalFormatting>
  <conditionalFormatting sqref="W38">
    <cfRule type="cellIs" dxfId="3363" priority="1603" operator="between">
      <formula>1</formula>
      <formula>2</formula>
    </cfRule>
  </conditionalFormatting>
  <conditionalFormatting sqref="Y39">
    <cfRule type="cellIs" dxfId="3362" priority="1601" operator="between">
      <formula>1</formula>
      <formula>2</formula>
    </cfRule>
  </conditionalFormatting>
  <conditionalFormatting sqref="AC39">
    <cfRule type="cellIs" dxfId="3361" priority="1597" operator="between">
      <formula>1</formula>
      <formula>2</formula>
    </cfRule>
  </conditionalFormatting>
  <conditionalFormatting sqref="X39">
    <cfRule type="cellIs" dxfId="3360" priority="1602" operator="between">
      <formula>1</formula>
      <formula>2</formula>
    </cfRule>
  </conditionalFormatting>
  <conditionalFormatting sqref="AB39">
    <cfRule type="cellIs" dxfId="3359" priority="1598" operator="between">
      <formula>1</formula>
      <formula>2</formula>
    </cfRule>
  </conditionalFormatting>
  <conditionalFormatting sqref="Z39">
    <cfRule type="cellIs" dxfId="3358" priority="1600" operator="between">
      <formula>1</formula>
      <formula>2</formula>
    </cfRule>
  </conditionalFormatting>
  <conditionalFormatting sqref="AA39">
    <cfRule type="cellIs" dxfId="3357" priority="1599" operator="between">
      <formula>1</formula>
      <formula>2</formula>
    </cfRule>
  </conditionalFormatting>
  <conditionalFormatting sqref="AE39">
    <cfRule type="cellIs" dxfId="3356" priority="1595" operator="between">
      <formula>1</formula>
      <formula>2</formula>
    </cfRule>
  </conditionalFormatting>
  <conditionalFormatting sqref="AD39">
    <cfRule type="cellIs" dxfId="3355" priority="1596" operator="between">
      <formula>1</formula>
      <formula>2</formula>
    </cfRule>
  </conditionalFormatting>
  <conditionalFormatting sqref="W39">
    <cfRule type="cellIs" dxfId="3354" priority="1594" operator="between">
      <formula>1</formula>
      <formula>2</formula>
    </cfRule>
  </conditionalFormatting>
  <conditionalFormatting sqref="AA29">
    <cfRule type="cellIs" dxfId="3353" priority="1437" operator="between">
      <formula>1</formula>
      <formula>2</formula>
    </cfRule>
  </conditionalFormatting>
  <conditionalFormatting sqref="AC29">
    <cfRule type="cellIs" dxfId="3352" priority="1435" operator="between">
      <formula>1</formula>
      <formula>2</formula>
    </cfRule>
  </conditionalFormatting>
  <conditionalFormatting sqref="X29">
    <cfRule type="cellIs" dxfId="3351" priority="1440" operator="between">
      <formula>1</formula>
      <formula>2</formula>
    </cfRule>
  </conditionalFormatting>
  <conditionalFormatting sqref="Y29">
    <cfRule type="cellIs" dxfId="3350" priority="1439" operator="between">
      <formula>1</formula>
      <formula>2</formula>
    </cfRule>
  </conditionalFormatting>
  <conditionalFormatting sqref="Z29">
    <cfRule type="cellIs" dxfId="3349" priority="1438" operator="between">
      <formula>1</formula>
      <formula>2</formula>
    </cfRule>
  </conditionalFormatting>
  <conditionalFormatting sqref="AA28">
    <cfRule type="cellIs" dxfId="3348" priority="1446" operator="between">
      <formula>1</formula>
      <formula>2</formula>
    </cfRule>
  </conditionalFormatting>
  <conditionalFormatting sqref="Z28">
    <cfRule type="cellIs" dxfId="3347" priority="1447" operator="between">
      <formula>1</formula>
      <formula>2</formula>
    </cfRule>
  </conditionalFormatting>
  <conditionalFormatting sqref="Y28">
    <cfRule type="cellIs" dxfId="3346" priority="1448" operator="between">
      <formula>1</formula>
      <formula>2</formula>
    </cfRule>
  </conditionalFormatting>
  <conditionalFormatting sqref="X28">
    <cfRule type="cellIs" dxfId="3345" priority="1449" operator="between">
      <formula>1</formula>
      <formula>2</formula>
    </cfRule>
  </conditionalFormatting>
  <conditionalFormatting sqref="AC28">
    <cfRule type="cellIs" dxfId="3344" priority="1444" operator="between">
      <formula>1</formula>
      <formula>2</formula>
    </cfRule>
  </conditionalFormatting>
  <conditionalFormatting sqref="W12">
    <cfRule type="cellIs" dxfId="3343" priority="1585" operator="between">
      <formula>1</formula>
      <formula>2</formula>
    </cfRule>
  </conditionalFormatting>
  <conditionalFormatting sqref="AD12">
    <cfRule type="cellIs" dxfId="3342" priority="1587" operator="between">
      <formula>1</formula>
      <formula>2</formula>
    </cfRule>
  </conditionalFormatting>
  <conditionalFormatting sqref="AE12">
    <cfRule type="cellIs" dxfId="3341" priority="1586" operator="between">
      <formula>1</formula>
      <formula>2</formula>
    </cfRule>
  </conditionalFormatting>
  <conditionalFormatting sqref="X12">
    <cfRule type="cellIs" dxfId="3340" priority="1593" operator="between">
      <formula>1</formula>
      <formula>2</formula>
    </cfRule>
  </conditionalFormatting>
  <conditionalFormatting sqref="Y12">
    <cfRule type="cellIs" dxfId="3339" priority="1592" operator="between">
      <formula>1</formula>
      <formula>2</formula>
    </cfRule>
  </conditionalFormatting>
  <conditionalFormatting sqref="Z12">
    <cfRule type="cellIs" dxfId="3338" priority="1591" operator="between">
      <formula>1</formula>
      <formula>2</formula>
    </cfRule>
  </conditionalFormatting>
  <conditionalFormatting sqref="AA12">
    <cfRule type="cellIs" dxfId="3337" priority="1590" operator="between">
      <formula>1</formula>
      <formula>2</formula>
    </cfRule>
  </conditionalFormatting>
  <conditionalFormatting sqref="AB12">
    <cfRule type="cellIs" dxfId="3336" priority="1589" operator="between">
      <formula>1</formula>
      <formula>2</formula>
    </cfRule>
  </conditionalFormatting>
  <conditionalFormatting sqref="AC12">
    <cfRule type="cellIs" dxfId="3335" priority="1588" operator="between">
      <formula>1</formula>
      <formula>2</formula>
    </cfRule>
  </conditionalFormatting>
  <conditionalFormatting sqref="AC23">
    <cfRule type="cellIs" dxfId="3334" priority="1489" operator="between">
      <formula>1</formula>
      <formula>2</formula>
    </cfRule>
  </conditionalFormatting>
  <conditionalFormatting sqref="W23">
    <cfRule type="cellIs" dxfId="3333" priority="1486" operator="between">
      <formula>1</formula>
      <formula>2</formula>
    </cfRule>
  </conditionalFormatting>
  <conditionalFormatting sqref="AB23">
    <cfRule type="cellIs" dxfId="3332" priority="1490" operator="between">
      <formula>1</formula>
      <formula>2</formula>
    </cfRule>
  </conditionalFormatting>
  <conditionalFormatting sqref="X23">
    <cfRule type="cellIs" dxfId="3331" priority="1494" operator="between">
      <formula>1</formula>
      <formula>2</formula>
    </cfRule>
  </conditionalFormatting>
  <conditionalFormatting sqref="Y23">
    <cfRule type="cellIs" dxfId="3330" priority="1493" operator="between">
      <formula>1</formula>
      <formula>2</formula>
    </cfRule>
  </conditionalFormatting>
  <conditionalFormatting sqref="Z23">
    <cfRule type="cellIs" dxfId="3329" priority="1492" operator="between">
      <formula>1</formula>
      <formula>2</formula>
    </cfRule>
  </conditionalFormatting>
  <conditionalFormatting sqref="AA23">
    <cfRule type="cellIs" dxfId="3328" priority="1491" operator="between">
      <formula>1</formula>
      <formula>2</formula>
    </cfRule>
  </conditionalFormatting>
  <conditionalFormatting sqref="AD23">
    <cfRule type="cellIs" dxfId="3327" priority="1488" operator="between">
      <formula>1</formula>
      <formula>2</formula>
    </cfRule>
  </conditionalFormatting>
  <conditionalFormatting sqref="AE23">
    <cfRule type="cellIs" dxfId="3326" priority="1487" operator="between">
      <formula>1</formula>
      <formula>2</formula>
    </cfRule>
  </conditionalFormatting>
  <conditionalFormatting sqref="AC20">
    <cfRule type="cellIs" dxfId="3325" priority="1516" operator="between">
      <formula>1</formula>
      <formula>2</formula>
    </cfRule>
  </conditionalFormatting>
  <conditionalFormatting sqref="W20">
    <cfRule type="cellIs" dxfId="3324" priority="1513" operator="between">
      <formula>1</formula>
      <formula>2</formula>
    </cfRule>
  </conditionalFormatting>
  <conditionalFormatting sqref="AB20">
    <cfRule type="cellIs" dxfId="3323" priority="1517" operator="between">
      <formula>1</formula>
      <formula>2</formula>
    </cfRule>
  </conditionalFormatting>
  <conditionalFormatting sqref="X20">
    <cfRule type="cellIs" dxfId="3322" priority="1521" operator="between">
      <formula>1</formula>
      <formula>2</formula>
    </cfRule>
  </conditionalFormatting>
  <conditionalFormatting sqref="Y20">
    <cfRule type="cellIs" dxfId="3321" priority="1520" operator="between">
      <formula>1</formula>
      <formula>2</formula>
    </cfRule>
  </conditionalFormatting>
  <conditionalFormatting sqref="Z20">
    <cfRule type="cellIs" dxfId="3320" priority="1519" operator="between">
      <formula>1</formula>
      <formula>2</formula>
    </cfRule>
  </conditionalFormatting>
  <conditionalFormatting sqref="AA20">
    <cfRule type="cellIs" dxfId="3319" priority="1518" operator="between">
      <formula>1</formula>
      <formula>2</formula>
    </cfRule>
  </conditionalFormatting>
  <conditionalFormatting sqref="AD20">
    <cfRule type="cellIs" dxfId="3318" priority="1515" operator="between">
      <formula>1</formula>
      <formula>2</formula>
    </cfRule>
  </conditionalFormatting>
  <conditionalFormatting sqref="AE20">
    <cfRule type="cellIs" dxfId="3317" priority="1514" operator="between">
      <formula>1</formula>
      <formula>2</formula>
    </cfRule>
  </conditionalFormatting>
  <conditionalFormatting sqref="AC17">
    <cfRule type="cellIs" dxfId="3316" priority="1543" operator="between">
      <formula>1</formula>
      <formula>2</formula>
    </cfRule>
  </conditionalFormatting>
  <conditionalFormatting sqref="W17">
    <cfRule type="cellIs" dxfId="3315" priority="1540" operator="between">
      <formula>1</formula>
      <formula>2</formula>
    </cfRule>
  </conditionalFormatting>
  <conditionalFormatting sqref="AB17">
    <cfRule type="cellIs" dxfId="3314" priority="1544" operator="between">
      <formula>1</formula>
      <formula>2</formula>
    </cfRule>
  </conditionalFormatting>
  <conditionalFormatting sqref="X17">
    <cfRule type="cellIs" dxfId="3313" priority="1548" operator="between">
      <formula>1</formula>
      <formula>2</formula>
    </cfRule>
  </conditionalFormatting>
  <conditionalFormatting sqref="Y17">
    <cfRule type="cellIs" dxfId="3312" priority="1547" operator="between">
      <formula>1</formula>
      <formula>2</formula>
    </cfRule>
  </conditionalFormatting>
  <conditionalFormatting sqref="Z17">
    <cfRule type="cellIs" dxfId="3311" priority="1546" operator="between">
      <formula>1</formula>
      <formula>2</formula>
    </cfRule>
  </conditionalFormatting>
  <conditionalFormatting sqref="AA17">
    <cfRule type="cellIs" dxfId="3310" priority="1545" operator="between">
      <formula>1</formula>
      <formula>2</formula>
    </cfRule>
  </conditionalFormatting>
  <conditionalFormatting sqref="AD17">
    <cfRule type="cellIs" dxfId="3309" priority="1542" operator="between">
      <formula>1</formula>
      <formula>2</formula>
    </cfRule>
  </conditionalFormatting>
  <conditionalFormatting sqref="AE17">
    <cfRule type="cellIs" dxfId="3308" priority="1541" operator="between">
      <formula>1</formula>
      <formula>2</formula>
    </cfRule>
  </conditionalFormatting>
  <conditionalFormatting sqref="AC14">
    <cfRule type="cellIs" dxfId="3307" priority="1570" operator="between">
      <formula>1</formula>
      <formula>2</formula>
    </cfRule>
  </conditionalFormatting>
  <conditionalFormatting sqref="W14">
    <cfRule type="cellIs" dxfId="3306" priority="1567" operator="between">
      <formula>1</formula>
      <formula>2</formula>
    </cfRule>
  </conditionalFormatting>
  <conditionalFormatting sqref="AB14">
    <cfRule type="cellIs" dxfId="3305" priority="1571" operator="between">
      <formula>1</formula>
      <formula>2</formula>
    </cfRule>
  </conditionalFormatting>
  <conditionalFormatting sqref="X14">
    <cfRule type="cellIs" dxfId="3304" priority="1575" operator="between">
      <formula>1</formula>
      <formula>2</formula>
    </cfRule>
  </conditionalFormatting>
  <conditionalFormatting sqref="Y14">
    <cfRule type="cellIs" dxfId="3303" priority="1574" operator="between">
      <formula>1</formula>
      <formula>2</formula>
    </cfRule>
  </conditionalFormatting>
  <conditionalFormatting sqref="Z14">
    <cfRule type="cellIs" dxfId="3302" priority="1573" operator="between">
      <formula>1</formula>
      <formula>2</formula>
    </cfRule>
  </conditionalFormatting>
  <conditionalFormatting sqref="AA14">
    <cfRule type="cellIs" dxfId="3301" priority="1572" operator="between">
      <formula>1</formula>
      <formula>2</formula>
    </cfRule>
  </conditionalFormatting>
  <conditionalFormatting sqref="AD14">
    <cfRule type="cellIs" dxfId="3300" priority="1569" operator="between">
      <formula>1</formula>
      <formula>2</formula>
    </cfRule>
  </conditionalFormatting>
  <conditionalFormatting sqref="AE14">
    <cfRule type="cellIs" dxfId="3299" priority="1568" operator="between">
      <formula>1</formula>
      <formula>2</formula>
    </cfRule>
  </conditionalFormatting>
  <conditionalFormatting sqref="Y13">
    <cfRule type="cellIs" dxfId="3298" priority="1583" operator="between">
      <formula>1</formula>
      <formula>2</formula>
    </cfRule>
  </conditionalFormatting>
  <conditionalFormatting sqref="AC13">
    <cfRule type="cellIs" dxfId="3297" priority="1579" operator="between">
      <formula>1</formula>
      <formula>2</formula>
    </cfRule>
  </conditionalFormatting>
  <conditionalFormatting sqref="X13">
    <cfRule type="cellIs" dxfId="3296" priority="1584" operator="between">
      <formula>1</formula>
      <formula>2</formula>
    </cfRule>
  </conditionalFormatting>
  <conditionalFormatting sqref="AB13">
    <cfRule type="cellIs" dxfId="3295" priority="1580" operator="between">
      <formula>1</formula>
      <formula>2</formula>
    </cfRule>
  </conditionalFormatting>
  <conditionalFormatting sqref="Z13">
    <cfRule type="cellIs" dxfId="3294" priority="1582" operator="between">
      <formula>1</formula>
      <formula>2</formula>
    </cfRule>
  </conditionalFormatting>
  <conditionalFormatting sqref="AA13">
    <cfRule type="cellIs" dxfId="3293" priority="1581" operator="between">
      <formula>1</formula>
      <formula>2</formula>
    </cfRule>
  </conditionalFormatting>
  <conditionalFormatting sqref="AE13">
    <cfRule type="cellIs" dxfId="3292" priority="1577" operator="between">
      <formula>1</formula>
      <formula>2</formula>
    </cfRule>
  </conditionalFormatting>
  <conditionalFormatting sqref="AD13">
    <cfRule type="cellIs" dxfId="3291" priority="1578" operator="between">
      <formula>1</formula>
      <formula>2</formula>
    </cfRule>
  </conditionalFormatting>
  <conditionalFormatting sqref="W13">
    <cfRule type="cellIs" dxfId="3290" priority="1576" operator="between">
      <formula>1</formula>
      <formula>2</formula>
    </cfRule>
  </conditionalFormatting>
  <conditionalFormatting sqref="Y15">
    <cfRule type="cellIs" dxfId="3289" priority="1565" operator="between">
      <formula>1</formula>
      <formula>2</formula>
    </cfRule>
  </conditionalFormatting>
  <conditionalFormatting sqref="AC15">
    <cfRule type="cellIs" dxfId="3288" priority="1561" operator="between">
      <formula>1</formula>
      <formula>2</formula>
    </cfRule>
  </conditionalFormatting>
  <conditionalFormatting sqref="X15">
    <cfRule type="cellIs" dxfId="3287" priority="1566" operator="between">
      <formula>1</formula>
      <formula>2</formula>
    </cfRule>
  </conditionalFormatting>
  <conditionalFormatting sqref="AB15">
    <cfRule type="cellIs" dxfId="3286" priority="1562" operator="between">
      <formula>1</formula>
      <formula>2</formula>
    </cfRule>
  </conditionalFormatting>
  <conditionalFormatting sqref="Z15">
    <cfRule type="cellIs" dxfId="3285" priority="1564" operator="between">
      <formula>1</formula>
      <formula>2</formula>
    </cfRule>
  </conditionalFormatting>
  <conditionalFormatting sqref="AA15">
    <cfRule type="cellIs" dxfId="3284" priority="1563" operator="between">
      <formula>1</formula>
      <formula>2</formula>
    </cfRule>
  </conditionalFormatting>
  <conditionalFormatting sqref="AE15">
    <cfRule type="cellIs" dxfId="3283" priority="1559" operator="between">
      <formula>1</formula>
      <formula>2</formula>
    </cfRule>
  </conditionalFormatting>
  <conditionalFormatting sqref="AD15">
    <cfRule type="cellIs" dxfId="3282" priority="1560" operator="between">
      <formula>1</formula>
      <formula>2</formula>
    </cfRule>
  </conditionalFormatting>
  <conditionalFormatting sqref="W15">
    <cfRule type="cellIs" dxfId="3281" priority="1558" operator="between">
      <formula>1</formula>
      <formula>2</formula>
    </cfRule>
  </conditionalFormatting>
  <conditionalFormatting sqref="Y16">
    <cfRule type="cellIs" dxfId="3280" priority="1556" operator="between">
      <formula>1</formula>
      <formula>2</formula>
    </cfRule>
  </conditionalFormatting>
  <conditionalFormatting sqref="AC16">
    <cfRule type="cellIs" dxfId="3279" priority="1552" operator="between">
      <formula>1</formula>
      <formula>2</formula>
    </cfRule>
  </conditionalFormatting>
  <conditionalFormatting sqref="X16">
    <cfRule type="cellIs" dxfId="3278" priority="1557" operator="between">
      <formula>1</formula>
      <formula>2</formula>
    </cfRule>
  </conditionalFormatting>
  <conditionalFormatting sqref="AB16">
    <cfRule type="cellIs" dxfId="3277" priority="1553" operator="between">
      <formula>1</formula>
      <formula>2</formula>
    </cfRule>
  </conditionalFormatting>
  <conditionalFormatting sqref="Z16">
    <cfRule type="cellIs" dxfId="3276" priority="1555" operator="between">
      <formula>1</formula>
      <formula>2</formula>
    </cfRule>
  </conditionalFormatting>
  <conditionalFormatting sqref="AA16">
    <cfRule type="cellIs" dxfId="3275" priority="1554" operator="between">
      <formula>1</formula>
      <formula>2</formula>
    </cfRule>
  </conditionalFormatting>
  <conditionalFormatting sqref="AE16">
    <cfRule type="cellIs" dxfId="3274" priority="1550" operator="between">
      <formula>1</formula>
      <formula>2</formula>
    </cfRule>
  </conditionalFormatting>
  <conditionalFormatting sqref="AD16">
    <cfRule type="cellIs" dxfId="3273" priority="1551" operator="between">
      <formula>1</formula>
      <formula>2</formula>
    </cfRule>
  </conditionalFormatting>
  <conditionalFormatting sqref="W16">
    <cfRule type="cellIs" dxfId="3272" priority="1549" operator="between">
      <formula>1</formula>
      <formula>2</formula>
    </cfRule>
  </conditionalFormatting>
  <conditionalFormatting sqref="Y18">
    <cfRule type="cellIs" dxfId="3271" priority="1538" operator="between">
      <formula>1</formula>
      <formula>2</formula>
    </cfRule>
  </conditionalFormatting>
  <conditionalFormatting sqref="AC18">
    <cfRule type="cellIs" dxfId="3270" priority="1534" operator="between">
      <formula>1</formula>
      <formula>2</formula>
    </cfRule>
  </conditionalFormatting>
  <conditionalFormatting sqref="X18">
    <cfRule type="cellIs" dxfId="3269" priority="1539" operator="between">
      <formula>1</formula>
      <formula>2</formula>
    </cfRule>
  </conditionalFormatting>
  <conditionalFormatting sqref="AB18">
    <cfRule type="cellIs" dxfId="3268" priority="1535" operator="between">
      <formula>1</formula>
      <formula>2</formula>
    </cfRule>
  </conditionalFormatting>
  <conditionalFormatting sqref="Z18">
    <cfRule type="cellIs" dxfId="3267" priority="1537" operator="between">
      <formula>1</formula>
      <formula>2</formula>
    </cfRule>
  </conditionalFormatting>
  <conditionalFormatting sqref="AA18">
    <cfRule type="cellIs" dxfId="3266" priority="1536" operator="between">
      <formula>1</formula>
      <formula>2</formula>
    </cfRule>
  </conditionalFormatting>
  <conditionalFormatting sqref="AE18">
    <cfRule type="cellIs" dxfId="3265" priority="1532" operator="between">
      <formula>1</formula>
      <formula>2</formula>
    </cfRule>
  </conditionalFormatting>
  <conditionalFormatting sqref="AD18">
    <cfRule type="cellIs" dxfId="3264" priority="1533" operator="between">
      <formula>1</formula>
      <formula>2</formula>
    </cfRule>
  </conditionalFormatting>
  <conditionalFormatting sqref="W18">
    <cfRule type="cellIs" dxfId="3263" priority="1531" operator="between">
      <formula>1</formula>
      <formula>2</formula>
    </cfRule>
  </conditionalFormatting>
  <conditionalFormatting sqref="Y19">
    <cfRule type="cellIs" dxfId="3262" priority="1529" operator="between">
      <formula>1</formula>
      <formula>2</formula>
    </cfRule>
  </conditionalFormatting>
  <conditionalFormatting sqref="AC19">
    <cfRule type="cellIs" dxfId="3261" priority="1525" operator="between">
      <formula>1</formula>
      <formula>2</formula>
    </cfRule>
  </conditionalFormatting>
  <conditionalFormatting sqref="X19">
    <cfRule type="cellIs" dxfId="3260" priority="1530" operator="between">
      <formula>1</formula>
      <formula>2</formula>
    </cfRule>
  </conditionalFormatting>
  <conditionalFormatting sqref="AB19">
    <cfRule type="cellIs" dxfId="3259" priority="1526" operator="between">
      <formula>1</formula>
      <formula>2</formula>
    </cfRule>
  </conditionalFormatting>
  <conditionalFormatting sqref="Z19">
    <cfRule type="cellIs" dxfId="3258" priority="1528" operator="between">
      <formula>1</formula>
      <formula>2</formula>
    </cfRule>
  </conditionalFormatting>
  <conditionalFormatting sqref="AA19">
    <cfRule type="cellIs" dxfId="3257" priority="1527" operator="between">
      <formula>1</formula>
      <formula>2</formula>
    </cfRule>
  </conditionalFormatting>
  <conditionalFormatting sqref="AE19">
    <cfRule type="cellIs" dxfId="3256" priority="1523" operator="between">
      <formula>1</formula>
      <formula>2</formula>
    </cfRule>
  </conditionalFormatting>
  <conditionalFormatting sqref="AD19">
    <cfRule type="cellIs" dxfId="3255" priority="1524" operator="between">
      <formula>1</formula>
      <formula>2</formula>
    </cfRule>
  </conditionalFormatting>
  <conditionalFormatting sqref="W19">
    <cfRule type="cellIs" dxfId="3254" priority="1522" operator="between">
      <formula>1</formula>
      <formula>2</formula>
    </cfRule>
  </conditionalFormatting>
  <conditionalFormatting sqref="Y21">
    <cfRule type="cellIs" dxfId="3253" priority="1511" operator="between">
      <formula>1</formula>
      <formula>2</formula>
    </cfRule>
  </conditionalFormatting>
  <conditionalFormatting sqref="AC21">
    <cfRule type="cellIs" dxfId="3252" priority="1507" operator="between">
      <formula>1</formula>
      <formula>2</formula>
    </cfRule>
  </conditionalFormatting>
  <conditionalFormatting sqref="X21">
    <cfRule type="cellIs" dxfId="3251" priority="1512" operator="between">
      <formula>1</formula>
      <formula>2</formula>
    </cfRule>
  </conditionalFormatting>
  <conditionalFormatting sqref="AB21">
    <cfRule type="cellIs" dxfId="3250" priority="1508" operator="between">
      <formula>1</formula>
      <formula>2</formula>
    </cfRule>
  </conditionalFormatting>
  <conditionalFormatting sqref="Z21">
    <cfRule type="cellIs" dxfId="3249" priority="1510" operator="between">
      <formula>1</formula>
      <formula>2</formula>
    </cfRule>
  </conditionalFormatting>
  <conditionalFormatting sqref="AA21">
    <cfRule type="cellIs" dxfId="3248" priority="1509" operator="between">
      <formula>1</formula>
      <formula>2</formula>
    </cfRule>
  </conditionalFormatting>
  <conditionalFormatting sqref="AE21">
    <cfRule type="cellIs" dxfId="3247" priority="1505" operator="between">
      <formula>1</formula>
      <formula>2</formula>
    </cfRule>
  </conditionalFormatting>
  <conditionalFormatting sqref="AD21">
    <cfRule type="cellIs" dxfId="3246" priority="1506" operator="between">
      <formula>1</formula>
      <formula>2</formula>
    </cfRule>
  </conditionalFormatting>
  <conditionalFormatting sqref="W21">
    <cfRule type="cellIs" dxfId="3245" priority="1504" operator="between">
      <formula>1</formula>
      <formula>2</formula>
    </cfRule>
  </conditionalFormatting>
  <conditionalFormatting sqref="Y22">
    <cfRule type="cellIs" dxfId="3244" priority="1502" operator="between">
      <formula>1</formula>
      <formula>2</formula>
    </cfRule>
  </conditionalFormatting>
  <conditionalFormatting sqref="AC22">
    <cfRule type="cellIs" dxfId="3243" priority="1498" operator="between">
      <formula>1</formula>
      <formula>2</formula>
    </cfRule>
  </conditionalFormatting>
  <conditionalFormatting sqref="X22">
    <cfRule type="cellIs" dxfId="3242" priority="1503" operator="between">
      <formula>1</formula>
      <formula>2</formula>
    </cfRule>
  </conditionalFormatting>
  <conditionalFormatting sqref="AB22">
    <cfRule type="cellIs" dxfId="3241" priority="1499" operator="between">
      <formula>1</formula>
      <formula>2</formula>
    </cfRule>
  </conditionalFormatting>
  <conditionalFormatting sqref="Z22">
    <cfRule type="cellIs" dxfId="3240" priority="1501" operator="between">
      <formula>1</formula>
      <formula>2</formula>
    </cfRule>
  </conditionalFormatting>
  <conditionalFormatting sqref="AA22">
    <cfRule type="cellIs" dxfId="3239" priority="1500" operator="between">
      <formula>1</formula>
      <formula>2</formula>
    </cfRule>
  </conditionalFormatting>
  <conditionalFormatting sqref="AE22">
    <cfRule type="cellIs" dxfId="3238" priority="1496" operator="between">
      <formula>1</formula>
      <formula>2</formula>
    </cfRule>
  </conditionalFormatting>
  <conditionalFormatting sqref="AD22">
    <cfRule type="cellIs" dxfId="3237" priority="1497" operator="between">
      <formula>1</formula>
      <formula>2</formula>
    </cfRule>
  </conditionalFormatting>
  <conditionalFormatting sqref="W22">
    <cfRule type="cellIs" dxfId="3236" priority="1495" operator="between">
      <formula>1</formula>
      <formula>2</formula>
    </cfRule>
  </conditionalFormatting>
  <conditionalFormatting sqref="Y24">
    <cfRule type="cellIs" dxfId="3235" priority="1484" operator="between">
      <formula>1</formula>
      <formula>2</formula>
    </cfRule>
  </conditionalFormatting>
  <conditionalFormatting sqref="AC24">
    <cfRule type="cellIs" dxfId="3234" priority="1480" operator="between">
      <formula>1</formula>
      <formula>2</formula>
    </cfRule>
  </conditionalFormatting>
  <conditionalFormatting sqref="X24">
    <cfRule type="cellIs" dxfId="3233" priority="1485" operator="between">
      <formula>1</formula>
      <formula>2</formula>
    </cfRule>
  </conditionalFormatting>
  <conditionalFormatting sqref="AB24">
    <cfRule type="cellIs" dxfId="3232" priority="1481" operator="between">
      <formula>1</formula>
      <formula>2</formula>
    </cfRule>
  </conditionalFormatting>
  <conditionalFormatting sqref="Z24">
    <cfRule type="cellIs" dxfId="3231" priority="1483" operator="between">
      <formula>1</formula>
      <formula>2</formula>
    </cfRule>
  </conditionalFormatting>
  <conditionalFormatting sqref="AA24">
    <cfRule type="cellIs" dxfId="3230" priority="1482" operator="between">
      <formula>1</formula>
      <formula>2</formula>
    </cfRule>
  </conditionalFormatting>
  <conditionalFormatting sqref="AE24">
    <cfRule type="cellIs" dxfId="3229" priority="1478" operator="between">
      <formula>1</formula>
      <formula>2</formula>
    </cfRule>
  </conditionalFormatting>
  <conditionalFormatting sqref="AD24">
    <cfRule type="cellIs" dxfId="3228" priority="1479" operator="between">
      <formula>1</formula>
      <formula>2</formula>
    </cfRule>
  </conditionalFormatting>
  <conditionalFormatting sqref="W24">
    <cfRule type="cellIs" dxfId="3227" priority="1477" operator="between">
      <formula>1</formula>
      <formula>2</formula>
    </cfRule>
  </conditionalFormatting>
  <conditionalFormatting sqref="Y25">
    <cfRule type="cellIs" dxfId="3226" priority="1475" operator="between">
      <formula>1</formula>
      <formula>2</formula>
    </cfRule>
  </conditionalFormatting>
  <conditionalFormatting sqref="AC25">
    <cfRule type="cellIs" dxfId="3225" priority="1471" operator="between">
      <formula>1</formula>
      <formula>2</formula>
    </cfRule>
  </conditionalFormatting>
  <conditionalFormatting sqref="X25">
    <cfRule type="cellIs" dxfId="3224" priority="1476" operator="between">
      <formula>1</formula>
      <formula>2</formula>
    </cfRule>
  </conditionalFormatting>
  <conditionalFormatting sqref="AB25">
    <cfRule type="cellIs" dxfId="3223" priority="1472" operator="between">
      <formula>1</formula>
      <formula>2</formula>
    </cfRule>
  </conditionalFormatting>
  <conditionalFormatting sqref="Z25">
    <cfRule type="cellIs" dxfId="3222" priority="1474" operator="between">
      <formula>1</formula>
      <formula>2</formula>
    </cfRule>
  </conditionalFormatting>
  <conditionalFormatting sqref="AA25">
    <cfRule type="cellIs" dxfId="3221" priority="1473" operator="between">
      <formula>1</formula>
      <formula>2</formula>
    </cfRule>
  </conditionalFormatting>
  <conditionalFormatting sqref="AE25">
    <cfRule type="cellIs" dxfId="3220" priority="1469" operator="between">
      <formula>1</formula>
      <formula>2</formula>
    </cfRule>
  </conditionalFormatting>
  <conditionalFormatting sqref="AD25">
    <cfRule type="cellIs" dxfId="3219" priority="1470" operator="between">
      <formula>1</formula>
      <formula>2</formula>
    </cfRule>
  </conditionalFormatting>
  <conditionalFormatting sqref="W25">
    <cfRule type="cellIs" dxfId="3218" priority="1468" operator="between">
      <formula>1</formula>
      <formula>2</formula>
    </cfRule>
  </conditionalFormatting>
  <conditionalFormatting sqref="Y26">
    <cfRule type="cellIs" dxfId="3217" priority="1466" operator="between">
      <formula>1</formula>
      <formula>2</formula>
    </cfRule>
  </conditionalFormatting>
  <conditionalFormatting sqref="AC26">
    <cfRule type="cellIs" dxfId="3216" priority="1462" operator="between">
      <formula>1</formula>
      <formula>2</formula>
    </cfRule>
  </conditionalFormatting>
  <conditionalFormatting sqref="X26">
    <cfRule type="cellIs" dxfId="3215" priority="1467" operator="between">
      <formula>1</formula>
      <formula>2</formula>
    </cfRule>
  </conditionalFormatting>
  <conditionalFormatting sqref="AB26">
    <cfRule type="cellIs" dxfId="3214" priority="1463" operator="between">
      <formula>1</formula>
      <formula>2</formula>
    </cfRule>
  </conditionalFormatting>
  <conditionalFormatting sqref="Z26">
    <cfRule type="cellIs" dxfId="3213" priority="1465" operator="between">
      <formula>1</formula>
      <formula>2</formula>
    </cfRule>
  </conditionalFormatting>
  <conditionalFormatting sqref="AA26">
    <cfRule type="cellIs" dxfId="3212" priority="1464" operator="between">
      <formula>1</formula>
      <formula>2</formula>
    </cfRule>
  </conditionalFormatting>
  <conditionalFormatting sqref="AE26">
    <cfRule type="cellIs" dxfId="3211" priority="1460" operator="between">
      <formula>1</formula>
      <formula>2</formula>
    </cfRule>
  </conditionalFormatting>
  <conditionalFormatting sqref="AD26">
    <cfRule type="cellIs" dxfId="3210" priority="1461" operator="between">
      <formula>1</formula>
      <formula>2</formula>
    </cfRule>
  </conditionalFormatting>
  <conditionalFormatting sqref="W26">
    <cfRule type="cellIs" dxfId="3209" priority="1459" operator="between">
      <formula>1</formula>
      <formula>2</formula>
    </cfRule>
  </conditionalFormatting>
  <conditionalFormatting sqref="Y27">
    <cfRule type="cellIs" dxfId="3208" priority="1457" operator="between">
      <formula>1</formula>
      <formula>2</formula>
    </cfRule>
  </conditionalFormatting>
  <conditionalFormatting sqref="AC27">
    <cfRule type="cellIs" dxfId="3207" priority="1453" operator="between">
      <formula>1</formula>
      <formula>2</formula>
    </cfRule>
  </conditionalFormatting>
  <conditionalFormatting sqref="X27">
    <cfRule type="cellIs" dxfId="3206" priority="1458" operator="between">
      <formula>1</formula>
      <formula>2</formula>
    </cfRule>
  </conditionalFormatting>
  <conditionalFormatting sqref="AB27">
    <cfRule type="cellIs" dxfId="3205" priority="1454" operator="between">
      <formula>1</formula>
      <formula>2</formula>
    </cfRule>
  </conditionalFormatting>
  <conditionalFormatting sqref="Z27">
    <cfRule type="cellIs" dxfId="3204" priority="1456" operator="between">
      <formula>1</formula>
      <formula>2</formula>
    </cfRule>
  </conditionalFormatting>
  <conditionalFormatting sqref="AA27">
    <cfRule type="cellIs" dxfId="3203" priority="1455" operator="between">
      <formula>1</formula>
      <formula>2</formula>
    </cfRule>
  </conditionalFormatting>
  <conditionalFormatting sqref="AE27">
    <cfRule type="cellIs" dxfId="3202" priority="1451" operator="between">
      <formula>1</formula>
      <formula>2</formula>
    </cfRule>
  </conditionalFormatting>
  <conditionalFormatting sqref="AD27">
    <cfRule type="cellIs" dxfId="3201" priority="1452" operator="between">
      <formula>1</formula>
      <formula>2</formula>
    </cfRule>
  </conditionalFormatting>
  <conditionalFormatting sqref="W27">
    <cfRule type="cellIs" dxfId="3200" priority="1450" operator="between">
      <formula>1</formula>
      <formula>2</formula>
    </cfRule>
  </conditionalFormatting>
  <conditionalFormatting sqref="AB28">
    <cfRule type="cellIs" dxfId="3199" priority="1445" operator="between">
      <formula>1</formula>
      <formula>2</formula>
    </cfRule>
  </conditionalFormatting>
  <conditionalFormatting sqref="AE28">
    <cfRule type="cellIs" dxfId="3198" priority="1442" operator="between">
      <formula>1</formula>
      <formula>2</formula>
    </cfRule>
  </conditionalFormatting>
  <conditionalFormatting sqref="AD28">
    <cfRule type="cellIs" dxfId="3197" priority="1443" operator="between">
      <formula>1</formula>
      <formula>2</formula>
    </cfRule>
  </conditionalFormatting>
  <conditionalFormatting sqref="W28">
    <cfRule type="cellIs" dxfId="3196" priority="1441" operator="between">
      <formula>1</formula>
      <formula>2</formula>
    </cfRule>
  </conditionalFormatting>
  <conditionalFormatting sqref="AB29">
    <cfRule type="cellIs" dxfId="3195" priority="1436" operator="between">
      <formula>1</formula>
      <formula>2</formula>
    </cfRule>
  </conditionalFormatting>
  <conditionalFormatting sqref="AE29">
    <cfRule type="cellIs" dxfId="3194" priority="1433" operator="between">
      <formula>1</formula>
      <formula>2</formula>
    </cfRule>
  </conditionalFormatting>
  <conditionalFormatting sqref="AD29">
    <cfRule type="cellIs" dxfId="3193" priority="1434" operator="between">
      <formula>1</formula>
      <formula>2</formula>
    </cfRule>
  </conditionalFormatting>
  <conditionalFormatting sqref="W29">
    <cfRule type="cellIs" dxfId="3192" priority="1432" operator="between">
      <formula>1</formula>
      <formula>2</formula>
    </cfRule>
  </conditionalFormatting>
  <conditionalFormatting sqref="Y30">
    <cfRule type="cellIs" dxfId="3191" priority="1430" operator="between">
      <formula>1</formula>
      <formula>2</formula>
    </cfRule>
  </conditionalFormatting>
  <conditionalFormatting sqref="AC30">
    <cfRule type="cellIs" dxfId="3190" priority="1426" operator="between">
      <formula>1</formula>
      <formula>2</formula>
    </cfRule>
  </conditionalFormatting>
  <conditionalFormatting sqref="X30">
    <cfRule type="cellIs" dxfId="3189" priority="1431" operator="between">
      <formula>1</formula>
      <formula>2</formula>
    </cfRule>
  </conditionalFormatting>
  <conditionalFormatting sqref="AB30">
    <cfRule type="cellIs" dxfId="3188" priority="1427" operator="between">
      <formula>1</formula>
      <formula>2</formula>
    </cfRule>
  </conditionalFormatting>
  <conditionalFormatting sqref="Z30">
    <cfRule type="cellIs" dxfId="3187" priority="1429" operator="between">
      <formula>1</formula>
      <formula>2</formula>
    </cfRule>
  </conditionalFormatting>
  <conditionalFormatting sqref="AA30">
    <cfRule type="cellIs" dxfId="3186" priority="1428" operator="between">
      <formula>1</formula>
      <formula>2</formula>
    </cfRule>
  </conditionalFormatting>
  <conditionalFormatting sqref="AE30">
    <cfRule type="cellIs" dxfId="3185" priority="1424" operator="between">
      <formula>1</formula>
      <formula>2</formula>
    </cfRule>
  </conditionalFormatting>
  <conditionalFormatting sqref="AD30">
    <cfRule type="cellIs" dxfId="3184" priority="1425" operator="between">
      <formula>1</formula>
      <formula>2</formula>
    </cfRule>
  </conditionalFormatting>
  <conditionalFormatting sqref="W30">
    <cfRule type="cellIs" dxfId="3183" priority="1423" operator="between">
      <formula>1</formula>
      <formula>2</formula>
    </cfRule>
  </conditionalFormatting>
  <conditionalFormatting sqref="Y31">
    <cfRule type="cellIs" dxfId="3182" priority="1421" operator="between">
      <formula>1</formula>
      <formula>2</formula>
    </cfRule>
  </conditionalFormatting>
  <conditionalFormatting sqref="AC31">
    <cfRule type="cellIs" dxfId="3181" priority="1417" operator="between">
      <formula>1</formula>
      <formula>2</formula>
    </cfRule>
  </conditionalFormatting>
  <conditionalFormatting sqref="X31">
    <cfRule type="cellIs" dxfId="3180" priority="1422" operator="between">
      <formula>1</formula>
      <formula>2</formula>
    </cfRule>
  </conditionalFormatting>
  <conditionalFormatting sqref="AB31">
    <cfRule type="cellIs" dxfId="3179" priority="1418" operator="between">
      <formula>1</formula>
      <formula>2</formula>
    </cfRule>
  </conditionalFormatting>
  <conditionalFormatting sqref="Z31">
    <cfRule type="cellIs" dxfId="3178" priority="1420" operator="between">
      <formula>1</formula>
      <formula>2</formula>
    </cfRule>
  </conditionalFormatting>
  <conditionalFormatting sqref="AA31">
    <cfRule type="cellIs" dxfId="3177" priority="1419" operator="between">
      <formula>1</formula>
      <formula>2</formula>
    </cfRule>
  </conditionalFormatting>
  <conditionalFormatting sqref="AE31">
    <cfRule type="cellIs" dxfId="3176" priority="1415" operator="between">
      <formula>1</formula>
      <formula>2</formula>
    </cfRule>
  </conditionalFormatting>
  <conditionalFormatting sqref="AD31">
    <cfRule type="cellIs" dxfId="3175" priority="1416" operator="between">
      <formula>1</formula>
      <formula>2</formula>
    </cfRule>
  </conditionalFormatting>
  <conditionalFormatting sqref="W31">
    <cfRule type="cellIs" dxfId="3174" priority="1414" operator="between">
      <formula>1</formula>
      <formula>2</formula>
    </cfRule>
  </conditionalFormatting>
  <conditionalFormatting sqref="Y32">
    <cfRule type="cellIs" dxfId="3173" priority="1412" operator="between">
      <formula>1</formula>
      <formula>2</formula>
    </cfRule>
  </conditionalFormatting>
  <conditionalFormatting sqref="AC32">
    <cfRule type="cellIs" dxfId="3172" priority="1408" operator="between">
      <formula>1</formula>
      <formula>2</formula>
    </cfRule>
  </conditionalFormatting>
  <conditionalFormatting sqref="X32">
    <cfRule type="cellIs" dxfId="3171" priority="1413" operator="between">
      <formula>1</formula>
      <formula>2</formula>
    </cfRule>
  </conditionalFormatting>
  <conditionalFormatting sqref="AB32">
    <cfRule type="cellIs" dxfId="3170" priority="1409" operator="between">
      <formula>1</formula>
      <formula>2</formula>
    </cfRule>
  </conditionalFormatting>
  <conditionalFormatting sqref="Z32">
    <cfRule type="cellIs" dxfId="3169" priority="1411" operator="between">
      <formula>1</formula>
      <formula>2</formula>
    </cfRule>
  </conditionalFormatting>
  <conditionalFormatting sqref="AA32">
    <cfRule type="cellIs" dxfId="3168" priority="1410" operator="between">
      <formula>1</formula>
      <formula>2</formula>
    </cfRule>
  </conditionalFormatting>
  <conditionalFormatting sqref="AE32">
    <cfRule type="cellIs" dxfId="3167" priority="1406" operator="between">
      <formula>1</formula>
      <formula>2</formula>
    </cfRule>
  </conditionalFormatting>
  <conditionalFormatting sqref="AD32">
    <cfRule type="cellIs" dxfId="3166" priority="1407" operator="between">
      <formula>1</formula>
      <formula>2</formula>
    </cfRule>
  </conditionalFormatting>
  <conditionalFormatting sqref="W32">
    <cfRule type="cellIs" dxfId="3165" priority="1405" operator="between">
      <formula>1</formula>
      <formula>2</formula>
    </cfRule>
  </conditionalFormatting>
  <conditionalFormatting sqref="Y33">
    <cfRule type="cellIs" dxfId="3164" priority="1403" operator="between">
      <formula>1</formula>
      <formula>2</formula>
    </cfRule>
  </conditionalFormatting>
  <conditionalFormatting sqref="AC33">
    <cfRule type="cellIs" dxfId="3163" priority="1399" operator="between">
      <formula>1</formula>
      <formula>2</formula>
    </cfRule>
  </conditionalFormatting>
  <conditionalFormatting sqref="X33">
    <cfRule type="cellIs" dxfId="3162" priority="1404" operator="between">
      <formula>1</formula>
      <formula>2</formula>
    </cfRule>
  </conditionalFormatting>
  <conditionalFormatting sqref="AB33">
    <cfRule type="cellIs" dxfId="3161" priority="1400" operator="between">
      <formula>1</formula>
      <formula>2</formula>
    </cfRule>
  </conditionalFormatting>
  <conditionalFormatting sqref="Z33">
    <cfRule type="cellIs" dxfId="3160" priority="1402" operator="between">
      <formula>1</formula>
      <formula>2</formula>
    </cfRule>
  </conditionalFormatting>
  <conditionalFormatting sqref="AA33">
    <cfRule type="cellIs" dxfId="3159" priority="1401" operator="between">
      <formula>1</formula>
      <formula>2</formula>
    </cfRule>
  </conditionalFormatting>
  <conditionalFormatting sqref="AE33">
    <cfRule type="cellIs" dxfId="3158" priority="1397" operator="between">
      <formula>1</formula>
      <formula>2</formula>
    </cfRule>
  </conditionalFormatting>
  <conditionalFormatting sqref="AD33">
    <cfRule type="cellIs" dxfId="3157" priority="1398" operator="between">
      <formula>1</formula>
      <formula>2</formula>
    </cfRule>
  </conditionalFormatting>
  <conditionalFormatting sqref="W33">
    <cfRule type="cellIs" dxfId="3156" priority="1396" operator="between">
      <formula>1</formula>
      <formula>2</formula>
    </cfRule>
  </conditionalFormatting>
  <conditionalFormatting sqref="Y34">
    <cfRule type="cellIs" dxfId="3155" priority="1394" operator="between">
      <formula>1</formula>
      <formula>2</formula>
    </cfRule>
  </conditionalFormatting>
  <conditionalFormatting sqref="AC34">
    <cfRule type="cellIs" dxfId="3154" priority="1390" operator="between">
      <formula>1</formula>
      <formula>2</formula>
    </cfRule>
  </conditionalFormatting>
  <conditionalFormatting sqref="X34">
    <cfRule type="cellIs" dxfId="3153" priority="1395" operator="between">
      <formula>1</formula>
      <formula>2</formula>
    </cfRule>
  </conditionalFormatting>
  <conditionalFormatting sqref="AB34">
    <cfRule type="cellIs" dxfId="3152" priority="1391" operator="between">
      <formula>1</formula>
      <formula>2</formula>
    </cfRule>
  </conditionalFormatting>
  <conditionalFormatting sqref="Z34">
    <cfRule type="cellIs" dxfId="3151" priority="1393" operator="between">
      <formula>1</formula>
      <formula>2</formula>
    </cfRule>
  </conditionalFormatting>
  <conditionalFormatting sqref="AA34">
    <cfRule type="cellIs" dxfId="3150" priority="1392" operator="between">
      <formula>1</formula>
      <formula>2</formula>
    </cfRule>
  </conditionalFormatting>
  <conditionalFormatting sqref="AE34">
    <cfRule type="cellIs" dxfId="3149" priority="1388" operator="between">
      <formula>1</formula>
      <formula>2</formula>
    </cfRule>
  </conditionalFormatting>
  <conditionalFormatting sqref="AD34">
    <cfRule type="cellIs" dxfId="3148" priority="1389" operator="between">
      <formula>1</formula>
      <formula>2</formula>
    </cfRule>
  </conditionalFormatting>
  <conditionalFormatting sqref="W34">
    <cfRule type="cellIs" dxfId="3147" priority="1387" operator="between">
      <formula>1</formula>
      <formula>2</formula>
    </cfRule>
  </conditionalFormatting>
  <conditionalFormatting sqref="Y35">
    <cfRule type="cellIs" dxfId="3146" priority="1385" operator="between">
      <formula>1</formula>
      <formula>2</formula>
    </cfRule>
  </conditionalFormatting>
  <conditionalFormatting sqref="AC35">
    <cfRule type="cellIs" dxfId="3145" priority="1381" operator="between">
      <formula>1</formula>
      <formula>2</formula>
    </cfRule>
  </conditionalFormatting>
  <conditionalFormatting sqref="X35">
    <cfRule type="cellIs" dxfId="3144" priority="1386" operator="between">
      <formula>1</formula>
      <formula>2</formula>
    </cfRule>
  </conditionalFormatting>
  <conditionalFormatting sqref="AB35">
    <cfRule type="cellIs" dxfId="3143" priority="1382" operator="between">
      <formula>1</formula>
      <formula>2</formula>
    </cfRule>
  </conditionalFormatting>
  <conditionalFormatting sqref="Z35">
    <cfRule type="cellIs" dxfId="3142" priority="1384" operator="between">
      <formula>1</formula>
      <formula>2</formula>
    </cfRule>
  </conditionalFormatting>
  <conditionalFormatting sqref="AA35">
    <cfRule type="cellIs" dxfId="3141" priority="1383" operator="between">
      <formula>1</formula>
      <formula>2</formula>
    </cfRule>
  </conditionalFormatting>
  <conditionalFormatting sqref="AE35">
    <cfRule type="cellIs" dxfId="3140" priority="1379" operator="between">
      <formula>1</formula>
      <formula>2</formula>
    </cfRule>
  </conditionalFormatting>
  <conditionalFormatting sqref="AD35">
    <cfRule type="cellIs" dxfId="3139" priority="1380" operator="between">
      <formula>1</formula>
      <formula>2</formula>
    </cfRule>
  </conditionalFormatting>
  <conditionalFormatting sqref="W35">
    <cfRule type="cellIs" dxfId="3138" priority="1378" operator="between">
      <formula>1</formula>
      <formula>2</formula>
    </cfRule>
  </conditionalFormatting>
  <conditionalFormatting sqref="Y36">
    <cfRule type="cellIs" dxfId="3137" priority="1376" operator="between">
      <formula>1</formula>
      <formula>2</formula>
    </cfRule>
  </conditionalFormatting>
  <conditionalFormatting sqref="AC36">
    <cfRule type="cellIs" dxfId="3136" priority="1372" operator="between">
      <formula>1</formula>
      <formula>2</formula>
    </cfRule>
  </conditionalFormatting>
  <conditionalFormatting sqref="X36">
    <cfRule type="cellIs" dxfId="3135" priority="1377" operator="between">
      <formula>1</formula>
      <formula>2</formula>
    </cfRule>
  </conditionalFormatting>
  <conditionalFormatting sqref="AB36">
    <cfRule type="cellIs" dxfId="3134" priority="1373" operator="between">
      <formula>1</formula>
      <formula>2</formula>
    </cfRule>
  </conditionalFormatting>
  <conditionalFormatting sqref="Z36">
    <cfRule type="cellIs" dxfId="3133" priority="1375" operator="between">
      <formula>1</formula>
      <formula>2</formula>
    </cfRule>
  </conditionalFormatting>
  <conditionalFormatting sqref="AA36">
    <cfRule type="cellIs" dxfId="3132" priority="1374" operator="between">
      <formula>1</formula>
      <formula>2</formula>
    </cfRule>
  </conditionalFormatting>
  <conditionalFormatting sqref="AE36">
    <cfRule type="cellIs" dxfId="3131" priority="1370" operator="between">
      <formula>1</formula>
      <formula>2</formula>
    </cfRule>
  </conditionalFormatting>
  <conditionalFormatting sqref="AD36">
    <cfRule type="cellIs" dxfId="3130" priority="1371" operator="between">
      <formula>1</formula>
      <formula>2</formula>
    </cfRule>
  </conditionalFormatting>
  <conditionalFormatting sqref="W36">
    <cfRule type="cellIs" dxfId="3129" priority="1369" operator="between">
      <formula>1</formula>
      <formula>2</formula>
    </cfRule>
  </conditionalFormatting>
  <conditionalFormatting sqref="Y37">
    <cfRule type="cellIs" dxfId="3128" priority="1367" operator="between">
      <formula>1</formula>
      <formula>2</formula>
    </cfRule>
  </conditionalFormatting>
  <conditionalFormatting sqref="AC37">
    <cfRule type="cellIs" dxfId="3127" priority="1363" operator="between">
      <formula>1</formula>
      <formula>2</formula>
    </cfRule>
  </conditionalFormatting>
  <conditionalFormatting sqref="X37">
    <cfRule type="cellIs" dxfId="3126" priority="1368" operator="between">
      <formula>1</formula>
      <formula>2</formula>
    </cfRule>
  </conditionalFormatting>
  <conditionalFormatting sqref="AB37">
    <cfRule type="cellIs" dxfId="3125" priority="1364" operator="between">
      <formula>1</formula>
      <formula>2</formula>
    </cfRule>
  </conditionalFormatting>
  <conditionalFormatting sqref="Z37">
    <cfRule type="cellIs" dxfId="3124" priority="1366" operator="between">
      <formula>1</formula>
      <formula>2</formula>
    </cfRule>
  </conditionalFormatting>
  <conditionalFormatting sqref="AA37">
    <cfRule type="cellIs" dxfId="3123" priority="1365" operator="between">
      <formula>1</formula>
      <formula>2</formula>
    </cfRule>
  </conditionalFormatting>
  <conditionalFormatting sqref="AE37">
    <cfRule type="cellIs" dxfId="3122" priority="1361" operator="between">
      <formula>1</formula>
      <formula>2</formula>
    </cfRule>
  </conditionalFormatting>
  <conditionalFormatting sqref="AD37">
    <cfRule type="cellIs" dxfId="3121" priority="1362" operator="between">
      <formula>1</formula>
      <formula>2</formula>
    </cfRule>
  </conditionalFormatting>
  <conditionalFormatting sqref="W37">
    <cfRule type="cellIs" dxfId="3120" priority="1360" operator="between">
      <formula>1</formula>
      <formula>2</formula>
    </cfRule>
  </conditionalFormatting>
  <conditionalFormatting sqref="Y38">
    <cfRule type="cellIs" dxfId="3119" priority="1358" operator="between">
      <formula>1</formula>
      <formula>2</formula>
    </cfRule>
  </conditionalFormatting>
  <conditionalFormatting sqref="AC38">
    <cfRule type="cellIs" dxfId="3118" priority="1354" operator="between">
      <formula>1</formula>
      <formula>2</formula>
    </cfRule>
  </conditionalFormatting>
  <conditionalFormatting sqref="X38">
    <cfRule type="cellIs" dxfId="3117" priority="1359" operator="between">
      <formula>1</formula>
      <formula>2</formula>
    </cfRule>
  </conditionalFormatting>
  <conditionalFormatting sqref="AB38">
    <cfRule type="cellIs" dxfId="3116" priority="1355" operator="between">
      <formula>1</formula>
      <formula>2</formula>
    </cfRule>
  </conditionalFormatting>
  <conditionalFormatting sqref="Z38">
    <cfRule type="cellIs" dxfId="3115" priority="1357" operator="between">
      <formula>1</formula>
      <formula>2</formula>
    </cfRule>
  </conditionalFormatting>
  <conditionalFormatting sqref="AA38">
    <cfRule type="cellIs" dxfId="3114" priority="1356" operator="between">
      <formula>1</formula>
      <formula>2</formula>
    </cfRule>
  </conditionalFormatting>
  <conditionalFormatting sqref="AE38">
    <cfRule type="cellIs" dxfId="3113" priority="1352" operator="between">
      <formula>1</formula>
      <formula>2</formula>
    </cfRule>
  </conditionalFormatting>
  <conditionalFormatting sqref="AD38">
    <cfRule type="cellIs" dxfId="3112" priority="1353" operator="between">
      <formula>1</formula>
      <formula>2</formula>
    </cfRule>
  </conditionalFormatting>
  <conditionalFormatting sqref="W38">
    <cfRule type="cellIs" dxfId="3111" priority="1351" operator="between">
      <formula>1</formula>
      <formula>2</formula>
    </cfRule>
  </conditionalFormatting>
  <conditionalFormatting sqref="Y39">
    <cfRule type="cellIs" dxfId="3110" priority="1349" operator="between">
      <formula>1</formula>
      <formula>2</formula>
    </cfRule>
  </conditionalFormatting>
  <conditionalFormatting sqref="AC39">
    <cfRule type="cellIs" dxfId="3109" priority="1345" operator="between">
      <formula>1</formula>
      <formula>2</formula>
    </cfRule>
  </conditionalFormatting>
  <conditionalFormatting sqref="X39">
    <cfRule type="cellIs" dxfId="3108" priority="1350" operator="between">
      <formula>1</formula>
      <formula>2</formula>
    </cfRule>
  </conditionalFormatting>
  <conditionalFormatting sqref="AB39">
    <cfRule type="cellIs" dxfId="3107" priority="1346" operator="between">
      <formula>1</formula>
      <formula>2</formula>
    </cfRule>
  </conditionalFormatting>
  <conditionalFormatting sqref="Z39">
    <cfRule type="cellIs" dxfId="3106" priority="1348" operator="between">
      <formula>1</formula>
      <formula>2</formula>
    </cfRule>
  </conditionalFormatting>
  <conditionalFormatting sqref="AA39">
    <cfRule type="cellIs" dxfId="3105" priority="1347" operator="between">
      <formula>1</formula>
      <formula>2</formula>
    </cfRule>
  </conditionalFormatting>
  <conditionalFormatting sqref="AE39">
    <cfRule type="cellIs" dxfId="3104" priority="1343" operator="between">
      <formula>1</formula>
      <formula>2</formula>
    </cfRule>
  </conditionalFormatting>
  <conditionalFormatting sqref="AD39">
    <cfRule type="cellIs" dxfId="3103" priority="1344" operator="between">
      <formula>1</formula>
      <formula>2</formula>
    </cfRule>
  </conditionalFormatting>
  <conditionalFormatting sqref="W39">
    <cfRule type="cellIs" dxfId="3102" priority="1342" operator="between">
      <formula>1</formula>
      <formula>2</formula>
    </cfRule>
  </conditionalFormatting>
  <conditionalFormatting sqref="AC14">
    <cfRule type="cellIs" dxfId="3101" priority="1336" operator="between">
      <formula>1</formula>
      <formula>2</formula>
    </cfRule>
  </conditionalFormatting>
  <conditionalFormatting sqref="W14">
    <cfRule type="cellIs" dxfId="3100" priority="1333" operator="between">
      <formula>1</formula>
      <formula>2</formula>
    </cfRule>
  </conditionalFormatting>
  <conditionalFormatting sqref="AB14">
    <cfRule type="cellIs" dxfId="3099" priority="1337" operator="between">
      <formula>1</formula>
      <formula>2</formula>
    </cfRule>
  </conditionalFormatting>
  <conditionalFormatting sqref="X14">
    <cfRule type="cellIs" dxfId="3098" priority="1341" operator="between">
      <formula>1</formula>
      <formula>2</formula>
    </cfRule>
  </conditionalFormatting>
  <conditionalFormatting sqref="Y14">
    <cfRule type="cellIs" dxfId="3097" priority="1340" operator="between">
      <formula>1</formula>
      <formula>2</formula>
    </cfRule>
  </conditionalFormatting>
  <conditionalFormatting sqref="Z14">
    <cfRule type="cellIs" dxfId="3096" priority="1339" operator="between">
      <formula>1</formula>
      <formula>2</formula>
    </cfRule>
  </conditionalFormatting>
  <conditionalFormatting sqref="AA14">
    <cfRule type="cellIs" dxfId="3095" priority="1338" operator="between">
      <formula>1</formula>
      <formula>2</formula>
    </cfRule>
  </conditionalFormatting>
  <conditionalFormatting sqref="AD14">
    <cfRule type="cellIs" dxfId="3094" priority="1335" operator="between">
      <formula>1</formula>
      <formula>2</formula>
    </cfRule>
  </conditionalFormatting>
  <conditionalFormatting sqref="AE14">
    <cfRule type="cellIs" dxfId="3093" priority="1334" operator="between">
      <formula>1</formula>
      <formula>2</formula>
    </cfRule>
  </conditionalFormatting>
  <conditionalFormatting sqref="Y15">
    <cfRule type="cellIs" dxfId="3092" priority="1331" operator="between">
      <formula>1</formula>
      <formula>2</formula>
    </cfRule>
  </conditionalFormatting>
  <conditionalFormatting sqref="AC15">
    <cfRule type="cellIs" dxfId="3091" priority="1327" operator="between">
      <formula>1</formula>
      <formula>2</formula>
    </cfRule>
  </conditionalFormatting>
  <conditionalFormatting sqref="X15">
    <cfRule type="cellIs" dxfId="3090" priority="1332" operator="between">
      <formula>1</formula>
      <formula>2</formula>
    </cfRule>
  </conditionalFormatting>
  <conditionalFormatting sqref="AB15">
    <cfRule type="cellIs" dxfId="3089" priority="1328" operator="between">
      <formula>1</formula>
      <formula>2</formula>
    </cfRule>
  </conditionalFormatting>
  <conditionalFormatting sqref="Z15">
    <cfRule type="cellIs" dxfId="3088" priority="1330" operator="between">
      <formula>1</formula>
      <formula>2</formula>
    </cfRule>
  </conditionalFormatting>
  <conditionalFormatting sqref="AA15">
    <cfRule type="cellIs" dxfId="3087" priority="1329" operator="between">
      <formula>1</formula>
      <formula>2</formula>
    </cfRule>
  </conditionalFormatting>
  <conditionalFormatting sqref="AE15">
    <cfRule type="cellIs" dxfId="3086" priority="1325" operator="between">
      <formula>1</formula>
      <formula>2</formula>
    </cfRule>
  </conditionalFormatting>
  <conditionalFormatting sqref="AD15">
    <cfRule type="cellIs" dxfId="3085" priority="1326" operator="between">
      <formula>1</formula>
      <formula>2</formula>
    </cfRule>
  </conditionalFormatting>
  <conditionalFormatting sqref="W15">
    <cfRule type="cellIs" dxfId="3084" priority="1324" operator="between">
      <formula>1</formula>
      <formula>2</formula>
    </cfRule>
  </conditionalFormatting>
  <conditionalFormatting sqref="AC14">
    <cfRule type="cellIs" dxfId="3083" priority="1318" operator="between">
      <formula>1</formula>
      <formula>2</formula>
    </cfRule>
  </conditionalFormatting>
  <conditionalFormatting sqref="W14">
    <cfRule type="cellIs" dxfId="3082" priority="1315" operator="between">
      <formula>1</formula>
      <formula>2</formula>
    </cfRule>
  </conditionalFormatting>
  <conditionalFormatting sqref="AB14">
    <cfRule type="cellIs" dxfId="3081" priority="1319" operator="between">
      <formula>1</formula>
      <formula>2</formula>
    </cfRule>
  </conditionalFormatting>
  <conditionalFormatting sqref="X14">
    <cfRule type="cellIs" dxfId="3080" priority="1323" operator="between">
      <formula>1</formula>
      <formula>2</formula>
    </cfRule>
  </conditionalFormatting>
  <conditionalFormatting sqref="Y14">
    <cfRule type="cellIs" dxfId="3079" priority="1322" operator="between">
      <formula>1</formula>
      <formula>2</formula>
    </cfRule>
  </conditionalFormatting>
  <conditionalFormatting sqref="Z14">
    <cfRule type="cellIs" dxfId="3078" priority="1321" operator="between">
      <formula>1</formula>
      <formula>2</formula>
    </cfRule>
  </conditionalFormatting>
  <conditionalFormatting sqref="AA14">
    <cfRule type="cellIs" dxfId="3077" priority="1320" operator="between">
      <formula>1</formula>
      <formula>2</formula>
    </cfRule>
  </conditionalFormatting>
  <conditionalFormatting sqref="AD14">
    <cfRule type="cellIs" dxfId="3076" priority="1317" operator="between">
      <formula>1</formula>
      <formula>2</formula>
    </cfRule>
  </conditionalFormatting>
  <conditionalFormatting sqref="AE14">
    <cfRule type="cellIs" dxfId="3075" priority="1316" operator="between">
      <formula>1</formula>
      <formula>2</formula>
    </cfRule>
  </conditionalFormatting>
  <conditionalFormatting sqref="Y15">
    <cfRule type="cellIs" dxfId="3074" priority="1313" operator="between">
      <formula>1</formula>
      <formula>2</formula>
    </cfRule>
  </conditionalFormatting>
  <conditionalFormatting sqref="AC15">
    <cfRule type="cellIs" dxfId="3073" priority="1309" operator="between">
      <formula>1</formula>
      <formula>2</formula>
    </cfRule>
  </conditionalFormatting>
  <conditionalFormatting sqref="X15">
    <cfRule type="cellIs" dxfId="3072" priority="1314" operator="between">
      <formula>1</formula>
      <formula>2</formula>
    </cfRule>
  </conditionalFormatting>
  <conditionalFormatting sqref="AB15">
    <cfRule type="cellIs" dxfId="3071" priority="1310" operator="between">
      <formula>1</formula>
      <formula>2</formula>
    </cfRule>
  </conditionalFormatting>
  <conditionalFormatting sqref="Z15">
    <cfRule type="cellIs" dxfId="3070" priority="1312" operator="between">
      <formula>1</formula>
      <formula>2</formula>
    </cfRule>
  </conditionalFormatting>
  <conditionalFormatting sqref="AA15">
    <cfRule type="cellIs" dxfId="3069" priority="1311" operator="between">
      <formula>1</formula>
      <formula>2</formula>
    </cfRule>
  </conditionalFormatting>
  <conditionalFormatting sqref="AE15">
    <cfRule type="cellIs" dxfId="3068" priority="1307" operator="between">
      <formula>1</formula>
      <formula>2</formula>
    </cfRule>
  </conditionalFormatting>
  <conditionalFormatting sqref="AD15">
    <cfRule type="cellIs" dxfId="3067" priority="1308" operator="between">
      <formula>1</formula>
      <formula>2</formula>
    </cfRule>
  </conditionalFormatting>
  <conditionalFormatting sqref="W15">
    <cfRule type="cellIs" dxfId="3066" priority="1306" operator="between">
      <formula>1</formula>
      <formula>2</formula>
    </cfRule>
  </conditionalFormatting>
  <conditionalFormatting sqref="AK29">
    <cfRule type="cellIs" dxfId="3065" priority="1149" operator="between">
      <formula>1</formula>
      <formula>2</formula>
    </cfRule>
  </conditionalFormatting>
  <conditionalFormatting sqref="AM29">
    <cfRule type="cellIs" dxfId="3064" priority="1147" operator="between">
      <formula>1</formula>
      <formula>2</formula>
    </cfRule>
  </conditionalFormatting>
  <conditionalFormatting sqref="AH29">
    <cfRule type="cellIs" dxfId="3063" priority="1152" operator="between">
      <formula>1</formula>
      <formula>2</formula>
    </cfRule>
  </conditionalFormatting>
  <conditionalFormatting sqref="AI29">
    <cfRule type="cellIs" dxfId="3062" priority="1151" operator="between">
      <formula>1</formula>
      <formula>2</formula>
    </cfRule>
  </conditionalFormatting>
  <conditionalFormatting sqref="AJ29">
    <cfRule type="cellIs" dxfId="3061" priority="1150" operator="between">
      <formula>1</formula>
      <formula>2</formula>
    </cfRule>
  </conditionalFormatting>
  <conditionalFormatting sqref="AK28">
    <cfRule type="cellIs" dxfId="3060" priority="1158" operator="between">
      <formula>1</formula>
      <formula>2</formula>
    </cfRule>
  </conditionalFormatting>
  <conditionalFormatting sqref="AJ28">
    <cfRule type="cellIs" dxfId="3059" priority="1159" operator="between">
      <formula>1</formula>
      <formula>2</formula>
    </cfRule>
  </conditionalFormatting>
  <conditionalFormatting sqref="AI28">
    <cfRule type="cellIs" dxfId="3058" priority="1160" operator="between">
      <formula>1</formula>
      <formula>2</formula>
    </cfRule>
  </conditionalFormatting>
  <conditionalFormatting sqref="AH28">
    <cfRule type="cellIs" dxfId="3057" priority="1161" operator="between">
      <formula>1</formula>
      <formula>2</formula>
    </cfRule>
  </conditionalFormatting>
  <conditionalFormatting sqref="AM28">
    <cfRule type="cellIs" dxfId="3056" priority="1156" operator="between">
      <formula>1</formula>
      <formula>2</formula>
    </cfRule>
  </conditionalFormatting>
  <conditionalFormatting sqref="AG12">
    <cfRule type="cellIs" dxfId="3055" priority="1297" operator="between">
      <formula>1</formula>
      <formula>2</formula>
    </cfRule>
  </conditionalFormatting>
  <conditionalFormatting sqref="AN12">
    <cfRule type="cellIs" dxfId="3054" priority="1299" operator="between">
      <formula>1</formula>
      <formula>2</formula>
    </cfRule>
  </conditionalFormatting>
  <conditionalFormatting sqref="AO12">
    <cfRule type="cellIs" dxfId="3053" priority="1298" operator="between">
      <formula>1</formula>
      <formula>2</formula>
    </cfRule>
  </conditionalFormatting>
  <conditionalFormatting sqref="AH12">
    <cfRule type="cellIs" dxfId="3052" priority="1305" operator="between">
      <formula>1</formula>
      <formula>2</formula>
    </cfRule>
  </conditionalFormatting>
  <conditionalFormatting sqref="AI12">
    <cfRule type="cellIs" dxfId="3051" priority="1304" operator="between">
      <formula>1</formula>
      <formula>2</formula>
    </cfRule>
  </conditionalFormatting>
  <conditionalFormatting sqref="AJ12">
    <cfRule type="cellIs" dxfId="3050" priority="1303" operator="between">
      <formula>1</formula>
      <formula>2</formula>
    </cfRule>
  </conditionalFormatting>
  <conditionalFormatting sqref="AK12">
    <cfRule type="cellIs" dxfId="3049" priority="1302" operator="between">
      <formula>1</formula>
      <formula>2</formula>
    </cfRule>
  </conditionalFormatting>
  <conditionalFormatting sqref="AL12">
    <cfRule type="cellIs" dxfId="3048" priority="1301" operator="between">
      <formula>1</formula>
      <formula>2</formula>
    </cfRule>
  </conditionalFormatting>
  <conditionalFormatting sqref="AM12">
    <cfRule type="cellIs" dxfId="3047" priority="1300" operator="between">
      <formula>1</formula>
      <formula>2</formula>
    </cfRule>
  </conditionalFormatting>
  <conditionalFormatting sqref="AM23">
    <cfRule type="cellIs" dxfId="3046" priority="1201" operator="between">
      <formula>1</formula>
      <formula>2</formula>
    </cfRule>
  </conditionalFormatting>
  <conditionalFormatting sqref="AG23">
    <cfRule type="cellIs" dxfId="3045" priority="1198" operator="between">
      <formula>1</formula>
      <formula>2</formula>
    </cfRule>
  </conditionalFormatting>
  <conditionalFormatting sqref="AL23">
    <cfRule type="cellIs" dxfId="3044" priority="1202" operator="between">
      <formula>1</formula>
      <formula>2</formula>
    </cfRule>
  </conditionalFormatting>
  <conditionalFormatting sqref="AH23">
    <cfRule type="cellIs" dxfId="3043" priority="1206" operator="between">
      <formula>1</formula>
      <formula>2</formula>
    </cfRule>
  </conditionalFormatting>
  <conditionalFormatting sqref="AI23">
    <cfRule type="cellIs" dxfId="3042" priority="1205" operator="between">
      <formula>1</formula>
      <formula>2</formula>
    </cfRule>
  </conditionalFormatting>
  <conditionalFormatting sqref="AJ23">
    <cfRule type="cellIs" dxfId="3041" priority="1204" operator="between">
      <formula>1</formula>
      <formula>2</formula>
    </cfRule>
  </conditionalFormatting>
  <conditionalFormatting sqref="AK23">
    <cfRule type="cellIs" dxfId="3040" priority="1203" operator="between">
      <formula>1</formula>
      <formula>2</formula>
    </cfRule>
  </conditionalFormatting>
  <conditionalFormatting sqref="AN23">
    <cfRule type="cellIs" dxfId="3039" priority="1200" operator="between">
      <formula>1</formula>
      <formula>2</formula>
    </cfRule>
  </conditionalFormatting>
  <conditionalFormatting sqref="AO23">
    <cfRule type="cellIs" dxfId="3038" priority="1199" operator="between">
      <formula>1</formula>
      <formula>2</formula>
    </cfRule>
  </conditionalFormatting>
  <conditionalFormatting sqref="AM20">
    <cfRule type="cellIs" dxfId="3037" priority="1228" operator="between">
      <formula>1</formula>
      <formula>2</formula>
    </cfRule>
  </conditionalFormatting>
  <conditionalFormatting sqref="AG20">
    <cfRule type="cellIs" dxfId="3036" priority="1225" operator="between">
      <formula>1</formula>
      <formula>2</formula>
    </cfRule>
  </conditionalFormatting>
  <conditionalFormatting sqref="AL20">
    <cfRule type="cellIs" dxfId="3035" priority="1229" operator="between">
      <formula>1</formula>
      <formula>2</formula>
    </cfRule>
  </conditionalFormatting>
  <conditionalFormatting sqref="AH20">
    <cfRule type="cellIs" dxfId="3034" priority="1233" operator="between">
      <formula>1</formula>
      <formula>2</formula>
    </cfRule>
  </conditionalFormatting>
  <conditionalFormatting sqref="AI20">
    <cfRule type="cellIs" dxfId="3033" priority="1232" operator="between">
      <formula>1</formula>
      <formula>2</formula>
    </cfRule>
  </conditionalFormatting>
  <conditionalFormatting sqref="AJ20">
    <cfRule type="cellIs" dxfId="3032" priority="1231" operator="between">
      <formula>1</formula>
      <formula>2</formula>
    </cfRule>
  </conditionalFormatting>
  <conditionalFormatting sqref="AK20">
    <cfRule type="cellIs" dxfId="3031" priority="1230" operator="between">
      <formula>1</formula>
      <formula>2</formula>
    </cfRule>
  </conditionalFormatting>
  <conditionalFormatting sqref="AN20">
    <cfRule type="cellIs" dxfId="3030" priority="1227" operator="between">
      <formula>1</formula>
      <formula>2</formula>
    </cfRule>
  </conditionalFormatting>
  <conditionalFormatting sqref="AO20">
    <cfRule type="cellIs" dxfId="3029" priority="1226" operator="between">
      <formula>1</formula>
      <formula>2</formula>
    </cfRule>
  </conditionalFormatting>
  <conditionalFormatting sqref="AM17">
    <cfRule type="cellIs" dxfId="3028" priority="1255" operator="between">
      <formula>1</formula>
      <formula>2</formula>
    </cfRule>
  </conditionalFormatting>
  <conditionalFormatting sqref="AG17">
    <cfRule type="cellIs" dxfId="3027" priority="1252" operator="between">
      <formula>1</formula>
      <formula>2</formula>
    </cfRule>
  </conditionalFormatting>
  <conditionalFormatting sqref="AL17">
    <cfRule type="cellIs" dxfId="3026" priority="1256" operator="between">
      <formula>1</formula>
      <formula>2</formula>
    </cfRule>
  </conditionalFormatting>
  <conditionalFormatting sqref="AH17">
    <cfRule type="cellIs" dxfId="3025" priority="1260" operator="between">
      <formula>1</formula>
      <formula>2</formula>
    </cfRule>
  </conditionalFormatting>
  <conditionalFormatting sqref="AI17">
    <cfRule type="cellIs" dxfId="3024" priority="1259" operator="between">
      <formula>1</formula>
      <formula>2</formula>
    </cfRule>
  </conditionalFormatting>
  <conditionalFormatting sqref="AJ17">
    <cfRule type="cellIs" dxfId="3023" priority="1258" operator="between">
      <formula>1</formula>
      <formula>2</formula>
    </cfRule>
  </conditionalFormatting>
  <conditionalFormatting sqref="AK17">
    <cfRule type="cellIs" dxfId="3022" priority="1257" operator="between">
      <formula>1</formula>
      <formula>2</formula>
    </cfRule>
  </conditionalFormatting>
  <conditionalFormatting sqref="AN17">
    <cfRule type="cellIs" dxfId="3021" priority="1254" operator="between">
      <formula>1</formula>
      <formula>2</formula>
    </cfRule>
  </conditionalFormatting>
  <conditionalFormatting sqref="AO17">
    <cfRule type="cellIs" dxfId="3020" priority="1253" operator="between">
      <formula>1</formula>
      <formula>2</formula>
    </cfRule>
  </conditionalFormatting>
  <conditionalFormatting sqref="AM14">
    <cfRule type="cellIs" dxfId="3019" priority="1282" operator="between">
      <formula>1</formula>
      <formula>2</formula>
    </cfRule>
  </conditionalFormatting>
  <conditionalFormatting sqref="AG14">
    <cfRule type="cellIs" dxfId="3018" priority="1279" operator="between">
      <formula>1</formula>
      <formula>2</formula>
    </cfRule>
  </conditionalFormatting>
  <conditionalFormatting sqref="AL14">
    <cfRule type="cellIs" dxfId="3017" priority="1283" operator="between">
      <formula>1</formula>
      <formula>2</formula>
    </cfRule>
  </conditionalFormatting>
  <conditionalFormatting sqref="AH14">
    <cfRule type="cellIs" dxfId="3016" priority="1287" operator="between">
      <formula>1</formula>
      <formula>2</formula>
    </cfRule>
  </conditionalFormatting>
  <conditionalFormatting sqref="AI14">
    <cfRule type="cellIs" dxfId="3015" priority="1286" operator="between">
      <formula>1</formula>
      <formula>2</formula>
    </cfRule>
  </conditionalFormatting>
  <conditionalFormatting sqref="AJ14">
    <cfRule type="cellIs" dxfId="3014" priority="1285" operator="between">
      <formula>1</formula>
      <formula>2</formula>
    </cfRule>
  </conditionalFormatting>
  <conditionalFormatting sqref="AK14">
    <cfRule type="cellIs" dxfId="3013" priority="1284" operator="between">
      <formula>1</formula>
      <formula>2</formula>
    </cfRule>
  </conditionalFormatting>
  <conditionalFormatting sqref="AN14">
    <cfRule type="cellIs" dxfId="3012" priority="1281" operator="between">
      <formula>1</formula>
      <formula>2</formula>
    </cfRule>
  </conditionalFormatting>
  <conditionalFormatting sqref="AO14">
    <cfRule type="cellIs" dxfId="3011" priority="1280" operator="between">
      <formula>1</formula>
      <formula>2</formula>
    </cfRule>
  </conditionalFormatting>
  <conditionalFormatting sqref="AI13">
    <cfRule type="cellIs" dxfId="3010" priority="1295" operator="between">
      <formula>1</formula>
      <formula>2</formula>
    </cfRule>
  </conditionalFormatting>
  <conditionalFormatting sqref="AM13">
    <cfRule type="cellIs" dxfId="3009" priority="1291" operator="between">
      <formula>1</formula>
      <formula>2</formula>
    </cfRule>
  </conditionalFormatting>
  <conditionalFormatting sqref="AH13">
    <cfRule type="cellIs" dxfId="3008" priority="1296" operator="between">
      <formula>1</formula>
      <formula>2</formula>
    </cfRule>
  </conditionalFormatting>
  <conditionalFormatting sqref="AL13">
    <cfRule type="cellIs" dxfId="3007" priority="1292" operator="between">
      <formula>1</formula>
      <formula>2</formula>
    </cfRule>
  </conditionalFormatting>
  <conditionalFormatting sqref="AJ13">
    <cfRule type="cellIs" dxfId="3006" priority="1294" operator="between">
      <formula>1</formula>
      <formula>2</formula>
    </cfRule>
  </conditionalFormatting>
  <conditionalFormatting sqref="AK13">
    <cfRule type="cellIs" dxfId="3005" priority="1293" operator="between">
      <formula>1</formula>
      <formula>2</formula>
    </cfRule>
  </conditionalFormatting>
  <conditionalFormatting sqref="AO13">
    <cfRule type="cellIs" dxfId="3004" priority="1289" operator="between">
      <formula>1</formula>
      <formula>2</formula>
    </cfRule>
  </conditionalFormatting>
  <conditionalFormatting sqref="AN13">
    <cfRule type="cellIs" dxfId="3003" priority="1290" operator="between">
      <formula>1</formula>
      <formula>2</formula>
    </cfRule>
  </conditionalFormatting>
  <conditionalFormatting sqref="AG13">
    <cfRule type="cellIs" dxfId="3002" priority="1288" operator="between">
      <formula>1</formula>
      <formula>2</formula>
    </cfRule>
  </conditionalFormatting>
  <conditionalFormatting sqref="AI15">
    <cfRule type="cellIs" dxfId="3001" priority="1277" operator="between">
      <formula>1</formula>
      <formula>2</formula>
    </cfRule>
  </conditionalFormatting>
  <conditionalFormatting sqref="AM15">
    <cfRule type="cellIs" dxfId="3000" priority="1273" operator="between">
      <formula>1</formula>
      <formula>2</formula>
    </cfRule>
  </conditionalFormatting>
  <conditionalFormatting sqref="AH15">
    <cfRule type="cellIs" dxfId="2999" priority="1278" operator="between">
      <formula>1</formula>
      <formula>2</formula>
    </cfRule>
  </conditionalFormatting>
  <conditionalFormatting sqref="AL15">
    <cfRule type="cellIs" dxfId="2998" priority="1274" operator="between">
      <formula>1</formula>
      <formula>2</formula>
    </cfRule>
  </conditionalFormatting>
  <conditionalFormatting sqref="AJ15">
    <cfRule type="cellIs" dxfId="2997" priority="1276" operator="between">
      <formula>1</formula>
      <formula>2</formula>
    </cfRule>
  </conditionalFormatting>
  <conditionalFormatting sqref="AK15">
    <cfRule type="cellIs" dxfId="2996" priority="1275" operator="between">
      <formula>1</formula>
      <formula>2</formula>
    </cfRule>
  </conditionalFormatting>
  <conditionalFormatting sqref="AO15">
    <cfRule type="cellIs" dxfId="2995" priority="1271" operator="between">
      <formula>1</formula>
      <formula>2</formula>
    </cfRule>
  </conditionalFormatting>
  <conditionalFormatting sqref="AN15">
    <cfRule type="cellIs" dxfId="2994" priority="1272" operator="between">
      <formula>1</formula>
      <formula>2</formula>
    </cfRule>
  </conditionalFormatting>
  <conditionalFormatting sqref="AG15">
    <cfRule type="cellIs" dxfId="2993" priority="1270" operator="between">
      <formula>1</formula>
      <formula>2</formula>
    </cfRule>
  </conditionalFormatting>
  <conditionalFormatting sqref="AI16">
    <cfRule type="cellIs" dxfId="2992" priority="1268" operator="between">
      <formula>1</formula>
      <formula>2</formula>
    </cfRule>
  </conditionalFormatting>
  <conditionalFormatting sqref="AM16">
    <cfRule type="cellIs" dxfId="2991" priority="1264" operator="between">
      <formula>1</formula>
      <formula>2</formula>
    </cfRule>
  </conditionalFormatting>
  <conditionalFormatting sqref="AH16">
    <cfRule type="cellIs" dxfId="2990" priority="1269" operator="between">
      <formula>1</formula>
      <formula>2</formula>
    </cfRule>
  </conditionalFormatting>
  <conditionalFormatting sqref="AL16">
    <cfRule type="cellIs" dxfId="2989" priority="1265" operator="between">
      <formula>1</formula>
      <formula>2</formula>
    </cfRule>
  </conditionalFormatting>
  <conditionalFormatting sqref="AJ16">
    <cfRule type="cellIs" dxfId="2988" priority="1267" operator="between">
      <formula>1</formula>
      <formula>2</formula>
    </cfRule>
  </conditionalFormatting>
  <conditionalFormatting sqref="AK16">
    <cfRule type="cellIs" dxfId="2987" priority="1266" operator="between">
      <formula>1</formula>
      <formula>2</formula>
    </cfRule>
  </conditionalFormatting>
  <conditionalFormatting sqref="AO16">
    <cfRule type="cellIs" dxfId="2986" priority="1262" operator="between">
      <formula>1</formula>
      <formula>2</formula>
    </cfRule>
  </conditionalFormatting>
  <conditionalFormatting sqref="AN16">
    <cfRule type="cellIs" dxfId="2985" priority="1263" operator="between">
      <formula>1</formula>
      <formula>2</formula>
    </cfRule>
  </conditionalFormatting>
  <conditionalFormatting sqref="AG16">
    <cfRule type="cellIs" dxfId="2984" priority="1261" operator="between">
      <formula>1</formula>
      <formula>2</formula>
    </cfRule>
  </conditionalFormatting>
  <conditionalFormatting sqref="AI18">
    <cfRule type="cellIs" dxfId="2983" priority="1250" operator="between">
      <formula>1</formula>
      <formula>2</formula>
    </cfRule>
  </conditionalFormatting>
  <conditionalFormatting sqref="AM18">
    <cfRule type="cellIs" dxfId="2982" priority="1246" operator="between">
      <formula>1</formula>
      <formula>2</formula>
    </cfRule>
  </conditionalFormatting>
  <conditionalFormatting sqref="AH18">
    <cfRule type="cellIs" dxfId="2981" priority="1251" operator="between">
      <formula>1</formula>
      <formula>2</formula>
    </cfRule>
  </conditionalFormatting>
  <conditionalFormatting sqref="AL18">
    <cfRule type="cellIs" dxfId="2980" priority="1247" operator="between">
      <formula>1</formula>
      <formula>2</formula>
    </cfRule>
  </conditionalFormatting>
  <conditionalFormatting sqref="AJ18">
    <cfRule type="cellIs" dxfId="2979" priority="1249" operator="between">
      <formula>1</formula>
      <formula>2</formula>
    </cfRule>
  </conditionalFormatting>
  <conditionalFormatting sqref="AK18">
    <cfRule type="cellIs" dxfId="2978" priority="1248" operator="between">
      <formula>1</formula>
      <formula>2</formula>
    </cfRule>
  </conditionalFormatting>
  <conditionalFormatting sqref="AO18">
    <cfRule type="cellIs" dxfId="2977" priority="1244" operator="between">
      <formula>1</formula>
      <formula>2</formula>
    </cfRule>
  </conditionalFormatting>
  <conditionalFormatting sqref="AN18">
    <cfRule type="cellIs" dxfId="2976" priority="1245" operator="between">
      <formula>1</formula>
      <formula>2</formula>
    </cfRule>
  </conditionalFormatting>
  <conditionalFormatting sqref="AG18">
    <cfRule type="cellIs" dxfId="2975" priority="1243" operator="between">
      <formula>1</formula>
      <formula>2</formula>
    </cfRule>
  </conditionalFormatting>
  <conditionalFormatting sqref="AI19">
    <cfRule type="cellIs" dxfId="2974" priority="1241" operator="between">
      <formula>1</formula>
      <formula>2</formula>
    </cfRule>
  </conditionalFormatting>
  <conditionalFormatting sqref="AM19">
    <cfRule type="cellIs" dxfId="2973" priority="1237" operator="between">
      <formula>1</formula>
      <formula>2</formula>
    </cfRule>
  </conditionalFormatting>
  <conditionalFormatting sqref="AH19">
    <cfRule type="cellIs" dxfId="2972" priority="1242" operator="between">
      <formula>1</formula>
      <formula>2</formula>
    </cfRule>
  </conditionalFormatting>
  <conditionalFormatting sqref="AL19">
    <cfRule type="cellIs" dxfId="2971" priority="1238" operator="between">
      <formula>1</formula>
      <formula>2</formula>
    </cfRule>
  </conditionalFormatting>
  <conditionalFormatting sqref="AJ19">
    <cfRule type="cellIs" dxfId="2970" priority="1240" operator="between">
      <formula>1</formula>
      <formula>2</formula>
    </cfRule>
  </conditionalFormatting>
  <conditionalFormatting sqref="AK19">
    <cfRule type="cellIs" dxfId="2969" priority="1239" operator="between">
      <formula>1</formula>
      <formula>2</formula>
    </cfRule>
  </conditionalFormatting>
  <conditionalFormatting sqref="AO19">
    <cfRule type="cellIs" dxfId="2968" priority="1235" operator="between">
      <formula>1</formula>
      <formula>2</formula>
    </cfRule>
  </conditionalFormatting>
  <conditionalFormatting sqref="AN19">
    <cfRule type="cellIs" dxfId="2967" priority="1236" operator="between">
      <formula>1</formula>
      <formula>2</formula>
    </cfRule>
  </conditionalFormatting>
  <conditionalFormatting sqref="AG19">
    <cfRule type="cellIs" dxfId="2966" priority="1234" operator="between">
      <formula>1</formula>
      <formula>2</formula>
    </cfRule>
  </conditionalFormatting>
  <conditionalFormatting sqref="AI21">
    <cfRule type="cellIs" dxfId="2965" priority="1223" operator="between">
      <formula>1</formula>
      <formula>2</formula>
    </cfRule>
  </conditionalFormatting>
  <conditionalFormatting sqref="AM21">
    <cfRule type="cellIs" dxfId="2964" priority="1219" operator="between">
      <formula>1</formula>
      <formula>2</formula>
    </cfRule>
  </conditionalFormatting>
  <conditionalFormatting sqref="AH21">
    <cfRule type="cellIs" dxfId="2963" priority="1224" operator="between">
      <formula>1</formula>
      <formula>2</formula>
    </cfRule>
  </conditionalFormatting>
  <conditionalFormatting sqref="AL21">
    <cfRule type="cellIs" dxfId="2962" priority="1220" operator="between">
      <formula>1</formula>
      <formula>2</formula>
    </cfRule>
  </conditionalFormatting>
  <conditionalFormatting sqref="AJ21">
    <cfRule type="cellIs" dxfId="2961" priority="1222" operator="between">
      <formula>1</formula>
      <formula>2</formula>
    </cfRule>
  </conditionalFormatting>
  <conditionalFormatting sqref="AK21">
    <cfRule type="cellIs" dxfId="2960" priority="1221" operator="between">
      <formula>1</formula>
      <formula>2</formula>
    </cfRule>
  </conditionalFormatting>
  <conditionalFormatting sqref="AO21">
    <cfRule type="cellIs" dxfId="2959" priority="1217" operator="between">
      <formula>1</formula>
      <formula>2</formula>
    </cfRule>
  </conditionalFormatting>
  <conditionalFormatting sqref="AN21">
    <cfRule type="cellIs" dxfId="2958" priority="1218" operator="between">
      <formula>1</formula>
      <formula>2</formula>
    </cfRule>
  </conditionalFormatting>
  <conditionalFormatting sqref="AG21">
    <cfRule type="cellIs" dxfId="2957" priority="1216" operator="between">
      <formula>1</formula>
      <formula>2</formula>
    </cfRule>
  </conditionalFormatting>
  <conditionalFormatting sqref="AI22">
    <cfRule type="cellIs" dxfId="2956" priority="1214" operator="between">
      <formula>1</formula>
      <formula>2</formula>
    </cfRule>
  </conditionalFormatting>
  <conditionalFormatting sqref="AM22">
    <cfRule type="cellIs" dxfId="2955" priority="1210" operator="between">
      <formula>1</formula>
      <formula>2</formula>
    </cfRule>
  </conditionalFormatting>
  <conditionalFormatting sqref="AH22">
    <cfRule type="cellIs" dxfId="2954" priority="1215" operator="between">
      <formula>1</formula>
      <formula>2</formula>
    </cfRule>
  </conditionalFormatting>
  <conditionalFormatting sqref="AL22">
    <cfRule type="cellIs" dxfId="2953" priority="1211" operator="between">
      <formula>1</formula>
      <formula>2</formula>
    </cfRule>
  </conditionalFormatting>
  <conditionalFormatting sqref="AJ22">
    <cfRule type="cellIs" dxfId="2952" priority="1213" operator="between">
      <formula>1</formula>
      <formula>2</formula>
    </cfRule>
  </conditionalFormatting>
  <conditionalFormatting sqref="AK22">
    <cfRule type="cellIs" dxfId="2951" priority="1212" operator="between">
      <formula>1</formula>
      <formula>2</formula>
    </cfRule>
  </conditionalFormatting>
  <conditionalFormatting sqref="AO22">
    <cfRule type="cellIs" dxfId="2950" priority="1208" operator="between">
      <formula>1</formula>
      <formula>2</formula>
    </cfRule>
  </conditionalFormatting>
  <conditionalFormatting sqref="AN22">
    <cfRule type="cellIs" dxfId="2949" priority="1209" operator="between">
      <formula>1</formula>
      <formula>2</formula>
    </cfRule>
  </conditionalFormatting>
  <conditionalFormatting sqref="AG22">
    <cfRule type="cellIs" dxfId="2948" priority="1207" operator="between">
      <formula>1</formula>
      <formula>2</formula>
    </cfRule>
  </conditionalFormatting>
  <conditionalFormatting sqref="AI24">
    <cfRule type="cellIs" dxfId="2947" priority="1196" operator="between">
      <formula>1</formula>
      <formula>2</formula>
    </cfRule>
  </conditionalFormatting>
  <conditionalFormatting sqref="AM24">
    <cfRule type="cellIs" dxfId="2946" priority="1192" operator="between">
      <formula>1</formula>
      <formula>2</formula>
    </cfRule>
  </conditionalFormatting>
  <conditionalFormatting sqref="AH24">
    <cfRule type="cellIs" dxfId="2945" priority="1197" operator="between">
      <formula>1</formula>
      <formula>2</formula>
    </cfRule>
  </conditionalFormatting>
  <conditionalFormatting sqref="AL24">
    <cfRule type="cellIs" dxfId="2944" priority="1193" operator="between">
      <formula>1</formula>
      <formula>2</formula>
    </cfRule>
  </conditionalFormatting>
  <conditionalFormatting sqref="AJ24">
    <cfRule type="cellIs" dxfId="2943" priority="1195" operator="between">
      <formula>1</formula>
      <formula>2</formula>
    </cfRule>
  </conditionalFormatting>
  <conditionalFormatting sqref="AK24">
    <cfRule type="cellIs" dxfId="2942" priority="1194" operator="between">
      <formula>1</formula>
      <formula>2</formula>
    </cfRule>
  </conditionalFormatting>
  <conditionalFormatting sqref="AO24">
    <cfRule type="cellIs" dxfId="2941" priority="1190" operator="between">
      <formula>1</formula>
      <formula>2</formula>
    </cfRule>
  </conditionalFormatting>
  <conditionalFormatting sqref="AN24">
    <cfRule type="cellIs" dxfId="2940" priority="1191" operator="between">
      <formula>1</formula>
      <formula>2</formula>
    </cfRule>
  </conditionalFormatting>
  <conditionalFormatting sqref="AG24">
    <cfRule type="cellIs" dxfId="2939" priority="1189" operator="between">
      <formula>1</formula>
      <formula>2</formula>
    </cfRule>
  </conditionalFormatting>
  <conditionalFormatting sqref="AI25">
    <cfRule type="cellIs" dxfId="2938" priority="1187" operator="between">
      <formula>1</formula>
      <formula>2</formula>
    </cfRule>
  </conditionalFormatting>
  <conditionalFormatting sqref="AM25">
    <cfRule type="cellIs" dxfId="2937" priority="1183" operator="between">
      <formula>1</formula>
      <formula>2</formula>
    </cfRule>
  </conditionalFormatting>
  <conditionalFormatting sqref="AH25">
    <cfRule type="cellIs" dxfId="2936" priority="1188" operator="between">
      <formula>1</formula>
      <formula>2</formula>
    </cfRule>
  </conditionalFormatting>
  <conditionalFormatting sqref="AL25">
    <cfRule type="cellIs" dxfId="2935" priority="1184" operator="between">
      <formula>1</formula>
      <formula>2</formula>
    </cfRule>
  </conditionalFormatting>
  <conditionalFormatting sqref="AJ25">
    <cfRule type="cellIs" dxfId="2934" priority="1186" operator="between">
      <formula>1</formula>
      <formula>2</formula>
    </cfRule>
  </conditionalFormatting>
  <conditionalFormatting sqref="AK25">
    <cfRule type="cellIs" dxfId="2933" priority="1185" operator="between">
      <formula>1</formula>
      <formula>2</formula>
    </cfRule>
  </conditionalFormatting>
  <conditionalFormatting sqref="AO25">
    <cfRule type="cellIs" dxfId="2932" priority="1181" operator="between">
      <formula>1</formula>
      <formula>2</formula>
    </cfRule>
  </conditionalFormatting>
  <conditionalFormatting sqref="AN25">
    <cfRule type="cellIs" dxfId="2931" priority="1182" operator="between">
      <formula>1</formula>
      <formula>2</formula>
    </cfRule>
  </conditionalFormatting>
  <conditionalFormatting sqref="AG25">
    <cfRule type="cellIs" dxfId="2930" priority="1180" operator="between">
      <formula>1</formula>
      <formula>2</formula>
    </cfRule>
  </conditionalFormatting>
  <conditionalFormatting sqref="AI26">
    <cfRule type="cellIs" dxfId="2929" priority="1178" operator="between">
      <formula>1</formula>
      <formula>2</formula>
    </cfRule>
  </conditionalFormatting>
  <conditionalFormatting sqref="AM26">
    <cfRule type="cellIs" dxfId="2928" priority="1174" operator="between">
      <formula>1</formula>
      <formula>2</formula>
    </cfRule>
  </conditionalFormatting>
  <conditionalFormatting sqref="AH26">
    <cfRule type="cellIs" dxfId="2927" priority="1179" operator="between">
      <formula>1</formula>
      <formula>2</formula>
    </cfRule>
  </conditionalFormatting>
  <conditionalFormatting sqref="AL26">
    <cfRule type="cellIs" dxfId="2926" priority="1175" operator="between">
      <formula>1</formula>
      <formula>2</formula>
    </cfRule>
  </conditionalFormatting>
  <conditionalFormatting sqref="AJ26">
    <cfRule type="cellIs" dxfId="2925" priority="1177" operator="between">
      <formula>1</formula>
      <formula>2</formula>
    </cfRule>
  </conditionalFormatting>
  <conditionalFormatting sqref="AK26">
    <cfRule type="cellIs" dxfId="2924" priority="1176" operator="between">
      <formula>1</formula>
      <formula>2</formula>
    </cfRule>
  </conditionalFormatting>
  <conditionalFormatting sqref="AO26">
    <cfRule type="cellIs" dxfId="2923" priority="1172" operator="between">
      <formula>1</formula>
      <formula>2</formula>
    </cfRule>
  </conditionalFormatting>
  <conditionalFormatting sqref="AN26">
    <cfRule type="cellIs" dxfId="2922" priority="1173" operator="between">
      <formula>1</formula>
      <formula>2</formula>
    </cfRule>
  </conditionalFormatting>
  <conditionalFormatting sqref="AG26">
    <cfRule type="cellIs" dxfId="2921" priority="1171" operator="between">
      <formula>1</formula>
      <formula>2</formula>
    </cfRule>
  </conditionalFormatting>
  <conditionalFormatting sqref="AI27">
    <cfRule type="cellIs" dxfId="2920" priority="1169" operator="between">
      <formula>1</formula>
      <formula>2</formula>
    </cfRule>
  </conditionalFormatting>
  <conditionalFormatting sqref="AM27">
    <cfRule type="cellIs" dxfId="2919" priority="1165" operator="between">
      <formula>1</formula>
      <formula>2</formula>
    </cfRule>
  </conditionalFormatting>
  <conditionalFormatting sqref="AH27">
    <cfRule type="cellIs" dxfId="2918" priority="1170" operator="between">
      <formula>1</formula>
      <formula>2</formula>
    </cfRule>
  </conditionalFormatting>
  <conditionalFormatting sqref="AL27">
    <cfRule type="cellIs" dxfId="2917" priority="1166" operator="between">
      <formula>1</formula>
      <formula>2</formula>
    </cfRule>
  </conditionalFormatting>
  <conditionalFormatting sqref="AJ27">
    <cfRule type="cellIs" dxfId="2916" priority="1168" operator="between">
      <formula>1</formula>
      <formula>2</formula>
    </cfRule>
  </conditionalFormatting>
  <conditionalFormatting sqref="AK27">
    <cfRule type="cellIs" dxfId="2915" priority="1167" operator="between">
      <formula>1</formula>
      <formula>2</formula>
    </cfRule>
  </conditionalFormatting>
  <conditionalFormatting sqref="AO27">
    <cfRule type="cellIs" dxfId="2914" priority="1163" operator="between">
      <formula>1</formula>
      <formula>2</formula>
    </cfRule>
  </conditionalFormatting>
  <conditionalFormatting sqref="AN27">
    <cfRule type="cellIs" dxfId="2913" priority="1164" operator="between">
      <formula>1</formula>
      <formula>2</formula>
    </cfRule>
  </conditionalFormatting>
  <conditionalFormatting sqref="AG27">
    <cfRule type="cellIs" dxfId="2912" priority="1162" operator="between">
      <formula>1</formula>
      <formula>2</formula>
    </cfRule>
  </conditionalFormatting>
  <conditionalFormatting sqref="AL28">
    <cfRule type="cellIs" dxfId="2911" priority="1157" operator="between">
      <formula>1</formula>
      <formula>2</formula>
    </cfRule>
  </conditionalFormatting>
  <conditionalFormatting sqref="AO28">
    <cfRule type="cellIs" dxfId="2910" priority="1154" operator="between">
      <formula>1</formula>
      <formula>2</formula>
    </cfRule>
  </conditionalFormatting>
  <conditionalFormatting sqref="AN28">
    <cfRule type="cellIs" dxfId="2909" priority="1155" operator="between">
      <formula>1</formula>
      <formula>2</formula>
    </cfRule>
  </conditionalFormatting>
  <conditionalFormatting sqref="AG28">
    <cfRule type="cellIs" dxfId="2908" priority="1153" operator="between">
      <formula>1</formula>
      <formula>2</formula>
    </cfRule>
  </conditionalFormatting>
  <conditionalFormatting sqref="AL29">
    <cfRule type="cellIs" dxfId="2907" priority="1148" operator="between">
      <formula>1</formula>
      <formula>2</formula>
    </cfRule>
  </conditionalFormatting>
  <conditionalFormatting sqref="AO29">
    <cfRule type="cellIs" dxfId="2906" priority="1145" operator="between">
      <formula>1</formula>
      <formula>2</formula>
    </cfRule>
  </conditionalFormatting>
  <conditionalFormatting sqref="AN29">
    <cfRule type="cellIs" dxfId="2905" priority="1146" operator="between">
      <formula>1</formula>
      <formula>2</formula>
    </cfRule>
  </conditionalFormatting>
  <conditionalFormatting sqref="AG29">
    <cfRule type="cellIs" dxfId="2904" priority="1144" operator="between">
      <formula>1</formula>
      <formula>2</formula>
    </cfRule>
  </conditionalFormatting>
  <conditionalFormatting sqref="AI30">
    <cfRule type="cellIs" dxfId="2903" priority="1142" operator="between">
      <formula>1</formula>
      <formula>2</formula>
    </cfRule>
  </conditionalFormatting>
  <conditionalFormatting sqref="AM30">
    <cfRule type="cellIs" dxfId="2902" priority="1138" operator="between">
      <formula>1</formula>
      <formula>2</formula>
    </cfRule>
  </conditionalFormatting>
  <conditionalFormatting sqref="AH30">
    <cfRule type="cellIs" dxfId="2901" priority="1143" operator="between">
      <formula>1</formula>
      <formula>2</formula>
    </cfRule>
  </conditionalFormatting>
  <conditionalFormatting sqref="AL30">
    <cfRule type="cellIs" dxfId="2900" priority="1139" operator="between">
      <formula>1</formula>
      <formula>2</formula>
    </cfRule>
  </conditionalFormatting>
  <conditionalFormatting sqref="AJ30">
    <cfRule type="cellIs" dxfId="2899" priority="1141" operator="between">
      <formula>1</formula>
      <formula>2</formula>
    </cfRule>
  </conditionalFormatting>
  <conditionalFormatting sqref="AK30">
    <cfRule type="cellIs" dxfId="2898" priority="1140" operator="between">
      <formula>1</formula>
      <formula>2</formula>
    </cfRule>
  </conditionalFormatting>
  <conditionalFormatting sqref="AO30">
    <cfRule type="cellIs" dxfId="2897" priority="1136" operator="between">
      <formula>1</formula>
      <formula>2</formula>
    </cfRule>
  </conditionalFormatting>
  <conditionalFormatting sqref="AN30">
    <cfRule type="cellIs" dxfId="2896" priority="1137" operator="between">
      <formula>1</formula>
      <formula>2</formula>
    </cfRule>
  </conditionalFormatting>
  <conditionalFormatting sqref="AG30">
    <cfRule type="cellIs" dxfId="2895" priority="1135" operator="between">
      <formula>1</formula>
      <formula>2</formula>
    </cfRule>
  </conditionalFormatting>
  <conditionalFormatting sqref="AI31">
    <cfRule type="cellIs" dxfId="2894" priority="1133" operator="between">
      <formula>1</formula>
      <formula>2</formula>
    </cfRule>
  </conditionalFormatting>
  <conditionalFormatting sqref="AM31">
    <cfRule type="cellIs" dxfId="2893" priority="1129" operator="between">
      <formula>1</formula>
      <formula>2</formula>
    </cfRule>
  </conditionalFormatting>
  <conditionalFormatting sqref="AH31">
    <cfRule type="cellIs" dxfId="2892" priority="1134" operator="between">
      <formula>1</formula>
      <formula>2</formula>
    </cfRule>
  </conditionalFormatting>
  <conditionalFormatting sqref="AL31">
    <cfRule type="cellIs" dxfId="2891" priority="1130" operator="between">
      <formula>1</formula>
      <formula>2</formula>
    </cfRule>
  </conditionalFormatting>
  <conditionalFormatting sqref="AJ31">
    <cfRule type="cellIs" dxfId="2890" priority="1132" operator="between">
      <formula>1</formula>
      <formula>2</formula>
    </cfRule>
  </conditionalFormatting>
  <conditionalFormatting sqref="AK31">
    <cfRule type="cellIs" dxfId="2889" priority="1131" operator="between">
      <formula>1</formula>
      <formula>2</formula>
    </cfRule>
  </conditionalFormatting>
  <conditionalFormatting sqref="AO31">
    <cfRule type="cellIs" dxfId="2888" priority="1127" operator="between">
      <formula>1</formula>
      <formula>2</formula>
    </cfRule>
  </conditionalFormatting>
  <conditionalFormatting sqref="AN31">
    <cfRule type="cellIs" dxfId="2887" priority="1128" operator="between">
      <formula>1</formula>
      <formula>2</formula>
    </cfRule>
  </conditionalFormatting>
  <conditionalFormatting sqref="AG31">
    <cfRule type="cellIs" dxfId="2886" priority="1126" operator="between">
      <formula>1</formula>
      <formula>2</formula>
    </cfRule>
  </conditionalFormatting>
  <conditionalFormatting sqref="AI32">
    <cfRule type="cellIs" dxfId="2885" priority="1124" operator="between">
      <formula>1</formula>
      <formula>2</formula>
    </cfRule>
  </conditionalFormatting>
  <conditionalFormatting sqref="AM32">
    <cfRule type="cellIs" dxfId="2884" priority="1120" operator="between">
      <formula>1</formula>
      <formula>2</formula>
    </cfRule>
  </conditionalFormatting>
  <conditionalFormatting sqref="AH32">
    <cfRule type="cellIs" dxfId="2883" priority="1125" operator="between">
      <formula>1</formula>
      <formula>2</formula>
    </cfRule>
  </conditionalFormatting>
  <conditionalFormatting sqref="AL32">
    <cfRule type="cellIs" dxfId="2882" priority="1121" operator="between">
      <formula>1</formula>
      <formula>2</formula>
    </cfRule>
  </conditionalFormatting>
  <conditionalFormatting sqref="AJ32">
    <cfRule type="cellIs" dxfId="2881" priority="1123" operator="between">
      <formula>1</formula>
      <formula>2</formula>
    </cfRule>
  </conditionalFormatting>
  <conditionalFormatting sqref="AK32">
    <cfRule type="cellIs" dxfId="2880" priority="1122" operator="between">
      <formula>1</formula>
      <formula>2</formula>
    </cfRule>
  </conditionalFormatting>
  <conditionalFormatting sqref="AO32">
    <cfRule type="cellIs" dxfId="2879" priority="1118" operator="between">
      <formula>1</formula>
      <formula>2</formula>
    </cfRule>
  </conditionalFormatting>
  <conditionalFormatting sqref="AN32">
    <cfRule type="cellIs" dxfId="2878" priority="1119" operator="between">
      <formula>1</formula>
      <formula>2</formula>
    </cfRule>
  </conditionalFormatting>
  <conditionalFormatting sqref="AG32">
    <cfRule type="cellIs" dxfId="2877" priority="1117" operator="between">
      <formula>1</formula>
      <formula>2</formula>
    </cfRule>
  </conditionalFormatting>
  <conditionalFormatting sqref="AI33">
    <cfRule type="cellIs" dxfId="2876" priority="1115" operator="between">
      <formula>1</formula>
      <formula>2</formula>
    </cfRule>
  </conditionalFormatting>
  <conditionalFormatting sqref="AM33">
    <cfRule type="cellIs" dxfId="2875" priority="1111" operator="between">
      <formula>1</formula>
      <formula>2</formula>
    </cfRule>
  </conditionalFormatting>
  <conditionalFormatting sqref="AH33">
    <cfRule type="cellIs" dxfId="2874" priority="1116" operator="between">
      <formula>1</formula>
      <formula>2</formula>
    </cfRule>
  </conditionalFormatting>
  <conditionalFormatting sqref="AL33">
    <cfRule type="cellIs" dxfId="2873" priority="1112" operator="between">
      <formula>1</formula>
      <formula>2</formula>
    </cfRule>
  </conditionalFormatting>
  <conditionalFormatting sqref="AJ33">
    <cfRule type="cellIs" dxfId="2872" priority="1114" operator="between">
      <formula>1</formula>
      <formula>2</formula>
    </cfRule>
  </conditionalFormatting>
  <conditionalFormatting sqref="AK33">
    <cfRule type="cellIs" dxfId="2871" priority="1113" operator="between">
      <formula>1</formula>
      <formula>2</formula>
    </cfRule>
  </conditionalFormatting>
  <conditionalFormatting sqref="AO33">
    <cfRule type="cellIs" dxfId="2870" priority="1109" operator="between">
      <formula>1</formula>
      <formula>2</formula>
    </cfRule>
  </conditionalFormatting>
  <conditionalFormatting sqref="AN33">
    <cfRule type="cellIs" dxfId="2869" priority="1110" operator="between">
      <formula>1</formula>
      <formula>2</formula>
    </cfRule>
  </conditionalFormatting>
  <conditionalFormatting sqref="AG33">
    <cfRule type="cellIs" dxfId="2868" priority="1108" operator="between">
      <formula>1</formula>
      <formula>2</formula>
    </cfRule>
  </conditionalFormatting>
  <conditionalFormatting sqref="AI34">
    <cfRule type="cellIs" dxfId="2867" priority="1106" operator="between">
      <formula>1</formula>
      <formula>2</formula>
    </cfRule>
  </conditionalFormatting>
  <conditionalFormatting sqref="AM34">
    <cfRule type="cellIs" dxfId="2866" priority="1102" operator="between">
      <formula>1</formula>
      <formula>2</formula>
    </cfRule>
  </conditionalFormatting>
  <conditionalFormatting sqref="AH34">
    <cfRule type="cellIs" dxfId="2865" priority="1107" operator="between">
      <formula>1</formula>
      <formula>2</formula>
    </cfRule>
  </conditionalFormatting>
  <conditionalFormatting sqref="AL34">
    <cfRule type="cellIs" dxfId="2864" priority="1103" operator="between">
      <formula>1</formula>
      <formula>2</formula>
    </cfRule>
  </conditionalFormatting>
  <conditionalFormatting sqref="AJ34">
    <cfRule type="cellIs" dxfId="2863" priority="1105" operator="between">
      <formula>1</formula>
      <formula>2</formula>
    </cfRule>
  </conditionalFormatting>
  <conditionalFormatting sqref="AK34">
    <cfRule type="cellIs" dxfId="2862" priority="1104" operator="between">
      <formula>1</formula>
      <formula>2</formula>
    </cfRule>
  </conditionalFormatting>
  <conditionalFormatting sqref="AO34">
    <cfRule type="cellIs" dxfId="2861" priority="1100" operator="between">
      <formula>1</formula>
      <formula>2</formula>
    </cfRule>
  </conditionalFormatting>
  <conditionalFormatting sqref="AN34">
    <cfRule type="cellIs" dxfId="2860" priority="1101" operator="between">
      <formula>1</formula>
      <formula>2</formula>
    </cfRule>
  </conditionalFormatting>
  <conditionalFormatting sqref="AG34">
    <cfRule type="cellIs" dxfId="2859" priority="1099" operator="between">
      <formula>1</formula>
      <formula>2</formula>
    </cfRule>
  </conditionalFormatting>
  <conditionalFormatting sqref="AI35">
    <cfRule type="cellIs" dxfId="2858" priority="1097" operator="between">
      <formula>1</formula>
      <formula>2</formula>
    </cfRule>
  </conditionalFormatting>
  <conditionalFormatting sqref="AM35">
    <cfRule type="cellIs" dxfId="2857" priority="1093" operator="between">
      <formula>1</formula>
      <formula>2</formula>
    </cfRule>
  </conditionalFormatting>
  <conditionalFormatting sqref="AH35">
    <cfRule type="cellIs" dxfId="2856" priority="1098" operator="between">
      <formula>1</formula>
      <formula>2</formula>
    </cfRule>
  </conditionalFormatting>
  <conditionalFormatting sqref="AL35">
    <cfRule type="cellIs" dxfId="2855" priority="1094" operator="between">
      <formula>1</formula>
      <formula>2</formula>
    </cfRule>
  </conditionalFormatting>
  <conditionalFormatting sqref="AJ35">
    <cfRule type="cellIs" dxfId="2854" priority="1096" operator="between">
      <formula>1</formula>
      <formula>2</formula>
    </cfRule>
  </conditionalFormatting>
  <conditionalFormatting sqref="AK35">
    <cfRule type="cellIs" dxfId="2853" priority="1095" operator="between">
      <formula>1</formula>
      <formula>2</formula>
    </cfRule>
  </conditionalFormatting>
  <conditionalFormatting sqref="AO35">
    <cfRule type="cellIs" dxfId="2852" priority="1091" operator="between">
      <formula>1</formula>
      <formula>2</formula>
    </cfRule>
  </conditionalFormatting>
  <conditionalFormatting sqref="AN35">
    <cfRule type="cellIs" dxfId="2851" priority="1092" operator="between">
      <formula>1</formula>
      <formula>2</formula>
    </cfRule>
  </conditionalFormatting>
  <conditionalFormatting sqref="AG35">
    <cfRule type="cellIs" dxfId="2850" priority="1090" operator="between">
      <formula>1</formula>
      <formula>2</formula>
    </cfRule>
  </conditionalFormatting>
  <conditionalFormatting sqref="AI36">
    <cfRule type="cellIs" dxfId="2849" priority="1088" operator="between">
      <formula>1</formula>
      <formula>2</formula>
    </cfRule>
  </conditionalFormatting>
  <conditionalFormatting sqref="AM36">
    <cfRule type="cellIs" dxfId="2848" priority="1084" operator="between">
      <formula>1</formula>
      <formula>2</formula>
    </cfRule>
  </conditionalFormatting>
  <conditionalFormatting sqref="AH36">
    <cfRule type="cellIs" dxfId="2847" priority="1089" operator="between">
      <formula>1</formula>
      <formula>2</formula>
    </cfRule>
  </conditionalFormatting>
  <conditionalFormatting sqref="AL36">
    <cfRule type="cellIs" dxfId="2846" priority="1085" operator="between">
      <formula>1</formula>
      <formula>2</formula>
    </cfRule>
  </conditionalFormatting>
  <conditionalFormatting sqref="AJ36">
    <cfRule type="cellIs" dxfId="2845" priority="1087" operator="between">
      <formula>1</formula>
      <formula>2</formula>
    </cfRule>
  </conditionalFormatting>
  <conditionalFormatting sqref="AK36">
    <cfRule type="cellIs" dxfId="2844" priority="1086" operator="between">
      <formula>1</formula>
      <formula>2</formula>
    </cfRule>
  </conditionalFormatting>
  <conditionalFormatting sqref="AO36">
    <cfRule type="cellIs" dxfId="2843" priority="1082" operator="between">
      <formula>1</formula>
      <formula>2</formula>
    </cfRule>
  </conditionalFormatting>
  <conditionalFormatting sqref="AN36">
    <cfRule type="cellIs" dxfId="2842" priority="1083" operator="between">
      <formula>1</formula>
      <formula>2</formula>
    </cfRule>
  </conditionalFormatting>
  <conditionalFormatting sqref="AG36">
    <cfRule type="cellIs" dxfId="2841" priority="1081" operator="between">
      <formula>1</formula>
      <formula>2</formula>
    </cfRule>
  </conditionalFormatting>
  <conditionalFormatting sqref="AI37">
    <cfRule type="cellIs" dxfId="2840" priority="1079" operator="between">
      <formula>1</formula>
      <formula>2</formula>
    </cfRule>
  </conditionalFormatting>
  <conditionalFormatting sqref="AM37">
    <cfRule type="cellIs" dxfId="2839" priority="1075" operator="between">
      <formula>1</formula>
      <formula>2</formula>
    </cfRule>
  </conditionalFormatting>
  <conditionalFormatting sqref="AH37">
    <cfRule type="cellIs" dxfId="2838" priority="1080" operator="between">
      <formula>1</formula>
      <formula>2</formula>
    </cfRule>
  </conditionalFormatting>
  <conditionalFormatting sqref="AL37">
    <cfRule type="cellIs" dxfId="2837" priority="1076" operator="between">
      <formula>1</formula>
      <formula>2</formula>
    </cfRule>
  </conditionalFormatting>
  <conditionalFormatting sqref="AJ37">
    <cfRule type="cellIs" dxfId="2836" priority="1078" operator="between">
      <formula>1</formula>
      <formula>2</formula>
    </cfRule>
  </conditionalFormatting>
  <conditionalFormatting sqref="AK37">
    <cfRule type="cellIs" dxfId="2835" priority="1077" operator="between">
      <formula>1</formula>
      <formula>2</formula>
    </cfRule>
  </conditionalFormatting>
  <conditionalFormatting sqref="AO37">
    <cfRule type="cellIs" dxfId="2834" priority="1073" operator="between">
      <formula>1</formula>
      <formula>2</formula>
    </cfRule>
  </conditionalFormatting>
  <conditionalFormatting sqref="AN37">
    <cfRule type="cellIs" dxfId="2833" priority="1074" operator="between">
      <formula>1</formula>
      <formula>2</formula>
    </cfRule>
  </conditionalFormatting>
  <conditionalFormatting sqref="AG37">
    <cfRule type="cellIs" dxfId="2832" priority="1072" operator="between">
      <formula>1</formula>
      <formula>2</formula>
    </cfRule>
  </conditionalFormatting>
  <conditionalFormatting sqref="AI38">
    <cfRule type="cellIs" dxfId="2831" priority="1070" operator="between">
      <formula>1</formula>
      <formula>2</formula>
    </cfRule>
  </conditionalFormatting>
  <conditionalFormatting sqref="AM38">
    <cfRule type="cellIs" dxfId="2830" priority="1066" operator="between">
      <formula>1</formula>
      <formula>2</formula>
    </cfRule>
  </conditionalFormatting>
  <conditionalFormatting sqref="AH38">
    <cfRule type="cellIs" dxfId="2829" priority="1071" operator="between">
      <formula>1</formula>
      <formula>2</formula>
    </cfRule>
  </conditionalFormatting>
  <conditionalFormatting sqref="AL38">
    <cfRule type="cellIs" dxfId="2828" priority="1067" operator="between">
      <formula>1</formula>
      <formula>2</formula>
    </cfRule>
  </conditionalFormatting>
  <conditionalFormatting sqref="AJ38">
    <cfRule type="cellIs" dxfId="2827" priority="1069" operator="between">
      <formula>1</formula>
      <formula>2</formula>
    </cfRule>
  </conditionalFormatting>
  <conditionalFormatting sqref="AK38">
    <cfRule type="cellIs" dxfId="2826" priority="1068" operator="between">
      <formula>1</formula>
      <formula>2</formula>
    </cfRule>
  </conditionalFormatting>
  <conditionalFormatting sqref="AO38">
    <cfRule type="cellIs" dxfId="2825" priority="1064" operator="between">
      <formula>1</formula>
      <formula>2</formula>
    </cfRule>
  </conditionalFormatting>
  <conditionalFormatting sqref="AN38">
    <cfRule type="cellIs" dxfId="2824" priority="1065" operator="between">
      <formula>1</formula>
      <formula>2</formula>
    </cfRule>
  </conditionalFormatting>
  <conditionalFormatting sqref="AG38">
    <cfRule type="cellIs" dxfId="2823" priority="1063" operator="between">
      <formula>1</formula>
      <formula>2</formula>
    </cfRule>
  </conditionalFormatting>
  <conditionalFormatting sqref="AI39">
    <cfRule type="cellIs" dxfId="2822" priority="1061" operator="between">
      <formula>1</formula>
      <formula>2</formula>
    </cfRule>
  </conditionalFormatting>
  <conditionalFormatting sqref="AM39">
    <cfRule type="cellIs" dxfId="2821" priority="1057" operator="between">
      <formula>1</formula>
      <formula>2</formula>
    </cfRule>
  </conditionalFormatting>
  <conditionalFormatting sqref="AH39">
    <cfRule type="cellIs" dxfId="2820" priority="1062" operator="between">
      <formula>1</formula>
      <formula>2</formula>
    </cfRule>
  </conditionalFormatting>
  <conditionalFormatting sqref="AL39">
    <cfRule type="cellIs" dxfId="2819" priority="1058" operator="between">
      <formula>1</formula>
      <formula>2</formula>
    </cfRule>
  </conditionalFormatting>
  <conditionalFormatting sqref="AJ39">
    <cfRule type="cellIs" dxfId="2818" priority="1060" operator="between">
      <formula>1</formula>
      <formula>2</formula>
    </cfRule>
  </conditionalFormatting>
  <conditionalFormatting sqref="AK39">
    <cfRule type="cellIs" dxfId="2817" priority="1059" operator="between">
      <formula>1</formula>
      <formula>2</formula>
    </cfRule>
  </conditionalFormatting>
  <conditionalFormatting sqref="AO39">
    <cfRule type="cellIs" dxfId="2816" priority="1055" operator="between">
      <formula>1</formula>
      <formula>2</formula>
    </cfRule>
  </conditionalFormatting>
  <conditionalFormatting sqref="AN39">
    <cfRule type="cellIs" dxfId="2815" priority="1056" operator="between">
      <formula>1</formula>
      <formula>2</formula>
    </cfRule>
  </conditionalFormatting>
  <conditionalFormatting sqref="AG39">
    <cfRule type="cellIs" dxfId="2814" priority="1054" operator="between">
      <formula>1</formula>
      <formula>2</formula>
    </cfRule>
  </conditionalFormatting>
  <conditionalFormatting sqref="AK29">
    <cfRule type="cellIs" dxfId="2813" priority="897" operator="between">
      <formula>1</formula>
      <formula>2</formula>
    </cfRule>
  </conditionalFormatting>
  <conditionalFormatting sqref="AM29">
    <cfRule type="cellIs" dxfId="2812" priority="895" operator="between">
      <formula>1</formula>
      <formula>2</formula>
    </cfRule>
  </conditionalFormatting>
  <conditionalFormatting sqref="AH29">
    <cfRule type="cellIs" dxfId="2811" priority="900" operator="between">
      <formula>1</formula>
      <formula>2</formula>
    </cfRule>
  </conditionalFormatting>
  <conditionalFormatting sqref="AI29">
    <cfRule type="cellIs" dxfId="2810" priority="899" operator="between">
      <formula>1</formula>
      <formula>2</formula>
    </cfRule>
  </conditionalFormatting>
  <conditionalFormatting sqref="AJ29">
    <cfRule type="cellIs" dxfId="2809" priority="898" operator="between">
      <formula>1</formula>
      <formula>2</formula>
    </cfRule>
  </conditionalFormatting>
  <conditionalFormatting sqref="AK28">
    <cfRule type="cellIs" dxfId="2808" priority="906" operator="between">
      <formula>1</formula>
      <formula>2</formula>
    </cfRule>
  </conditionalFormatting>
  <conditionalFormatting sqref="AJ28">
    <cfRule type="cellIs" dxfId="2807" priority="907" operator="between">
      <formula>1</formula>
      <formula>2</formula>
    </cfRule>
  </conditionalFormatting>
  <conditionalFormatting sqref="AI28">
    <cfRule type="cellIs" dxfId="2806" priority="908" operator="between">
      <formula>1</formula>
      <formula>2</formula>
    </cfRule>
  </conditionalFormatting>
  <conditionalFormatting sqref="AH28">
    <cfRule type="cellIs" dxfId="2805" priority="909" operator="between">
      <formula>1</formula>
      <formula>2</formula>
    </cfRule>
  </conditionalFormatting>
  <conditionalFormatting sqref="AM28">
    <cfRule type="cellIs" dxfId="2804" priority="904" operator="between">
      <formula>1</formula>
      <formula>2</formula>
    </cfRule>
  </conditionalFormatting>
  <conditionalFormatting sqref="AG12">
    <cfRule type="cellIs" dxfId="2803" priority="1045" operator="between">
      <formula>1</formula>
      <formula>2</formula>
    </cfRule>
  </conditionalFormatting>
  <conditionalFormatting sqref="AN12">
    <cfRule type="cellIs" dxfId="2802" priority="1047" operator="between">
      <formula>1</formula>
      <formula>2</formula>
    </cfRule>
  </conditionalFormatting>
  <conditionalFormatting sqref="AO12">
    <cfRule type="cellIs" dxfId="2801" priority="1046" operator="between">
      <formula>1</formula>
      <formula>2</formula>
    </cfRule>
  </conditionalFormatting>
  <conditionalFormatting sqref="AH12">
    <cfRule type="cellIs" dxfId="2800" priority="1053" operator="between">
      <formula>1</formula>
      <formula>2</formula>
    </cfRule>
  </conditionalFormatting>
  <conditionalFormatting sqref="AI12">
    <cfRule type="cellIs" dxfId="2799" priority="1052" operator="between">
      <formula>1</formula>
      <formula>2</formula>
    </cfRule>
  </conditionalFormatting>
  <conditionalFormatting sqref="AJ12">
    <cfRule type="cellIs" dxfId="2798" priority="1051" operator="between">
      <formula>1</formula>
      <formula>2</formula>
    </cfRule>
  </conditionalFormatting>
  <conditionalFormatting sqref="AK12">
    <cfRule type="cellIs" dxfId="2797" priority="1050" operator="between">
      <formula>1</formula>
      <formula>2</formula>
    </cfRule>
  </conditionalFormatting>
  <conditionalFormatting sqref="AL12">
    <cfRule type="cellIs" dxfId="2796" priority="1049" operator="between">
      <formula>1</formula>
      <formula>2</formula>
    </cfRule>
  </conditionalFormatting>
  <conditionalFormatting sqref="AM12">
    <cfRule type="cellIs" dxfId="2795" priority="1048" operator="between">
      <formula>1</formula>
      <formula>2</formula>
    </cfRule>
  </conditionalFormatting>
  <conditionalFormatting sqref="AM23">
    <cfRule type="cellIs" dxfId="2794" priority="949" operator="between">
      <formula>1</formula>
      <formula>2</formula>
    </cfRule>
  </conditionalFormatting>
  <conditionalFormatting sqref="AG23">
    <cfRule type="cellIs" dxfId="2793" priority="946" operator="between">
      <formula>1</formula>
      <formula>2</formula>
    </cfRule>
  </conditionalFormatting>
  <conditionalFormatting sqref="AL23">
    <cfRule type="cellIs" dxfId="2792" priority="950" operator="between">
      <formula>1</formula>
      <formula>2</formula>
    </cfRule>
  </conditionalFormatting>
  <conditionalFormatting sqref="AH23">
    <cfRule type="cellIs" dxfId="2791" priority="954" operator="between">
      <formula>1</formula>
      <formula>2</formula>
    </cfRule>
  </conditionalFormatting>
  <conditionalFormatting sqref="AI23">
    <cfRule type="cellIs" dxfId="2790" priority="953" operator="between">
      <formula>1</formula>
      <formula>2</formula>
    </cfRule>
  </conditionalFormatting>
  <conditionalFormatting sqref="AJ23">
    <cfRule type="cellIs" dxfId="2789" priority="952" operator="between">
      <formula>1</formula>
      <formula>2</formula>
    </cfRule>
  </conditionalFormatting>
  <conditionalFormatting sqref="AK23">
    <cfRule type="cellIs" dxfId="2788" priority="951" operator="between">
      <formula>1</formula>
      <formula>2</formula>
    </cfRule>
  </conditionalFormatting>
  <conditionalFormatting sqref="AN23">
    <cfRule type="cellIs" dxfId="2787" priority="948" operator="between">
      <formula>1</formula>
      <formula>2</formula>
    </cfRule>
  </conditionalFormatting>
  <conditionalFormatting sqref="AO23">
    <cfRule type="cellIs" dxfId="2786" priority="947" operator="between">
      <formula>1</formula>
      <formula>2</formula>
    </cfRule>
  </conditionalFormatting>
  <conditionalFormatting sqref="AM20">
    <cfRule type="cellIs" dxfId="2785" priority="976" operator="between">
      <formula>1</formula>
      <formula>2</formula>
    </cfRule>
  </conditionalFormatting>
  <conditionalFormatting sqref="AG20">
    <cfRule type="cellIs" dxfId="2784" priority="973" operator="between">
      <formula>1</formula>
      <formula>2</formula>
    </cfRule>
  </conditionalFormatting>
  <conditionalFormatting sqref="AL20">
    <cfRule type="cellIs" dxfId="2783" priority="977" operator="between">
      <formula>1</formula>
      <formula>2</formula>
    </cfRule>
  </conditionalFormatting>
  <conditionalFormatting sqref="AH20">
    <cfRule type="cellIs" dxfId="2782" priority="981" operator="between">
      <formula>1</formula>
      <formula>2</formula>
    </cfRule>
  </conditionalFormatting>
  <conditionalFormatting sqref="AI20">
    <cfRule type="cellIs" dxfId="2781" priority="980" operator="between">
      <formula>1</formula>
      <formula>2</formula>
    </cfRule>
  </conditionalFormatting>
  <conditionalFormatting sqref="AJ20">
    <cfRule type="cellIs" dxfId="2780" priority="979" operator="between">
      <formula>1</formula>
      <formula>2</formula>
    </cfRule>
  </conditionalFormatting>
  <conditionalFormatting sqref="AK20">
    <cfRule type="cellIs" dxfId="2779" priority="978" operator="between">
      <formula>1</formula>
      <formula>2</formula>
    </cfRule>
  </conditionalFormatting>
  <conditionalFormatting sqref="AN20">
    <cfRule type="cellIs" dxfId="2778" priority="975" operator="between">
      <formula>1</formula>
      <formula>2</formula>
    </cfRule>
  </conditionalFormatting>
  <conditionalFormatting sqref="AO20">
    <cfRule type="cellIs" dxfId="2777" priority="974" operator="between">
      <formula>1</formula>
      <formula>2</formula>
    </cfRule>
  </conditionalFormatting>
  <conditionalFormatting sqref="AM17">
    <cfRule type="cellIs" dxfId="2776" priority="1003" operator="between">
      <formula>1</formula>
      <formula>2</formula>
    </cfRule>
  </conditionalFormatting>
  <conditionalFormatting sqref="AG17">
    <cfRule type="cellIs" dxfId="2775" priority="1000" operator="between">
      <formula>1</formula>
      <formula>2</formula>
    </cfRule>
  </conditionalFormatting>
  <conditionalFormatting sqref="AL17">
    <cfRule type="cellIs" dxfId="2774" priority="1004" operator="between">
      <formula>1</formula>
      <formula>2</formula>
    </cfRule>
  </conditionalFormatting>
  <conditionalFormatting sqref="AH17">
    <cfRule type="cellIs" dxfId="2773" priority="1008" operator="between">
      <formula>1</formula>
      <formula>2</formula>
    </cfRule>
  </conditionalFormatting>
  <conditionalFormatting sqref="AI17">
    <cfRule type="cellIs" dxfId="2772" priority="1007" operator="between">
      <formula>1</formula>
      <formula>2</formula>
    </cfRule>
  </conditionalFormatting>
  <conditionalFormatting sqref="AJ17">
    <cfRule type="cellIs" dxfId="2771" priority="1006" operator="between">
      <formula>1</formula>
      <formula>2</formula>
    </cfRule>
  </conditionalFormatting>
  <conditionalFormatting sqref="AK17">
    <cfRule type="cellIs" dxfId="2770" priority="1005" operator="between">
      <formula>1</formula>
      <formula>2</formula>
    </cfRule>
  </conditionalFormatting>
  <conditionalFormatting sqref="AN17">
    <cfRule type="cellIs" dxfId="2769" priority="1002" operator="between">
      <formula>1</formula>
      <formula>2</formula>
    </cfRule>
  </conditionalFormatting>
  <conditionalFormatting sqref="AO17">
    <cfRule type="cellIs" dxfId="2768" priority="1001" operator="between">
      <formula>1</formula>
      <formula>2</formula>
    </cfRule>
  </conditionalFormatting>
  <conditionalFormatting sqref="AM14">
    <cfRule type="cellIs" dxfId="2767" priority="1030" operator="between">
      <formula>1</formula>
      <formula>2</formula>
    </cfRule>
  </conditionalFormatting>
  <conditionalFormatting sqref="AG14">
    <cfRule type="cellIs" dxfId="2766" priority="1027" operator="between">
      <formula>1</formula>
      <formula>2</formula>
    </cfRule>
  </conditionalFormatting>
  <conditionalFormatting sqref="AL14">
    <cfRule type="cellIs" dxfId="2765" priority="1031" operator="between">
      <formula>1</formula>
      <formula>2</formula>
    </cfRule>
  </conditionalFormatting>
  <conditionalFormatting sqref="AH14">
    <cfRule type="cellIs" dxfId="2764" priority="1035" operator="between">
      <formula>1</formula>
      <formula>2</formula>
    </cfRule>
  </conditionalFormatting>
  <conditionalFormatting sqref="AI14">
    <cfRule type="cellIs" dxfId="2763" priority="1034" operator="between">
      <formula>1</formula>
      <formula>2</formula>
    </cfRule>
  </conditionalFormatting>
  <conditionalFormatting sqref="AJ14">
    <cfRule type="cellIs" dxfId="2762" priority="1033" operator="between">
      <formula>1</formula>
      <formula>2</formula>
    </cfRule>
  </conditionalFormatting>
  <conditionalFormatting sqref="AK14">
    <cfRule type="cellIs" dxfId="2761" priority="1032" operator="between">
      <formula>1</formula>
      <formula>2</formula>
    </cfRule>
  </conditionalFormatting>
  <conditionalFormatting sqref="AN14">
    <cfRule type="cellIs" dxfId="2760" priority="1029" operator="between">
      <formula>1</formula>
      <formula>2</formula>
    </cfRule>
  </conditionalFormatting>
  <conditionalFormatting sqref="AO14">
    <cfRule type="cellIs" dxfId="2759" priority="1028" operator="between">
      <formula>1</formula>
      <formula>2</formula>
    </cfRule>
  </conditionalFormatting>
  <conditionalFormatting sqref="AI13">
    <cfRule type="cellIs" dxfId="2758" priority="1043" operator="between">
      <formula>1</formula>
      <formula>2</formula>
    </cfRule>
  </conditionalFormatting>
  <conditionalFormatting sqref="AM13">
    <cfRule type="cellIs" dxfId="2757" priority="1039" operator="between">
      <formula>1</formula>
      <formula>2</formula>
    </cfRule>
  </conditionalFormatting>
  <conditionalFormatting sqref="AH13">
    <cfRule type="cellIs" dxfId="2756" priority="1044" operator="between">
      <formula>1</formula>
      <formula>2</formula>
    </cfRule>
  </conditionalFormatting>
  <conditionalFormatting sqref="AL13">
    <cfRule type="cellIs" dxfId="2755" priority="1040" operator="between">
      <formula>1</formula>
      <formula>2</formula>
    </cfRule>
  </conditionalFormatting>
  <conditionalFormatting sqref="AJ13">
    <cfRule type="cellIs" dxfId="2754" priority="1042" operator="between">
      <formula>1</formula>
      <formula>2</formula>
    </cfRule>
  </conditionalFormatting>
  <conditionalFormatting sqref="AK13">
    <cfRule type="cellIs" dxfId="2753" priority="1041" operator="between">
      <formula>1</formula>
      <formula>2</formula>
    </cfRule>
  </conditionalFormatting>
  <conditionalFormatting sqref="AO13">
    <cfRule type="cellIs" dxfId="2752" priority="1037" operator="between">
      <formula>1</formula>
      <formula>2</formula>
    </cfRule>
  </conditionalFormatting>
  <conditionalFormatting sqref="AN13">
    <cfRule type="cellIs" dxfId="2751" priority="1038" operator="between">
      <formula>1</formula>
      <formula>2</formula>
    </cfRule>
  </conditionalFormatting>
  <conditionalFormatting sqref="AG13">
    <cfRule type="cellIs" dxfId="2750" priority="1036" operator="between">
      <formula>1</formula>
      <formula>2</formula>
    </cfRule>
  </conditionalFormatting>
  <conditionalFormatting sqref="AI15">
    <cfRule type="cellIs" dxfId="2749" priority="1025" operator="between">
      <formula>1</formula>
      <formula>2</formula>
    </cfRule>
  </conditionalFormatting>
  <conditionalFormatting sqref="AM15">
    <cfRule type="cellIs" dxfId="2748" priority="1021" operator="between">
      <formula>1</formula>
      <formula>2</formula>
    </cfRule>
  </conditionalFormatting>
  <conditionalFormatting sqref="AH15">
    <cfRule type="cellIs" dxfId="2747" priority="1026" operator="between">
      <formula>1</formula>
      <formula>2</formula>
    </cfRule>
  </conditionalFormatting>
  <conditionalFormatting sqref="AL15">
    <cfRule type="cellIs" dxfId="2746" priority="1022" operator="between">
      <formula>1</formula>
      <formula>2</formula>
    </cfRule>
  </conditionalFormatting>
  <conditionalFormatting sqref="AJ15">
    <cfRule type="cellIs" dxfId="2745" priority="1024" operator="between">
      <formula>1</formula>
      <formula>2</formula>
    </cfRule>
  </conditionalFormatting>
  <conditionalFormatting sqref="AK15">
    <cfRule type="cellIs" dxfId="2744" priority="1023" operator="between">
      <formula>1</formula>
      <formula>2</formula>
    </cfRule>
  </conditionalFormatting>
  <conditionalFormatting sqref="AO15">
    <cfRule type="cellIs" dxfId="2743" priority="1019" operator="between">
      <formula>1</formula>
      <formula>2</formula>
    </cfRule>
  </conditionalFormatting>
  <conditionalFormatting sqref="AN15">
    <cfRule type="cellIs" dxfId="2742" priority="1020" operator="between">
      <formula>1</formula>
      <formula>2</formula>
    </cfRule>
  </conditionalFormatting>
  <conditionalFormatting sqref="AG15">
    <cfRule type="cellIs" dxfId="2741" priority="1018" operator="between">
      <formula>1</formula>
      <formula>2</formula>
    </cfRule>
  </conditionalFormatting>
  <conditionalFormatting sqref="AI16">
    <cfRule type="cellIs" dxfId="2740" priority="1016" operator="between">
      <formula>1</formula>
      <formula>2</formula>
    </cfRule>
  </conditionalFormatting>
  <conditionalFormatting sqref="AM16">
    <cfRule type="cellIs" dxfId="2739" priority="1012" operator="between">
      <formula>1</formula>
      <formula>2</formula>
    </cfRule>
  </conditionalFormatting>
  <conditionalFormatting sqref="AH16">
    <cfRule type="cellIs" dxfId="2738" priority="1017" operator="between">
      <formula>1</formula>
      <formula>2</formula>
    </cfRule>
  </conditionalFormatting>
  <conditionalFormatting sqref="AL16">
    <cfRule type="cellIs" dxfId="2737" priority="1013" operator="between">
      <formula>1</formula>
      <formula>2</formula>
    </cfRule>
  </conditionalFormatting>
  <conditionalFormatting sqref="AJ16">
    <cfRule type="cellIs" dxfId="2736" priority="1015" operator="between">
      <formula>1</formula>
      <formula>2</formula>
    </cfRule>
  </conditionalFormatting>
  <conditionalFormatting sqref="AK16">
    <cfRule type="cellIs" dxfId="2735" priority="1014" operator="between">
      <formula>1</formula>
      <formula>2</formula>
    </cfRule>
  </conditionalFormatting>
  <conditionalFormatting sqref="AO16">
    <cfRule type="cellIs" dxfId="2734" priority="1010" operator="between">
      <formula>1</formula>
      <formula>2</formula>
    </cfRule>
  </conditionalFormatting>
  <conditionalFormatting sqref="AN16">
    <cfRule type="cellIs" dxfId="2733" priority="1011" operator="between">
      <formula>1</formula>
      <formula>2</formula>
    </cfRule>
  </conditionalFormatting>
  <conditionalFormatting sqref="AG16">
    <cfRule type="cellIs" dxfId="2732" priority="1009" operator="between">
      <formula>1</formula>
      <formula>2</formula>
    </cfRule>
  </conditionalFormatting>
  <conditionalFormatting sqref="AI18">
    <cfRule type="cellIs" dxfId="2731" priority="998" operator="between">
      <formula>1</formula>
      <formula>2</formula>
    </cfRule>
  </conditionalFormatting>
  <conditionalFormatting sqref="AM18">
    <cfRule type="cellIs" dxfId="2730" priority="994" operator="between">
      <formula>1</formula>
      <formula>2</formula>
    </cfRule>
  </conditionalFormatting>
  <conditionalFormatting sqref="AH18">
    <cfRule type="cellIs" dxfId="2729" priority="999" operator="between">
      <formula>1</formula>
      <formula>2</formula>
    </cfRule>
  </conditionalFormatting>
  <conditionalFormatting sqref="AL18">
    <cfRule type="cellIs" dxfId="2728" priority="995" operator="between">
      <formula>1</formula>
      <formula>2</formula>
    </cfRule>
  </conditionalFormatting>
  <conditionalFormatting sqref="AJ18">
    <cfRule type="cellIs" dxfId="2727" priority="997" operator="between">
      <formula>1</formula>
      <formula>2</formula>
    </cfRule>
  </conditionalFormatting>
  <conditionalFormatting sqref="AK18">
    <cfRule type="cellIs" dxfId="2726" priority="996" operator="between">
      <formula>1</formula>
      <formula>2</formula>
    </cfRule>
  </conditionalFormatting>
  <conditionalFormatting sqref="AO18">
    <cfRule type="cellIs" dxfId="2725" priority="992" operator="between">
      <formula>1</formula>
      <formula>2</formula>
    </cfRule>
  </conditionalFormatting>
  <conditionalFormatting sqref="AN18">
    <cfRule type="cellIs" dxfId="2724" priority="993" operator="between">
      <formula>1</formula>
      <formula>2</formula>
    </cfRule>
  </conditionalFormatting>
  <conditionalFormatting sqref="AG18">
    <cfRule type="cellIs" dxfId="2723" priority="991" operator="between">
      <formula>1</formula>
      <formula>2</formula>
    </cfRule>
  </conditionalFormatting>
  <conditionalFormatting sqref="AI19">
    <cfRule type="cellIs" dxfId="2722" priority="989" operator="between">
      <formula>1</formula>
      <formula>2</formula>
    </cfRule>
  </conditionalFormatting>
  <conditionalFormatting sqref="AM19">
    <cfRule type="cellIs" dxfId="2721" priority="985" operator="between">
      <formula>1</formula>
      <formula>2</formula>
    </cfRule>
  </conditionalFormatting>
  <conditionalFormatting sqref="AH19">
    <cfRule type="cellIs" dxfId="2720" priority="990" operator="between">
      <formula>1</formula>
      <formula>2</formula>
    </cfRule>
  </conditionalFormatting>
  <conditionalFormatting sqref="AL19">
    <cfRule type="cellIs" dxfId="2719" priority="986" operator="between">
      <formula>1</formula>
      <formula>2</formula>
    </cfRule>
  </conditionalFormatting>
  <conditionalFormatting sqref="AJ19">
    <cfRule type="cellIs" dxfId="2718" priority="988" operator="between">
      <formula>1</formula>
      <formula>2</formula>
    </cfRule>
  </conditionalFormatting>
  <conditionalFormatting sqref="AK19">
    <cfRule type="cellIs" dxfId="2717" priority="987" operator="between">
      <formula>1</formula>
      <formula>2</formula>
    </cfRule>
  </conditionalFormatting>
  <conditionalFormatting sqref="AO19">
    <cfRule type="cellIs" dxfId="2716" priority="983" operator="between">
      <formula>1</formula>
      <formula>2</formula>
    </cfRule>
  </conditionalFormatting>
  <conditionalFormatting sqref="AN19">
    <cfRule type="cellIs" dxfId="2715" priority="984" operator="between">
      <formula>1</formula>
      <formula>2</formula>
    </cfRule>
  </conditionalFormatting>
  <conditionalFormatting sqref="AG19">
    <cfRule type="cellIs" dxfId="2714" priority="982" operator="between">
      <formula>1</formula>
      <formula>2</formula>
    </cfRule>
  </conditionalFormatting>
  <conditionalFormatting sqref="AI21">
    <cfRule type="cellIs" dxfId="2713" priority="971" operator="between">
      <formula>1</formula>
      <formula>2</formula>
    </cfRule>
  </conditionalFormatting>
  <conditionalFormatting sqref="AM21">
    <cfRule type="cellIs" dxfId="2712" priority="967" operator="between">
      <formula>1</formula>
      <formula>2</formula>
    </cfRule>
  </conditionalFormatting>
  <conditionalFormatting sqref="AH21">
    <cfRule type="cellIs" dxfId="2711" priority="972" operator="between">
      <formula>1</formula>
      <formula>2</formula>
    </cfRule>
  </conditionalFormatting>
  <conditionalFormatting sqref="AL21">
    <cfRule type="cellIs" dxfId="2710" priority="968" operator="between">
      <formula>1</formula>
      <formula>2</formula>
    </cfRule>
  </conditionalFormatting>
  <conditionalFormatting sqref="AJ21">
    <cfRule type="cellIs" dxfId="2709" priority="970" operator="between">
      <formula>1</formula>
      <formula>2</formula>
    </cfRule>
  </conditionalFormatting>
  <conditionalFormatting sqref="AK21">
    <cfRule type="cellIs" dxfId="2708" priority="969" operator="between">
      <formula>1</formula>
      <formula>2</formula>
    </cfRule>
  </conditionalFormatting>
  <conditionalFormatting sqref="AO21">
    <cfRule type="cellIs" dxfId="2707" priority="965" operator="between">
      <formula>1</formula>
      <formula>2</formula>
    </cfRule>
  </conditionalFormatting>
  <conditionalFormatting sqref="AN21">
    <cfRule type="cellIs" dxfId="2706" priority="966" operator="between">
      <formula>1</formula>
      <formula>2</formula>
    </cfRule>
  </conditionalFormatting>
  <conditionalFormatting sqref="AG21">
    <cfRule type="cellIs" dxfId="2705" priority="964" operator="between">
      <formula>1</formula>
      <formula>2</formula>
    </cfRule>
  </conditionalFormatting>
  <conditionalFormatting sqref="AI22">
    <cfRule type="cellIs" dxfId="2704" priority="962" operator="between">
      <formula>1</formula>
      <formula>2</formula>
    </cfRule>
  </conditionalFormatting>
  <conditionalFormatting sqref="AM22">
    <cfRule type="cellIs" dxfId="2703" priority="958" operator="between">
      <formula>1</formula>
      <formula>2</formula>
    </cfRule>
  </conditionalFormatting>
  <conditionalFormatting sqref="AH22">
    <cfRule type="cellIs" dxfId="2702" priority="963" operator="between">
      <formula>1</formula>
      <formula>2</formula>
    </cfRule>
  </conditionalFormatting>
  <conditionalFormatting sqref="AL22">
    <cfRule type="cellIs" dxfId="2701" priority="959" operator="between">
      <formula>1</formula>
      <formula>2</formula>
    </cfRule>
  </conditionalFormatting>
  <conditionalFormatting sqref="AJ22">
    <cfRule type="cellIs" dxfId="2700" priority="961" operator="between">
      <formula>1</formula>
      <formula>2</formula>
    </cfRule>
  </conditionalFormatting>
  <conditionalFormatting sqref="AK22">
    <cfRule type="cellIs" dxfId="2699" priority="960" operator="between">
      <formula>1</formula>
      <formula>2</formula>
    </cfRule>
  </conditionalFormatting>
  <conditionalFormatting sqref="AO22">
    <cfRule type="cellIs" dxfId="2698" priority="956" operator="between">
      <formula>1</formula>
      <formula>2</formula>
    </cfRule>
  </conditionalFormatting>
  <conditionalFormatting sqref="AN22">
    <cfRule type="cellIs" dxfId="2697" priority="957" operator="between">
      <formula>1</formula>
      <formula>2</formula>
    </cfRule>
  </conditionalFormatting>
  <conditionalFormatting sqref="AG22">
    <cfRule type="cellIs" dxfId="2696" priority="955" operator="between">
      <formula>1</formula>
      <formula>2</formula>
    </cfRule>
  </conditionalFormatting>
  <conditionalFormatting sqref="AI24">
    <cfRule type="cellIs" dxfId="2695" priority="944" operator="between">
      <formula>1</formula>
      <formula>2</formula>
    </cfRule>
  </conditionalFormatting>
  <conditionalFormatting sqref="AM24">
    <cfRule type="cellIs" dxfId="2694" priority="940" operator="between">
      <formula>1</formula>
      <formula>2</formula>
    </cfRule>
  </conditionalFormatting>
  <conditionalFormatting sqref="AH24">
    <cfRule type="cellIs" dxfId="2693" priority="945" operator="between">
      <formula>1</formula>
      <formula>2</formula>
    </cfRule>
  </conditionalFormatting>
  <conditionalFormatting sqref="AL24">
    <cfRule type="cellIs" dxfId="2692" priority="941" operator="between">
      <formula>1</formula>
      <formula>2</formula>
    </cfRule>
  </conditionalFormatting>
  <conditionalFormatting sqref="AJ24">
    <cfRule type="cellIs" dxfId="2691" priority="943" operator="between">
      <formula>1</formula>
      <formula>2</formula>
    </cfRule>
  </conditionalFormatting>
  <conditionalFormatting sqref="AK24">
    <cfRule type="cellIs" dxfId="2690" priority="942" operator="between">
      <formula>1</formula>
      <formula>2</formula>
    </cfRule>
  </conditionalFormatting>
  <conditionalFormatting sqref="AO24">
    <cfRule type="cellIs" dxfId="2689" priority="938" operator="between">
      <formula>1</formula>
      <formula>2</formula>
    </cfRule>
  </conditionalFormatting>
  <conditionalFormatting sqref="AN24">
    <cfRule type="cellIs" dxfId="2688" priority="939" operator="between">
      <formula>1</formula>
      <formula>2</formula>
    </cfRule>
  </conditionalFormatting>
  <conditionalFormatting sqref="AG24">
    <cfRule type="cellIs" dxfId="2687" priority="937" operator="between">
      <formula>1</formula>
      <formula>2</formula>
    </cfRule>
  </conditionalFormatting>
  <conditionalFormatting sqref="AI25">
    <cfRule type="cellIs" dxfId="2686" priority="935" operator="between">
      <formula>1</formula>
      <formula>2</formula>
    </cfRule>
  </conditionalFormatting>
  <conditionalFormatting sqref="AM25">
    <cfRule type="cellIs" dxfId="2685" priority="931" operator="between">
      <formula>1</formula>
      <formula>2</formula>
    </cfRule>
  </conditionalFormatting>
  <conditionalFormatting sqref="AH25">
    <cfRule type="cellIs" dxfId="2684" priority="936" operator="between">
      <formula>1</formula>
      <formula>2</formula>
    </cfRule>
  </conditionalFormatting>
  <conditionalFormatting sqref="AL25">
    <cfRule type="cellIs" dxfId="2683" priority="932" operator="between">
      <formula>1</formula>
      <formula>2</formula>
    </cfRule>
  </conditionalFormatting>
  <conditionalFormatting sqref="AJ25">
    <cfRule type="cellIs" dxfId="2682" priority="934" operator="between">
      <formula>1</formula>
      <formula>2</formula>
    </cfRule>
  </conditionalFormatting>
  <conditionalFormatting sqref="AK25">
    <cfRule type="cellIs" dxfId="2681" priority="933" operator="between">
      <formula>1</formula>
      <formula>2</formula>
    </cfRule>
  </conditionalFormatting>
  <conditionalFormatting sqref="AO25">
    <cfRule type="cellIs" dxfId="2680" priority="929" operator="between">
      <formula>1</formula>
      <formula>2</formula>
    </cfRule>
  </conditionalFormatting>
  <conditionalFormatting sqref="AN25">
    <cfRule type="cellIs" dxfId="2679" priority="930" operator="between">
      <formula>1</formula>
      <formula>2</formula>
    </cfRule>
  </conditionalFormatting>
  <conditionalFormatting sqref="AG25">
    <cfRule type="cellIs" dxfId="2678" priority="928" operator="between">
      <formula>1</formula>
      <formula>2</formula>
    </cfRule>
  </conditionalFormatting>
  <conditionalFormatting sqref="AI26">
    <cfRule type="cellIs" dxfId="2677" priority="926" operator="between">
      <formula>1</formula>
      <formula>2</formula>
    </cfRule>
  </conditionalFormatting>
  <conditionalFormatting sqref="AM26">
    <cfRule type="cellIs" dxfId="2676" priority="922" operator="between">
      <formula>1</formula>
      <formula>2</formula>
    </cfRule>
  </conditionalFormatting>
  <conditionalFormatting sqref="AH26">
    <cfRule type="cellIs" dxfId="2675" priority="927" operator="between">
      <formula>1</formula>
      <formula>2</formula>
    </cfRule>
  </conditionalFormatting>
  <conditionalFormatting sqref="AL26">
    <cfRule type="cellIs" dxfId="2674" priority="923" operator="between">
      <formula>1</formula>
      <formula>2</formula>
    </cfRule>
  </conditionalFormatting>
  <conditionalFormatting sqref="AJ26">
    <cfRule type="cellIs" dxfId="2673" priority="925" operator="between">
      <formula>1</formula>
      <formula>2</formula>
    </cfRule>
  </conditionalFormatting>
  <conditionalFormatting sqref="AK26">
    <cfRule type="cellIs" dxfId="2672" priority="924" operator="between">
      <formula>1</formula>
      <formula>2</formula>
    </cfRule>
  </conditionalFormatting>
  <conditionalFormatting sqref="AO26">
    <cfRule type="cellIs" dxfId="2671" priority="920" operator="between">
      <formula>1</formula>
      <formula>2</formula>
    </cfRule>
  </conditionalFormatting>
  <conditionalFormatting sqref="AN26">
    <cfRule type="cellIs" dxfId="2670" priority="921" operator="between">
      <formula>1</formula>
      <formula>2</formula>
    </cfRule>
  </conditionalFormatting>
  <conditionalFormatting sqref="AG26">
    <cfRule type="cellIs" dxfId="2669" priority="919" operator="between">
      <formula>1</formula>
      <formula>2</formula>
    </cfRule>
  </conditionalFormatting>
  <conditionalFormatting sqref="AI27">
    <cfRule type="cellIs" dxfId="2668" priority="917" operator="between">
      <formula>1</formula>
      <formula>2</formula>
    </cfRule>
  </conditionalFormatting>
  <conditionalFormatting sqref="AM27">
    <cfRule type="cellIs" dxfId="2667" priority="913" operator="between">
      <formula>1</formula>
      <formula>2</formula>
    </cfRule>
  </conditionalFormatting>
  <conditionalFormatting sqref="AH27">
    <cfRule type="cellIs" dxfId="2666" priority="918" operator="between">
      <formula>1</formula>
      <formula>2</formula>
    </cfRule>
  </conditionalFormatting>
  <conditionalFormatting sqref="AL27">
    <cfRule type="cellIs" dxfId="2665" priority="914" operator="between">
      <formula>1</formula>
      <formula>2</formula>
    </cfRule>
  </conditionalFormatting>
  <conditionalFormatting sqref="AJ27">
    <cfRule type="cellIs" dxfId="2664" priority="916" operator="between">
      <formula>1</formula>
      <formula>2</formula>
    </cfRule>
  </conditionalFormatting>
  <conditionalFormatting sqref="AK27">
    <cfRule type="cellIs" dxfId="2663" priority="915" operator="between">
      <formula>1</formula>
      <formula>2</formula>
    </cfRule>
  </conditionalFormatting>
  <conditionalFormatting sqref="AO27">
    <cfRule type="cellIs" dxfId="2662" priority="911" operator="between">
      <formula>1</formula>
      <formula>2</formula>
    </cfRule>
  </conditionalFormatting>
  <conditionalFormatting sqref="AN27">
    <cfRule type="cellIs" dxfId="2661" priority="912" operator="between">
      <formula>1</formula>
      <formula>2</formula>
    </cfRule>
  </conditionalFormatting>
  <conditionalFormatting sqref="AG27">
    <cfRule type="cellIs" dxfId="2660" priority="910" operator="between">
      <formula>1</formula>
      <formula>2</formula>
    </cfRule>
  </conditionalFormatting>
  <conditionalFormatting sqref="AL28">
    <cfRule type="cellIs" dxfId="2659" priority="905" operator="between">
      <formula>1</formula>
      <formula>2</formula>
    </cfRule>
  </conditionalFormatting>
  <conditionalFormatting sqref="AO28">
    <cfRule type="cellIs" dxfId="2658" priority="902" operator="between">
      <formula>1</formula>
      <formula>2</formula>
    </cfRule>
  </conditionalFormatting>
  <conditionalFormatting sqref="AN28">
    <cfRule type="cellIs" dxfId="2657" priority="903" operator="between">
      <formula>1</formula>
      <formula>2</formula>
    </cfRule>
  </conditionalFormatting>
  <conditionalFormatting sqref="AG28">
    <cfRule type="cellIs" dxfId="2656" priority="901" operator="between">
      <formula>1</formula>
      <formula>2</formula>
    </cfRule>
  </conditionalFormatting>
  <conditionalFormatting sqref="AL29">
    <cfRule type="cellIs" dxfId="2655" priority="896" operator="between">
      <formula>1</formula>
      <formula>2</formula>
    </cfRule>
  </conditionalFormatting>
  <conditionalFormatting sqref="AO29">
    <cfRule type="cellIs" dxfId="2654" priority="893" operator="between">
      <formula>1</formula>
      <formula>2</formula>
    </cfRule>
  </conditionalFormatting>
  <conditionalFormatting sqref="AN29">
    <cfRule type="cellIs" dxfId="2653" priority="894" operator="between">
      <formula>1</formula>
      <formula>2</formula>
    </cfRule>
  </conditionalFormatting>
  <conditionalFormatting sqref="AG29">
    <cfRule type="cellIs" dxfId="2652" priority="892" operator="between">
      <formula>1</formula>
      <formula>2</formula>
    </cfRule>
  </conditionalFormatting>
  <conditionalFormatting sqref="AI30">
    <cfRule type="cellIs" dxfId="2651" priority="890" operator="between">
      <formula>1</formula>
      <formula>2</formula>
    </cfRule>
  </conditionalFormatting>
  <conditionalFormatting sqref="AM30">
    <cfRule type="cellIs" dxfId="2650" priority="886" operator="between">
      <formula>1</formula>
      <formula>2</formula>
    </cfRule>
  </conditionalFormatting>
  <conditionalFormatting sqref="AH30">
    <cfRule type="cellIs" dxfId="2649" priority="891" operator="between">
      <formula>1</formula>
      <formula>2</formula>
    </cfRule>
  </conditionalFormatting>
  <conditionalFormatting sqref="AL30">
    <cfRule type="cellIs" dxfId="2648" priority="887" operator="between">
      <formula>1</formula>
      <formula>2</formula>
    </cfRule>
  </conditionalFormatting>
  <conditionalFormatting sqref="AJ30">
    <cfRule type="cellIs" dxfId="2647" priority="889" operator="between">
      <formula>1</formula>
      <formula>2</formula>
    </cfRule>
  </conditionalFormatting>
  <conditionalFormatting sqref="AK30">
    <cfRule type="cellIs" dxfId="2646" priority="888" operator="between">
      <formula>1</formula>
      <formula>2</formula>
    </cfRule>
  </conditionalFormatting>
  <conditionalFormatting sqref="AO30">
    <cfRule type="cellIs" dxfId="2645" priority="884" operator="between">
      <formula>1</formula>
      <formula>2</formula>
    </cfRule>
  </conditionalFormatting>
  <conditionalFormatting sqref="AN30">
    <cfRule type="cellIs" dxfId="2644" priority="885" operator="between">
      <formula>1</formula>
      <formula>2</formula>
    </cfRule>
  </conditionalFormatting>
  <conditionalFormatting sqref="AG30">
    <cfRule type="cellIs" dxfId="2643" priority="883" operator="between">
      <formula>1</formula>
      <formula>2</formula>
    </cfRule>
  </conditionalFormatting>
  <conditionalFormatting sqref="AI31">
    <cfRule type="cellIs" dxfId="2642" priority="881" operator="between">
      <formula>1</formula>
      <formula>2</formula>
    </cfRule>
  </conditionalFormatting>
  <conditionalFormatting sqref="AM31">
    <cfRule type="cellIs" dxfId="2641" priority="877" operator="between">
      <formula>1</formula>
      <formula>2</formula>
    </cfRule>
  </conditionalFormatting>
  <conditionalFormatting sqref="AH31">
    <cfRule type="cellIs" dxfId="2640" priority="882" operator="between">
      <formula>1</formula>
      <formula>2</formula>
    </cfRule>
  </conditionalFormatting>
  <conditionalFormatting sqref="AL31">
    <cfRule type="cellIs" dxfId="2639" priority="878" operator="between">
      <formula>1</formula>
      <formula>2</formula>
    </cfRule>
  </conditionalFormatting>
  <conditionalFormatting sqref="AJ31">
    <cfRule type="cellIs" dxfId="2638" priority="880" operator="between">
      <formula>1</formula>
      <formula>2</formula>
    </cfRule>
  </conditionalFormatting>
  <conditionalFormatting sqref="AK31">
    <cfRule type="cellIs" dxfId="2637" priority="879" operator="between">
      <formula>1</formula>
      <formula>2</formula>
    </cfRule>
  </conditionalFormatting>
  <conditionalFormatting sqref="AO31">
    <cfRule type="cellIs" dxfId="2636" priority="875" operator="between">
      <formula>1</formula>
      <formula>2</formula>
    </cfRule>
  </conditionalFormatting>
  <conditionalFormatting sqref="AN31">
    <cfRule type="cellIs" dxfId="2635" priority="876" operator="between">
      <formula>1</formula>
      <formula>2</formula>
    </cfRule>
  </conditionalFormatting>
  <conditionalFormatting sqref="AG31">
    <cfRule type="cellIs" dxfId="2634" priority="874" operator="between">
      <formula>1</formula>
      <formula>2</formula>
    </cfRule>
  </conditionalFormatting>
  <conditionalFormatting sqref="AI32">
    <cfRule type="cellIs" dxfId="2633" priority="872" operator="between">
      <formula>1</formula>
      <formula>2</formula>
    </cfRule>
  </conditionalFormatting>
  <conditionalFormatting sqref="AM32">
    <cfRule type="cellIs" dxfId="2632" priority="868" operator="between">
      <formula>1</formula>
      <formula>2</formula>
    </cfRule>
  </conditionalFormatting>
  <conditionalFormatting sqref="AH32">
    <cfRule type="cellIs" dxfId="2631" priority="873" operator="between">
      <formula>1</formula>
      <formula>2</formula>
    </cfRule>
  </conditionalFormatting>
  <conditionalFormatting sqref="AL32">
    <cfRule type="cellIs" dxfId="2630" priority="869" operator="between">
      <formula>1</formula>
      <formula>2</formula>
    </cfRule>
  </conditionalFormatting>
  <conditionalFormatting sqref="AJ32">
    <cfRule type="cellIs" dxfId="2629" priority="871" operator="between">
      <formula>1</formula>
      <formula>2</formula>
    </cfRule>
  </conditionalFormatting>
  <conditionalFormatting sqref="AK32">
    <cfRule type="cellIs" dxfId="2628" priority="870" operator="between">
      <formula>1</formula>
      <formula>2</formula>
    </cfRule>
  </conditionalFormatting>
  <conditionalFormatting sqref="AO32">
    <cfRule type="cellIs" dxfId="2627" priority="866" operator="between">
      <formula>1</formula>
      <formula>2</formula>
    </cfRule>
  </conditionalFormatting>
  <conditionalFormatting sqref="AN32">
    <cfRule type="cellIs" dxfId="2626" priority="867" operator="between">
      <formula>1</formula>
      <formula>2</formula>
    </cfRule>
  </conditionalFormatting>
  <conditionalFormatting sqref="AG32">
    <cfRule type="cellIs" dxfId="2625" priority="865" operator="between">
      <formula>1</formula>
      <formula>2</formula>
    </cfRule>
  </conditionalFormatting>
  <conditionalFormatting sqref="AI33">
    <cfRule type="cellIs" dxfId="2624" priority="863" operator="between">
      <formula>1</formula>
      <formula>2</formula>
    </cfRule>
  </conditionalFormatting>
  <conditionalFormatting sqref="AM33">
    <cfRule type="cellIs" dxfId="2623" priority="859" operator="between">
      <formula>1</formula>
      <formula>2</formula>
    </cfRule>
  </conditionalFormatting>
  <conditionalFormatting sqref="AH33">
    <cfRule type="cellIs" dxfId="2622" priority="864" operator="between">
      <formula>1</formula>
      <formula>2</formula>
    </cfRule>
  </conditionalFormatting>
  <conditionalFormatting sqref="AL33">
    <cfRule type="cellIs" dxfId="2621" priority="860" operator="between">
      <formula>1</formula>
      <formula>2</formula>
    </cfRule>
  </conditionalFormatting>
  <conditionalFormatting sqref="AJ33">
    <cfRule type="cellIs" dxfId="2620" priority="862" operator="between">
      <formula>1</formula>
      <formula>2</formula>
    </cfRule>
  </conditionalFormatting>
  <conditionalFormatting sqref="AK33">
    <cfRule type="cellIs" dxfId="2619" priority="861" operator="between">
      <formula>1</formula>
      <formula>2</formula>
    </cfRule>
  </conditionalFormatting>
  <conditionalFormatting sqref="AO33">
    <cfRule type="cellIs" dxfId="2618" priority="857" operator="between">
      <formula>1</formula>
      <formula>2</formula>
    </cfRule>
  </conditionalFormatting>
  <conditionalFormatting sqref="AN33">
    <cfRule type="cellIs" dxfId="2617" priority="858" operator="between">
      <formula>1</formula>
      <formula>2</formula>
    </cfRule>
  </conditionalFormatting>
  <conditionalFormatting sqref="AG33">
    <cfRule type="cellIs" dxfId="2616" priority="856" operator="between">
      <formula>1</formula>
      <formula>2</formula>
    </cfRule>
  </conditionalFormatting>
  <conditionalFormatting sqref="AI34">
    <cfRule type="cellIs" dxfId="2615" priority="854" operator="between">
      <formula>1</formula>
      <formula>2</formula>
    </cfRule>
  </conditionalFormatting>
  <conditionalFormatting sqref="AM34">
    <cfRule type="cellIs" dxfId="2614" priority="850" operator="between">
      <formula>1</formula>
      <formula>2</formula>
    </cfRule>
  </conditionalFormatting>
  <conditionalFormatting sqref="AH34">
    <cfRule type="cellIs" dxfId="2613" priority="855" operator="between">
      <formula>1</formula>
      <formula>2</formula>
    </cfRule>
  </conditionalFormatting>
  <conditionalFormatting sqref="AL34">
    <cfRule type="cellIs" dxfId="2612" priority="851" operator="between">
      <formula>1</formula>
      <formula>2</formula>
    </cfRule>
  </conditionalFormatting>
  <conditionalFormatting sqref="AJ34">
    <cfRule type="cellIs" dxfId="2611" priority="853" operator="between">
      <formula>1</formula>
      <formula>2</formula>
    </cfRule>
  </conditionalFormatting>
  <conditionalFormatting sqref="AK34">
    <cfRule type="cellIs" dxfId="2610" priority="852" operator="between">
      <formula>1</formula>
      <formula>2</formula>
    </cfRule>
  </conditionalFormatting>
  <conditionalFormatting sqref="AO34">
    <cfRule type="cellIs" dxfId="2609" priority="848" operator="between">
      <formula>1</formula>
      <formula>2</formula>
    </cfRule>
  </conditionalFormatting>
  <conditionalFormatting sqref="AN34">
    <cfRule type="cellIs" dxfId="2608" priority="849" operator="between">
      <formula>1</formula>
      <formula>2</formula>
    </cfRule>
  </conditionalFormatting>
  <conditionalFormatting sqref="AG34">
    <cfRule type="cellIs" dxfId="2607" priority="847" operator="between">
      <formula>1</formula>
      <formula>2</formula>
    </cfRule>
  </conditionalFormatting>
  <conditionalFormatting sqref="AI35">
    <cfRule type="cellIs" dxfId="2606" priority="845" operator="between">
      <formula>1</formula>
      <formula>2</formula>
    </cfRule>
  </conditionalFormatting>
  <conditionalFormatting sqref="AM35">
    <cfRule type="cellIs" dxfId="2605" priority="841" operator="between">
      <formula>1</formula>
      <formula>2</formula>
    </cfRule>
  </conditionalFormatting>
  <conditionalFormatting sqref="AH35">
    <cfRule type="cellIs" dxfId="2604" priority="846" operator="between">
      <formula>1</formula>
      <formula>2</formula>
    </cfRule>
  </conditionalFormatting>
  <conditionalFormatting sqref="AL35">
    <cfRule type="cellIs" dxfId="2603" priority="842" operator="between">
      <formula>1</formula>
      <formula>2</formula>
    </cfRule>
  </conditionalFormatting>
  <conditionalFormatting sqref="AJ35">
    <cfRule type="cellIs" dxfId="2602" priority="844" operator="between">
      <formula>1</formula>
      <formula>2</formula>
    </cfRule>
  </conditionalFormatting>
  <conditionalFormatting sqref="AK35">
    <cfRule type="cellIs" dxfId="2601" priority="843" operator="between">
      <formula>1</formula>
      <formula>2</formula>
    </cfRule>
  </conditionalFormatting>
  <conditionalFormatting sqref="AO35">
    <cfRule type="cellIs" dxfId="2600" priority="839" operator="between">
      <formula>1</formula>
      <formula>2</formula>
    </cfRule>
  </conditionalFormatting>
  <conditionalFormatting sqref="AN35">
    <cfRule type="cellIs" dxfId="2599" priority="840" operator="between">
      <formula>1</formula>
      <formula>2</formula>
    </cfRule>
  </conditionalFormatting>
  <conditionalFormatting sqref="AG35">
    <cfRule type="cellIs" dxfId="2598" priority="838" operator="between">
      <formula>1</formula>
      <formula>2</formula>
    </cfRule>
  </conditionalFormatting>
  <conditionalFormatting sqref="AI36">
    <cfRule type="cellIs" dxfId="2597" priority="836" operator="between">
      <formula>1</formula>
      <formula>2</formula>
    </cfRule>
  </conditionalFormatting>
  <conditionalFormatting sqref="AM36">
    <cfRule type="cellIs" dxfId="2596" priority="832" operator="between">
      <formula>1</formula>
      <formula>2</formula>
    </cfRule>
  </conditionalFormatting>
  <conditionalFormatting sqref="AH36">
    <cfRule type="cellIs" dxfId="2595" priority="837" operator="between">
      <formula>1</formula>
      <formula>2</formula>
    </cfRule>
  </conditionalFormatting>
  <conditionalFormatting sqref="AL36">
    <cfRule type="cellIs" dxfId="2594" priority="833" operator="between">
      <formula>1</formula>
      <formula>2</formula>
    </cfRule>
  </conditionalFormatting>
  <conditionalFormatting sqref="AJ36">
    <cfRule type="cellIs" dxfId="2593" priority="835" operator="between">
      <formula>1</formula>
      <formula>2</formula>
    </cfRule>
  </conditionalFormatting>
  <conditionalFormatting sqref="AK36">
    <cfRule type="cellIs" dxfId="2592" priority="834" operator="between">
      <formula>1</formula>
      <formula>2</formula>
    </cfRule>
  </conditionalFormatting>
  <conditionalFormatting sqref="AO36">
    <cfRule type="cellIs" dxfId="2591" priority="830" operator="between">
      <formula>1</formula>
      <formula>2</formula>
    </cfRule>
  </conditionalFormatting>
  <conditionalFormatting sqref="AN36">
    <cfRule type="cellIs" dxfId="2590" priority="831" operator="between">
      <formula>1</formula>
      <formula>2</formula>
    </cfRule>
  </conditionalFormatting>
  <conditionalFormatting sqref="AG36">
    <cfRule type="cellIs" dxfId="2589" priority="829" operator="between">
      <formula>1</formula>
      <formula>2</formula>
    </cfRule>
  </conditionalFormatting>
  <conditionalFormatting sqref="AI37">
    <cfRule type="cellIs" dxfId="2588" priority="827" operator="between">
      <formula>1</formula>
      <formula>2</formula>
    </cfRule>
  </conditionalFormatting>
  <conditionalFormatting sqref="AM37">
    <cfRule type="cellIs" dxfId="2587" priority="823" operator="between">
      <formula>1</formula>
      <formula>2</formula>
    </cfRule>
  </conditionalFormatting>
  <conditionalFormatting sqref="AH37">
    <cfRule type="cellIs" dxfId="2586" priority="828" operator="between">
      <formula>1</formula>
      <formula>2</formula>
    </cfRule>
  </conditionalFormatting>
  <conditionalFormatting sqref="AL37">
    <cfRule type="cellIs" dxfId="2585" priority="824" operator="between">
      <formula>1</formula>
      <formula>2</formula>
    </cfRule>
  </conditionalFormatting>
  <conditionalFormatting sqref="AJ37">
    <cfRule type="cellIs" dxfId="2584" priority="826" operator="between">
      <formula>1</formula>
      <formula>2</formula>
    </cfRule>
  </conditionalFormatting>
  <conditionalFormatting sqref="AK37">
    <cfRule type="cellIs" dxfId="2583" priority="825" operator="between">
      <formula>1</formula>
      <formula>2</formula>
    </cfRule>
  </conditionalFormatting>
  <conditionalFormatting sqref="AO37">
    <cfRule type="cellIs" dxfId="2582" priority="821" operator="between">
      <formula>1</formula>
      <formula>2</formula>
    </cfRule>
  </conditionalFormatting>
  <conditionalFormatting sqref="AN37">
    <cfRule type="cellIs" dxfId="2581" priority="822" operator="between">
      <formula>1</formula>
      <formula>2</formula>
    </cfRule>
  </conditionalFormatting>
  <conditionalFormatting sqref="AG37">
    <cfRule type="cellIs" dxfId="2580" priority="820" operator="between">
      <formula>1</formula>
      <formula>2</formula>
    </cfRule>
  </conditionalFormatting>
  <conditionalFormatting sqref="AI38">
    <cfRule type="cellIs" dxfId="2579" priority="818" operator="between">
      <formula>1</formula>
      <formula>2</formula>
    </cfRule>
  </conditionalFormatting>
  <conditionalFormatting sqref="AM38">
    <cfRule type="cellIs" dxfId="2578" priority="814" operator="between">
      <formula>1</formula>
      <formula>2</formula>
    </cfRule>
  </conditionalFormatting>
  <conditionalFormatting sqref="AH38">
    <cfRule type="cellIs" dxfId="2577" priority="819" operator="between">
      <formula>1</formula>
      <formula>2</formula>
    </cfRule>
  </conditionalFormatting>
  <conditionalFormatting sqref="AL38">
    <cfRule type="cellIs" dxfId="2576" priority="815" operator="between">
      <formula>1</formula>
      <formula>2</formula>
    </cfRule>
  </conditionalFormatting>
  <conditionalFormatting sqref="AJ38">
    <cfRule type="cellIs" dxfId="2575" priority="817" operator="between">
      <formula>1</formula>
      <formula>2</formula>
    </cfRule>
  </conditionalFormatting>
  <conditionalFormatting sqref="AK38">
    <cfRule type="cellIs" dxfId="2574" priority="816" operator="between">
      <formula>1</formula>
      <formula>2</formula>
    </cfRule>
  </conditionalFormatting>
  <conditionalFormatting sqref="AO38">
    <cfRule type="cellIs" dxfId="2573" priority="812" operator="between">
      <formula>1</formula>
      <formula>2</formula>
    </cfRule>
  </conditionalFormatting>
  <conditionalFormatting sqref="AN38">
    <cfRule type="cellIs" dxfId="2572" priority="813" operator="between">
      <formula>1</formula>
      <formula>2</formula>
    </cfRule>
  </conditionalFormatting>
  <conditionalFormatting sqref="AG38">
    <cfRule type="cellIs" dxfId="2571" priority="811" operator="between">
      <formula>1</formula>
      <formula>2</formula>
    </cfRule>
  </conditionalFormatting>
  <conditionalFormatting sqref="AI39">
    <cfRule type="cellIs" dxfId="2570" priority="809" operator="between">
      <formula>1</formula>
      <formula>2</formula>
    </cfRule>
  </conditionalFormatting>
  <conditionalFormatting sqref="AM39">
    <cfRule type="cellIs" dxfId="2569" priority="805" operator="between">
      <formula>1</formula>
      <formula>2</formula>
    </cfRule>
  </conditionalFormatting>
  <conditionalFormatting sqref="AH39">
    <cfRule type="cellIs" dxfId="2568" priority="810" operator="between">
      <formula>1</formula>
      <formula>2</formula>
    </cfRule>
  </conditionalFormatting>
  <conditionalFormatting sqref="AL39">
    <cfRule type="cellIs" dxfId="2567" priority="806" operator="between">
      <formula>1</formula>
      <formula>2</formula>
    </cfRule>
  </conditionalFormatting>
  <conditionalFormatting sqref="AJ39">
    <cfRule type="cellIs" dxfId="2566" priority="808" operator="between">
      <formula>1</formula>
      <formula>2</formula>
    </cfRule>
  </conditionalFormatting>
  <conditionalFormatting sqref="AK39">
    <cfRule type="cellIs" dxfId="2565" priority="807" operator="between">
      <formula>1</formula>
      <formula>2</formula>
    </cfRule>
  </conditionalFormatting>
  <conditionalFormatting sqref="AO39">
    <cfRule type="cellIs" dxfId="2564" priority="803" operator="between">
      <formula>1</formula>
      <formula>2</formula>
    </cfRule>
  </conditionalFormatting>
  <conditionalFormatting sqref="AN39">
    <cfRule type="cellIs" dxfId="2563" priority="804" operator="between">
      <formula>1</formula>
      <formula>2</formula>
    </cfRule>
  </conditionalFormatting>
  <conditionalFormatting sqref="AG39">
    <cfRule type="cellIs" dxfId="2562" priority="802" operator="between">
      <formula>1</formula>
      <formula>2</formula>
    </cfRule>
  </conditionalFormatting>
  <conditionalFormatting sqref="AM14">
    <cfRule type="cellIs" dxfId="2561" priority="796" operator="between">
      <formula>1</formula>
      <formula>2</formula>
    </cfRule>
  </conditionalFormatting>
  <conditionalFormatting sqref="AG14">
    <cfRule type="cellIs" dxfId="2560" priority="793" operator="between">
      <formula>1</formula>
      <formula>2</formula>
    </cfRule>
  </conditionalFormatting>
  <conditionalFormatting sqref="AL14">
    <cfRule type="cellIs" dxfId="2559" priority="797" operator="between">
      <formula>1</formula>
      <formula>2</formula>
    </cfRule>
  </conditionalFormatting>
  <conditionalFormatting sqref="AH14">
    <cfRule type="cellIs" dxfId="2558" priority="801" operator="between">
      <formula>1</formula>
      <formula>2</formula>
    </cfRule>
  </conditionalFormatting>
  <conditionalFormatting sqref="AI14">
    <cfRule type="cellIs" dxfId="2557" priority="800" operator="between">
      <formula>1</formula>
      <formula>2</formula>
    </cfRule>
  </conditionalFormatting>
  <conditionalFormatting sqref="AJ14">
    <cfRule type="cellIs" dxfId="2556" priority="799" operator="between">
      <formula>1</formula>
      <formula>2</formula>
    </cfRule>
  </conditionalFormatting>
  <conditionalFormatting sqref="AK14">
    <cfRule type="cellIs" dxfId="2555" priority="798" operator="between">
      <formula>1</formula>
      <formula>2</formula>
    </cfRule>
  </conditionalFormatting>
  <conditionalFormatting sqref="AN14">
    <cfRule type="cellIs" dxfId="2554" priority="795" operator="between">
      <formula>1</formula>
      <formula>2</formula>
    </cfRule>
  </conditionalFormatting>
  <conditionalFormatting sqref="AO14">
    <cfRule type="cellIs" dxfId="2553" priority="794" operator="between">
      <formula>1</formula>
      <formula>2</formula>
    </cfRule>
  </conditionalFormatting>
  <conditionalFormatting sqref="AI15">
    <cfRule type="cellIs" dxfId="2552" priority="791" operator="between">
      <formula>1</formula>
      <formula>2</formula>
    </cfRule>
  </conditionalFormatting>
  <conditionalFormatting sqref="AM15">
    <cfRule type="cellIs" dxfId="2551" priority="787" operator="between">
      <formula>1</formula>
      <formula>2</formula>
    </cfRule>
  </conditionalFormatting>
  <conditionalFormatting sqref="AH15">
    <cfRule type="cellIs" dxfId="2550" priority="792" operator="between">
      <formula>1</formula>
      <formula>2</formula>
    </cfRule>
  </conditionalFormatting>
  <conditionalFormatting sqref="AL15">
    <cfRule type="cellIs" dxfId="2549" priority="788" operator="between">
      <formula>1</formula>
      <formula>2</formula>
    </cfRule>
  </conditionalFormatting>
  <conditionalFormatting sqref="AJ15">
    <cfRule type="cellIs" dxfId="2548" priority="790" operator="between">
      <formula>1</formula>
      <formula>2</formula>
    </cfRule>
  </conditionalFormatting>
  <conditionalFormatting sqref="AK15">
    <cfRule type="cellIs" dxfId="2547" priority="789" operator="between">
      <formula>1</formula>
      <formula>2</formula>
    </cfRule>
  </conditionalFormatting>
  <conditionalFormatting sqref="AO15">
    <cfRule type="cellIs" dxfId="2546" priority="785" operator="between">
      <formula>1</formula>
      <formula>2</formula>
    </cfRule>
  </conditionalFormatting>
  <conditionalFormatting sqref="AN15">
    <cfRule type="cellIs" dxfId="2545" priority="786" operator="between">
      <formula>1</formula>
      <formula>2</formula>
    </cfRule>
  </conditionalFormatting>
  <conditionalFormatting sqref="AG15">
    <cfRule type="cellIs" dxfId="2544" priority="784" operator="between">
      <formula>1</formula>
      <formula>2</formula>
    </cfRule>
  </conditionalFormatting>
  <conditionalFormatting sqref="AM14">
    <cfRule type="cellIs" dxfId="2543" priority="778" operator="between">
      <formula>1</formula>
      <formula>2</formula>
    </cfRule>
  </conditionalFormatting>
  <conditionalFormatting sqref="AG14">
    <cfRule type="cellIs" dxfId="2542" priority="775" operator="between">
      <formula>1</formula>
      <formula>2</formula>
    </cfRule>
  </conditionalFormatting>
  <conditionalFormatting sqref="AL14">
    <cfRule type="cellIs" dxfId="2541" priority="779" operator="between">
      <formula>1</formula>
      <formula>2</formula>
    </cfRule>
  </conditionalFormatting>
  <conditionalFormatting sqref="AH14">
    <cfRule type="cellIs" dxfId="2540" priority="783" operator="between">
      <formula>1</formula>
      <formula>2</formula>
    </cfRule>
  </conditionalFormatting>
  <conditionalFormatting sqref="AI14">
    <cfRule type="cellIs" dxfId="2539" priority="782" operator="between">
      <formula>1</formula>
      <formula>2</formula>
    </cfRule>
  </conditionalFormatting>
  <conditionalFormatting sqref="AJ14">
    <cfRule type="cellIs" dxfId="2538" priority="781" operator="between">
      <formula>1</formula>
      <formula>2</formula>
    </cfRule>
  </conditionalFormatting>
  <conditionalFormatting sqref="AK14">
    <cfRule type="cellIs" dxfId="2537" priority="780" operator="between">
      <formula>1</formula>
      <formula>2</formula>
    </cfRule>
  </conditionalFormatting>
  <conditionalFormatting sqref="AN14">
    <cfRule type="cellIs" dxfId="2536" priority="777" operator="between">
      <formula>1</formula>
      <formula>2</formula>
    </cfRule>
  </conditionalFormatting>
  <conditionalFormatting sqref="AO14">
    <cfRule type="cellIs" dxfId="2535" priority="776" operator="between">
      <formula>1</formula>
      <formula>2</formula>
    </cfRule>
  </conditionalFormatting>
  <conditionalFormatting sqref="AI15">
    <cfRule type="cellIs" dxfId="2534" priority="773" operator="between">
      <formula>1</formula>
      <formula>2</formula>
    </cfRule>
  </conditionalFormatting>
  <conditionalFormatting sqref="AM15">
    <cfRule type="cellIs" dxfId="2533" priority="769" operator="between">
      <formula>1</formula>
      <formula>2</formula>
    </cfRule>
  </conditionalFormatting>
  <conditionalFormatting sqref="AH15">
    <cfRule type="cellIs" dxfId="2532" priority="774" operator="between">
      <formula>1</formula>
      <formula>2</formula>
    </cfRule>
  </conditionalFormatting>
  <conditionalFormatting sqref="AL15">
    <cfRule type="cellIs" dxfId="2531" priority="770" operator="between">
      <formula>1</formula>
      <formula>2</formula>
    </cfRule>
  </conditionalFormatting>
  <conditionalFormatting sqref="AJ15">
    <cfRule type="cellIs" dxfId="2530" priority="772" operator="between">
      <formula>1</formula>
      <formula>2</formula>
    </cfRule>
  </conditionalFormatting>
  <conditionalFormatting sqref="AK15">
    <cfRule type="cellIs" dxfId="2529" priority="771" operator="between">
      <formula>1</formula>
      <formula>2</formula>
    </cfRule>
  </conditionalFormatting>
  <conditionalFormatting sqref="AO15">
    <cfRule type="cellIs" dxfId="2528" priority="767" operator="between">
      <formula>1</formula>
      <formula>2</formula>
    </cfRule>
  </conditionalFormatting>
  <conditionalFormatting sqref="AN15">
    <cfRule type="cellIs" dxfId="2527" priority="768" operator="between">
      <formula>1</formula>
      <formula>2</formula>
    </cfRule>
  </conditionalFormatting>
  <conditionalFormatting sqref="AG15">
    <cfRule type="cellIs" dxfId="2526" priority="766" operator="between">
      <formula>1</formula>
      <formula>2</formula>
    </cfRule>
  </conditionalFormatting>
  <conditionalFormatting sqref="AU29">
    <cfRule type="cellIs" dxfId="2525" priority="384" operator="between">
      <formula>1</formula>
      <formula>2</formula>
    </cfRule>
  </conditionalFormatting>
  <conditionalFormatting sqref="AW29">
    <cfRule type="cellIs" dxfId="2524" priority="382" operator="between">
      <formula>1</formula>
      <formula>2</formula>
    </cfRule>
  </conditionalFormatting>
  <conditionalFormatting sqref="AR29">
    <cfRule type="cellIs" dxfId="2523" priority="387" operator="between">
      <formula>1</formula>
      <formula>2</formula>
    </cfRule>
  </conditionalFormatting>
  <conditionalFormatting sqref="AS29">
    <cfRule type="cellIs" dxfId="2522" priority="386" operator="between">
      <formula>1</formula>
      <formula>2</formula>
    </cfRule>
  </conditionalFormatting>
  <conditionalFormatting sqref="AT29">
    <cfRule type="cellIs" dxfId="2521" priority="385" operator="between">
      <formula>1</formula>
      <formula>2</formula>
    </cfRule>
  </conditionalFormatting>
  <conditionalFormatting sqref="AU28">
    <cfRule type="cellIs" dxfId="2520" priority="393" operator="between">
      <formula>1</formula>
      <formula>2</formula>
    </cfRule>
  </conditionalFormatting>
  <conditionalFormatting sqref="AT28">
    <cfRule type="cellIs" dxfId="2519" priority="394" operator="between">
      <formula>1</formula>
      <formula>2</formula>
    </cfRule>
  </conditionalFormatting>
  <conditionalFormatting sqref="AS28">
    <cfRule type="cellIs" dxfId="2518" priority="395" operator="between">
      <formula>1</formula>
      <formula>2</formula>
    </cfRule>
  </conditionalFormatting>
  <conditionalFormatting sqref="AR28">
    <cfRule type="cellIs" dxfId="2517" priority="396" operator="between">
      <formula>1</formula>
      <formula>2</formula>
    </cfRule>
  </conditionalFormatting>
  <conditionalFormatting sqref="AW28">
    <cfRule type="cellIs" dxfId="2516" priority="391" operator="between">
      <formula>1</formula>
      <formula>2</formula>
    </cfRule>
  </conditionalFormatting>
  <conditionalFormatting sqref="AQ12">
    <cfRule type="cellIs" dxfId="2515" priority="532" operator="between">
      <formula>1</formula>
      <formula>2</formula>
    </cfRule>
  </conditionalFormatting>
  <conditionalFormatting sqref="AX12">
    <cfRule type="cellIs" dxfId="2514" priority="534" operator="between">
      <formula>1</formula>
      <formula>2</formula>
    </cfRule>
  </conditionalFormatting>
  <conditionalFormatting sqref="AY12">
    <cfRule type="cellIs" dxfId="2513" priority="533" operator="between">
      <formula>1</formula>
      <formula>2</formula>
    </cfRule>
  </conditionalFormatting>
  <conditionalFormatting sqref="AR12">
    <cfRule type="cellIs" dxfId="2512" priority="540" operator="between">
      <formula>1</formula>
      <formula>2</formula>
    </cfRule>
  </conditionalFormatting>
  <conditionalFormatting sqref="AS12">
    <cfRule type="cellIs" dxfId="2511" priority="539" operator="between">
      <formula>1</formula>
      <formula>2</formula>
    </cfRule>
  </conditionalFormatting>
  <conditionalFormatting sqref="AT12">
    <cfRule type="cellIs" dxfId="2510" priority="538" operator="between">
      <formula>1</formula>
      <formula>2</formula>
    </cfRule>
  </conditionalFormatting>
  <conditionalFormatting sqref="AU12">
    <cfRule type="cellIs" dxfId="2509" priority="537" operator="between">
      <formula>1</formula>
      <formula>2</formula>
    </cfRule>
  </conditionalFormatting>
  <conditionalFormatting sqref="AV12">
    <cfRule type="cellIs" dxfId="2508" priority="536" operator="between">
      <formula>1</formula>
      <formula>2</formula>
    </cfRule>
  </conditionalFormatting>
  <conditionalFormatting sqref="AW12">
    <cfRule type="cellIs" dxfId="2507" priority="535" operator="between">
      <formula>1</formula>
      <formula>2</formula>
    </cfRule>
  </conditionalFormatting>
  <conditionalFormatting sqref="AW23">
    <cfRule type="cellIs" dxfId="2506" priority="436" operator="between">
      <formula>1</formula>
      <formula>2</formula>
    </cfRule>
  </conditionalFormatting>
  <conditionalFormatting sqref="AQ23">
    <cfRule type="cellIs" dxfId="2505" priority="433" operator="between">
      <formula>1</formula>
      <formula>2</formula>
    </cfRule>
  </conditionalFormatting>
  <conditionalFormatting sqref="AV23">
    <cfRule type="cellIs" dxfId="2504" priority="437" operator="between">
      <formula>1</formula>
      <formula>2</formula>
    </cfRule>
  </conditionalFormatting>
  <conditionalFormatting sqref="AR23">
    <cfRule type="cellIs" dxfId="2503" priority="441" operator="between">
      <formula>1</formula>
      <formula>2</formula>
    </cfRule>
  </conditionalFormatting>
  <conditionalFormatting sqref="AS23">
    <cfRule type="cellIs" dxfId="2502" priority="440" operator="between">
      <formula>1</formula>
      <formula>2</formula>
    </cfRule>
  </conditionalFormatting>
  <conditionalFormatting sqref="AT23">
    <cfRule type="cellIs" dxfId="2501" priority="439" operator="between">
      <formula>1</formula>
      <formula>2</formula>
    </cfRule>
  </conditionalFormatting>
  <conditionalFormatting sqref="AU23">
    <cfRule type="cellIs" dxfId="2500" priority="438" operator="between">
      <formula>1</formula>
      <formula>2</formula>
    </cfRule>
  </conditionalFormatting>
  <conditionalFormatting sqref="AX23">
    <cfRule type="cellIs" dxfId="2499" priority="435" operator="between">
      <formula>1</formula>
      <formula>2</formula>
    </cfRule>
  </conditionalFormatting>
  <conditionalFormatting sqref="AY23">
    <cfRule type="cellIs" dxfId="2498" priority="434" operator="between">
      <formula>1</formula>
      <formula>2</formula>
    </cfRule>
  </conditionalFormatting>
  <conditionalFormatting sqref="AW20">
    <cfRule type="cellIs" dxfId="2497" priority="463" operator="between">
      <formula>1</formula>
      <formula>2</formula>
    </cfRule>
  </conditionalFormatting>
  <conditionalFormatting sqref="AQ20">
    <cfRule type="cellIs" dxfId="2496" priority="460" operator="between">
      <formula>1</formula>
      <formula>2</formula>
    </cfRule>
  </conditionalFormatting>
  <conditionalFormatting sqref="AV20">
    <cfRule type="cellIs" dxfId="2495" priority="464" operator="between">
      <formula>1</formula>
      <formula>2</formula>
    </cfRule>
  </conditionalFormatting>
  <conditionalFormatting sqref="AR20">
    <cfRule type="cellIs" dxfId="2494" priority="468" operator="between">
      <formula>1</formula>
      <formula>2</formula>
    </cfRule>
  </conditionalFormatting>
  <conditionalFormatting sqref="AS20">
    <cfRule type="cellIs" dxfId="2493" priority="467" operator="between">
      <formula>1</formula>
      <formula>2</formula>
    </cfRule>
  </conditionalFormatting>
  <conditionalFormatting sqref="AT20">
    <cfRule type="cellIs" dxfId="2492" priority="466" operator="between">
      <formula>1</formula>
      <formula>2</formula>
    </cfRule>
  </conditionalFormatting>
  <conditionalFormatting sqref="AU20">
    <cfRule type="cellIs" dxfId="2491" priority="465" operator="between">
      <formula>1</formula>
      <formula>2</formula>
    </cfRule>
  </conditionalFormatting>
  <conditionalFormatting sqref="AX20">
    <cfRule type="cellIs" dxfId="2490" priority="462" operator="between">
      <formula>1</formula>
      <formula>2</formula>
    </cfRule>
  </conditionalFormatting>
  <conditionalFormatting sqref="AY20">
    <cfRule type="cellIs" dxfId="2489" priority="461" operator="between">
      <formula>1</formula>
      <formula>2</formula>
    </cfRule>
  </conditionalFormatting>
  <conditionalFormatting sqref="AW17">
    <cfRule type="cellIs" dxfId="2488" priority="490" operator="between">
      <formula>1</formula>
      <formula>2</formula>
    </cfRule>
  </conditionalFormatting>
  <conditionalFormatting sqref="AQ17">
    <cfRule type="cellIs" dxfId="2487" priority="487" operator="between">
      <formula>1</formula>
      <formula>2</formula>
    </cfRule>
  </conditionalFormatting>
  <conditionalFormatting sqref="AV17">
    <cfRule type="cellIs" dxfId="2486" priority="491" operator="between">
      <formula>1</formula>
      <formula>2</formula>
    </cfRule>
  </conditionalFormatting>
  <conditionalFormatting sqref="AR17">
    <cfRule type="cellIs" dxfId="2485" priority="495" operator="between">
      <formula>1</formula>
      <formula>2</formula>
    </cfRule>
  </conditionalFormatting>
  <conditionalFormatting sqref="AS17">
    <cfRule type="cellIs" dxfId="2484" priority="494" operator="between">
      <formula>1</formula>
      <formula>2</formula>
    </cfRule>
  </conditionalFormatting>
  <conditionalFormatting sqref="AT17">
    <cfRule type="cellIs" dxfId="2483" priority="493" operator="between">
      <formula>1</formula>
      <formula>2</formula>
    </cfRule>
  </conditionalFormatting>
  <conditionalFormatting sqref="AU17">
    <cfRule type="cellIs" dxfId="2482" priority="492" operator="between">
      <formula>1</formula>
      <formula>2</formula>
    </cfRule>
  </conditionalFormatting>
  <conditionalFormatting sqref="AX17">
    <cfRule type="cellIs" dxfId="2481" priority="489" operator="between">
      <formula>1</formula>
      <formula>2</formula>
    </cfRule>
  </conditionalFormatting>
  <conditionalFormatting sqref="AY17">
    <cfRule type="cellIs" dxfId="2480" priority="488" operator="between">
      <formula>1</formula>
      <formula>2</formula>
    </cfRule>
  </conditionalFormatting>
  <conditionalFormatting sqref="AW14">
    <cfRule type="cellIs" dxfId="2479" priority="517" operator="between">
      <formula>1</formula>
      <formula>2</formula>
    </cfRule>
  </conditionalFormatting>
  <conditionalFormatting sqref="AQ14">
    <cfRule type="cellIs" dxfId="2478" priority="514" operator="between">
      <formula>1</formula>
      <formula>2</formula>
    </cfRule>
  </conditionalFormatting>
  <conditionalFormatting sqref="AV14">
    <cfRule type="cellIs" dxfId="2477" priority="518" operator="between">
      <formula>1</formula>
      <formula>2</formula>
    </cfRule>
  </conditionalFormatting>
  <conditionalFormatting sqref="AR14">
    <cfRule type="cellIs" dxfId="2476" priority="522" operator="between">
      <formula>1</formula>
      <formula>2</formula>
    </cfRule>
  </conditionalFormatting>
  <conditionalFormatting sqref="AS14">
    <cfRule type="cellIs" dxfId="2475" priority="521" operator="between">
      <formula>1</formula>
      <formula>2</formula>
    </cfRule>
  </conditionalFormatting>
  <conditionalFormatting sqref="AT14">
    <cfRule type="cellIs" dxfId="2474" priority="520" operator="between">
      <formula>1</formula>
      <formula>2</formula>
    </cfRule>
  </conditionalFormatting>
  <conditionalFormatting sqref="AU14">
    <cfRule type="cellIs" dxfId="2473" priority="519" operator="between">
      <formula>1</formula>
      <formula>2</formula>
    </cfRule>
  </conditionalFormatting>
  <conditionalFormatting sqref="AX14">
    <cfRule type="cellIs" dxfId="2472" priority="516" operator="between">
      <formula>1</formula>
      <formula>2</formula>
    </cfRule>
  </conditionalFormatting>
  <conditionalFormatting sqref="AY14">
    <cfRule type="cellIs" dxfId="2471" priority="515" operator="between">
      <formula>1</formula>
      <formula>2</formula>
    </cfRule>
  </conditionalFormatting>
  <conditionalFormatting sqref="AS13">
    <cfRule type="cellIs" dxfId="2470" priority="530" operator="between">
      <formula>1</formula>
      <formula>2</formula>
    </cfRule>
  </conditionalFormatting>
  <conditionalFormatting sqref="AW13">
    <cfRule type="cellIs" dxfId="2469" priority="526" operator="between">
      <formula>1</formula>
      <formula>2</formula>
    </cfRule>
  </conditionalFormatting>
  <conditionalFormatting sqref="AR13">
    <cfRule type="cellIs" dxfId="2468" priority="531" operator="between">
      <formula>1</formula>
      <formula>2</formula>
    </cfRule>
  </conditionalFormatting>
  <conditionalFormatting sqref="AV13">
    <cfRule type="cellIs" dxfId="2467" priority="527" operator="between">
      <formula>1</formula>
      <formula>2</formula>
    </cfRule>
  </conditionalFormatting>
  <conditionalFormatting sqref="AT13">
    <cfRule type="cellIs" dxfId="2466" priority="529" operator="between">
      <formula>1</formula>
      <formula>2</formula>
    </cfRule>
  </conditionalFormatting>
  <conditionalFormatting sqref="AU13">
    <cfRule type="cellIs" dxfId="2465" priority="528" operator="between">
      <formula>1</formula>
      <formula>2</formula>
    </cfRule>
  </conditionalFormatting>
  <conditionalFormatting sqref="AY13">
    <cfRule type="cellIs" dxfId="2464" priority="524" operator="between">
      <formula>1</formula>
      <formula>2</formula>
    </cfRule>
  </conditionalFormatting>
  <conditionalFormatting sqref="AX13">
    <cfRule type="cellIs" dxfId="2463" priority="525" operator="between">
      <formula>1</formula>
      <formula>2</formula>
    </cfRule>
  </conditionalFormatting>
  <conditionalFormatting sqref="AQ13">
    <cfRule type="cellIs" dxfId="2462" priority="523" operator="between">
      <formula>1</formula>
      <formula>2</formula>
    </cfRule>
  </conditionalFormatting>
  <conditionalFormatting sqref="AS15">
    <cfRule type="cellIs" dxfId="2461" priority="512" operator="between">
      <formula>1</formula>
      <formula>2</formula>
    </cfRule>
  </conditionalFormatting>
  <conditionalFormatting sqref="AW15">
    <cfRule type="cellIs" dxfId="2460" priority="508" operator="between">
      <formula>1</formula>
      <formula>2</formula>
    </cfRule>
  </conditionalFormatting>
  <conditionalFormatting sqref="AR15">
    <cfRule type="cellIs" dxfId="2459" priority="513" operator="between">
      <formula>1</formula>
      <formula>2</formula>
    </cfRule>
  </conditionalFormatting>
  <conditionalFormatting sqref="AV15">
    <cfRule type="cellIs" dxfId="2458" priority="509" operator="between">
      <formula>1</formula>
      <formula>2</formula>
    </cfRule>
  </conditionalFormatting>
  <conditionalFormatting sqref="AT15">
    <cfRule type="cellIs" dxfId="2457" priority="511" operator="between">
      <formula>1</formula>
      <formula>2</formula>
    </cfRule>
  </conditionalFormatting>
  <conditionalFormatting sqref="AU15">
    <cfRule type="cellIs" dxfId="2456" priority="510" operator="between">
      <formula>1</formula>
      <formula>2</formula>
    </cfRule>
  </conditionalFormatting>
  <conditionalFormatting sqref="AY15">
    <cfRule type="cellIs" dxfId="2455" priority="506" operator="between">
      <formula>1</formula>
      <formula>2</formula>
    </cfRule>
  </conditionalFormatting>
  <conditionalFormatting sqref="AX15">
    <cfRule type="cellIs" dxfId="2454" priority="507" operator="between">
      <formula>1</formula>
      <formula>2</formula>
    </cfRule>
  </conditionalFormatting>
  <conditionalFormatting sqref="AQ15">
    <cfRule type="cellIs" dxfId="2453" priority="505" operator="between">
      <formula>1</formula>
      <formula>2</formula>
    </cfRule>
  </conditionalFormatting>
  <conditionalFormatting sqref="AS16">
    <cfRule type="cellIs" dxfId="2452" priority="503" operator="between">
      <formula>1</formula>
      <formula>2</formula>
    </cfRule>
  </conditionalFormatting>
  <conditionalFormatting sqref="AW16">
    <cfRule type="cellIs" dxfId="2451" priority="499" operator="between">
      <formula>1</formula>
      <formula>2</formula>
    </cfRule>
  </conditionalFormatting>
  <conditionalFormatting sqref="AR16">
    <cfRule type="cellIs" dxfId="2450" priority="504" operator="between">
      <formula>1</formula>
      <formula>2</formula>
    </cfRule>
  </conditionalFormatting>
  <conditionalFormatting sqref="AV16">
    <cfRule type="cellIs" dxfId="2449" priority="500" operator="between">
      <formula>1</formula>
      <formula>2</formula>
    </cfRule>
  </conditionalFormatting>
  <conditionalFormatting sqref="AT16">
    <cfRule type="cellIs" dxfId="2448" priority="502" operator="between">
      <formula>1</formula>
      <formula>2</formula>
    </cfRule>
  </conditionalFormatting>
  <conditionalFormatting sqref="AU16">
    <cfRule type="cellIs" dxfId="2447" priority="501" operator="between">
      <formula>1</formula>
      <formula>2</formula>
    </cfRule>
  </conditionalFormatting>
  <conditionalFormatting sqref="AY16">
    <cfRule type="cellIs" dxfId="2446" priority="497" operator="between">
      <formula>1</formula>
      <formula>2</formula>
    </cfRule>
  </conditionalFormatting>
  <conditionalFormatting sqref="AX16">
    <cfRule type="cellIs" dxfId="2445" priority="498" operator="between">
      <formula>1</formula>
      <formula>2</formula>
    </cfRule>
  </conditionalFormatting>
  <conditionalFormatting sqref="AQ16">
    <cfRule type="cellIs" dxfId="2444" priority="496" operator="between">
      <formula>1</formula>
      <formula>2</formula>
    </cfRule>
  </conditionalFormatting>
  <conditionalFormatting sqref="AS18">
    <cfRule type="cellIs" dxfId="2443" priority="485" operator="between">
      <formula>1</formula>
      <formula>2</formula>
    </cfRule>
  </conditionalFormatting>
  <conditionalFormatting sqref="AW18">
    <cfRule type="cellIs" dxfId="2442" priority="481" operator="between">
      <formula>1</formula>
      <formula>2</formula>
    </cfRule>
  </conditionalFormatting>
  <conditionalFormatting sqref="AR18">
    <cfRule type="cellIs" dxfId="2441" priority="486" operator="between">
      <formula>1</formula>
      <formula>2</formula>
    </cfRule>
  </conditionalFormatting>
  <conditionalFormatting sqref="AV18">
    <cfRule type="cellIs" dxfId="2440" priority="482" operator="between">
      <formula>1</formula>
      <formula>2</formula>
    </cfRule>
  </conditionalFormatting>
  <conditionalFormatting sqref="AT18">
    <cfRule type="cellIs" dxfId="2439" priority="484" operator="between">
      <formula>1</formula>
      <formula>2</formula>
    </cfRule>
  </conditionalFormatting>
  <conditionalFormatting sqref="AU18">
    <cfRule type="cellIs" dxfId="2438" priority="483" operator="between">
      <formula>1</formula>
      <formula>2</formula>
    </cfRule>
  </conditionalFormatting>
  <conditionalFormatting sqref="AY18">
    <cfRule type="cellIs" dxfId="2437" priority="479" operator="between">
      <formula>1</formula>
      <formula>2</formula>
    </cfRule>
  </conditionalFormatting>
  <conditionalFormatting sqref="AX18">
    <cfRule type="cellIs" dxfId="2436" priority="480" operator="between">
      <formula>1</formula>
      <formula>2</formula>
    </cfRule>
  </conditionalFormatting>
  <conditionalFormatting sqref="AQ18">
    <cfRule type="cellIs" dxfId="2435" priority="478" operator="between">
      <formula>1</formula>
      <formula>2</formula>
    </cfRule>
  </conditionalFormatting>
  <conditionalFormatting sqref="AS19">
    <cfRule type="cellIs" dxfId="2434" priority="476" operator="between">
      <formula>1</formula>
      <formula>2</formula>
    </cfRule>
  </conditionalFormatting>
  <conditionalFormatting sqref="AW19">
    <cfRule type="cellIs" dxfId="2433" priority="472" operator="between">
      <formula>1</formula>
      <formula>2</formula>
    </cfRule>
  </conditionalFormatting>
  <conditionalFormatting sqref="AR19">
    <cfRule type="cellIs" dxfId="2432" priority="477" operator="between">
      <formula>1</formula>
      <formula>2</formula>
    </cfRule>
  </conditionalFormatting>
  <conditionalFormatting sqref="AV19">
    <cfRule type="cellIs" dxfId="2431" priority="473" operator="between">
      <formula>1</formula>
      <formula>2</formula>
    </cfRule>
  </conditionalFormatting>
  <conditionalFormatting sqref="AT19">
    <cfRule type="cellIs" dxfId="2430" priority="475" operator="between">
      <formula>1</formula>
      <formula>2</formula>
    </cfRule>
  </conditionalFormatting>
  <conditionalFormatting sqref="AU19">
    <cfRule type="cellIs" dxfId="2429" priority="474" operator="between">
      <formula>1</formula>
      <formula>2</formula>
    </cfRule>
  </conditionalFormatting>
  <conditionalFormatting sqref="AY19">
    <cfRule type="cellIs" dxfId="2428" priority="470" operator="between">
      <formula>1</formula>
      <formula>2</formula>
    </cfRule>
  </conditionalFormatting>
  <conditionalFormatting sqref="AX19">
    <cfRule type="cellIs" dxfId="2427" priority="471" operator="between">
      <formula>1</formula>
      <formula>2</formula>
    </cfRule>
  </conditionalFormatting>
  <conditionalFormatting sqref="AQ19">
    <cfRule type="cellIs" dxfId="2426" priority="469" operator="between">
      <formula>1</formula>
      <formula>2</formula>
    </cfRule>
  </conditionalFormatting>
  <conditionalFormatting sqref="AS21">
    <cfRule type="cellIs" dxfId="2425" priority="458" operator="between">
      <formula>1</formula>
      <formula>2</formula>
    </cfRule>
  </conditionalFormatting>
  <conditionalFormatting sqref="AW21">
    <cfRule type="cellIs" dxfId="2424" priority="454" operator="between">
      <formula>1</formula>
      <formula>2</formula>
    </cfRule>
  </conditionalFormatting>
  <conditionalFormatting sqref="AR21">
    <cfRule type="cellIs" dxfId="2423" priority="459" operator="between">
      <formula>1</formula>
      <formula>2</formula>
    </cfRule>
  </conditionalFormatting>
  <conditionalFormatting sqref="AV21">
    <cfRule type="cellIs" dxfId="2422" priority="455" operator="between">
      <formula>1</formula>
      <formula>2</formula>
    </cfRule>
  </conditionalFormatting>
  <conditionalFormatting sqref="AT21">
    <cfRule type="cellIs" dxfId="2421" priority="457" operator="between">
      <formula>1</formula>
      <formula>2</formula>
    </cfRule>
  </conditionalFormatting>
  <conditionalFormatting sqref="AU21">
    <cfRule type="cellIs" dxfId="2420" priority="456" operator="between">
      <formula>1</formula>
      <formula>2</formula>
    </cfRule>
  </conditionalFormatting>
  <conditionalFormatting sqref="AY21">
    <cfRule type="cellIs" dxfId="2419" priority="452" operator="between">
      <formula>1</formula>
      <formula>2</formula>
    </cfRule>
  </conditionalFormatting>
  <conditionalFormatting sqref="AX21">
    <cfRule type="cellIs" dxfId="2418" priority="453" operator="between">
      <formula>1</formula>
      <formula>2</formula>
    </cfRule>
  </conditionalFormatting>
  <conditionalFormatting sqref="AQ21">
    <cfRule type="cellIs" dxfId="2417" priority="451" operator="between">
      <formula>1</formula>
      <formula>2</formula>
    </cfRule>
  </conditionalFormatting>
  <conditionalFormatting sqref="AS22">
    <cfRule type="cellIs" dxfId="2416" priority="449" operator="between">
      <formula>1</formula>
      <formula>2</formula>
    </cfRule>
  </conditionalFormatting>
  <conditionalFormatting sqref="AW22">
    <cfRule type="cellIs" dxfId="2415" priority="445" operator="between">
      <formula>1</formula>
      <formula>2</formula>
    </cfRule>
  </conditionalFormatting>
  <conditionalFormatting sqref="AR22">
    <cfRule type="cellIs" dxfId="2414" priority="450" operator="between">
      <formula>1</formula>
      <formula>2</formula>
    </cfRule>
  </conditionalFormatting>
  <conditionalFormatting sqref="AV22">
    <cfRule type="cellIs" dxfId="2413" priority="446" operator="between">
      <formula>1</formula>
      <formula>2</formula>
    </cfRule>
  </conditionalFormatting>
  <conditionalFormatting sqref="AT22">
    <cfRule type="cellIs" dxfId="2412" priority="448" operator="between">
      <formula>1</formula>
      <formula>2</formula>
    </cfRule>
  </conditionalFormatting>
  <conditionalFormatting sqref="AU22">
    <cfRule type="cellIs" dxfId="2411" priority="447" operator="between">
      <formula>1</formula>
      <formula>2</formula>
    </cfRule>
  </conditionalFormatting>
  <conditionalFormatting sqref="AY22">
    <cfRule type="cellIs" dxfId="2410" priority="443" operator="between">
      <formula>1</formula>
      <formula>2</formula>
    </cfRule>
  </conditionalFormatting>
  <conditionalFormatting sqref="AX22">
    <cfRule type="cellIs" dxfId="2409" priority="444" operator="between">
      <formula>1</formula>
      <formula>2</formula>
    </cfRule>
  </conditionalFormatting>
  <conditionalFormatting sqref="AQ22">
    <cfRule type="cellIs" dxfId="2408" priority="442" operator="between">
      <formula>1</formula>
      <formula>2</formula>
    </cfRule>
  </conditionalFormatting>
  <conditionalFormatting sqref="AS24">
    <cfRule type="cellIs" dxfId="2407" priority="431" operator="between">
      <formula>1</formula>
      <formula>2</formula>
    </cfRule>
  </conditionalFormatting>
  <conditionalFormatting sqref="AW24">
    <cfRule type="cellIs" dxfId="2406" priority="427" operator="between">
      <formula>1</formula>
      <formula>2</formula>
    </cfRule>
  </conditionalFormatting>
  <conditionalFormatting sqref="AR24">
    <cfRule type="cellIs" dxfId="2405" priority="432" operator="between">
      <formula>1</formula>
      <formula>2</formula>
    </cfRule>
  </conditionalFormatting>
  <conditionalFormatting sqref="AV24">
    <cfRule type="cellIs" dxfId="2404" priority="428" operator="between">
      <formula>1</formula>
      <formula>2</formula>
    </cfRule>
  </conditionalFormatting>
  <conditionalFormatting sqref="AT24">
    <cfRule type="cellIs" dxfId="2403" priority="430" operator="between">
      <formula>1</formula>
      <formula>2</formula>
    </cfRule>
  </conditionalFormatting>
  <conditionalFormatting sqref="AU24">
    <cfRule type="cellIs" dxfId="2402" priority="429" operator="between">
      <formula>1</formula>
      <formula>2</formula>
    </cfRule>
  </conditionalFormatting>
  <conditionalFormatting sqref="AY24">
    <cfRule type="cellIs" dxfId="2401" priority="425" operator="between">
      <formula>1</formula>
      <formula>2</formula>
    </cfRule>
  </conditionalFormatting>
  <conditionalFormatting sqref="AX24">
    <cfRule type="cellIs" dxfId="2400" priority="426" operator="between">
      <formula>1</formula>
      <formula>2</formula>
    </cfRule>
  </conditionalFormatting>
  <conditionalFormatting sqref="AQ24">
    <cfRule type="cellIs" dxfId="2399" priority="424" operator="between">
      <formula>1</formula>
      <formula>2</formula>
    </cfRule>
  </conditionalFormatting>
  <conditionalFormatting sqref="AS25">
    <cfRule type="cellIs" dxfId="2398" priority="422" operator="between">
      <formula>1</formula>
      <formula>2</formula>
    </cfRule>
  </conditionalFormatting>
  <conditionalFormatting sqref="AW25">
    <cfRule type="cellIs" dxfId="2397" priority="418" operator="between">
      <formula>1</formula>
      <formula>2</formula>
    </cfRule>
  </conditionalFormatting>
  <conditionalFormatting sqref="AR25">
    <cfRule type="cellIs" dxfId="2396" priority="423" operator="between">
      <formula>1</formula>
      <formula>2</formula>
    </cfRule>
  </conditionalFormatting>
  <conditionalFormatting sqref="AV25">
    <cfRule type="cellIs" dxfId="2395" priority="419" operator="between">
      <formula>1</formula>
      <formula>2</formula>
    </cfRule>
  </conditionalFormatting>
  <conditionalFormatting sqref="AT25">
    <cfRule type="cellIs" dxfId="2394" priority="421" operator="between">
      <formula>1</formula>
      <formula>2</formula>
    </cfRule>
  </conditionalFormatting>
  <conditionalFormatting sqref="AU25">
    <cfRule type="cellIs" dxfId="2393" priority="420" operator="between">
      <formula>1</formula>
      <formula>2</formula>
    </cfRule>
  </conditionalFormatting>
  <conditionalFormatting sqref="AY25">
    <cfRule type="cellIs" dxfId="2392" priority="416" operator="between">
      <formula>1</formula>
      <formula>2</formula>
    </cfRule>
  </conditionalFormatting>
  <conditionalFormatting sqref="AX25">
    <cfRule type="cellIs" dxfId="2391" priority="417" operator="between">
      <formula>1</formula>
      <formula>2</formula>
    </cfRule>
  </conditionalFormatting>
  <conditionalFormatting sqref="AQ25">
    <cfRule type="cellIs" dxfId="2390" priority="415" operator="between">
      <formula>1</formula>
      <formula>2</formula>
    </cfRule>
  </conditionalFormatting>
  <conditionalFormatting sqref="AS26">
    <cfRule type="cellIs" dxfId="2389" priority="413" operator="between">
      <formula>1</formula>
      <formula>2</formula>
    </cfRule>
  </conditionalFormatting>
  <conditionalFormatting sqref="AW26">
    <cfRule type="cellIs" dxfId="2388" priority="409" operator="between">
      <formula>1</formula>
      <formula>2</formula>
    </cfRule>
  </conditionalFormatting>
  <conditionalFormatting sqref="AR26">
    <cfRule type="cellIs" dxfId="2387" priority="414" operator="between">
      <formula>1</formula>
      <formula>2</formula>
    </cfRule>
  </conditionalFormatting>
  <conditionalFormatting sqref="AV26">
    <cfRule type="cellIs" dxfId="2386" priority="410" operator="between">
      <formula>1</formula>
      <formula>2</formula>
    </cfRule>
  </conditionalFormatting>
  <conditionalFormatting sqref="AT26">
    <cfRule type="cellIs" dxfId="2385" priority="412" operator="between">
      <formula>1</formula>
      <formula>2</formula>
    </cfRule>
  </conditionalFormatting>
  <conditionalFormatting sqref="AU26">
    <cfRule type="cellIs" dxfId="2384" priority="411" operator="between">
      <formula>1</formula>
      <formula>2</formula>
    </cfRule>
  </conditionalFormatting>
  <conditionalFormatting sqref="AY26">
    <cfRule type="cellIs" dxfId="2383" priority="407" operator="between">
      <formula>1</formula>
      <formula>2</formula>
    </cfRule>
  </conditionalFormatting>
  <conditionalFormatting sqref="AX26">
    <cfRule type="cellIs" dxfId="2382" priority="408" operator="between">
      <formula>1</formula>
      <formula>2</formula>
    </cfRule>
  </conditionalFormatting>
  <conditionalFormatting sqref="AQ26">
    <cfRule type="cellIs" dxfId="2381" priority="406" operator="between">
      <formula>1</formula>
      <formula>2</formula>
    </cfRule>
  </conditionalFormatting>
  <conditionalFormatting sqref="AS27">
    <cfRule type="cellIs" dxfId="2380" priority="404" operator="between">
      <formula>1</formula>
      <formula>2</formula>
    </cfRule>
  </conditionalFormatting>
  <conditionalFormatting sqref="AW27">
    <cfRule type="cellIs" dxfId="2379" priority="400" operator="between">
      <formula>1</formula>
      <formula>2</formula>
    </cfRule>
  </conditionalFormatting>
  <conditionalFormatting sqref="AR27">
    <cfRule type="cellIs" dxfId="2378" priority="405" operator="between">
      <formula>1</formula>
      <formula>2</formula>
    </cfRule>
  </conditionalFormatting>
  <conditionalFormatting sqref="AV27">
    <cfRule type="cellIs" dxfId="2377" priority="401" operator="between">
      <formula>1</formula>
      <formula>2</formula>
    </cfRule>
  </conditionalFormatting>
  <conditionalFormatting sqref="AT27">
    <cfRule type="cellIs" dxfId="2376" priority="403" operator="between">
      <formula>1</formula>
      <formula>2</formula>
    </cfRule>
  </conditionalFormatting>
  <conditionalFormatting sqref="AU27">
    <cfRule type="cellIs" dxfId="2375" priority="402" operator="between">
      <formula>1</formula>
      <formula>2</formula>
    </cfRule>
  </conditionalFormatting>
  <conditionalFormatting sqref="AY27">
    <cfRule type="cellIs" dxfId="2374" priority="398" operator="between">
      <formula>1</formula>
      <formula>2</formula>
    </cfRule>
  </conditionalFormatting>
  <conditionalFormatting sqref="AX27">
    <cfRule type="cellIs" dxfId="2373" priority="399" operator="between">
      <formula>1</formula>
      <formula>2</formula>
    </cfRule>
  </conditionalFormatting>
  <conditionalFormatting sqref="AQ27">
    <cfRule type="cellIs" dxfId="2372" priority="397" operator="between">
      <formula>1</formula>
      <formula>2</formula>
    </cfRule>
  </conditionalFormatting>
  <conditionalFormatting sqref="AV28">
    <cfRule type="cellIs" dxfId="2371" priority="392" operator="between">
      <formula>1</formula>
      <formula>2</formula>
    </cfRule>
  </conditionalFormatting>
  <conditionalFormatting sqref="AY28">
    <cfRule type="cellIs" dxfId="2370" priority="389" operator="between">
      <formula>1</formula>
      <formula>2</formula>
    </cfRule>
  </conditionalFormatting>
  <conditionalFormatting sqref="AX28">
    <cfRule type="cellIs" dxfId="2369" priority="390" operator="between">
      <formula>1</formula>
      <formula>2</formula>
    </cfRule>
  </conditionalFormatting>
  <conditionalFormatting sqref="AQ28">
    <cfRule type="cellIs" dxfId="2368" priority="388" operator="between">
      <formula>1</formula>
      <formula>2</formula>
    </cfRule>
  </conditionalFormatting>
  <conditionalFormatting sqref="AV29">
    <cfRule type="cellIs" dxfId="2367" priority="383" operator="between">
      <formula>1</formula>
      <formula>2</formula>
    </cfRule>
  </conditionalFormatting>
  <conditionalFormatting sqref="AY29">
    <cfRule type="cellIs" dxfId="2366" priority="380" operator="between">
      <formula>1</formula>
      <formula>2</formula>
    </cfRule>
  </conditionalFormatting>
  <conditionalFormatting sqref="AX29">
    <cfRule type="cellIs" dxfId="2365" priority="381" operator="between">
      <formula>1</formula>
      <formula>2</formula>
    </cfRule>
  </conditionalFormatting>
  <conditionalFormatting sqref="AQ29">
    <cfRule type="cellIs" dxfId="2364" priority="379" operator="between">
      <formula>1</formula>
      <formula>2</formula>
    </cfRule>
  </conditionalFormatting>
  <conditionalFormatting sqref="AS30">
    <cfRule type="cellIs" dxfId="2363" priority="377" operator="between">
      <formula>1</formula>
      <formula>2</formula>
    </cfRule>
  </conditionalFormatting>
  <conditionalFormatting sqref="AW30">
    <cfRule type="cellIs" dxfId="2362" priority="373" operator="between">
      <formula>1</formula>
      <formula>2</formula>
    </cfRule>
  </conditionalFormatting>
  <conditionalFormatting sqref="AR30">
    <cfRule type="cellIs" dxfId="2361" priority="378" operator="between">
      <formula>1</formula>
      <formula>2</formula>
    </cfRule>
  </conditionalFormatting>
  <conditionalFormatting sqref="AV30">
    <cfRule type="cellIs" dxfId="2360" priority="374" operator="between">
      <formula>1</formula>
      <formula>2</formula>
    </cfRule>
  </conditionalFormatting>
  <conditionalFormatting sqref="AT30">
    <cfRule type="cellIs" dxfId="2359" priority="376" operator="between">
      <formula>1</formula>
      <formula>2</formula>
    </cfRule>
  </conditionalFormatting>
  <conditionalFormatting sqref="AU30">
    <cfRule type="cellIs" dxfId="2358" priority="375" operator="between">
      <formula>1</formula>
      <formula>2</formula>
    </cfRule>
  </conditionalFormatting>
  <conditionalFormatting sqref="AY30">
    <cfRule type="cellIs" dxfId="2357" priority="371" operator="between">
      <formula>1</formula>
      <formula>2</formula>
    </cfRule>
  </conditionalFormatting>
  <conditionalFormatting sqref="AX30">
    <cfRule type="cellIs" dxfId="2356" priority="372" operator="between">
      <formula>1</formula>
      <formula>2</formula>
    </cfRule>
  </conditionalFormatting>
  <conditionalFormatting sqref="AQ30">
    <cfRule type="cellIs" dxfId="2355" priority="370" operator="between">
      <formula>1</formula>
      <formula>2</formula>
    </cfRule>
  </conditionalFormatting>
  <conditionalFormatting sqref="AS31">
    <cfRule type="cellIs" dxfId="2354" priority="368" operator="between">
      <formula>1</formula>
      <formula>2</formula>
    </cfRule>
  </conditionalFormatting>
  <conditionalFormatting sqref="AW31">
    <cfRule type="cellIs" dxfId="2353" priority="364" operator="between">
      <formula>1</formula>
      <formula>2</formula>
    </cfRule>
  </conditionalFormatting>
  <conditionalFormatting sqref="AR31">
    <cfRule type="cellIs" dxfId="2352" priority="369" operator="between">
      <formula>1</formula>
      <formula>2</formula>
    </cfRule>
  </conditionalFormatting>
  <conditionalFormatting sqref="AV31">
    <cfRule type="cellIs" dxfId="2351" priority="365" operator="between">
      <formula>1</formula>
      <formula>2</formula>
    </cfRule>
  </conditionalFormatting>
  <conditionalFormatting sqref="AT31">
    <cfRule type="cellIs" dxfId="2350" priority="367" operator="between">
      <formula>1</formula>
      <formula>2</formula>
    </cfRule>
  </conditionalFormatting>
  <conditionalFormatting sqref="AU31">
    <cfRule type="cellIs" dxfId="2349" priority="366" operator="between">
      <formula>1</formula>
      <formula>2</formula>
    </cfRule>
  </conditionalFormatting>
  <conditionalFormatting sqref="AY31">
    <cfRule type="cellIs" dxfId="2348" priority="362" operator="between">
      <formula>1</formula>
      <formula>2</formula>
    </cfRule>
  </conditionalFormatting>
  <conditionalFormatting sqref="AX31">
    <cfRule type="cellIs" dxfId="2347" priority="363" operator="between">
      <formula>1</formula>
      <formula>2</formula>
    </cfRule>
  </conditionalFormatting>
  <conditionalFormatting sqref="AQ31">
    <cfRule type="cellIs" dxfId="2346" priority="361" operator="between">
      <formula>1</formula>
      <formula>2</formula>
    </cfRule>
  </conditionalFormatting>
  <conditionalFormatting sqref="AS32">
    <cfRule type="cellIs" dxfId="2345" priority="359" operator="between">
      <formula>1</formula>
      <formula>2</formula>
    </cfRule>
  </conditionalFormatting>
  <conditionalFormatting sqref="AW32">
    <cfRule type="cellIs" dxfId="2344" priority="355" operator="between">
      <formula>1</formula>
      <formula>2</formula>
    </cfRule>
  </conditionalFormatting>
  <conditionalFormatting sqref="AR32">
    <cfRule type="cellIs" dxfId="2343" priority="360" operator="between">
      <formula>1</formula>
      <formula>2</formula>
    </cfRule>
  </conditionalFormatting>
  <conditionalFormatting sqref="AV32">
    <cfRule type="cellIs" dxfId="2342" priority="356" operator="between">
      <formula>1</formula>
      <formula>2</formula>
    </cfRule>
  </conditionalFormatting>
  <conditionalFormatting sqref="AT32">
    <cfRule type="cellIs" dxfId="2341" priority="358" operator="between">
      <formula>1</formula>
      <formula>2</formula>
    </cfRule>
  </conditionalFormatting>
  <conditionalFormatting sqref="AU32">
    <cfRule type="cellIs" dxfId="2340" priority="357" operator="between">
      <formula>1</formula>
      <formula>2</formula>
    </cfRule>
  </conditionalFormatting>
  <conditionalFormatting sqref="AY32">
    <cfRule type="cellIs" dxfId="2339" priority="353" operator="between">
      <formula>1</formula>
      <formula>2</formula>
    </cfRule>
  </conditionalFormatting>
  <conditionalFormatting sqref="AX32">
    <cfRule type="cellIs" dxfId="2338" priority="354" operator="between">
      <formula>1</formula>
      <formula>2</formula>
    </cfRule>
  </conditionalFormatting>
  <conditionalFormatting sqref="AQ32">
    <cfRule type="cellIs" dxfId="2337" priority="352" operator="between">
      <formula>1</formula>
      <formula>2</formula>
    </cfRule>
  </conditionalFormatting>
  <conditionalFormatting sqref="AS33">
    <cfRule type="cellIs" dxfId="2336" priority="350" operator="between">
      <formula>1</formula>
      <formula>2</formula>
    </cfRule>
  </conditionalFormatting>
  <conditionalFormatting sqref="AW33">
    <cfRule type="cellIs" dxfId="2335" priority="346" operator="between">
      <formula>1</formula>
      <formula>2</formula>
    </cfRule>
  </conditionalFormatting>
  <conditionalFormatting sqref="AR33">
    <cfRule type="cellIs" dxfId="2334" priority="351" operator="between">
      <formula>1</formula>
      <formula>2</formula>
    </cfRule>
  </conditionalFormatting>
  <conditionalFormatting sqref="AV33">
    <cfRule type="cellIs" dxfId="2333" priority="347" operator="between">
      <formula>1</formula>
      <formula>2</formula>
    </cfRule>
  </conditionalFormatting>
  <conditionalFormatting sqref="AT33">
    <cfRule type="cellIs" dxfId="2332" priority="349" operator="between">
      <formula>1</formula>
      <formula>2</formula>
    </cfRule>
  </conditionalFormatting>
  <conditionalFormatting sqref="AU33">
    <cfRule type="cellIs" dxfId="2331" priority="348" operator="between">
      <formula>1</formula>
      <formula>2</formula>
    </cfRule>
  </conditionalFormatting>
  <conditionalFormatting sqref="AY33">
    <cfRule type="cellIs" dxfId="2330" priority="344" operator="between">
      <formula>1</formula>
      <formula>2</formula>
    </cfRule>
  </conditionalFormatting>
  <conditionalFormatting sqref="AX33">
    <cfRule type="cellIs" dxfId="2329" priority="345" operator="between">
      <formula>1</formula>
      <formula>2</formula>
    </cfRule>
  </conditionalFormatting>
  <conditionalFormatting sqref="AQ33">
    <cfRule type="cellIs" dxfId="2328" priority="343" operator="between">
      <formula>1</formula>
      <formula>2</formula>
    </cfRule>
  </conditionalFormatting>
  <conditionalFormatting sqref="AS34">
    <cfRule type="cellIs" dxfId="2327" priority="341" operator="between">
      <formula>1</formula>
      <formula>2</formula>
    </cfRule>
  </conditionalFormatting>
  <conditionalFormatting sqref="AW34">
    <cfRule type="cellIs" dxfId="2326" priority="337" operator="between">
      <formula>1</formula>
      <formula>2</formula>
    </cfRule>
  </conditionalFormatting>
  <conditionalFormatting sqref="AR34">
    <cfRule type="cellIs" dxfId="2325" priority="342" operator="between">
      <formula>1</formula>
      <formula>2</formula>
    </cfRule>
  </conditionalFormatting>
  <conditionalFormatting sqref="AV34">
    <cfRule type="cellIs" dxfId="2324" priority="338" operator="between">
      <formula>1</formula>
      <formula>2</formula>
    </cfRule>
  </conditionalFormatting>
  <conditionalFormatting sqref="AT34">
    <cfRule type="cellIs" dxfId="2323" priority="340" operator="between">
      <formula>1</formula>
      <formula>2</formula>
    </cfRule>
  </conditionalFormatting>
  <conditionalFormatting sqref="AU34">
    <cfRule type="cellIs" dxfId="2322" priority="339" operator="between">
      <formula>1</formula>
      <formula>2</formula>
    </cfRule>
  </conditionalFormatting>
  <conditionalFormatting sqref="AY34">
    <cfRule type="cellIs" dxfId="2321" priority="335" operator="between">
      <formula>1</formula>
      <formula>2</formula>
    </cfRule>
  </conditionalFormatting>
  <conditionalFormatting sqref="AX34">
    <cfRule type="cellIs" dxfId="2320" priority="336" operator="between">
      <formula>1</formula>
      <formula>2</formula>
    </cfRule>
  </conditionalFormatting>
  <conditionalFormatting sqref="AQ34">
    <cfRule type="cellIs" dxfId="2319" priority="334" operator="between">
      <formula>1</formula>
      <formula>2</formula>
    </cfRule>
  </conditionalFormatting>
  <conditionalFormatting sqref="AS35">
    <cfRule type="cellIs" dxfId="2318" priority="332" operator="between">
      <formula>1</formula>
      <formula>2</formula>
    </cfRule>
  </conditionalFormatting>
  <conditionalFormatting sqref="AW35">
    <cfRule type="cellIs" dxfId="2317" priority="328" operator="between">
      <formula>1</formula>
      <formula>2</formula>
    </cfRule>
  </conditionalFormatting>
  <conditionalFormatting sqref="AR35">
    <cfRule type="cellIs" dxfId="2316" priority="333" operator="between">
      <formula>1</formula>
      <formula>2</formula>
    </cfRule>
  </conditionalFormatting>
  <conditionalFormatting sqref="AV35">
    <cfRule type="cellIs" dxfId="2315" priority="329" operator="between">
      <formula>1</formula>
      <formula>2</formula>
    </cfRule>
  </conditionalFormatting>
  <conditionalFormatting sqref="AT35">
    <cfRule type="cellIs" dxfId="2314" priority="331" operator="between">
      <formula>1</formula>
      <formula>2</formula>
    </cfRule>
  </conditionalFormatting>
  <conditionalFormatting sqref="AU35">
    <cfRule type="cellIs" dxfId="2313" priority="330" operator="between">
      <formula>1</formula>
      <formula>2</formula>
    </cfRule>
  </conditionalFormatting>
  <conditionalFormatting sqref="AY35">
    <cfRule type="cellIs" dxfId="2312" priority="326" operator="between">
      <formula>1</formula>
      <formula>2</formula>
    </cfRule>
  </conditionalFormatting>
  <conditionalFormatting sqref="AX35">
    <cfRule type="cellIs" dxfId="2311" priority="327" operator="between">
      <formula>1</formula>
      <formula>2</formula>
    </cfRule>
  </conditionalFormatting>
  <conditionalFormatting sqref="AQ35">
    <cfRule type="cellIs" dxfId="2310" priority="325" operator="between">
      <formula>1</formula>
      <formula>2</formula>
    </cfRule>
  </conditionalFormatting>
  <conditionalFormatting sqref="AS36">
    <cfRule type="cellIs" dxfId="2309" priority="323" operator="between">
      <formula>1</formula>
      <formula>2</formula>
    </cfRule>
  </conditionalFormatting>
  <conditionalFormatting sqref="AW36">
    <cfRule type="cellIs" dxfId="2308" priority="319" operator="between">
      <formula>1</formula>
      <formula>2</formula>
    </cfRule>
  </conditionalFormatting>
  <conditionalFormatting sqref="AR36">
    <cfRule type="cellIs" dxfId="2307" priority="324" operator="between">
      <formula>1</formula>
      <formula>2</formula>
    </cfRule>
  </conditionalFormatting>
  <conditionalFormatting sqref="AV36">
    <cfRule type="cellIs" dxfId="2306" priority="320" operator="between">
      <formula>1</formula>
      <formula>2</formula>
    </cfRule>
  </conditionalFormatting>
  <conditionalFormatting sqref="AT36">
    <cfRule type="cellIs" dxfId="2305" priority="322" operator="between">
      <formula>1</formula>
      <formula>2</formula>
    </cfRule>
  </conditionalFormatting>
  <conditionalFormatting sqref="AU36">
    <cfRule type="cellIs" dxfId="2304" priority="321" operator="between">
      <formula>1</formula>
      <formula>2</formula>
    </cfRule>
  </conditionalFormatting>
  <conditionalFormatting sqref="AY36">
    <cfRule type="cellIs" dxfId="2303" priority="317" operator="between">
      <formula>1</formula>
      <formula>2</formula>
    </cfRule>
  </conditionalFormatting>
  <conditionalFormatting sqref="AX36">
    <cfRule type="cellIs" dxfId="2302" priority="318" operator="between">
      <formula>1</formula>
      <formula>2</formula>
    </cfRule>
  </conditionalFormatting>
  <conditionalFormatting sqref="AQ36">
    <cfRule type="cellIs" dxfId="2301" priority="316" operator="between">
      <formula>1</formula>
      <formula>2</formula>
    </cfRule>
  </conditionalFormatting>
  <conditionalFormatting sqref="AS37">
    <cfRule type="cellIs" dxfId="2300" priority="314" operator="between">
      <formula>1</formula>
      <formula>2</formula>
    </cfRule>
  </conditionalFormatting>
  <conditionalFormatting sqref="AW37">
    <cfRule type="cellIs" dxfId="2299" priority="310" operator="between">
      <formula>1</formula>
      <formula>2</formula>
    </cfRule>
  </conditionalFormatting>
  <conditionalFormatting sqref="AR37">
    <cfRule type="cellIs" dxfId="2298" priority="315" operator="between">
      <formula>1</formula>
      <formula>2</formula>
    </cfRule>
  </conditionalFormatting>
  <conditionalFormatting sqref="AV37">
    <cfRule type="cellIs" dxfId="2297" priority="311" operator="between">
      <formula>1</formula>
      <formula>2</formula>
    </cfRule>
  </conditionalFormatting>
  <conditionalFormatting sqref="AT37">
    <cfRule type="cellIs" dxfId="2296" priority="313" operator="between">
      <formula>1</formula>
      <formula>2</formula>
    </cfRule>
  </conditionalFormatting>
  <conditionalFormatting sqref="AU37">
    <cfRule type="cellIs" dxfId="2295" priority="312" operator="between">
      <formula>1</formula>
      <formula>2</formula>
    </cfRule>
  </conditionalFormatting>
  <conditionalFormatting sqref="AY37">
    <cfRule type="cellIs" dxfId="2294" priority="308" operator="between">
      <formula>1</formula>
      <formula>2</formula>
    </cfRule>
  </conditionalFormatting>
  <conditionalFormatting sqref="AX37">
    <cfRule type="cellIs" dxfId="2293" priority="309" operator="between">
      <formula>1</formula>
      <formula>2</formula>
    </cfRule>
  </conditionalFormatting>
  <conditionalFormatting sqref="AQ37">
    <cfRule type="cellIs" dxfId="2292" priority="307" operator="between">
      <formula>1</formula>
      <formula>2</formula>
    </cfRule>
  </conditionalFormatting>
  <conditionalFormatting sqref="AS38">
    <cfRule type="cellIs" dxfId="2291" priority="305" operator="between">
      <formula>1</formula>
      <formula>2</formula>
    </cfRule>
  </conditionalFormatting>
  <conditionalFormatting sqref="AW38">
    <cfRule type="cellIs" dxfId="2290" priority="301" operator="between">
      <formula>1</formula>
      <formula>2</formula>
    </cfRule>
  </conditionalFormatting>
  <conditionalFormatting sqref="AR38">
    <cfRule type="cellIs" dxfId="2289" priority="306" operator="between">
      <formula>1</formula>
      <formula>2</formula>
    </cfRule>
  </conditionalFormatting>
  <conditionalFormatting sqref="AV38">
    <cfRule type="cellIs" dxfId="2288" priority="302" operator="between">
      <formula>1</formula>
      <formula>2</formula>
    </cfRule>
  </conditionalFormatting>
  <conditionalFormatting sqref="AT38">
    <cfRule type="cellIs" dxfId="2287" priority="304" operator="between">
      <formula>1</formula>
      <formula>2</formula>
    </cfRule>
  </conditionalFormatting>
  <conditionalFormatting sqref="AU38">
    <cfRule type="cellIs" dxfId="2286" priority="303" operator="between">
      <formula>1</formula>
      <formula>2</formula>
    </cfRule>
  </conditionalFormatting>
  <conditionalFormatting sqref="AY38">
    <cfRule type="cellIs" dxfId="2285" priority="299" operator="between">
      <formula>1</formula>
      <formula>2</formula>
    </cfRule>
  </conditionalFormatting>
  <conditionalFormatting sqref="AX38">
    <cfRule type="cellIs" dxfId="2284" priority="300" operator="between">
      <formula>1</formula>
      <formula>2</formula>
    </cfRule>
  </conditionalFormatting>
  <conditionalFormatting sqref="AQ38">
    <cfRule type="cellIs" dxfId="2283" priority="298" operator="between">
      <formula>1</formula>
      <formula>2</formula>
    </cfRule>
  </conditionalFormatting>
  <conditionalFormatting sqref="AS39">
    <cfRule type="cellIs" dxfId="2282" priority="296" operator="between">
      <formula>1</formula>
      <formula>2</formula>
    </cfRule>
  </conditionalFormatting>
  <conditionalFormatting sqref="AW39">
    <cfRule type="cellIs" dxfId="2281" priority="292" operator="between">
      <formula>1</formula>
      <formula>2</formula>
    </cfRule>
  </conditionalFormatting>
  <conditionalFormatting sqref="AR39">
    <cfRule type="cellIs" dxfId="2280" priority="297" operator="between">
      <formula>1</formula>
      <formula>2</formula>
    </cfRule>
  </conditionalFormatting>
  <conditionalFormatting sqref="AV39">
    <cfRule type="cellIs" dxfId="2279" priority="293" operator="between">
      <formula>1</formula>
      <formula>2</formula>
    </cfRule>
  </conditionalFormatting>
  <conditionalFormatting sqref="AT39">
    <cfRule type="cellIs" dxfId="2278" priority="295" operator="between">
      <formula>1</formula>
      <formula>2</formula>
    </cfRule>
  </conditionalFormatting>
  <conditionalFormatting sqref="AU39">
    <cfRule type="cellIs" dxfId="2277" priority="294" operator="between">
      <formula>1</formula>
      <formula>2</formula>
    </cfRule>
  </conditionalFormatting>
  <conditionalFormatting sqref="AY39">
    <cfRule type="cellIs" dxfId="2276" priority="290" operator="between">
      <formula>1</formula>
      <formula>2</formula>
    </cfRule>
  </conditionalFormatting>
  <conditionalFormatting sqref="AX39">
    <cfRule type="cellIs" dxfId="2275" priority="291" operator="between">
      <formula>1</formula>
      <formula>2</formula>
    </cfRule>
  </conditionalFormatting>
  <conditionalFormatting sqref="AQ39">
    <cfRule type="cellIs" dxfId="2274" priority="289" operator="between">
      <formula>1</formula>
      <formula>2</formula>
    </cfRule>
  </conditionalFormatting>
  <conditionalFormatting sqref="AU29">
    <cfRule type="cellIs" dxfId="2273" priority="132" operator="between">
      <formula>1</formula>
      <formula>2</formula>
    </cfRule>
  </conditionalFormatting>
  <conditionalFormatting sqref="AW29">
    <cfRule type="cellIs" dxfId="2272" priority="130" operator="between">
      <formula>1</formula>
      <formula>2</formula>
    </cfRule>
  </conditionalFormatting>
  <conditionalFormatting sqref="AR29">
    <cfRule type="cellIs" dxfId="2271" priority="135" operator="between">
      <formula>1</formula>
      <formula>2</formula>
    </cfRule>
  </conditionalFormatting>
  <conditionalFormatting sqref="AS29">
    <cfRule type="cellIs" dxfId="2270" priority="134" operator="between">
      <formula>1</formula>
      <formula>2</formula>
    </cfRule>
  </conditionalFormatting>
  <conditionalFormatting sqref="AT29">
    <cfRule type="cellIs" dxfId="2269" priority="133" operator="between">
      <formula>1</formula>
      <formula>2</formula>
    </cfRule>
  </conditionalFormatting>
  <conditionalFormatting sqref="AU28">
    <cfRule type="cellIs" dxfId="2268" priority="141" operator="between">
      <formula>1</formula>
      <formula>2</formula>
    </cfRule>
  </conditionalFormatting>
  <conditionalFormatting sqref="AT28">
    <cfRule type="cellIs" dxfId="2267" priority="142" operator="between">
      <formula>1</formula>
      <formula>2</formula>
    </cfRule>
  </conditionalFormatting>
  <conditionalFormatting sqref="AS28">
    <cfRule type="cellIs" dxfId="2266" priority="143" operator="between">
      <formula>1</formula>
      <formula>2</formula>
    </cfRule>
  </conditionalFormatting>
  <conditionalFormatting sqref="AR28">
    <cfRule type="cellIs" dxfId="2265" priority="144" operator="between">
      <formula>1</formula>
      <formula>2</formula>
    </cfRule>
  </conditionalFormatting>
  <conditionalFormatting sqref="AW28">
    <cfRule type="cellIs" dxfId="2264" priority="139" operator="between">
      <formula>1</formula>
      <formula>2</formula>
    </cfRule>
  </conditionalFormatting>
  <conditionalFormatting sqref="AQ12">
    <cfRule type="cellIs" dxfId="2263" priority="280" operator="between">
      <formula>1</formula>
      <formula>2</formula>
    </cfRule>
  </conditionalFormatting>
  <conditionalFormatting sqref="AX12">
    <cfRule type="cellIs" dxfId="2262" priority="282" operator="between">
      <formula>1</formula>
      <formula>2</formula>
    </cfRule>
  </conditionalFormatting>
  <conditionalFormatting sqref="AY12">
    <cfRule type="cellIs" dxfId="2261" priority="281" operator="between">
      <formula>1</formula>
      <formula>2</formula>
    </cfRule>
  </conditionalFormatting>
  <conditionalFormatting sqref="AR12">
    <cfRule type="cellIs" dxfId="2260" priority="288" operator="between">
      <formula>1</formula>
      <formula>2</formula>
    </cfRule>
  </conditionalFormatting>
  <conditionalFormatting sqref="AS12">
    <cfRule type="cellIs" dxfId="2259" priority="287" operator="between">
      <formula>1</formula>
      <formula>2</formula>
    </cfRule>
  </conditionalFormatting>
  <conditionalFormatting sqref="AT12">
    <cfRule type="cellIs" dxfId="2258" priority="286" operator="between">
      <formula>1</formula>
      <formula>2</formula>
    </cfRule>
  </conditionalFormatting>
  <conditionalFormatting sqref="AU12">
    <cfRule type="cellIs" dxfId="2257" priority="285" operator="between">
      <formula>1</formula>
      <formula>2</formula>
    </cfRule>
  </conditionalFormatting>
  <conditionalFormatting sqref="AV12">
    <cfRule type="cellIs" dxfId="2256" priority="284" operator="between">
      <formula>1</formula>
      <formula>2</formula>
    </cfRule>
  </conditionalFormatting>
  <conditionalFormatting sqref="AW12">
    <cfRule type="cellIs" dxfId="2255" priority="283" operator="between">
      <formula>1</formula>
      <formula>2</formula>
    </cfRule>
  </conditionalFormatting>
  <conditionalFormatting sqref="AW23">
    <cfRule type="cellIs" dxfId="2254" priority="184" operator="between">
      <formula>1</formula>
      <formula>2</formula>
    </cfRule>
  </conditionalFormatting>
  <conditionalFormatting sqref="AQ23">
    <cfRule type="cellIs" dxfId="2253" priority="181" operator="between">
      <formula>1</formula>
      <formula>2</formula>
    </cfRule>
  </conditionalFormatting>
  <conditionalFormatting sqref="AV23">
    <cfRule type="cellIs" dxfId="2252" priority="185" operator="between">
      <formula>1</formula>
      <formula>2</formula>
    </cfRule>
  </conditionalFormatting>
  <conditionalFormatting sqref="AR23">
    <cfRule type="cellIs" dxfId="2251" priority="189" operator="between">
      <formula>1</formula>
      <formula>2</formula>
    </cfRule>
  </conditionalFormatting>
  <conditionalFormatting sqref="AS23">
    <cfRule type="cellIs" dxfId="2250" priority="188" operator="between">
      <formula>1</formula>
      <formula>2</formula>
    </cfRule>
  </conditionalFormatting>
  <conditionalFormatting sqref="AT23">
    <cfRule type="cellIs" dxfId="2249" priority="187" operator="between">
      <formula>1</formula>
      <formula>2</formula>
    </cfRule>
  </conditionalFormatting>
  <conditionalFormatting sqref="AU23">
    <cfRule type="cellIs" dxfId="2248" priority="186" operator="between">
      <formula>1</formula>
      <formula>2</formula>
    </cfRule>
  </conditionalFormatting>
  <conditionalFormatting sqref="AX23">
    <cfRule type="cellIs" dxfId="2247" priority="183" operator="between">
      <formula>1</formula>
      <formula>2</formula>
    </cfRule>
  </conditionalFormatting>
  <conditionalFormatting sqref="AY23">
    <cfRule type="cellIs" dxfId="2246" priority="182" operator="between">
      <formula>1</formula>
      <formula>2</formula>
    </cfRule>
  </conditionalFormatting>
  <conditionalFormatting sqref="AW20">
    <cfRule type="cellIs" dxfId="2245" priority="211" operator="between">
      <formula>1</formula>
      <formula>2</formula>
    </cfRule>
  </conditionalFormatting>
  <conditionalFormatting sqref="AQ20">
    <cfRule type="cellIs" dxfId="2244" priority="208" operator="between">
      <formula>1</formula>
      <formula>2</formula>
    </cfRule>
  </conditionalFormatting>
  <conditionalFormatting sqref="AV20">
    <cfRule type="cellIs" dxfId="2243" priority="212" operator="between">
      <formula>1</formula>
      <formula>2</formula>
    </cfRule>
  </conditionalFormatting>
  <conditionalFormatting sqref="AR20">
    <cfRule type="cellIs" dxfId="2242" priority="216" operator="between">
      <formula>1</formula>
      <formula>2</formula>
    </cfRule>
  </conditionalFormatting>
  <conditionalFormatting sqref="AS20">
    <cfRule type="cellIs" dxfId="2241" priority="215" operator="between">
      <formula>1</formula>
      <formula>2</formula>
    </cfRule>
  </conditionalFormatting>
  <conditionalFormatting sqref="AT20">
    <cfRule type="cellIs" dxfId="2240" priority="214" operator="between">
      <formula>1</formula>
      <formula>2</formula>
    </cfRule>
  </conditionalFormatting>
  <conditionalFormatting sqref="AU20">
    <cfRule type="cellIs" dxfId="2239" priority="213" operator="between">
      <formula>1</formula>
      <formula>2</formula>
    </cfRule>
  </conditionalFormatting>
  <conditionalFormatting sqref="AX20">
    <cfRule type="cellIs" dxfId="2238" priority="210" operator="between">
      <formula>1</formula>
      <formula>2</formula>
    </cfRule>
  </conditionalFormatting>
  <conditionalFormatting sqref="AY20">
    <cfRule type="cellIs" dxfId="2237" priority="209" operator="between">
      <formula>1</formula>
      <formula>2</formula>
    </cfRule>
  </conditionalFormatting>
  <conditionalFormatting sqref="AW17">
    <cfRule type="cellIs" dxfId="2236" priority="238" operator="between">
      <formula>1</formula>
      <formula>2</formula>
    </cfRule>
  </conditionalFormatting>
  <conditionalFormatting sqref="AQ17">
    <cfRule type="cellIs" dxfId="2235" priority="235" operator="between">
      <formula>1</formula>
      <formula>2</formula>
    </cfRule>
  </conditionalFormatting>
  <conditionalFormatting sqref="AV17">
    <cfRule type="cellIs" dxfId="2234" priority="239" operator="between">
      <formula>1</formula>
      <formula>2</formula>
    </cfRule>
  </conditionalFormatting>
  <conditionalFormatting sqref="AR17">
    <cfRule type="cellIs" dxfId="2233" priority="243" operator="between">
      <formula>1</formula>
      <formula>2</formula>
    </cfRule>
  </conditionalFormatting>
  <conditionalFormatting sqref="AS17">
    <cfRule type="cellIs" dxfId="2232" priority="242" operator="between">
      <formula>1</formula>
      <formula>2</formula>
    </cfRule>
  </conditionalFormatting>
  <conditionalFormatting sqref="AT17">
    <cfRule type="cellIs" dxfId="2231" priority="241" operator="between">
      <formula>1</formula>
      <formula>2</formula>
    </cfRule>
  </conditionalFormatting>
  <conditionalFormatting sqref="AU17">
    <cfRule type="cellIs" dxfId="2230" priority="240" operator="between">
      <formula>1</formula>
      <formula>2</formula>
    </cfRule>
  </conditionalFormatting>
  <conditionalFormatting sqref="AX17">
    <cfRule type="cellIs" dxfId="2229" priority="237" operator="between">
      <formula>1</formula>
      <formula>2</formula>
    </cfRule>
  </conditionalFormatting>
  <conditionalFormatting sqref="AY17">
    <cfRule type="cellIs" dxfId="2228" priority="236" operator="between">
      <formula>1</formula>
      <formula>2</formula>
    </cfRule>
  </conditionalFormatting>
  <conditionalFormatting sqref="AW14">
    <cfRule type="cellIs" dxfId="2227" priority="265" operator="between">
      <formula>1</formula>
      <formula>2</formula>
    </cfRule>
  </conditionalFormatting>
  <conditionalFormatting sqref="AQ14">
    <cfRule type="cellIs" dxfId="2226" priority="262" operator="between">
      <formula>1</formula>
      <formula>2</formula>
    </cfRule>
  </conditionalFormatting>
  <conditionalFormatting sqref="AV14">
    <cfRule type="cellIs" dxfId="2225" priority="266" operator="between">
      <formula>1</formula>
      <formula>2</formula>
    </cfRule>
  </conditionalFormatting>
  <conditionalFormatting sqref="AR14">
    <cfRule type="cellIs" dxfId="2224" priority="270" operator="between">
      <formula>1</formula>
      <formula>2</formula>
    </cfRule>
  </conditionalFormatting>
  <conditionalFormatting sqref="AS14">
    <cfRule type="cellIs" dxfId="2223" priority="269" operator="between">
      <formula>1</formula>
      <formula>2</formula>
    </cfRule>
  </conditionalFormatting>
  <conditionalFormatting sqref="AT14">
    <cfRule type="cellIs" dxfId="2222" priority="268" operator="between">
      <formula>1</formula>
      <formula>2</formula>
    </cfRule>
  </conditionalFormatting>
  <conditionalFormatting sqref="AU14">
    <cfRule type="cellIs" dxfId="2221" priority="267" operator="between">
      <formula>1</formula>
      <formula>2</formula>
    </cfRule>
  </conditionalFormatting>
  <conditionalFormatting sqref="AX14">
    <cfRule type="cellIs" dxfId="2220" priority="264" operator="between">
      <formula>1</formula>
      <formula>2</formula>
    </cfRule>
  </conditionalFormatting>
  <conditionalFormatting sqref="AY14">
    <cfRule type="cellIs" dxfId="2219" priority="263" operator="between">
      <formula>1</formula>
      <formula>2</formula>
    </cfRule>
  </conditionalFormatting>
  <conditionalFormatting sqref="AS13">
    <cfRule type="cellIs" dxfId="2218" priority="278" operator="between">
      <formula>1</formula>
      <formula>2</formula>
    </cfRule>
  </conditionalFormatting>
  <conditionalFormatting sqref="AW13">
    <cfRule type="cellIs" dxfId="2217" priority="274" operator="between">
      <formula>1</formula>
      <formula>2</formula>
    </cfRule>
  </conditionalFormatting>
  <conditionalFormatting sqref="AR13">
    <cfRule type="cellIs" dxfId="2216" priority="279" operator="between">
      <formula>1</formula>
      <formula>2</formula>
    </cfRule>
  </conditionalFormatting>
  <conditionalFormatting sqref="AV13">
    <cfRule type="cellIs" dxfId="2215" priority="275" operator="between">
      <formula>1</formula>
      <formula>2</formula>
    </cfRule>
  </conditionalFormatting>
  <conditionalFormatting sqref="AT13">
    <cfRule type="cellIs" dxfId="2214" priority="277" operator="between">
      <formula>1</formula>
      <formula>2</formula>
    </cfRule>
  </conditionalFormatting>
  <conditionalFormatting sqref="AU13">
    <cfRule type="cellIs" dxfId="2213" priority="276" operator="between">
      <formula>1</formula>
      <formula>2</formula>
    </cfRule>
  </conditionalFormatting>
  <conditionalFormatting sqref="AY13">
    <cfRule type="cellIs" dxfId="2212" priority="272" operator="between">
      <formula>1</formula>
      <formula>2</formula>
    </cfRule>
  </conditionalFormatting>
  <conditionalFormatting sqref="AX13">
    <cfRule type="cellIs" dxfId="2211" priority="273" operator="between">
      <formula>1</formula>
      <formula>2</formula>
    </cfRule>
  </conditionalFormatting>
  <conditionalFormatting sqref="AQ13">
    <cfRule type="cellIs" dxfId="2210" priority="271" operator="between">
      <formula>1</formula>
      <formula>2</formula>
    </cfRule>
  </conditionalFormatting>
  <conditionalFormatting sqref="AS15">
    <cfRule type="cellIs" dxfId="2209" priority="260" operator="between">
      <formula>1</formula>
      <formula>2</formula>
    </cfRule>
  </conditionalFormatting>
  <conditionalFormatting sqref="AW15">
    <cfRule type="cellIs" dxfId="2208" priority="256" operator="between">
      <formula>1</formula>
      <formula>2</formula>
    </cfRule>
  </conditionalFormatting>
  <conditionalFormatting sqref="AR15">
    <cfRule type="cellIs" dxfId="2207" priority="261" operator="between">
      <formula>1</formula>
      <formula>2</formula>
    </cfRule>
  </conditionalFormatting>
  <conditionalFormatting sqref="AV15">
    <cfRule type="cellIs" dxfId="2206" priority="257" operator="between">
      <formula>1</formula>
      <formula>2</formula>
    </cfRule>
  </conditionalFormatting>
  <conditionalFormatting sqref="AT15">
    <cfRule type="cellIs" dxfId="2205" priority="259" operator="between">
      <formula>1</formula>
      <formula>2</formula>
    </cfRule>
  </conditionalFormatting>
  <conditionalFormatting sqref="AU15">
    <cfRule type="cellIs" dxfId="2204" priority="258" operator="between">
      <formula>1</formula>
      <formula>2</formula>
    </cfRule>
  </conditionalFormatting>
  <conditionalFormatting sqref="AY15">
    <cfRule type="cellIs" dxfId="2203" priority="254" operator="between">
      <formula>1</formula>
      <formula>2</formula>
    </cfRule>
  </conditionalFormatting>
  <conditionalFormatting sqref="AX15">
    <cfRule type="cellIs" dxfId="2202" priority="255" operator="between">
      <formula>1</formula>
      <formula>2</formula>
    </cfRule>
  </conditionalFormatting>
  <conditionalFormatting sqref="AQ15">
    <cfRule type="cellIs" dxfId="2201" priority="253" operator="between">
      <formula>1</formula>
      <formula>2</formula>
    </cfRule>
  </conditionalFormatting>
  <conditionalFormatting sqref="AS16">
    <cfRule type="cellIs" dxfId="2200" priority="251" operator="between">
      <formula>1</formula>
      <formula>2</formula>
    </cfRule>
  </conditionalFormatting>
  <conditionalFormatting sqref="AW16">
    <cfRule type="cellIs" dxfId="2199" priority="247" operator="between">
      <formula>1</formula>
      <formula>2</formula>
    </cfRule>
  </conditionalFormatting>
  <conditionalFormatting sqref="AR16">
    <cfRule type="cellIs" dxfId="2198" priority="252" operator="between">
      <formula>1</formula>
      <formula>2</formula>
    </cfRule>
  </conditionalFormatting>
  <conditionalFormatting sqref="AV16">
    <cfRule type="cellIs" dxfId="2197" priority="248" operator="between">
      <formula>1</formula>
      <formula>2</formula>
    </cfRule>
  </conditionalFormatting>
  <conditionalFormatting sqref="AT16">
    <cfRule type="cellIs" dxfId="2196" priority="250" operator="between">
      <formula>1</formula>
      <formula>2</formula>
    </cfRule>
  </conditionalFormatting>
  <conditionalFormatting sqref="AU16">
    <cfRule type="cellIs" dxfId="2195" priority="249" operator="between">
      <formula>1</formula>
      <formula>2</formula>
    </cfRule>
  </conditionalFormatting>
  <conditionalFormatting sqref="AY16">
    <cfRule type="cellIs" dxfId="2194" priority="245" operator="between">
      <formula>1</formula>
      <formula>2</formula>
    </cfRule>
  </conditionalFormatting>
  <conditionalFormatting sqref="AX16">
    <cfRule type="cellIs" dxfId="2193" priority="246" operator="between">
      <formula>1</formula>
      <formula>2</formula>
    </cfRule>
  </conditionalFormatting>
  <conditionalFormatting sqref="AQ16">
    <cfRule type="cellIs" dxfId="2192" priority="244" operator="between">
      <formula>1</formula>
      <formula>2</formula>
    </cfRule>
  </conditionalFormatting>
  <conditionalFormatting sqref="AS18">
    <cfRule type="cellIs" dxfId="2191" priority="233" operator="between">
      <formula>1</formula>
      <formula>2</formula>
    </cfRule>
  </conditionalFormatting>
  <conditionalFormatting sqref="AW18">
    <cfRule type="cellIs" dxfId="2190" priority="229" operator="between">
      <formula>1</formula>
      <formula>2</formula>
    </cfRule>
  </conditionalFormatting>
  <conditionalFormatting sqref="AR18">
    <cfRule type="cellIs" dxfId="2189" priority="234" operator="between">
      <formula>1</formula>
      <formula>2</formula>
    </cfRule>
  </conditionalFormatting>
  <conditionalFormatting sqref="AV18">
    <cfRule type="cellIs" dxfId="2188" priority="230" operator="between">
      <formula>1</formula>
      <formula>2</formula>
    </cfRule>
  </conditionalFormatting>
  <conditionalFormatting sqref="AT18">
    <cfRule type="cellIs" dxfId="2187" priority="232" operator="between">
      <formula>1</formula>
      <formula>2</formula>
    </cfRule>
  </conditionalFormatting>
  <conditionalFormatting sqref="AU18">
    <cfRule type="cellIs" dxfId="2186" priority="231" operator="between">
      <formula>1</formula>
      <formula>2</formula>
    </cfRule>
  </conditionalFormatting>
  <conditionalFormatting sqref="AY18">
    <cfRule type="cellIs" dxfId="2185" priority="227" operator="between">
      <formula>1</formula>
      <formula>2</formula>
    </cfRule>
  </conditionalFormatting>
  <conditionalFormatting sqref="AX18">
    <cfRule type="cellIs" dxfId="2184" priority="228" operator="between">
      <formula>1</formula>
      <formula>2</formula>
    </cfRule>
  </conditionalFormatting>
  <conditionalFormatting sqref="AQ18">
    <cfRule type="cellIs" dxfId="2183" priority="226" operator="between">
      <formula>1</formula>
      <formula>2</formula>
    </cfRule>
  </conditionalFormatting>
  <conditionalFormatting sqref="AS19">
    <cfRule type="cellIs" dxfId="2182" priority="224" operator="between">
      <formula>1</formula>
      <formula>2</formula>
    </cfRule>
  </conditionalFormatting>
  <conditionalFormatting sqref="AW19">
    <cfRule type="cellIs" dxfId="2181" priority="220" operator="between">
      <formula>1</formula>
      <formula>2</formula>
    </cfRule>
  </conditionalFormatting>
  <conditionalFormatting sqref="AR19">
    <cfRule type="cellIs" dxfId="2180" priority="225" operator="between">
      <formula>1</formula>
      <formula>2</formula>
    </cfRule>
  </conditionalFormatting>
  <conditionalFormatting sqref="AV19">
    <cfRule type="cellIs" dxfId="2179" priority="221" operator="between">
      <formula>1</formula>
      <formula>2</formula>
    </cfRule>
  </conditionalFormatting>
  <conditionalFormatting sqref="AT19">
    <cfRule type="cellIs" dxfId="2178" priority="223" operator="between">
      <formula>1</formula>
      <formula>2</formula>
    </cfRule>
  </conditionalFormatting>
  <conditionalFormatting sqref="AU19">
    <cfRule type="cellIs" dxfId="2177" priority="222" operator="between">
      <formula>1</formula>
      <formula>2</formula>
    </cfRule>
  </conditionalFormatting>
  <conditionalFormatting sqref="AY19">
    <cfRule type="cellIs" dxfId="2176" priority="218" operator="between">
      <formula>1</formula>
      <formula>2</formula>
    </cfRule>
  </conditionalFormatting>
  <conditionalFormatting sqref="AX19">
    <cfRule type="cellIs" dxfId="2175" priority="219" operator="between">
      <formula>1</formula>
      <formula>2</formula>
    </cfRule>
  </conditionalFormatting>
  <conditionalFormatting sqref="AQ19">
    <cfRule type="cellIs" dxfId="2174" priority="217" operator="between">
      <formula>1</formula>
      <formula>2</formula>
    </cfRule>
  </conditionalFormatting>
  <conditionalFormatting sqref="AS21">
    <cfRule type="cellIs" dxfId="2173" priority="206" operator="between">
      <formula>1</formula>
      <formula>2</formula>
    </cfRule>
  </conditionalFormatting>
  <conditionalFormatting sqref="AW21">
    <cfRule type="cellIs" dxfId="2172" priority="202" operator="between">
      <formula>1</formula>
      <formula>2</formula>
    </cfRule>
  </conditionalFormatting>
  <conditionalFormatting sqref="AR21">
    <cfRule type="cellIs" dxfId="2171" priority="207" operator="between">
      <formula>1</formula>
      <formula>2</formula>
    </cfRule>
  </conditionalFormatting>
  <conditionalFormatting sqref="AV21">
    <cfRule type="cellIs" dxfId="2170" priority="203" operator="between">
      <formula>1</formula>
      <formula>2</formula>
    </cfRule>
  </conditionalFormatting>
  <conditionalFormatting sqref="AT21">
    <cfRule type="cellIs" dxfId="2169" priority="205" operator="between">
      <formula>1</formula>
      <formula>2</formula>
    </cfRule>
  </conditionalFormatting>
  <conditionalFormatting sqref="AU21">
    <cfRule type="cellIs" dxfId="2168" priority="204" operator="between">
      <formula>1</formula>
      <formula>2</formula>
    </cfRule>
  </conditionalFormatting>
  <conditionalFormatting sqref="AY21">
    <cfRule type="cellIs" dxfId="2167" priority="200" operator="between">
      <formula>1</formula>
      <formula>2</formula>
    </cfRule>
  </conditionalFormatting>
  <conditionalFormatting sqref="AX21">
    <cfRule type="cellIs" dxfId="2166" priority="201" operator="between">
      <formula>1</formula>
      <formula>2</formula>
    </cfRule>
  </conditionalFormatting>
  <conditionalFormatting sqref="AQ21">
    <cfRule type="cellIs" dxfId="2165" priority="199" operator="between">
      <formula>1</formula>
      <formula>2</formula>
    </cfRule>
  </conditionalFormatting>
  <conditionalFormatting sqref="AS22">
    <cfRule type="cellIs" dxfId="2164" priority="197" operator="between">
      <formula>1</formula>
      <formula>2</formula>
    </cfRule>
  </conditionalFormatting>
  <conditionalFormatting sqref="AW22">
    <cfRule type="cellIs" dxfId="2163" priority="193" operator="between">
      <formula>1</formula>
      <formula>2</formula>
    </cfRule>
  </conditionalFormatting>
  <conditionalFormatting sqref="AR22">
    <cfRule type="cellIs" dxfId="2162" priority="198" operator="between">
      <formula>1</formula>
      <formula>2</formula>
    </cfRule>
  </conditionalFormatting>
  <conditionalFormatting sqref="AV22">
    <cfRule type="cellIs" dxfId="2161" priority="194" operator="between">
      <formula>1</formula>
      <formula>2</formula>
    </cfRule>
  </conditionalFormatting>
  <conditionalFormatting sqref="AT22">
    <cfRule type="cellIs" dxfId="2160" priority="196" operator="between">
      <formula>1</formula>
      <formula>2</formula>
    </cfRule>
  </conditionalFormatting>
  <conditionalFormatting sqref="AU22">
    <cfRule type="cellIs" dxfId="2159" priority="195" operator="between">
      <formula>1</formula>
      <formula>2</formula>
    </cfRule>
  </conditionalFormatting>
  <conditionalFormatting sqref="AY22">
    <cfRule type="cellIs" dxfId="2158" priority="191" operator="between">
      <formula>1</formula>
      <formula>2</formula>
    </cfRule>
  </conditionalFormatting>
  <conditionalFormatting sqref="AX22">
    <cfRule type="cellIs" dxfId="2157" priority="192" operator="between">
      <formula>1</formula>
      <formula>2</formula>
    </cfRule>
  </conditionalFormatting>
  <conditionalFormatting sqref="AQ22">
    <cfRule type="cellIs" dxfId="2156" priority="190" operator="between">
      <formula>1</formula>
      <formula>2</formula>
    </cfRule>
  </conditionalFormatting>
  <conditionalFormatting sqref="AS24">
    <cfRule type="cellIs" dxfId="2155" priority="179" operator="between">
      <formula>1</formula>
      <formula>2</formula>
    </cfRule>
  </conditionalFormatting>
  <conditionalFormatting sqref="AW24">
    <cfRule type="cellIs" dxfId="2154" priority="175" operator="between">
      <formula>1</formula>
      <formula>2</formula>
    </cfRule>
  </conditionalFormatting>
  <conditionalFormatting sqref="AR24">
    <cfRule type="cellIs" dxfId="2153" priority="180" operator="between">
      <formula>1</formula>
      <formula>2</formula>
    </cfRule>
  </conditionalFormatting>
  <conditionalFormatting sqref="AV24">
    <cfRule type="cellIs" dxfId="2152" priority="176" operator="between">
      <formula>1</formula>
      <formula>2</formula>
    </cfRule>
  </conditionalFormatting>
  <conditionalFormatting sqref="AT24">
    <cfRule type="cellIs" dxfId="2151" priority="178" operator="between">
      <formula>1</formula>
      <formula>2</formula>
    </cfRule>
  </conditionalFormatting>
  <conditionalFormatting sqref="AU24">
    <cfRule type="cellIs" dxfId="2150" priority="177" operator="between">
      <formula>1</formula>
      <formula>2</formula>
    </cfRule>
  </conditionalFormatting>
  <conditionalFormatting sqref="AY24">
    <cfRule type="cellIs" dxfId="2149" priority="173" operator="between">
      <formula>1</formula>
      <formula>2</formula>
    </cfRule>
  </conditionalFormatting>
  <conditionalFormatting sqref="AX24">
    <cfRule type="cellIs" dxfId="2148" priority="174" operator="between">
      <formula>1</formula>
      <formula>2</formula>
    </cfRule>
  </conditionalFormatting>
  <conditionalFormatting sqref="AQ24">
    <cfRule type="cellIs" dxfId="2147" priority="172" operator="between">
      <formula>1</formula>
      <formula>2</formula>
    </cfRule>
  </conditionalFormatting>
  <conditionalFormatting sqref="AS25">
    <cfRule type="cellIs" dxfId="2146" priority="170" operator="between">
      <formula>1</formula>
      <formula>2</formula>
    </cfRule>
  </conditionalFormatting>
  <conditionalFormatting sqref="AW25">
    <cfRule type="cellIs" dxfId="2145" priority="166" operator="between">
      <formula>1</formula>
      <formula>2</formula>
    </cfRule>
  </conditionalFormatting>
  <conditionalFormatting sqref="AR25">
    <cfRule type="cellIs" dxfId="2144" priority="171" operator="between">
      <formula>1</formula>
      <formula>2</formula>
    </cfRule>
  </conditionalFormatting>
  <conditionalFormatting sqref="AV25">
    <cfRule type="cellIs" dxfId="2143" priority="167" operator="between">
      <formula>1</formula>
      <formula>2</formula>
    </cfRule>
  </conditionalFormatting>
  <conditionalFormatting sqref="AT25">
    <cfRule type="cellIs" dxfId="2142" priority="169" operator="between">
      <formula>1</formula>
      <formula>2</formula>
    </cfRule>
  </conditionalFormatting>
  <conditionalFormatting sqref="AU25">
    <cfRule type="cellIs" dxfId="2141" priority="168" operator="between">
      <formula>1</formula>
      <formula>2</formula>
    </cfRule>
  </conditionalFormatting>
  <conditionalFormatting sqref="AY25">
    <cfRule type="cellIs" dxfId="2140" priority="164" operator="between">
      <formula>1</formula>
      <formula>2</formula>
    </cfRule>
  </conditionalFormatting>
  <conditionalFormatting sqref="AX25">
    <cfRule type="cellIs" dxfId="2139" priority="165" operator="between">
      <formula>1</formula>
      <formula>2</formula>
    </cfRule>
  </conditionalFormatting>
  <conditionalFormatting sqref="AQ25">
    <cfRule type="cellIs" dxfId="2138" priority="163" operator="between">
      <formula>1</formula>
      <formula>2</formula>
    </cfRule>
  </conditionalFormatting>
  <conditionalFormatting sqref="AS26">
    <cfRule type="cellIs" dxfId="2137" priority="161" operator="between">
      <formula>1</formula>
      <formula>2</formula>
    </cfRule>
  </conditionalFormatting>
  <conditionalFormatting sqref="AW26">
    <cfRule type="cellIs" dxfId="2136" priority="157" operator="between">
      <formula>1</formula>
      <formula>2</formula>
    </cfRule>
  </conditionalFormatting>
  <conditionalFormatting sqref="AR26">
    <cfRule type="cellIs" dxfId="2135" priority="162" operator="between">
      <formula>1</formula>
      <formula>2</formula>
    </cfRule>
  </conditionalFormatting>
  <conditionalFormatting sqref="AV26">
    <cfRule type="cellIs" dxfId="2134" priority="158" operator="between">
      <formula>1</formula>
      <formula>2</formula>
    </cfRule>
  </conditionalFormatting>
  <conditionalFormatting sqref="AT26">
    <cfRule type="cellIs" dxfId="2133" priority="160" operator="between">
      <formula>1</formula>
      <formula>2</formula>
    </cfRule>
  </conditionalFormatting>
  <conditionalFormatting sqref="AU26">
    <cfRule type="cellIs" dxfId="2132" priority="159" operator="between">
      <formula>1</formula>
      <formula>2</formula>
    </cfRule>
  </conditionalFormatting>
  <conditionalFormatting sqref="AY26">
    <cfRule type="cellIs" dxfId="2131" priority="155" operator="between">
      <formula>1</formula>
      <formula>2</formula>
    </cfRule>
  </conditionalFormatting>
  <conditionalFormatting sqref="AX26">
    <cfRule type="cellIs" dxfId="2130" priority="156" operator="between">
      <formula>1</formula>
      <formula>2</formula>
    </cfRule>
  </conditionalFormatting>
  <conditionalFormatting sqref="AQ26">
    <cfRule type="cellIs" dxfId="2129" priority="154" operator="between">
      <formula>1</formula>
      <formula>2</formula>
    </cfRule>
  </conditionalFormatting>
  <conditionalFormatting sqref="AS27">
    <cfRule type="cellIs" dxfId="2128" priority="152" operator="between">
      <formula>1</formula>
      <formula>2</formula>
    </cfRule>
  </conditionalFormatting>
  <conditionalFormatting sqref="AW27">
    <cfRule type="cellIs" dxfId="2127" priority="148" operator="between">
      <formula>1</formula>
      <formula>2</formula>
    </cfRule>
  </conditionalFormatting>
  <conditionalFormatting sqref="AR27">
    <cfRule type="cellIs" dxfId="2126" priority="153" operator="between">
      <formula>1</formula>
      <formula>2</formula>
    </cfRule>
  </conditionalFormatting>
  <conditionalFormatting sqref="AV27">
    <cfRule type="cellIs" dxfId="2125" priority="149" operator="between">
      <formula>1</formula>
      <formula>2</formula>
    </cfRule>
  </conditionalFormatting>
  <conditionalFormatting sqref="AT27">
    <cfRule type="cellIs" dxfId="2124" priority="151" operator="between">
      <formula>1</formula>
      <formula>2</formula>
    </cfRule>
  </conditionalFormatting>
  <conditionalFormatting sqref="AU27">
    <cfRule type="cellIs" dxfId="2123" priority="150" operator="between">
      <formula>1</formula>
      <formula>2</formula>
    </cfRule>
  </conditionalFormatting>
  <conditionalFormatting sqref="AY27">
    <cfRule type="cellIs" dxfId="2122" priority="146" operator="between">
      <formula>1</formula>
      <formula>2</formula>
    </cfRule>
  </conditionalFormatting>
  <conditionalFormatting sqref="AX27">
    <cfRule type="cellIs" dxfId="2121" priority="147" operator="between">
      <formula>1</formula>
      <formula>2</formula>
    </cfRule>
  </conditionalFormatting>
  <conditionalFormatting sqref="AQ27">
    <cfRule type="cellIs" dxfId="2120" priority="145" operator="between">
      <formula>1</formula>
      <formula>2</formula>
    </cfRule>
  </conditionalFormatting>
  <conditionalFormatting sqref="AV28">
    <cfRule type="cellIs" dxfId="2119" priority="140" operator="between">
      <formula>1</formula>
      <formula>2</formula>
    </cfRule>
  </conditionalFormatting>
  <conditionalFormatting sqref="AY28">
    <cfRule type="cellIs" dxfId="2118" priority="137" operator="between">
      <formula>1</formula>
      <formula>2</formula>
    </cfRule>
  </conditionalFormatting>
  <conditionalFormatting sqref="AX28">
    <cfRule type="cellIs" dxfId="2117" priority="138" operator="between">
      <formula>1</formula>
      <formula>2</formula>
    </cfRule>
  </conditionalFormatting>
  <conditionalFormatting sqref="AQ28">
    <cfRule type="cellIs" dxfId="2116" priority="136" operator="between">
      <formula>1</formula>
      <formula>2</formula>
    </cfRule>
  </conditionalFormatting>
  <conditionalFormatting sqref="AV29">
    <cfRule type="cellIs" dxfId="2115" priority="131" operator="between">
      <formula>1</formula>
      <formula>2</formula>
    </cfRule>
  </conditionalFormatting>
  <conditionalFormatting sqref="AY29">
    <cfRule type="cellIs" dxfId="2114" priority="128" operator="between">
      <formula>1</formula>
      <formula>2</formula>
    </cfRule>
  </conditionalFormatting>
  <conditionalFormatting sqref="AX29">
    <cfRule type="cellIs" dxfId="2113" priority="129" operator="between">
      <formula>1</formula>
      <formula>2</formula>
    </cfRule>
  </conditionalFormatting>
  <conditionalFormatting sqref="AQ29">
    <cfRule type="cellIs" dxfId="2112" priority="127" operator="between">
      <formula>1</formula>
      <formula>2</formula>
    </cfRule>
  </conditionalFormatting>
  <conditionalFormatting sqref="AS30">
    <cfRule type="cellIs" dxfId="2111" priority="125" operator="between">
      <formula>1</formula>
      <formula>2</formula>
    </cfRule>
  </conditionalFormatting>
  <conditionalFormatting sqref="AW30">
    <cfRule type="cellIs" dxfId="2110" priority="121" operator="between">
      <formula>1</formula>
      <formula>2</formula>
    </cfRule>
  </conditionalFormatting>
  <conditionalFormatting sqref="AR30">
    <cfRule type="cellIs" dxfId="2109" priority="126" operator="between">
      <formula>1</formula>
      <formula>2</formula>
    </cfRule>
  </conditionalFormatting>
  <conditionalFormatting sqref="AV30">
    <cfRule type="cellIs" dxfId="2108" priority="122" operator="between">
      <formula>1</formula>
      <formula>2</formula>
    </cfRule>
  </conditionalFormatting>
  <conditionalFormatting sqref="AT30">
    <cfRule type="cellIs" dxfId="2107" priority="124" operator="between">
      <formula>1</formula>
      <formula>2</formula>
    </cfRule>
  </conditionalFormatting>
  <conditionalFormatting sqref="AU30">
    <cfRule type="cellIs" dxfId="2106" priority="123" operator="between">
      <formula>1</formula>
      <formula>2</formula>
    </cfRule>
  </conditionalFormatting>
  <conditionalFormatting sqref="AY30">
    <cfRule type="cellIs" dxfId="2105" priority="119" operator="between">
      <formula>1</formula>
      <formula>2</formula>
    </cfRule>
  </conditionalFormatting>
  <conditionalFormatting sqref="AX30">
    <cfRule type="cellIs" dxfId="2104" priority="120" operator="between">
      <formula>1</formula>
      <formula>2</formula>
    </cfRule>
  </conditionalFormatting>
  <conditionalFormatting sqref="AQ30">
    <cfRule type="cellIs" dxfId="2103" priority="118" operator="between">
      <formula>1</formula>
      <formula>2</formula>
    </cfRule>
  </conditionalFormatting>
  <conditionalFormatting sqref="AS31">
    <cfRule type="cellIs" dxfId="2102" priority="116" operator="between">
      <formula>1</formula>
      <formula>2</formula>
    </cfRule>
  </conditionalFormatting>
  <conditionalFormatting sqref="AW31">
    <cfRule type="cellIs" dxfId="2101" priority="112" operator="between">
      <formula>1</formula>
      <formula>2</formula>
    </cfRule>
  </conditionalFormatting>
  <conditionalFormatting sqref="AR31">
    <cfRule type="cellIs" dxfId="2100" priority="117" operator="between">
      <formula>1</formula>
      <formula>2</formula>
    </cfRule>
  </conditionalFormatting>
  <conditionalFormatting sqref="AV31">
    <cfRule type="cellIs" dxfId="2099" priority="113" operator="between">
      <formula>1</formula>
      <formula>2</formula>
    </cfRule>
  </conditionalFormatting>
  <conditionalFormatting sqref="AT31">
    <cfRule type="cellIs" dxfId="2098" priority="115" operator="between">
      <formula>1</formula>
      <formula>2</formula>
    </cfRule>
  </conditionalFormatting>
  <conditionalFormatting sqref="AU31">
    <cfRule type="cellIs" dxfId="2097" priority="114" operator="between">
      <formula>1</formula>
      <formula>2</formula>
    </cfRule>
  </conditionalFormatting>
  <conditionalFormatting sqref="AY31">
    <cfRule type="cellIs" dxfId="2096" priority="110" operator="between">
      <formula>1</formula>
      <formula>2</formula>
    </cfRule>
  </conditionalFormatting>
  <conditionalFormatting sqref="AX31">
    <cfRule type="cellIs" dxfId="2095" priority="111" operator="between">
      <formula>1</formula>
      <formula>2</formula>
    </cfRule>
  </conditionalFormatting>
  <conditionalFormatting sqref="AQ31">
    <cfRule type="cellIs" dxfId="2094" priority="109" operator="between">
      <formula>1</formula>
      <formula>2</formula>
    </cfRule>
  </conditionalFormatting>
  <conditionalFormatting sqref="AS32">
    <cfRule type="cellIs" dxfId="2093" priority="107" operator="between">
      <formula>1</formula>
      <formula>2</formula>
    </cfRule>
  </conditionalFormatting>
  <conditionalFormatting sqref="AW32">
    <cfRule type="cellIs" dxfId="2092" priority="103" operator="between">
      <formula>1</formula>
      <formula>2</formula>
    </cfRule>
  </conditionalFormatting>
  <conditionalFormatting sqref="AR32">
    <cfRule type="cellIs" dxfId="2091" priority="108" operator="between">
      <formula>1</formula>
      <formula>2</formula>
    </cfRule>
  </conditionalFormatting>
  <conditionalFormatting sqref="AV32">
    <cfRule type="cellIs" dxfId="2090" priority="104" operator="between">
      <formula>1</formula>
      <formula>2</formula>
    </cfRule>
  </conditionalFormatting>
  <conditionalFormatting sqref="AT32">
    <cfRule type="cellIs" dxfId="2089" priority="106" operator="between">
      <formula>1</formula>
      <formula>2</formula>
    </cfRule>
  </conditionalFormatting>
  <conditionalFormatting sqref="AU32">
    <cfRule type="cellIs" dxfId="2088" priority="105" operator="between">
      <formula>1</formula>
      <formula>2</formula>
    </cfRule>
  </conditionalFormatting>
  <conditionalFormatting sqref="AY32">
    <cfRule type="cellIs" dxfId="2087" priority="101" operator="between">
      <formula>1</formula>
      <formula>2</formula>
    </cfRule>
  </conditionalFormatting>
  <conditionalFormatting sqref="AX32">
    <cfRule type="cellIs" dxfId="2086" priority="102" operator="between">
      <formula>1</formula>
      <formula>2</formula>
    </cfRule>
  </conditionalFormatting>
  <conditionalFormatting sqref="AQ32">
    <cfRule type="cellIs" dxfId="2085" priority="100" operator="between">
      <formula>1</formula>
      <formula>2</formula>
    </cfRule>
  </conditionalFormatting>
  <conditionalFormatting sqref="AS33">
    <cfRule type="cellIs" dxfId="2084" priority="98" operator="between">
      <formula>1</formula>
      <formula>2</formula>
    </cfRule>
  </conditionalFormatting>
  <conditionalFormatting sqref="AW33">
    <cfRule type="cellIs" dxfId="2083" priority="94" operator="between">
      <formula>1</formula>
      <formula>2</formula>
    </cfRule>
  </conditionalFormatting>
  <conditionalFormatting sqref="AR33">
    <cfRule type="cellIs" dxfId="2082" priority="99" operator="between">
      <formula>1</formula>
      <formula>2</formula>
    </cfRule>
  </conditionalFormatting>
  <conditionalFormatting sqref="AV33">
    <cfRule type="cellIs" dxfId="2081" priority="95" operator="between">
      <formula>1</formula>
      <formula>2</formula>
    </cfRule>
  </conditionalFormatting>
  <conditionalFormatting sqref="AT33">
    <cfRule type="cellIs" dxfId="2080" priority="97" operator="between">
      <formula>1</formula>
      <formula>2</formula>
    </cfRule>
  </conditionalFormatting>
  <conditionalFormatting sqref="AU33">
    <cfRule type="cellIs" dxfId="2079" priority="96" operator="between">
      <formula>1</formula>
      <formula>2</formula>
    </cfRule>
  </conditionalFormatting>
  <conditionalFormatting sqref="AY33">
    <cfRule type="cellIs" dxfId="2078" priority="92" operator="between">
      <formula>1</formula>
      <formula>2</formula>
    </cfRule>
  </conditionalFormatting>
  <conditionalFormatting sqref="AX33">
    <cfRule type="cellIs" dxfId="2077" priority="93" operator="between">
      <formula>1</formula>
      <formula>2</formula>
    </cfRule>
  </conditionalFormatting>
  <conditionalFormatting sqref="AQ33">
    <cfRule type="cellIs" dxfId="2076" priority="91" operator="between">
      <formula>1</formula>
      <formula>2</formula>
    </cfRule>
  </conditionalFormatting>
  <conditionalFormatting sqref="AS34">
    <cfRule type="cellIs" dxfId="2075" priority="89" operator="between">
      <formula>1</formula>
      <formula>2</formula>
    </cfRule>
  </conditionalFormatting>
  <conditionalFormatting sqref="AW34">
    <cfRule type="cellIs" dxfId="2074" priority="85" operator="between">
      <formula>1</formula>
      <formula>2</formula>
    </cfRule>
  </conditionalFormatting>
  <conditionalFormatting sqref="AR34">
    <cfRule type="cellIs" dxfId="2073" priority="90" operator="between">
      <formula>1</formula>
      <formula>2</formula>
    </cfRule>
  </conditionalFormatting>
  <conditionalFormatting sqref="AV34">
    <cfRule type="cellIs" dxfId="2072" priority="86" operator="between">
      <formula>1</formula>
      <formula>2</formula>
    </cfRule>
  </conditionalFormatting>
  <conditionalFormatting sqref="AT34">
    <cfRule type="cellIs" dxfId="2071" priority="88" operator="between">
      <formula>1</formula>
      <formula>2</formula>
    </cfRule>
  </conditionalFormatting>
  <conditionalFormatting sqref="AU34">
    <cfRule type="cellIs" dxfId="2070" priority="87" operator="between">
      <formula>1</formula>
      <formula>2</formula>
    </cfRule>
  </conditionalFormatting>
  <conditionalFormatting sqref="AY34">
    <cfRule type="cellIs" dxfId="2069" priority="83" operator="between">
      <formula>1</formula>
      <formula>2</formula>
    </cfRule>
  </conditionalFormatting>
  <conditionalFormatting sqref="AX34">
    <cfRule type="cellIs" dxfId="2068" priority="84" operator="between">
      <formula>1</formula>
      <formula>2</formula>
    </cfRule>
  </conditionalFormatting>
  <conditionalFormatting sqref="AQ34">
    <cfRule type="cellIs" dxfId="2067" priority="82" operator="between">
      <formula>1</formula>
      <formula>2</formula>
    </cfRule>
  </conditionalFormatting>
  <conditionalFormatting sqref="AS35">
    <cfRule type="cellIs" dxfId="2066" priority="80" operator="between">
      <formula>1</formula>
      <formula>2</formula>
    </cfRule>
  </conditionalFormatting>
  <conditionalFormatting sqref="AW35">
    <cfRule type="cellIs" dxfId="2065" priority="76" operator="between">
      <formula>1</formula>
      <formula>2</formula>
    </cfRule>
  </conditionalFormatting>
  <conditionalFormatting sqref="AR35">
    <cfRule type="cellIs" dxfId="2064" priority="81" operator="between">
      <formula>1</formula>
      <formula>2</formula>
    </cfRule>
  </conditionalFormatting>
  <conditionalFormatting sqref="AV35">
    <cfRule type="cellIs" dxfId="2063" priority="77" operator="between">
      <formula>1</formula>
      <formula>2</formula>
    </cfRule>
  </conditionalFormatting>
  <conditionalFormatting sqref="AT35">
    <cfRule type="cellIs" dxfId="2062" priority="79" operator="between">
      <formula>1</formula>
      <formula>2</formula>
    </cfRule>
  </conditionalFormatting>
  <conditionalFormatting sqref="AU35">
    <cfRule type="cellIs" dxfId="2061" priority="78" operator="between">
      <formula>1</formula>
      <formula>2</formula>
    </cfRule>
  </conditionalFormatting>
  <conditionalFormatting sqref="AY35">
    <cfRule type="cellIs" dxfId="2060" priority="74" operator="between">
      <formula>1</formula>
      <formula>2</formula>
    </cfRule>
  </conditionalFormatting>
  <conditionalFormatting sqref="AX35">
    <cfRule type="cellIs" dxfId="2059" priority="75" operator="between">
      <formula>1</formula>
      <formula>2</formula>
    </cfRule>
  </conditionalFormatting>
  <conditionalFormatting sqref="AQ35">
    <cfRule type="cellIs" dxfId="2058" priority="73" operator="between">
      <formula>1</formula>
      <formula>2</formula>
    </cfRule>
  </conditionalFormatting>
  <conditionalFormatting sqref="AS36">
    <cfRule type="cellIs" dxfId="2057" priority="71" operator="between">
      <formula>1</formula>
      <formula>2</formula>
    </cfRule>
  </conditionalFormatting>
  <conditionalFormatting sqref="AW36">
    <cfRule type="cellIs" dxfId="2056" priority="67" operator="between">
      <formula>1</formula>
      <formula>2</formula>
    </cfRule>
  </conditionalFormatting>
  <conditionalFormatting sqref="AR36">
    <cfRule type="cellIs" dxfId="2055" priority="72" operator="between">
      <formula>1</formula>
      <formula>2</formula>
    </cfRule>
  </conditionalFormatting>
  <conditionalFormatting sqref="AV36">
    <cfRule type="cellIs" dxfId="2054" priority="68" operator="between">
      <formula>1</formula>
      <formula>2</formula>
    </cfRule>
  </conditionalFormatting>
  <conditionalFormatting sqref="AT36">
    <cfRule type="cellIs" dxfId="2053" priority="70" operator="between">
      <formula>1</formula>
      <formula>2</formula>
    </cfRule>
  </conditionalFormatting>
  <conditionalFormatting sqref="AU36">
    <cfRule type="cellIs" dxfId="2052" priority="69" operator="between">
      <formula>1</formula>
      <formula>2</formula>
    </cfRule>
  </conditionalFormatting>
  <conditionalFormatting sqref="AY36">
    <cfRule type="cellIs" dxfId="2051" priority="65" operator="between">
      <formula>1</formula>
      <formula>2</formula>
    </cfRule>
  </conditionalFormatting>
  <conditionalFormatting sqref="AX36">
    <cfRule type="cellIs" dxfId="2050" priority="66" operator="between">
      <formula>1</formula>
      <formula>2</formula>
    </cfRule>
  </conditionalFormatting>
  <conditionalFormatting sqref="AQ36">
    <cfRule type="cellIs" dxfId="2049" priority="64" operator="between">
      <formula>1</formula>
      <formula>2</formula>
    </cfRule>
  </conditionalFormatting>
  <conditionalFormatting sqref="AS37">
    <cfRule type="cellIs" dxfId="2048" priority="62" operator="between">
      <formula>1</formula>
      <formula>2</formula>
    </cfRule>
  </conditionalFormatting>
  <conditionalFormatting sqref="AW37">
    <cfRule type="cellIs" dxfId="2047" priority="58" operator="between">
      <formula>1</formula>
      <formula>2</formula>
    </cfRule>
  </conditionalFormatting>
  <conditionalFormatting sqref="AR37">
    <cfRule type="cellIs" dxfId="2046" priority="63" operator="between">
      <formula>1</formula>
      <formula>2</formula>
    </cfRule>
  </conditionalFormatting>
  <conditionalFormatting sqref="AV37">
    <cfRule type="cellIs" dxfId="2045" priority="59" operator="between">
      <formula>1</formula>
      <formula>2</formula>
    </cfRule>
  </conditionalFormatting>
  <conditionalFormatting sqref="AT37">
    <cfRule type="cellIs" dxfId="2044" priority="61" operator="between">
      <formula>1</formula>
      <formula>2</formula>
    </cfRule>
  </conditionalFormatting>
  <conditionalFormatting sqref="AU37">
    <cfRule type="cellIs" dxfId="2043" priority="60" operator="between">
      <formula>1</formula>
      <formula>2</formula>
    </cfRule>
  </conditionalFormatting>
  <conditionalFormatting sqref="AY37">
    <cfRule type="cellIs" dxfId="2042" priority="56" operator="between">
      <formula>1</formula>
      <formula>2</formula>
    </cfRule>
  </conditionalFormatting>
  <conditionalFormatting sqref="AX37">
    <cfRule type="cellIs" dxfId="2041" priority="57" operator="between">
      <formula>1</formula>
      <formula>2</formula>
    </cfRule>
  </conditionalFormatting>
  <conditionalFormatting sqref="AQ37">
    <cfRule type="cellIs" dxfId="2040" priority="55" operator="between">
      <formula>1</formula>
      <formula>2</formula>
    </cfRule>
  </conditionalFormatting>
  <conditionalFormatting sqref="AS38">
    <cfRule type="cellIs" dxfId="2039" priority="53" operator="between">
      <formula>1</formula>
      <formula>2</formula>
    </cfRule>
  </conditionalFormatting>
  <conditionalFormatting sqref="AW38">
    <cfRule type="cellIs" dxfId="2038" priority="49" operator="between">
      <formula>1</formula>
      <formula>2</formula>
    </cfRule>
  </conditionalFormatting>
  <conditionalFormatting sqref="AR38">
    <cfRule type="cellIs" dxfId="2037" priority="54" operator="between">
      <formula>1</formula>
      <formula>2</formula>
    </cfRule>
  </conditionalFormatting>
  <conditionalFormatting sqref="AV38">
    <cfRule type="cellIs" dxfId="2036" priority="50" operator="between">
      <formula>1</formula>
      <formula>2</formula>
    </cfRule>
  </conditionalFormatting>
  <conditionalFormatting sqref="AT38">
    <cfRule type="cellIs" dxfId="2035" priority="52" operator="between">
      <formula>1</formula>
      <formula>2</formula>
    </cfRule>
  </conditionalFormatting>
  <conditionalFormatting sqref="AU38">
    <cfRule type="cellIs" dxfId="2034" priority="51" operator="between">
      <formula>1</formula>
      <formula>2</formula>
    </cfRule>
  </conditionalFormatting>
  <conditionalFormatting sqref="AY38">
    <cfRule type="cellIs" dxfId="2033" priority="47" operator="between">
      <formula>1</formula>
      <formula>2</formula>
    </cfRule>
  </conditionalFormatting>
  <conditionalFormatting sqref="AX38">
    <cfRule type="cellIs" dxfId="2032" priority="48" operator="between">
      <formula>1</formula>
      <formula>2</formula>
    </cfRule>
  </conditionalFormatting>
  <conditionalFormatting sqref="AQ38">
    <cfRule type="cellIs" dxfId="2031" priority="46" operator="between">
      <formula>1</formula>
      <formula>2</formula>
    </cfRule>
  </conditionalFormatting>
  <conditionalFormatting sqref="AS39">
    <cfRule type="cellIs" dxfId="2030" priority="44" operator="between">
      <formula>1</formula>
      <formula>2</formula>
    </cfRule>
  </conditionalFormatting>
  <conditionalFormatting sqref="AW39">
    <cfRule type="cellIs" dxfId="2029" priority="40" operator="between">
      <formula>1</formula>
      <formula>2</formula>
    </cfRule>
  </conditionalFormatting>
  <conditionalFormatting sqref="AR39">
    <cfRule type="cellIs" dxfId="2028" priority="45" operator="between">
      <formula>1</formula>
      <formula>2</formula>
    </cfRule>
  </conditionalFormatting>
  <conditionalFormatting sqref="AV39">
    <cfRule type="cellIs" dxfId="2027" priority="41" operator="between">
      <formula>1</formula>
      <formula>2</formula>
    </cfRule>
  </conditionalFormatting>
  <conditionalFormatting sqref="AT39">
    <cfRule type="cellIs" dxfId="2026" priority="43" operator="between">
      <formula>1</formula>
      <formula>2</formula>
    </cfRule>
  </conditionalFormatting>
  <conditionalFormatting sqref="AU39">
    <cfRule type="cellIs" dxfId="2025" priority="42" operator="between">
      <formula>1</formula>
      <formula>2</formula>
    </cfRule>
  </conditionalFormatting>
  <conditionalFormatting sqref="AY39">
    <cfRule type="cellIs" dxfId="2024" priority="38" operator="between">
      <formula>1</formula>
      <formula>2</formula>
    </cfRule>
  </conditionalFormatting>
  <conditionalFormatting sqref="AX39">
    <cfRule type="cellIs" dxfId="2023" priority="39" operator="between">
      <formula>1</formula>
      <formula>2</formula>
    </cfRule>
  </conditionalFormatting>
  <conditionalFormatting sqref="AQ39">
    <cfRule type="cellIs" dxfId="2022" priority="37" operator="between">
      <formula>1</formula>
      <formula>2</formula>
    </cfRule>
  </conditionalFormatting>
  <conditionalFormatting sqref="AW14">
    <cfRule type="cellIs" dxfId="2021" priority="31" operator="between">
      <formula>1</formula>
      <formula>2</formula>
    </cfRule>
  </conditionalFormatting>
  <conditionalFormatting sqref="AQ14">
    <cfRule type="cellIs" dxfId="2020" priority="28" operator="between">
      <formula>1</formula>
      <formula>2</formula>
    </cfRule>
  </conditionalFormatting>
  <conditionalFormatting sqref="AV14">
    <cfRule type="cellIs" dxfId="2019" priority="32" operator="between">
      <formula>1</formula>
      <formula>2</formula>
    </cfRule>
  </conditionalFormatting>
  <conditionalFormatting sqref="AR14">
    <cfRule type="cellIs" dxfId="2018" priority="36" operator="between">
      <formula>1</formula>
      <formula>2</formula>
    </cfRule>
  </conditionalFormatting>
  <conditionalFormatting sqref="AS14">
    <cfRule type="cellIs" dxfId="2017" priority="35" operator="between">
      <formula>1</formula>
      <formula>2</formula>
    </cfRule>
  </conditionalFormatting>
  <conditionalFormatting sqref="AT14">
    <cfRule type="cellIs" dxfId="2016" priority="34" operator="between">
      <formula>1</formula>
      <formula>2</formula>
    </cfRule>
  </conditionalFormatting>
  <conditionalFormatting sqref="AU14">
    <cfRule type="cellIs" dxfId="2015" priority="33" operator="between">
      <formula>1</formula>
      <formula>2</formula>
    </cfRule>
  </conditionalFormatting>
  <conditionalFormatting sqref="AX14">
    <cfRule type="cellIs" dxfId="2014" priority="30" operator="between">
      <formula>1</formula>
      <formula>2</formula>
    </cfRule>
  </conditionalFormatting>
  <conditionalFormatting sqref="AY14">
    <cfRule type="cellIs" dxfId="2013" priority="29" operator="between">
      <formula>1</formula>
      <formula>2</formula>
    </cfRule>
  </conditionalFormatting>
  <conditionalFormatting sqref="AS15">
    <cfRule type="cellIs" dxfId="2012" priority="26" operator="between">
      <formula>1</formula>
      <formula>2</formula>
    </cfRule>
  </conditionalFormatting>
  <conditionalFormatting sqref="AW15">
    <cfRule type="cellIs" dxfId="2011" priority="22" operator="between">
      <formula>1</formula>
      <formula>2</formula>
    </cfRule>
  </conditionalFormatting>
  <conditionalFormatting sqref="AR15">
    <cfRule type="cellIs" dxfId="2010" priority="27" operator="between">
      <formula>1</formula>
      <formula>2</formula>
    </cfRule>
  </conditionalFormatting>
  <conditionalFormatting sqref="AV15">
    <cfRule type="cellIs" dxfId="2009" priority="23" operator="between">
      <formula>1</formula>
      <formula>2</formula>
    </cfRule>
  </conditionalFormatting>
  <conditionalFormatting sqref="AT15">
    <cfRule type="cellIs" dxfId="2008" priority="25" operator="between">
      <formula>1</formula>
      <formula>2</formula>
    </cfRule>
  </conditionalFormatting>
  <conditionalFormatting sqref="AU15">
    <cfRule type="cellIs" dxfId="2007" priority="24" operator="between">
      <formula>1</formula>
      <formula>2</formula>
    </cfRule>
  </conditionalFormatting>
  <conditionalFormatting sqref="AY15">
    <cfRule type="cellIs" dxfId="2006" priority="20" operator="between">
      <formula>1</formula>
      <formula>2</formula>
    </cfRule>
  </conditionalFormatting>
  <conditionalFormatting sqref="AX15">
    <cfRule type="cellIs" dxfId="2005" priority="21" operator="between">
      <formula>1</formula>
      <formula>2</formula>
    </cfRule>
  </conditionalFormatting>
  <conditionalFormatting sqref="AQ15">
    <cfRule type="cellIs" dxfId="2004" priority="19" operator="between">
      <formula>1</formula>
      <formula>2</formula>
    </cfRule>
  </conditionalFormatting>
  <conditionalFormatting sqref="AW14">
    <cfRule type="cellIs" dxfId="2003" priority="13" operator="between">
      <formula>1</formula>
      <formula>2</formula>
    </cfRule>
  </conditionalFormatting>
  <conditionalFormatting sqref="AQ14">
    <cfRule type="cellIs" dxfId="2002" priority="10" operator="between">
      <formula>1</formula>
      <formula>2</formula>
    </cfRule>
  </conditionalFormatting>
  <conditionalFormatting sqref="AV14">
    <cfRule type="cellIs" dxfId="2001" priority="14" operator="between">
      <formula>1</formula>
      <formula>2</formula>
    </cfRule>
  </conditionalFormatting>
  <conditionalFormatting sqref="AR14">
    <cfRule type="cellIs" dxfId="2000" priority="18" operator="between">
      <formula>1</formula>
      <formula>2</formula>
    </cfRule>
  </conditionalFormatting>
  <conditionalFormatting sqref="AS14">
    <cfRule type="cellIs" dxfId="1999" priority="17" operator="between">
      <formula>1</formula>
      <formula>2</formula>
    </cfRule>
  </conditionalFormatting>
  <conditionalFormatting sqref="AT14">
    <cfRule type="cellIs" dxfId="1998" priority="16" operator="between">
      <formula>1</formula>
      <formula>2</formula>
    </cfRule>
  </conditionalFormatting>
  <conditionalFormatting sqref="AU14">
    <cfRule type="cellIs" dxfId="1997" priority="15" operator="between">
      <formula>1</formula>
      <formula>2</formula>
    </cfRule>
  </conditionalFormatting>
  <conditionalFormatting sqref="AX14">
    <cfRule type="cellIs" dxfId="1996" priority="12" operator="between">
      <formula>1</formula>
      <formula>2</formula>
    </cfRule>
  </conditionalFormatting>
  <conditionalFormatting sqref="AY14">
    <cfRule type="cellIs" dxfId="1995" priority="11" operator="between">
      <formula>1</formula>
      <formula>2</formula>
    </cfRule>
  </conditionalFormatting>
  <conditionalFormatting sqref="AS15">
    <cfRule type="cellIs" dxfId="1994" priority="8" operator="between">
      <formula>1</formula>
      <formula>2</formula>
    </cfRule>
  </conditionalFormatting>
  <conditionalFormatting sqref="AW15">
    <cfRule type="cellIs" dxfId="1993" priority="4" operator="between">
      <formula>1</formula>
      <formula>2</formula>
    </cfRule>
  </conditionalFormatting>
  <conditionalFormatting sqref="AR15">
    <cfRule type="cellIs" dxfId="1992" priority="9" operator="between">
      <formula>1</formula>
      <formula>2</formula>
    </cfRule>
  </conditionalFormatting>
  <conditionalFormatting sqref="AV15">
    <cfRule type="cellIs" dxfId="1991" priority="5" operator="between">
      <formula>1</formula>
      <formula>2</formula>
    </cfRule>
  </conditionalFormatting>
  <conditionalFormatting sqref="AT15">
    <cfRule type="cellIs" dxfId="1990" priority="7" operator="between">
      <formula>1</formula>
      <formula>2</formula>
    </cfRule>
  </conditionalFormatting>
  <conditionalFormatting sqref="AU15">
    <cfRule type="cellIs" dxfId="1989" priority="6" operator="between">
      <formula>1</formula>
      <formula>2</formula>
    </cfRule>
  </conditionalFormatting>
  <conditionalFormatting sqref="AY15">
    <cfRule type="cellIs" dxfId="1988" priority="2" operator="between">
      <formula>1</formula>
      <formula>2</formula>
    </cfRule>
  </conditionalFormatting>
  <conditionalFormatting sqref="AX15">
    <cfRule type="cellIs" dxfId="1987" priority="3" operator="between">
      <formula>1</formula>
      <formula>2</formula>
    </cfRule>
  </conditionalFormatting>
  <conditionalFormatting sqref="AQ15">
    <cfRule type="cellIs" dxfId="198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1"/>
  <sheetViews>
    <sheetView showGridLines="0" showRowColHeaders="0" workbookViewId="0">
      <pane xSplit="2" topLeftCell="C1" activePane="topRight" state="frozen"/>
      <selection activeCell="U12" sqref="U12:U14"/>
      <selection pane="topRight" activeCell="B12" sqref="B12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.28515625" style="78" customWidth="1"/>
    <col min="12" max="19" width="11.7109375" style="78" customWidth="1"/>
    <col min="20" max="20" width="1.28515625" style="78" customWidth="1"/>
    <col min="21" max="28" width="11.7109375" style="78" customWidth="1"/>
    <col min="29" max="29" width="10.7109375" style="78" hidden="1" customWidth="1"/>
    <col min="30" max="30" width="1.28515625" style="78" customWidth="1"/>
    <col min="31" max="38" width="11.7109375" style="78" customWidth="1"/>
    <col min="39" max="39" width="10.7109375" style="78" hidden="1" customWidth="1"/>
    <col min="40" max="16384" width="12" style="78"/>
  </cols>
  <sheetData>
    <row r="1" spans="1:40" s="77" customFormat="1" ht="16.5" customHeight="1" x14ac:dyDescent="0.25">
      <c r="A1"/>
    </row>
    <row r="2" spans="1:40" s="77" customFormat="1" ht="16.5" customHeight="1" x14ac:dyDescent="0.25">
      <c r="A2"/>
    </row>
    <row r="3" spans="1:40" s="77" customFormat="1" ht="16.5" customHeight="1" x14ac:dyDescent="0.25">
      <c r="A3"/>
    </row>
    <row r="4" spans="1:40" s="77" customFormat="1" ht="16.5" customHeight="1" x14ac:dyDescent="0.25">
      <c r="A4"/>
    </row>
    <row r="5" spans="1:40" s="77" customFormat="1" ht="16.5" customHeight="1" x14ac:dyDescent="0.2">
      <c r="A5" s="116" t="s">
        <v>22</v>
      </c>
      <c r="B5" s="119" t="s">
        <v>182</v>
      </c>
      <c r="F5" s="2"/>
      <c r="G5" s="2"/>
      <c r="H5" s="2"/>
      <c r="I5" s="2"/>
      <c r="J5" s="2"/>
    </row>
    <row r="6" spans="1:40" s="77" customFormat="1" ht="12" customHeight="1" x14ac:dyDescent="0.2">
      <c r="A6" s="116"/>
      <c r="B6" s="122" t="s">
        <v>264</v>
      </c>
      <c r="F6" s="2"/>
      <c r="G6" s="2"/>
      <c r="H6" s="2"/>
      <c r="I6" s="2"/>
      <c r="J6" s="2"/>
    </row>
    <row r="7" spans="1:40" s="77" customFormat="1" ht="12" customHeight="1" x14ac:dyDescent="0.2">
      <c r="A7" s="116"/>
      <c r="B7" s="122"/>
      <c r="F7" s="2"/>
      <c r="G7" s="2"/>
      <c r="H7" s="2"/>
      <c r="I7" s="2"/>
      <c r="J7" s="2"/>
    </row>
    <row r="8" spans="1:40" ht="15" customHeight="1" x14ac:dyDescent="0.25"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4.95" customHeight="1" x14ac:dyDescent="0.25">
      <c r="B9" s="281"/>
      <c r="C9" s="598" t="s">
        <v>181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</row>
    <row r="10" spans="1:40" ht="24.95" customHeight="1" x14ac:dyDescent="0.25">
      <c r="B10" s="185"/>
      <c r="C10" s="605" t="s">
        <v>16</v>
      </c>
      <c r="D10" s="599"/>
      <c r="E10" s="599"/>
      <c r="F10" s="599"/>
      <c r="G10" s="599"/>
      <c r="H10" s="599"/>
      <c r="I10" s="599"/>
      <c r="J10" s="599"/>
      <c r="K10" s="599"/>
      <c r="L10" s="599" t="s">
        <v>18</v>
      </c>
      <c r="M10" s="599"/>
      <c r="N10" s="599"/>
      <c r="O10" s="599"/>
      <c r="P10" s="599"/>
      <c r="Q10" s="599"/>
      <c r="R10" s="599"/>
      <c r="S10" s="599"/>
      <c r="T10" s="599"/>
      <c r="U10" s="599" t="s">
        <v>19</v>
      </c>
      <c r="V10" s="599"/>
      <c r="W10" s="599"/>
      <c r="X10" s="599"/>
      <c r="Y10" s="599"/>
      <c r="Z10" s="599"/>
      <c r="AA10" s="599"/>
      <c r="AB10" s="599"/>
      <c r="AC10" s="599"/>
      <c r="AD10" s="599"/>
      <c r="AE10" s="599" t="s">
        <v>17</v>
      </c>
      <c r="AF10" s="599"/>
      <c r="AG10" s="599"/>
      <c r="AH10" s="599"/>
      <c r="AI10" s="599"/>
      <c r="AJ10" s="599"/>
      <c r="AK10" s="599"/>
      <c r="AL10" s="599"/>
      <c r="AM10" s="614"/>
    </row>
    <row r="11" spans="1:40" x14ac:dyDescent="0.25">
      <c r="B11" s="186" t="s">
        <v>21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141"/>
      <c r="L11" s="205" t="str">
        <f t="shared" ref="L11:S11" si="0">C11</f>
        <v xml:space="preserve">15 a 29 anos </v>
      </c>
      <c r="M11" s="205" t="str">
        <f t="shared" si="0"/>
        <v>30 a 34 anos</v>
      </c>
      <c r="N11" s="205" t="str">
        <f t="shared" si="0"/>
        <v>35 a 39 anos</v>
      </c>
      <c r="O11" s="205" t="str">
        <f t="shared" si="0"/>
        <v>40 a 44 anos</v>
      </c>
      <c r="P11" s="205" t="str">
        <f t="shared" si="0"/>
        <v>45 a 49 anos</v>
      </c>
      <c r="Q11" s="205" t="str">
        <f t="shared" si="0"/>
        <v>50 a 54 anos</v>
      </c>
      <c r="R11" s="205" t="str">
        <f t="shared" si="0"/>
        <v>55 a 59 anos</v>
      </c>
      <c r="S11" s="205" t="str">
        <f t="shared" si="0"/>
        <v>&gt;=60 anos</v>
      </c>
      <c r="T11" s="141"/>
      <c r="U11" s="205" t="s">
        <v>65</v>
      </c>
      <c r="V11" s="205" t="s">
        <v>66</v>
      </c>
      <c r="W11" s="205" t="s">
        <v>67</v>
      </c>
      <c r="X11" s="205" t="s">
        <v>68</v>
      </c>
      <c r="Y11" s="205" t="s">
        <v>69</v>
      </c>
      <c r="Z11" s="205" t="s">
        <v>70</v>
      </c>
      <c r="AA11" s="205" t="s">
        <v>71</v>
      </c>
      <c r="AB11" s="205" t="s">
        <v>59</v>
      </c>
      <c r="AC11" s="314" t="s">
        <v>0</v>
      </c>
      <c r="AD11" s="141"/>
      <c r="AE11" s="205" t="s">
        <v>65</v>
      </c>
      <c r="AF11" s="205" t="s">
        <v>66</v>
      </c>
      <c r="AG11" s="205" t="s">
        <v>67</v>
      </c>
      <c r="AH11" s="205" t="s">
        <v>68</v>
      </c>
      <c r="AI11" s="205" t="s">
        <v>69</v>
      </c>
      <c r="AJ11" s="205" t="s">
        <v>70</v>
      </c>
      <c r="AK11" s="205" t="s">
        <v>71</v>
      </c>
      <c r="AL11" s="205" t="s">
        <v>59</v>
      </c>
      <c r="AM11" s="200" t="s">
        <v>0</v>
      </c>
    </row>
    <row r="12" spans="1:40" x14ac:dyDescent="0.25">
      <c r="B12" s="3" t="s">
        <v>61</v>
      </c>
      <c r="C12" s="195">
        <f>'PD_idade (17)'!C12/'PD_idade (17)'!K12</f>
        <v>0.12377220907136832</v>
      </c>
      <c r="D12" s="196">
        <f>'PD_idade (17)'!D12/'PD_idade (17)'!K12</f>
        <v>0.10142223569698877</v>
      </c>
      <c r="E12" s="196">
        <f>'PD_idade (17)'!E12/'PD_idade (17)'!K12</f>
        <v>0.10979084311873472</v>
      </c>
      <c r="F12" s="196">
        <f>'PD_idade (17)'!F12/'PD_idade (17)'!K12</f>
        <v>0.12069763012543194</v>
      </c>
      <c r="G12" s="196">
        <f>'PD_idade (17)'!G12/'PD_idade (17)'!K12</f>
        <v>0.11873083246848654</v>
      </c>
      <c r="H12" s="196">
        <f>'PD_idade (17)'!H12/'PD_idade (17)'!K12</f>
        <v>0.13264612023896979</v>
      </c>
      <c r="I12" s="196">
        <f>'PD_idade (17)'!I12/'PD_idade (17)'!K12</f>
        <v>0.14291156018361961</v>
      </c>
      <c r="J12" s="197">
        <f>'PD_idade (17)'!J12/'PD_idade (17)'!K12</f>
        <v>0.1500285690964003</v>
      </c>
      <c r="K12" s="13"/>
      <c r="L12" s="165">
        <f>'PD_idade (17)'!M12/'PD_idade (17)'!U12</f>
        <v>0.12678358292750888</v>
      </c>
      <c r="M12" s="166">
        <f>'PD_idade (17)'!N12/'PD_idade (17)'!U12</f>
        <v>0.10087874339278956</v>
      </c>
      <c r="N12" s="166">
        <f>'PD_idade (17)'!O12/'PD_idade (17)'!U12</f>
        <v>0.10879284029992889</v>
      </c>
      <c r="O12" s="166">
        <f>'PD_idade (17)'!P12/'PD_idade (17)'!U12</f>
        <v>0.12007968160627472</v>
      </c>
      <c r="P12" s="166">
        <f>'PD_idade (17)'!Q12/'PD_idade (17)'!U12</f>
        <v>0.11806268896309943</v>
      </c>
      <c r="Q12" s="166">
        <f>'PD_idade (17)'!R12/'PD_idade (17)'!U12</f>
        <v>0.13145801536241408</v>
      </c>
      <c r="R12" s="166">
        <f>'PD_idade (17)'!S12/'PD_idade (17)'!U12</f>
        <v>0.14458302316006605</v>
      </c>
      <c r="S12" s="167">
        <f>'PD_idade (17)'!T12/'PD_idade (17)'!U12</f>
        <v>0.14936142428791843</v>
      </c>
      <c r="T12" s="290"/>
      <c r="U12" s="193">
        <f>'PD_idade (17)'!W12/'PD_idade (17)'!AE12</f>
        <v>0.11681641416728659</v>
      </c>
      <c r="V12" s="166">
        <f>'PD_idade (17)'!X12/'PD_idade (17)'!AE12</f>
        <v>9.8610622346751955E-2</v>
      </c>
      <c r="W12" s="166">
        <f>'PD_idade (17)'!Y12/'PD_idade (17)'!AE12</f>
        <v>0.12119524787406065</v>
      </c>
      <c r="X12" s="166">
        <f>'PD_idade (17)'!Z12/'PD_idade (17)'!AE12</f>
        <v>0.1291822761917065</v>
      </c>
      <c r="Y12" s="166">
        <f>'PD_idade (17)'!AA12/'PD_idade (17)'!AE12</f>
        <v>0.11713714257714186</v>
      </c>
      <c r="Z12" s="166">
        <f>'PD_idade (17)'!AB12/'PD_idade (17)'!AE12</f>
        <v>0.12681244960777588</v>
      </c>
      <c r="AA12" s="166">
        <f>'PD_idade (17)'!AC12/'PD_idade (17)'!AE12</f>
        <v>0.14316068938789875</v>
      </c>
      <c r="AB12" s="190">
        <f>'PD_idade (17)'!AD12/'PD_idade (17)'!AE12</f>
        <v>0.14708515784737783</v>
      </c>
      <c r="AC12" s="291"/>
      <c r="AD12" s="292"/>
      <c r="AE12" s="99">
        <f>'PD_idade (17)'!AG12/'PD_idade (17)'!AO12</f>
        <v>0.13433832991807873</v>
      </c>
      <c r="AF12" s="162">
        <f>'PD_idade (17)'!AH12/'PD_idade (17)'!AO12</f>
        <v>0.10172227478376282</v>
      </c>
      <c r="AG12" s="162">
        <f>'PD_idade (17)'!AI12/'PD_idade (17)'!AO12</f>
        <v>0.11409790197247768</v>
      </c>
      <c r="AH12" s="162">
        <f>'PD_idade (17)'!AJ12/'PD_idade (17)'!AO12</f>
        <v>0.12418672848501697</v>
      </c>
      <c r="AI12" s="162">
        <f>'PD_idade (17)'!AK12/'PD_idade (17)'!AO12</f>
        <v>0.11433554988588417</v>
      </c>
      <c r="AJ12" s="162">
        <f>'PD_idade (17)'!AL12/'PD_idade (17)'!AO12</f>
        <v>0.12627623655383621</v>
      </c>
      <c r="AK12" s="162">
        <f>'PD_idade (17)'!AM12/'PD_idade (17)'!AO12</f>
        <v>0.14287571910913419</v>
      </c>
      <c r="AL12" s="100">
        <f>'PD_idade (17)'!AN12/'PD_idade (17)'!AO12</f>
        <v>0.14216725929180921</v>
      </c>
      <c r="AM12" s="183">
        <v>301306</v>
      </c>
      <c r="AN12" s="189"/>
    </row>
    <row r="13" spans="1:40" x14ac:dyDescent="0.25">
      <c r="B13" s="4" t="s">
        <v>102</v>
      </c>
      <c r="C13" s="194">
        <f>'PD_idade (17)'!C13/'PD_idade (17)'!K13</f>
        <v>0.1185702351115885</v>
      </c>
      <c r="D13" s="163">
        <f>'PD_idade (17)'!D13/'PD_idade (17)'!K13</f>
        <v>0.10523332139873494</v>
      </c>
      <c r="E13" s="163">
        <f>'PD_idade (17)'!E13/'PD_idade (17)'!K13</f>
        <v>0.11648168039145483</v>
      </c>
      <c r="F13" s="163">
        <f>'PD_idade (17)'!F13/'PD_idade (17)'!K13</f>
        <v>0.13450292397660818</v>
      </c>
      <c r="G13" s="163">
        <f>'PD_idade (17)'!G13/'PD_idade (17)'!K13</f>
        <v>0.12376178541592076</v>
      </c>
      <c r="H13" s="163">
        <f>'PD_idade (17)'!H13/'PD_idade (17)'!K13</f>
        <v>0.12641723356009071</v>
      </c>
      <c r="I13" s="163">
        <f>'PD_idade (17)'!I13/'PD_idade (17)'!K13</f>
        <v>0.12999761308031985</v>
      </c>
      <c r="J13" s="191">
        <f>'PD_idade (17)'!J13/'PD_idade (17)'!K13</f>
        <v>0.14503520706528225</v>
      </c>
      <c r="K13" s="13"/>
      <c r="L13" s="164">
        <f>'PD_idade (17)'!M13/'PD_idade (17)'!U13</f>
        <v>0.1259007267666615</v>
      </c>
      <c r="M13" s="163">
        <f>'PD_idade (17)'!N13/'PD_idade (17)'!U13</f>
        <v>0.10531931343745168</v>
      </c>
      <c r="N13" s="163">
        <f>'PD_idade (17)'!O13/'PD_idade (17)'!U13</f>
        <v>0.11591155095098191</v>
      </c>
      <c r="O13" s="163">
        <f>'PD_idade (17)'!P13/'PD_idade (17)'!U13</f>
        <v>0.13488479975259007</v>
      </c>
      <c r="P13" s="163">
        <f>'PD_idade (17)'!Q13/'PD_idade (17)'!U13</f>
        <v>0.12283902891603525</v>
      </c>
      <c r="Q13" s="163">
        <f>'PD_idade (17)'!R13/'PD_idade (17)'!U13</f>
        <v>0.1249574764187413</v>
      </c>
      <c r="R13" s="163">
        <f>'PD_idade (17)'!S13/'PD_idade (17)'!U13</f>
        <v>0.12959641255605381</v>
      </c>
      <c r="S13" s="168">
        <f>'PD_idade (17)'!T13/'PD_idade (17)'!U13</f>
        <v>0.14059069120148446</v>
      </c>
      <c r="T13" s="293"/>
      <c r="U13" s="194">
        <f>'PD_idade (17)'!W13/'PD_idade (17)'!AE13</f>
        <v>0.11842752648669926</v>
      </c>
      <c r="V13" s="163">
        <f>'PD_idade (17)'!X13/'PD_idade (17)'!AE13</f>
        <v>0.1028307147308689</v>
      </c>
      <c r="W13" s="163">
        <f>'PD_idade (17)'!Y13/'PD_idade (17)'!AE13</f>
        <v>0.120018368484928</v>
      </c>
      <c r="X13" s="163">
        <f>'PD_idade (17)'!Z13/'PD_idade (17)'!AE13</f>
        <v>0.14040410666841605</v>
      </c>
      <c r="Y13" s="163">
        <f>'PD_idade (17)'!AA13/'PD_idade (17)'!AE13</f>
        <v>0.12318365204841408</v>
      </c>
      <c r="Z13" s="163">
        <f>'PD_idade (17)'!AB13/'PD_idade (17)'!AE13</f>
        <v>0.12342965854298553</v>
      </c>
      <c r="AA13" s="163">
        <f>'PD_idade (17)'!AC13/'PD_idade (17)'!AE13</f>
        <v>0.13095745727687211</v>
      </c>
      <c r="AB13" s="191">
        <f>'PD_idade (17)'!AD13/'PD_idade (17)'!AE13</f>
        <v>0.1407485157608161</v>
      </c>
      <c r="AC13" s="294"/>
      <c r="AD13" s="292"/>
      <c r="AE13" s="101">
        <f>'PD_idade (17)'!AG13/'PD_idade (17)'!AO13</f>
        <v>0.12775595976298745</v>
      </c>
      <c r="AF13" s="163">
        <f>'PD_idade (17)'!AH13/'PD_idade (17)'!AO13</f>
        <v>0.10481259473611686</v>
      </c>
      <c r="AG13" s="163">
        <f>'PD_idade (17)'!AI13/'PD_idade (17)'!AO13</f>
        <v>0.1173522116577098</v>
      </c>
      <c r="AH13" s="163">
        <f>'PD_idade (17)'!AJ13/'PD_idade (17)'!AO13</f>
        <v>0.13786688714344772</v>
      </c>
      <c r="AI13" s="163">
        <f>'PD_idade (17)'!AK13/'PD_idade (17)'!AO13</f>
        <v>0.11926415874328235</v>
      </c>
      <c r="AJ13" s="163">
        <f>'PD_idade (17)'!AL13/'PD_idade (17)'!AO13</f>
        <v>0.12241628772219926</v>
      </c>
      <c r="AK13" s="163">
        <f>'PD_idade (17)'!AM13/'PD_idade (17)'!AO13</f>
        <v>0.13090808874190438</v>
      </c>
      <c r="AL13" s="102">
        <f>'PD_idade (17)'!AN13/'PD_idade (17)'!AO13</f>
        <v>0.1396238114923522</v>
      </c>
      <c r="AM13" s="180">
        <v>81610</v>
      </c>
      <c r="AN13" s="189"/>
    </row>
    <row r="14" spans="1:40" x14ac:dyDescent="0.25">
      <c r="B14" s="187" t="s">
        <v>20</v>
      </c>
      <c r="C14" s="194">
        <f>'PD_idade (17)'!C14/'PD_idade (17)'!K14</f>
        <v>0.11781913849295167</v>
      </c>
      <c r="D14" s="163">
        <f>'PD_idade (17)'!D14/'PD_idade (17)'!K14</f>
        <v>0.10419366238661798</v>
      </c>
      <c r="E14" s="163">
        <f>'PD_idade (17)'!E14/'PD_idade (17)'!K14</f>
        <v>0.11591471315820473</v>
      </c>
      <c r="F14" s="163">
        <f>'PD_idade (17)'!F14/'PD_idade (17)'!K14</f>
        <v>0.13075745081870657</v>
      </c>
      <c r="G14" s="163">
        <f>'PD_idade (17)'!G14/'PD_idade (17)'!K14</f>
        <v>0.12266855145875054</v>
      </c>
      <c r="H14" s="163">
        <f>'PD_idade (17)'!H14/'PD_idade (17)'!K14</f>
        <v>0.1293634900066753</v>
      </c>
      <c r="I14" s="163">
        <f>'PD_idade (17)'!I14/'PD_idade (17)'!K14</f>
        <v>0.13222994463423254</v>
      </c>
      <c r="J14" s="191">
        <f>'PD_idade (17)'!J14/'PD_idade (17)'!K14</f>
        <v>0.14705304904386068</v>
      </c>
      <c r="K14" s="13"/>
      <c r="L14" s="164">
        <f>'PD_idade (17)'!M14/'PD_idade (17)'!U14</f>
        <v>0.12401698807177257</v>
      </c>
      <c r="M14" s="163">
        <f>'PD_idade (17)'!N14/'PD_idade (17)'!U14</f>
        <v>0.10459043709739692</v>
      </c>
      <c r="N14" s="163">
        <f>'PD_idade (17)'!O14/'PD_idade (17)'!U14</f>
        <v>0.11576680010566744</v>
      </c>
      <c r="O14" s="163">
        <f>'PD_idade (17)'!P14/'PD_idade (17)'!U14</f>
        <v>0.13208429009774236</v>
      </c>
      <c r="P14" s="163">
        <f>'PD_idade (17)'!Q14/'PD_idade (17)'!U14</f>
        <v>0.12204588405031395</v>
      </c>
      <c r="Q14" s="163">
        <f>'PD_idade (17)'!R14/'PD_idade (17)'!U14</f>
        <v>0.12732925565422365</v>
      </c>
      <c r="R14" s="163">
        <f>'PD_idade (17)'!S14/'PD_idade (17)'!U14</f>
        <v>0.1319420454776371</v>
      </c>
      <c r="S14" s="168">
        <f>'PD_idade (17)'!T14/'PD_idade (17)'!U14</f>
        <v>0.14222429944524598</v>
      </c>
      <c r="T14" s="293"/>
      <c r="U14" s="194">
        <f>'PD_idade (17)'!W14/'PD_idade (17)'!AE14</f>
        <v>0.11715228503030173</v>
      </c>
      <c r="V14" s="163">
        <f>'PD_idade (17)'!X14/'PD_idade (17)'!AE14</f>
        <v>0.10073975025341299</v>
      </c>
      <c r="W14" s="163">
        <f>'PD_idade (17)'!Y14/'PD_idade (17)'!AE14</f>
        <v>0.12064614920094033</v>
      </c>
      <c r="X14" s="163">
        <f>'PD_idade (17)'!Z14/'PD_idade (17)'!AE14</f>
        <v>0.13723122048008282</v>
      </c>
      <c r="Y14" s="163">
        <f>'PD_idade (17)'!AA14/'PD_idade (17)'!AE14</f>
        <v>0.12282442254189402</v>
      </c>
      <c r="Z14" s="163">
        <f>'PD_idade (17)'!AB14/'PD_idade (17)'!AE14</f>
        <v>0.12601634783358853</v>
      </c>
      <c r="AA14" s="163">
        <f>'PD_idade (17)'!AC14/'PD_idade (17)'!AE14</f>
        <v>0.13309034442599263</v>
      </c>
      <c r="AB14" s="191">
        <f>'PD_idade (17)'!AD14/'PD_idade (17)'!AE14</f>
        <v>0.14229948023378697</v>
      </c>
      <c r="AC14" s="295"/>
      <c r="AD14" s="292"/>
      <c r="AE14" s="101">
        <f>'PD_idade (17)'!AG14/'PD_idade (17)'!AO14</f>
        <v>0.12718164921347297</v>
      </c>
      <c r="AF14" s="163">
        <f>'PD_idade (17)'!AH14/'PD_idade (17)'!AO14</f>
        <v>0.10295117639058887</v>
      </c>
      <c r="AG14" s="163">
        <f>'PD_idade (17)'!AI14/'PD_idade (17)'!AO14</f>
        <v>0.11700439729815494</v>
      </c>
      <c r="AH14" s="163">
        <f>'PD_idade (17)'!AJ14/'PD_idade (17)'!AO14</f>
        <v>0.1355002493313387</v>
      </c>
      <c r="AI14" s="163">
        <f>'PD_idade (17)'!AK14/'PD_idade (17)'!AO14</f>
        <v>0.1202003717303595</v>
      </c>
      <c r="AJ14" s="163">
        <f>'PD_idade (17)'!AL14/'PD_idade (17)'!AO14</f>
        <v>0.12462033637064236</v>
      </c>
      <c r="AK14" s="163">
        <f>'PD_idade (17)'!AM14/'PD_idade (17)'!AO14</f>
        <v>0.13214560950179066</v>
      </c>
      <c r="AL14" s="102">
        <f>'PD_idade (17)'!AN14/'PD_idade (17)'!AO14</f>
        <v>0.14039621016365203</v>
      </c>
      <c r="AM14" s="180">
        <v>61094</v>
      </c>
      <c r="AN14" s="189"/>
    </row>
    <row r="15" spans="1:40" x14ac:dyDescent="0.25">
      <c r="B15" s="187" t="s">
        <v>1</v>
      </c>
      <c r="C15" s="389">
        <f>'PD_idade (17)'!C15/'PD_idade (17)'!K15</f>
        <v>0.10993962332161845</v>
      </c>
      <c r="D15" s="390">
        <f>'PD_idade (17)'!D15/'PD_idade (17)'!K15</f>
        <v>0.112012255564567</v>
      </c>
      <c r="E15" s="390">
        <f>'PD_idade (17)'!E15/'PD_idade (17)'!K15</f>
        <v>0.12408759124087591</v>
      </c>
      <c r="F15" s="390">
        <f>'PD_idade (17)'!F15/'PD_idade (17)'!K15</f>
        <v>0.13093628908714067</v>
      </c>
      <c r="G15" s="390">
        <f>'PD_idade (17)'!G15/'PD_idade (17)'!K15</f>
        <v>0.12030278453636117</v>
      </c>
      <c r="H15" s="390">
        <f>'PD_idade (17)'!H15/'PD_idade (17)'!K15</f>
        <v>0.1275119401640083</v>
      </c>
      <c r="I15" s="390">
        <f>'PD_idade (17)'!I15/'PD_idade (17)'!K15</f>
        <v>0.13003514463368479</v>
      </c>
      <c r="J15" s="391">
        <f>'PD_idade (17)'!J15/'PD_idade (17)'!K15</f>
        <v>0.14517437145174372</v>
      </c>
      <c r="K15" s="172"/>
      <c r="L15" s="392">
        <f>'PD_idade (17)'!M15/'PD_idade (17)'!U15</f>
        <v>0.11635923234581703</v>
      </c>
      <c r="M15" s="390">
        <f>'PD_idade (17)'!N15/'PD_idade (17)'!U15</f>
        <v>0.11477547978386436</v>
      </c>
      <c r="N15" s="390">
        <f>'PD_idade (17)'!O15/'PD_idade (17)'!U15</f>
        <v>0.11980622321594932</v>
      </c>
      <c r="O15" s="390">
        <f>'PD_idade (17)'!P15/'PD_idade (17)'!U15</f>
        <v>0.13014719582634618</v>
      </c>
      <c r="P15" s="390">
        <f>'PD_idade (17)'!Q15/'PD_idade (17)'!U15</f>
        <v>0.11859511831563258</v>
      </c>
      <c r="Q15" s="390">
        <f>'PD_idade (17)'!R15/'PD_idade (17)'!U15</f>
        <v>0.12632755729457798</v>
      </c>
      <c r="R15" s="390">
        <f>'PD_idade (17)'!S15/'PD_idade (17)'!U15</f>
        <v>0.13284889137320663</v>
      </c>
      <c r="S15" s="393">
        <f>'PD_idade (17)'!T15/'PD_idade (17)'!U15</f>
        <v>0.14114030184460594</v>
      </c>
      <c r="T15" s="296"/>
      <c r="U15" s="389">
        <f>'PD_idade (17)'!W15/'PD_idade (17)'!AE15</f>
        <v>0.10908553409538825</v>
      </c>
      <c r="V15" s="390">
        <f>'PD_idade (17)'!X15/'PD_idade (17)'!AE15</f>
        <v>0.11036657469452109</v>
      </c>
      <c r="W15" s="390">
        <f>'PD_idade (17)'!Y15/'PD_idade (17)'!AE15</f>
        <v>0.12219156484036263</v>
      </c>
      <c r="X15" s="390">
        <f>'PD_idade (17)'!Z15/'PD_idade (17)'!AE15</f>
        <v>0.13510051241623966</v>
      </c>
      <c r="Y15" s="390">
        <f>'PD_idade (17)'!AA15/'PD_idade (17)'!AE15</f>
        <v>0.12278281434765471</v>
      </c>
      <c r="Z15" s="390">
        <f>'PD_idade (17)'!AB15/'PD_idade (17)'!AE15</f>
        <v>0.12593614505321246</v>
      </c>
      <c r="AA15" s="390">
        <f>'PD_idade (17)'!AC15/'PD_idade (17)'!AE15</f>
        <v>0.13273551438707135</v>
      </c>
      <c r="AB15" s="391">
        <f>'PD_idade (17)'!AD15/'PD_idade (17)'!AE15</f>
        <v>0.14180134016554985</v>
      </c>
      <c r="AC15" s="297"/>
      <c r="AD15" s="400"/>
      <c r="AE15" s="401">
        <f>'PD_idade (17)'!AG15/'PD_idade (17)'!AO15</f>
        <v>0.11716538617064294</v>
      </c>
      <c r="AF15" s="402">
        <f>'PD_idade (17)'!AH15/'PD_idade (17)'!AO15</f>
        <v>0.11271734735139506</v>
      </c>
      <c r="AG15" s="402">
        <f>'PD_idade (17)'!AI15/'PD_idade (17)'!AO15</f>
        <v>0.12110796603315811</v>
      </c>
      <c r="AH15" s="402">
        <f>'PD_idade (17)'!AJ15/'PD_idade (17)'!AO15</f>
        <v>0.13505863323898099</v>
      </c>
      <c r="AI15" s="402">
        <f>'PD_idade (17)'!AK15/'PD_idade (17)'!AO15</f>
        <v>0.12060250707642539</v>
      </c>
      <c r="AJ15" s="402">
        <f>'PD_idade (17)'!AL15/'PD_idade (17)'!AO15</f>
        <v>0.12565709664375252</v>
      </c>
      <c r="AK15" s="402">
        <f>'PD_idade (17)'!AM15/'PD_idade (17)'!AO15</f>
        <v>0.12879094217549536</v>
      </c>
      <c r="AL15" s="403">
        <f>'PD_idade (17)'!AN15/'PD_idade (17)'!AO15</f>
        <v>0.13890012131014962</v>
      </c>
      <c r="AM15" s="215">
        <v>21700</v>
      </c>
      <c r="AN15" s="189"/>
    </row>
    <row r="16" spans="1:40" x14ac:dyDescent="0.25">
      <c r="B16" s="181" t="s">
        <v>36</v>
      </c>
      <c r="C16" s="194">
        <f>'PD_idade (17)'!C16/'PD_idade (17)'!K16</f>
        <v>0.14925373134328357</v>
      </c>
      <c r="D16" s="163">
        <f>'PD_idade (17)'!D16/'PD_idade (17)'!K16</f>
        <v>0.12835820895522387</v>
      </c>
      <c r="E16" s="163">
        <f>'PD_idade (17)'!E16/'PD_idade (17)'!K16</f>
        <v>0.11641791044776119</v>
      </c>
      <c r="F16" s="163">
        <f>'PD_idade (17)'!F16/'PD_idade (17)'!K16</f>
        <v>0.11641791044776119</v>
      </c>
      <c r="G16" s="163">
        <f>'PD_idade (17)'!G16/'PD_idade (17)'!K16</f>
        <v>0.11044776119402985</v>
      </c>
      <c r="H16" s="163">
        <f>'PD_idade (17)'!H16/'PD_idade (17)'!K16</f>
        <v>9.5522388059701493E-2</v>
      </c>
      <c r="I16" s="163">
        <f>'PD_idade (17)'!I16/'PD_idade (17)'!K16</f>
        <v>0.15223880597014924</v>
      </c>
      <c r="J16" s="191">
        <f>'PD_idade (17)'!J16/'PD_idade (17)'!K16</f>
        <v>0.13134328358208955</v>
      </c>
      <c r="K16" s="87"/>
      <c r="L16" s="164">
        <f>'PD_idade (17)'!M16/'PD_idade (17)'!U16</f>
        <v>0.1419753086419753</v>
      </c>
      <c r="M16" s="163">
        <f>'PD_idade (17)'!N16/'PD_idade (17)'!U16</f>
        <v>0.12962962962962962</v>
      </c>
      <c r="N16" s="163">
        <f>'PD_idade (17)'!O16/'PD_idade (17)'!U16</f>
        <v>0.13271604938271606</v>
      </c>
      <c r="O16" s="163">
        <f>'PD_idade (17)'!P16/'PD_idade (17)'!U16</f>
        <v>0.1111111111111111</v>
      </c>
      <c r="P16" s="163">
        <f>'PD_idade (17)'!Q16/'PD_idade (17)'!U16</f>
        <v>0.10493827160493827</v>
      </c>
      <c r="Q16" s="163">
        <f>'PD_idade (17)'!R16/'PD_idade (17)'!U16</f>
        <v>9.8765432098765427E-2</v>
      </c>
      <c r="R16" s="163">
        <f>'PD_idade (17)'!S16/'PD_idade (17)'!U16</f>
        <v>0.16358024691358025</v>
      </c>
      <c r="S16" s="168">
        <f>'PD_idade (17)'!T16/'PD_idade (17)'!U16</f>
        <v>0.11728395061728394</v>
      </c>
      <c r="T16" s="299"/>
      <c r="U16" s="194">
        <f>'PD_idade (17)'!W16/'PD_idade (17)'!AE16</f>
        <v>0.13531353135313531</v>
      </c>
      <c r="V16" s="163">
        <f>'PD_idade (17)'!X16/'PD_idade (17)'!AE16</f>
        <v>9.9009900990099015E-2</v>
      </c>
      <c r="W16" s="163">
        <f>'PD_idade (17)'!Y16/'PD_idade (17)'!AE16</f>
        <v>0.12211221122112212</v>
      </c>
      <c r="X16" s="163">
        <f>'PD_idade (17)'!Z16/'PD_idade (17)'!AE16</f>
        <v>0.12211221122112212</v>
      </c>
      <c r="Y16" s="163">
        <f>'PD_idade (17)'!AA16/'PD_idade (17)'!AE16</f>
        <v>0.11881188118811881</v>
      </c>
      <c r="Z16" s="163">
        <f>'PD_idade (17)'!AB16/'PD_idade (17)'!AE16</f>
        <v>0.10231023102310231</v>
      </c>
      <c r="AA16" s="163">
        <f>'PD_idade (17)'!AC16/'PD_idade (17)'!AE16</f>
        <v>0.17821782178217821</v>
      </c>
      <c r="AB16" s="191">
        <f>'PD_idade (17)'!AD16/'PD_idade (17)'!AE16</f>
        <v>0.12211221122112212</v>
      </c>
      <c r="AC16" s="294"/>
      <c r="AD16" s="292"/>
      <c r="AE16" s="99">
        <f>'PD_idade (17)'!AG16/'PD_idade (17)'!AO16</f>
        <v>0.1310344827586207</v>
      </c>
      <c r="AF16" s="162">
        <f>'PD_idade (17)'!AH16/'PD_idade (17)'!AO16</f>
        <v>0.10344827586206896</v>
      </c>
      <c r="AG16" s="162">
        <f>'PD_idade (17)'!AI16/'PD_idade (17)'!AO16</f>
        <v>0.12758620689655173</v>
      </c>
      <c r="AH16" s="162">
        <f>'PD_idade (17)'!AJ16/'PD_idade (17)'!AO16</f>
        <v>0.12758620689655173</v>
      </c>
      <c r="AI16" s="162">
        <f>'PD_idade (17)'!AK16/'PD_idade (17)'!AO16</f>
        <v>0.12758620689655173</v>
      </c>
      <c r="AJ16" s="162">
        <f>'PD_idade (17)'!AL16/'PD_idade (17)'!AO16</f>
        <v>0.10344827586206896</v>
      </c>
      <c r="AK16" s="162">
        <f>'PD_idade (17)'!AM16/'PD_idade (17)'!AO16</f>
        <v>0.15862068965517243</v>
      </c>
      <c r="AL16" s="100">
        <f>'PD_idade (17)'!AN16/'PD_idade (17)'!AO16</f>
        <v>0.1206896551724138</v>
      </c>
      <c r="AM16" s="183">
        <v>1002</v>
      </c>
      <c r="AN16" s="189"/>
    </row>
    <row r="17" spans="2:40" x14ac:dyDescent="0.25">
      <c r="B17" s="181" t="s">
        <v>37</v>
      </c>
      <c r="C17" s="194">
        <f>'PD_idade (17)'!C17/'PD_idade (17)'!K17</f>
        <v>0.12110726643598616</v>
      </c>
      <c r="D17" s="163">
        <f>'PD_idade (17)'!D17/'PD_idade (17)'!K17</f>
        <v>0.13148788927335639</v>
      </c>
      <c r="E17" s="163">
        <f>'PD_idade (17)'!E17/'PD_idade (17)'!K17</f>
        <v>0.11764705882352941</v>
      </c>
      <c r="F17" s="163">
        <f>'PD_idade (17)'!F17/'PD_idade (17)'!K17</f>
        <v>0.1245674740484429</v>
      </c>
      <c r="G17" s="163">
        <f>'PD_idade (17)'!G17/'PD_idade (17)'!K17</f>
        <v>0.16262975778546712</v>
      </c>
      <c r="H17" s="163">
        <f>'PD_idade (17)'!H17/'PD_idade (17)'!K17</f>
        <v>0.14878892733564014</v>
      </c>
      <c r="I17" s="163">
        <f>'PD_idade (17)'!I17/'PD_idade (17)'!K17</f>
        <v>8.6505190311418678E-2</v>
      </c>
      <c r="J17" s="191">
        <f>'PD_idade (17)'!J17/'PD_idade (17)'!K17</f>
        <v>0.10726643598615918</v>
      </c>
      <c r="K17" s="87"/>
      <c r="L17" s="164">
        <f>'PD_idade (17)'!M17/'PD_idade (17)'!U17</f>
        <v>0.11764705882352941</v>
      </c>
      <c r="M17" s="163">
        <f>'PD_idade (17)'!N17/'PD_idade (17)'!U17</f>
        <v>0.14338235294117646</v>
      </c>
      <c r="N17" s="163">
        <f>'PD_idade (17)'!O17/'PD_idade (17)'!U17</f>
        <v>0.12132352941176471</v>
      </c>
      <c r="O17" s="163">
        <f>'PD_idade (17)'!P17/'PD_idade (17)'!U17</f>
        <v>0.12867647058823528</v>
      </c>
      <c r="P17" s="163">
        <f>'PD_idade (17)'!Q17/'PD_idade (17)'!U17</f>
        <v>0.16544117647058823</v>
      </c>
      <c r="Q17" s="163">
        <f>'PD_idade (17)'!R17/'PD_idade (17)'!U17</f>
        <v>0.14338235294117646</v>
      </c>
      <c r="R17" s="163">
        <f>'PD_idade (17)'!S17/'PD_idade (17)'!U17</f>
        <v>6.25E-2</v>
      </c>
      <c r="S17" s="168">
        <f>'PD_idade (17)'!T17/'PD_idade (17)'!U17</f>
        <v>0.11764705882352941</v>
      </c>
      <c r="T17" s="299"/>
      <c r="U17" s="194">
        <f>'PD_idade (17)'!W17/'PD_idade (17)'!AE17</f>
        <v>9.7165991902834009E-2</v>
      </c>
      <c r="V17" s="163">
        <f>'PD_idade (17)'!X17/'PD_idade (17)'!AE17</f>
        <v>0.13765182186234817</v>
      </c>
      <c r="W17" s="163">
        <f>'PD_idade (17)'!Y17/'PD_idade (17)'!AE17</f>
        <v>0.12550607287449392</v>
      </c>
      <c r="X17" s="163">
        <f>'PD_idade (17)'!Z17/'PD_idade (17)'!AE17</f>
        <v>0.15384615384615385</v>
      </c>
      <c r="Y17" s="163">
        <f>'PD_idade (17)'!AA17/'PD_idade (17)'!AE17</f>
        <v>0.15789473684210525</v>
      </c>
      <c r="Z17" s="163">
        <f>'PD_idade (17)'!AB17/'PD_idade (17)'!AE17</f>
        <v>0.13360323886639677</v>
      </c>
      <c r="AA17" s="163">
        <f>'PD_idade (17)'!AC17/'PD_idade (17)'!AE17</f>
        <v>7.28744939271255E-2</v>
      </c>
      <c r="AB17" s="191">
        <f>'PD_idade (17)'!AD17/'PD_idade (17)'!AE17</f>
        <v>0.1214574898785425</v>
      </c>
      <c r="AC17" s="294"/>
      <c r="AD17" s="292"/>
      <c r="AE17" s="101">
        <f>'PD_idade (17)'!AG17/'PD_idade (17)'!AO17</f>
        <v>0.12757201646090535</v>
      </c>
      <c r="AF17" s="163">
        <f>'PD_idade (17)'!AH17/'PD_idade (17)'!AO17</f>
        <v>0.13991769547325103</v>
      </c>
      <c r="AG17" s="163">
        <f>'PD_idade (17)'!AI17/'PD_idade (17)'!AO17</f>
        <v>0.12345679012345678</v>
      </c>
      <c r="AH17" s="163">
        <f>'PD_idade (17)'!AJ17/'PD_idade (17)'!AO17</f>
        <v>0.14814814814814814</v>
      </c>
      <c r="AI17" s="163">
        <f>'PD_idade (17)'!AK17/'PD_idade (17)'!AO17</f>
        <v>0.13991769547325103</v>
      </c>
      <c r="AJ17" s="163">
        <f>'PD_idade (17)'!AL17/'PD_idade (17)'!AO17</f>
        <v>0.11934156378600823</v>
      </c>
      <c r="AK17" s="163">
        <f>'PD_idade (17)'!AM17/'PD_idade (17)'!AO17</f>
        <v>9.0534979423868317E-2</v>
      </c>
      <c r="AL17" s="102">
        <f>'PD_idade (17)'!AN17/'PD_idade (17)'!AO17</f>
        <v>0.1111111111111111</v>
      </c>
      <c r="AM17" s="180">
        <v>454</v>
      </c>
      <c r="AN17" s="189"/>
    </row>
    <row r="18" spans="2:40" x14ac:dyDescent="0.25">
      <c r="B18" s="181" t="s">
        <v>38</v>
      </c>
      <c r="C18" s="194">
        <f>'PD_idade (17)'!C18/'PD_idade (17)'!K18</f>
        <v>6.4285714285714279E-2</v>
      </c>
      <c r="D18" s="163">
        <f>'PD_idade (17)'!D18/'PD_idade (17)'!K18</f>
        <v>9.8214285714285712E-2</v>
      </c>
      <c r="E18" s="163">
        <f>'PD_idade (17)'!E18/'PD_idade (17)'!K18</f>
        <v>0.11964285714285715</v>
      </c>
      <c r="F18" s="163">
        <f>'PD_idade (17)'!F18/'PD_idade (17)'!K18</f>
        <v>0.14107142857142857</v>
      </c>
      <c r="G18" s="163">
        <f>'PD_idade (17)'!G18/'PD_idade (17)'!K18</f>
        <v>0.1125</v>
      </c>
      <c r="H18" s="163">
        <f>'PD_idade (17)'!H18/'PD_idade (17)'!K18</f>
        <v>0.15535714285714286</v>
      </c>
      <c r="I18" s="163">
        <f>'PD_idade (17)'!I18/'PD_idade (17)'!K18</f>
        <v>0.13214285714285715</v>
      </c>
      <c r="J18" s="191">
        <f>'PD_idade (17)'!J18/'PD_idade (17)'!K18</f>
        <v>0.1767857142857143</v>
      </c>
      <c r="K18" s="87"/>
      <c r="L18" s="164">
        <f>'PD_idade (17)'!M18/'PD_idade (17)'!U18</f>
        <v>7.1297989031078604E-2</v>
      </c>
      <c r="M18" s="163">
        <f>'PD_idade (17)'!N18/'PD_idade (17)'!U18</f>
        <v>8.5923217550274225E-2</v>
      </c>
      <c r="N18" s="163">
        <f>'PD_idade (17)'!O18/'PD_idade (17)'!U18</f>
        <v>0.10968921389396709</v>
      </c>
      <c r="O18" s="163">
        <f>'PD_idade (17)'!P18/'PD_idade (17)'!U18</f>
        <v>0.13893967093235832</v>
      </c>
      <c r="P18" s="163">
        <f>'PD_idade (17)'!Q18/'PD_idade (17)'!U18</f>
        <v>0.12248628884826325</v>
      </c>
      <c r="Q18" s="163">
        <f>'PD_idade (17)'!R18/'PD_idade (17)'!U18</f>
        <v>0.15722120658135283</v>
      </c>
      <c r="R18" s="163">
        <f>'PD_idade (17)'!S18/'PD_idade (17)'!U18</f>
        <v>0.14625228519195613</v>
      </c>
      <c r="S18" s="168">
        <f>'PD_idade (17)'!T18/'PD_idade (17)'!U18</f>
        <v>0.16819012797074953</v>
      </c>
      <c r="T18" s="299"/>
      <c r="U18" s="194">
        <f>'PD_idade (17)'!W18/'PD_idade (17)'!AE18</f>
        <v>6.0194174757281553E-2</v>
      </c>
      <c r="V18" s="163">
        <f>'PD_idade (17)'!X18/'PD_idade (17)'!AE18</f>
        <v>8.155339805825243E-2</v>
      </c>
      <c r="W18" s="163">
        <f>'PD_idade (17)'!Y18/'PD_idade (17)'!AE18</f>
        <v>0.11262135922330097</v>
      </c>
      <c r="X18" s="163">
        <f>'PD_idade (17)'!Z18/'PD_idade (17)'!AE18</f>
        <v>0.14951456310679612</v>
      </c>
      <c r="Y18" s="163">
        <f>'PD_idade (17)'!AA18/'PD_idade (17)'!AE18</f>
        <v>0.12427184466019417</v>
      </c>
      <c r="Z18" s="163">
        <f>'PD_idade (17)'!AB18/'PD_idade (17)'!AE18</f>
        <v>0.15145631067961166</v>
      </c>
      <c r="AA18" s="163">
        <f>'PD_idade (17)'!AC18/'PD_idade (17)'!AE18</f>
        <v>0.14757281553398058</v>
      </c>
      <c r="AB18" s="191">
        <f>'PD_idade (17)'!AD18/'PD_idade (17)'!AE18</f>
        <v>0.17281553398058253</v>
      </c>
      <c r="AC18" s="294"/>
      <c r="AD18" s="292"/>
      <c r="AE18" s="101">
        <f>'PD_idade (17)'!AG18/'PD_idade (17)'!AO18</f>
        <v>7.7689243027888447E-2</v>
      </c>
      <c r="AF18" s="163">
        <f>'PD_idade (17)'!AH18/'PD_idade (17)'!AO18</f>
        <v>8.565737051792828E-2</v>
      </c>
      <c r="AG18" s="163">
        <f>'PD_idade (17)'!AI18/'PD_idade (17)'!AO18</f>
        <v>0.10159362549800798</v>
      </c>
      <c r="AH18" s="163">
        <f>'PD_idade (17)'!AJ18/'PD_idade (17)'!AO18</f>
        <v>0.13147410358565736</v>
      </c>
      <c r="AI18" s="163">
        <f>'PD_idade (17)'!AK18/'PD_idade (17)'!AO18</f>
        <v>0.13545816733067728</v>
      </c>
      <c r="AJ18" s="163">
        <f>'PD_idade (17)'!AL18/'PD_idade (17)'!AO18</f>
        <v>0.14940239043824702</v>
      </c>
      <c r="AK18" s="163">
        <f>'PD_idade (17)'!AM18/'PD_idade (17)'!AO18</f>
        <v>0.14940239043824702</v>
      </c>
      <c r="AL18" s="102">
        <f>'PD_idade (17)'!AN18/'PD_idade (17)'!AO18</f>
        <v>0.1693227091633466</v>
      </c>
      <c r="AM18" s="180">
        <v>520</v>
      </c>
      <c r="AN18" s="189"/>
    </row>
    <row r="19" spans="2:40" x14ac:dyDescent="0.25">
      <c r="B19" s="181" t="s">
        <v>39</v>
      </c>
      <c r="C19" s="194">
        <f>'PD_idade (17)'!C19/'PD_idade (17)'!K19</f>
        <v>7.8328981723237601E-2</v>
      </c>
      <c r="D19" s="163">
        <f>'PD_idade (17)'!D19/'PD_idade (17)'!K19</f>
        <v>0.11488250652741515</v>
      </c>
      <c r="E19" s="163">
        <f>'PD_idade (17)'!E19/'PD_idade (17)'!K19</f>
        <v>0.12793733681462141</v>
      </c>
      <c r="F19" s="163">
        <f>'PD_idade (17)'!F19/'PD_idade (17)'!K19</f>
        <v>0.12532637075718014</v>
      </c>
      <c r="G19" s="163">
        <f>'PD_idade (17)'!G19/'PD_idade (17)'!K19</f>
        <v>8.6161879895561358E-2</v>
      </c>
      <c r="H19" s="163">
        <f>'PD_idade (17)'!H19/'PD_idade (17)'!K19</f>
        <v>0.12271540469973891</v>
      </c>
      <c r="I19" s="163">
        <f>'PD_idade (17)'!I19/'PD_idade (17)'!K19</f>
        <v>0.12271540469973891</v>
      </c>
      <c r="J19" s="191">
        <f>'PD_idade (17)'!J19/'PD_idade (17)'!K19</f>
        <v>0.22193211488250653</v>
      </c>
      <c r="K19" s="87"/>
      <c r="L19" s="164">
        <f>'PD_idade (17)'!M19/'PD_idade (17)'!U19</f>
        <v>8.9005235602094238E-2</v>
      </c>
      <c r="M19" s="163">
        <f>'PD_idade (17)'!N19/'PD_idade (17)'!U19</f>
        <v>0.11518324607329843</v>
      </c>
      <c r="N19" s="163">
        <f>'PD_idade (17)'!O19/'PD_idade (17)'!U19</f>
        <v>0.12827225130890052</v>
      </c>
      <c r="O19" s="163">
        <f>'PD_idade (17)'!P19/'PD_idade (17)'!U19</f>
        <v>0.12827225130890052</v>
      </c>
      <c r="P19" s="163">
        <f>'PD_idade (17)'!Q19/'PD_idade (17)'!U19</f>
        <v>8.3769633507853408E-2</v>
      </c>
      <c r="Q19" s="163">
        <f>'PD_idade (17)'!R19/'PD_idade (17)'!U19</f>
        <v>0.12041884816753927</v>
      </c>
      <c r="R19" s="163">
        <f>'PD_idade (17)'!S19/'PD_idade (17)'!U19</f>
        <v>0.12303664921465969</v>
      </c>
      <c r="S19" s="168">
        <f>'PD_idade (17)'!T19/'PD_idade (17)'!U19</f>
        <v>0.21204188481675393</v>
      </c>
      <c r="T19" s="299"/>
      <c r="U19" s="194">
        <f>'PD_idade (17)'!W19/'PD_idade (17)'!AE19</f>
        <v>7.02247191011236E-2</v>
      </c>
      <c r="V19" s="163">
        <f>'PD_idade (17)'!X19/'PD_idade (17)'!AE19</f>
        <v>0.11797752808988764</v>
      </c>
      <c r="W19" s="163">
        <f>'PD_idade (17)'!Y19/'PD_idade (17)'!AE19</f>
        <v>0.12921348314606743</v>
      </c>
      <c r="X19" s="163">
        <f>'PD_idade (17)'!Z19/'PD_idade (17)'!AE19</f>
        <v>0.12078651685393259</v>
      </c>
      <c r="Y19" s="163">
        <f>'PD_idade (17)'!AA19/'PD_idade (17)'!AE19</f>
        <v>0.10112359550561797</v>
      </c>
      <c r="Z19" s="163">
        <f>'PD_idade (17)'!AB19/'PD_idade (17)'!AE19</f>
        <v>0.12078651685393259</v>
      </c>
      <c r="AA19" s="163">
        <f>'PD_idade (17)'!AC19/'PD_idade (17)'!AE19</f>
        <v>0.12921348314606743</v>
      </c>
      <c r="AB19" s="191">
        <f>'PD_idade (17)'!AD19/'PD_idade (17)'!AE19</f>
        <v>0.21067415730337077</v>
      </c>
      <c r="AC19" s="294"/>
      <c r="AD19" s="292"/>
      <c r="AE19" s="101">
        <f>'PD_idade (17)'!AG19/'PD_idade (17)'!AO19</f>
        <v>7.02247191011236E-2</v>
      </c>
      <c r="AF19" s="163">
        <f>'PD_idade (17)'!AH19/'PD_idade (17)'!AO19</f>
        <v>0.1348314606741573</v>
      </c>
      <c r="AG19" s="163">
        <f>'PD_idade (17)'!AI19/'PD_idade (17)'!AO19</f>
        <v>0.1404494382022472</v>
      </c>
      <c r="AH19" s="163">
        <f>'PD_idade (17)'!AJ19/'PD_idade (17)'!AO19</f>
        <v>0.12640449438202248</v>
      </c>
      <c r="AI19" s="163">
        <f>'PD_idade (17)'!AK19/'PD_idade (17)'!AO19</f>
        <v>9.5505617977528087E-2</v>
      </c>
      <c r="AJ19" s="163">
        <f>'PD_idade (17)'!AL19/'PD_idade (17)'!AO19</f>
        <v>0.12921348314606743</v>
      </c>
      <c r="AK19" s="163">
        <f>'PD_idade (17)'!AM19/'PD_idade (17)'!AO19</f>
        <v>0.11797752808988764</v>
      </c>
      <c r="AL19" s="102">
        <f>'PD_idade (17)'!AN19/'PD_idade (17)'!AO19</f>
        <v>0.1853932584269663</v>
      </c>
      <c r="AM19" s="180">
        <v>438</v>
      </c>
      <c r="AN19" s="189"/>
    </row>
    <row r="20" spans="2:40" x14ac:dyDescent="0.25">
      <c r="B20" s="181" t="s">
        <v>40</v>
      </c>
      <c r="C20" s="194">
        <f>'PD_idade (17)'!C20/'PD_idade (17)'!K20</f>
        <v>9.4964028776978418E-2</v>
      </c>
      <c r="D20" s="163">
        <f>'PD_idade (17)'!D20/'PD_idade (17)'!K20</f>
        <v>0.14532374100719425</v>
      </c>
      <c r="E20" s="163">
        <f>'PD_idade (17)'!E20/'PD_idade (17)'!K20</f>
        <v>0.14964028776978416</v>
      </c>
      <c r="F20" s="163">
        <f>'PD_idade (17)'!F20/'PD_idade (17)'!K20</f>
        <v>0.1539568345323741</v>
      </c>
      <c r="G20" s="163">
        <f>'PD_idade (17)'!G20/'PD_idade (17)'!K20</f>
        <v>0.11654676258992806</v>
      </c>
      <c r="H20" s="163">
        <f>'PD_idade (17)'!H20/'PD_idade (17)'!K20</f>
        <v>0.11366906474820145</v>
      </c>
      <c r="I20" s="163">
        <f>'PD_idade (17)'!I20/'PD_idade (17)'!K20</f>
        <v>0.11366906474820145</v>
      </c>
      <c r="J20" s="191">
        <f>'PD_idade (17)'!J20/'PD_idade (17)'!K20</f>
        <v>0.11223021582733812</v>
      </c>
      <c r="K20" s="87"/>
      <c r="L20" s="164">
        <f>'PD_idade (17)'!M20/'PD_idade (17)'!U20</f>
        <v>0.12372634643377002</v>
      </c>
      <c r="M20" s="163">
        <f>'PD_idade (17)'!N20/'PD_idade (17)'!U20</f>
        <v>0.14119359534206696</v>
      </c>
      <c r="N20" s="163">
        <f>'PD_idade (17)'!O20/'PD_idade (17)'!U20</f>
        <v>0.13100436681222707</v>
      </c>
      <c r="O20" s="163">
        <f>'PD_idade (17)'!P20/'PD_idade (17)'!U20</f>
        <v>0.15283842794759825</v>
      </c>
      <c r="P20" s="163">
        <f>'PD_idade (17)'!Q20/'PD_idade (17)'!U20</f>
        <v>0.11499272197962154</v>
      </c>
      <c r="Q20" s="163">
        <f>'PD_idade (17)'!R20/'PD_idade (17)'!U20</f>
        <v>0.12372634643377002</v>
      </c>
      <c r="R20" s="163">
        <f>'PD_idade (17)'!S20/'PD_idade (17)'!U20</f>
        <v>0.11062590975254731</v>
      </c>
      <c r="S20" s="168">
        <f>'PD_idade (17)'!T20/'PD_idade (17)'!U20</f>
        <v>0.10189228529839883</v>
      </c>
      <c r="T20" s="299"/>
      <c r="U20" s="194">
        <f>'PD_idade (17)'!W20/'PD_idade (17)'!AE20</f>
        <v>0.10737179487179487</v>
      </c>
      <c r="V20" s="163">
        <f>'PD_idade (17)'!X20/'PD_idade (17)'!AE20</f>
        <v>0.14423076923076922</v>
      </c>
      <c r="W20" s="163">
        <f>'PD_idade (17)'!Y20/'PD_idade (17)'!AE20</f>
        <v>0.12179487179487179</v>
      </c>
      <c r="X20" s="163">
        <f>'PD_idade (17)'!Z20/'PD_idade (17)'!AE20</f>
        <v>0.15064102564102563</v>
      </c>
      <c r="Y20" s="163">
        <f>'PD_idade (17)'!AA20/'PD_idade (17)'!AE20</f>
        <v>0.1201923076923077</v>
      </c>
      <c r="Z20" s="163">
        <f>'PD_idade (17)'!AB20/'PD_idade (17)'!AE20</f>
        <v>0.12980769230769232</v>
      </c>
      <c r="AA20" s="163">
        <f>'PD_idade (17)'!AC20/'PD_idade (17)'!AE20</f>
        <v>0.11217948717948718</v>
      </c>
      <c r="AB20" s="191">
        <f>'PD_idade (17)'!AD20/'PD_idade (17)'!AE20</f>
        <v>0.11378205128205128</v>
      </c>
      <c r="AC20" s="294"/>
      <c r="AD20" s="292"/>
      <c r="AE20" s="101">
        <f>'PD_idade (17)'!AG20/'PD_idade (17)'!AO20</f>
        <v>0.10923076923076923</v>
      </c>
      <c r="AF20" s="163">
        <f>'PD_idade (17)'!AH20/'PD_idade (17)'!AO20</f>
        <v>0.16461538461538461</v>
      </c>
      <c r="AG20" s="163">
        <f>'PD_idade (17)'!AI20/'PD_idade (17)'!AO20</f>
        <v>0.12307692307692308</v>
      </c>
      <c r="AH20" s="163">
        <f>'PD_idade (17)'!AJ20/'PD_idade (17)'!AO20</f>
        <v>0.14923076923076922</v>
      </c>
      <c r="AI20" s="163">
        <f>'PD_idade (17)'!AK20/'PD_idade (17)'!AO20</f>
        <v>0.11692307692307692</v>
      </c>
      <c r="AJ20" s="163">
        <f>'PD_idade (17)'!AL20/'PD_idade (17)'!AO20</f>
        <v>0.12769230769230769</v>
      </c>
      <c r="AK20" s="163">
        <f>'PD_idade (17)'!AM20/'PD_idade (17)'!AO20</f>
        <v>0.10153846153846154</v>
      </c>
      <c r="AL20" s="102">
        <f>'PD_idade (17)'!AN20/'PD_idade (17)'!AO20</f>
        <v>0.1076923076923077</v>
      </c>
      <c r="AM20" s="180">
        <v>1176</v>
      </c>
      <c r="AN20" s="189"/>
    </row>
    <row r="21" spans="2:40" x14ac:dyDescent="0.25">
      <c r="B21" s="181" t="s">
        <v>41</v>
      </c>
      <c r="C21" s="194">
        <f>'PD_idade (17)'!C21/'PD_idade (17)'!K21</f>
        <v>8.3333333333333329E-2</v>
      </c>
      <c r="D21" s="163">
        <f>'PD_idade (17)'!D21/'PD_idade (17)'!K21</f>
        <v>0.14141414141414141</v>
      </c>
      <c r="E21" s="163">
        <f>'PD_idade (17)'!E21/'PD_idade (17)'!K21</f>
        <v>0.12878787878787878</v>
      </c>
      <c r="F21" s="163">
        <f>'PD_idade (17)'!F21/'PD_idade (17)'!K21</f>
        <v>0.13131313131313133</v>
      </c>
      <c r="G21" s="163">
        <f>'PD_idade (17)'!G21/'PD_idade (17)'!K21</f>
        <v>0.11868686868686869</v>
      </c>
      <c r="H21" s="163">
        <f>'PD_idade (17)'!H21/'PD_idade (17)'!K21</f>
        <v>0.10858585858585859</v>
      </c>
      <c r="I21" s="163">
        <f>'PD_idade (17)'!I21/'PD_idade (17)'!K21</f>
        <v>0.12626262626262627</v>
      </c>
      <c r="J21" s="191">
        <f>'PD_idade (17)'!J21/'PD_idade (17)'!K21</f>
        <v>0.16161616161616163</v>
      </c>
      <c r="K21" s="87"/>
      <c r="L21" s="164">
        <f>'PD_idade (17)'!M21/'PD_idade (17)'!U21</f>
        <v>9.9744245524296671E-2</v>
      </c>
      <c r="M21" s="163">
        <f>'PD_idade (17)'!N21/'PD_idade (17)'!U21</f>
        <v>0.16368286445012789</v>
      </c>
      <c r="N21" s="163">
        <f>'PD_idade (17)'!O21/'PD_idade (17)'!U21</f>
        <v>0.11508951406649616</v>
      </c>
      <c r="O21" s="163">
        <f>'PD_idade (17)'!P21/'PD_idade (17)'!U21</f>
        <v>0.12787723785166241</v>
      </c>
      <c r="P21" s="163">
        <f>'PD_idade (17)'!Q21/'PD_idade (17)'!U21</f>
        <v>0.10230179028132992</v>
      </c>
      <c r="Q21" s="163">
        <f>'PD_idade (17)'!R21/'PD_idade (17)'!U21</f>
        <v>0.10485933503836317</v>
      </c>
      <c r="R21" s="163">
        <f>'PD_idade (17)'!S21/'PD_idade (17)'!U21</f>
        <v>0.13554987212276215</v>
      </c>
      <c r="S21" s="168">
        <f>'PD_idade (17)'!T21/'PD_idade (17)'!U21</f>
        <v>0.15089514066496162</v>
      </c>
      <c r="T21" s="299"/>
      <c r="U21" s="194">
        <f>'PD_idade (17)'!W21/'PD_idade (17)'!AE21</f>
        <v>9.3833780160857902E-2</v>
      </c>
      <c r="V21" s="163">
        <f>'PD_idade (17)'!X21/'PD_idade (17)'!AE21</f>
        <v>0.15013404825737264</v>
      </c>
      <c r="W21" s="163">
        <f>'PD_idade (17)'!Y21/'PD_idade (17)'!AE21</f>
        <v>0.11528150134048257</v>
      </c>
      <c r="X21" s="163">
        <f>'PD_idade (17)'!Z21/'PD_idade (17)'!AE21</f>
        <v>0.13136729222520108</v>
      </c>
      <c r="Y21" s="163">
        <f>'PD_idade (17)'!AA21/'PD_idade (17)'!AE21</f>
        <v>0.10991957104557641</v>
      </c>
      <c r="Z21" s="163">
        <f>'PD_idade (17)'!AB21/'PD_idade (17)'!AE21</f>
        <v>0.11528150134048257</v>
      </c>
      <c r="AA21" s="163">
        <f>'PD_idade (17)'!AC21/'PD_idade (17)'!AE21</f>
        <v>0.13136729222520108</v>
      </c>
      <c r="AB21" s="191">
        <f>'PD_idade (17)'!AD21/'PD_idade (17)'!AE21</f>
        <v>0.15281501340482573</v>
      </c>
      <c r="AC21" s="294"/>
      <c r="AD21" s="292"/>
      <c r="AE21" s="101">
        <f>'PD_idade (17)'!AG21/'PD_idade (17)'!AO21</f>
        <v>0.10752688172043011</v>
      </c>
      <c r="AF21" s="163">
        <f>'PD_idade (17)'!AH21/'PD_idade (17)'!AO21</f>
        <v>0.13440860215053763</v>
      </c>
      <c r="AG21" s="163">
        <f>'PD_idade (17)'!AI21/'PD_idade (17)'!AO21</f>
        <v>0.13172043010752688</v>
      </c>
      <c r="AH21" s="163">
        <f>'PD_idade (17)'!AJ21/'PD_idade (17)'!AO21</f>
        <v>0.13709677419354838</v>
      </c>
      <c r="AI21" s="163">
        <f>'PD_idade (17)'!AK21/'PD_idade (17)'!AO21</f>
        <v>0.12634408602150538</v>
      </c>
      <c r="AJ21" s="163">
        <f>'PD_idade (17)'!AL21/'PD_idade (17)'!AO21</f>
        <v>9.6774193548387094E-2</v>
      </c>
      <c r="AK21" s="163">
        <f>'PD_idade (17)'!AM21/'PD_idade (17)'!AO21</f>
        <v>0.12365591397849462</v>
      </c>
      <c r="AL21" s="102">
        <f>'PD_idade (17)'!AN21/'PD_idade (17)'!AO21</f>
        <v>0.1424731182795699</v>
      </c>
      <c r="AM21" s="180">
        <v>434</v>
      </c>
      <c r="AN21" s="189"/>
    </row>
    <row r="22" spans="2:40" x14ac:dyDescent="0.25">
      <c r="B22" s="181" t="s">
        <v>42</v>
      </c>
      <c r="C22" s="194">
        <f>'PD_idade (17)'!C22/'PD_idade (17)'!K22</f>
        <v>0.16382252559726962</v>
      </c>
      <c r="D22" s="163">
        <f>'PD_idade (17)'!D22/'PD_idade (17)'!K22</f>
        <v>6.8259385665529013E-2</v>
      </c>
      <c r="E22" s="163">
        <f>'PD_idade (17)'!E22/'PD_idade (17)'!K22</f>
        <v>8.8737201365187715E-2</v>
      </c>
      <c r="F22" s="163">
        <f>'PD_idade (17)'!F22/'PD_idade (17)'!K22</f>
        <v>0.13310580204778158</v>
      </c>
      <c r="G22" s="163">
        <f>'PD_idade (17)'!G22/'PD_idade (17)'!K22</f>
        <v>0.14675767918088736</v>
      </c>
      <c r="H22" s="163">
        <f>'PD_idade (17)'!H22/'PD_idade (17)'!K22</f>
        <v>0.13993174061433447</v>
      </c>
      <c r="I22" s="163">
        <f>'PD_idade (17)'!I22/'PD_idade (17)'!K22</f>
        <v>0.14675767918088736</v>
      </c>
      <c r="J22" s="191">
        <f>'PD_idade (17)'!J22/'PD_idade (17)'!K22</f>
        <v>0.11262798634812286</v>
      </c>
      <c r="K22" s="87"/>
      <c r="L22" s="164">
        <f>'PD_idade (17)'!M22/'PD_idade (17)'!U22</f>
        <v>0.17747440273037543</v>
      </c>
      <c r="M22" s="163">
        <f>'PD_idade (17)'!N22/'PD_idade (17)'!U22</f>
        <v>6.8259385665529013E-2</v>
      </c>
      <c r="N22" s="163">
        <f>'PD_idade (17)'!O22/'PD_idade (17)'!U22</f>
        <v>7.8498293515358364E-2</v>
      </c>
      <c r="O22" s="163">
        <f>'PD_idade (17)'!P22/'PD_idade (17)'!U22</f>
        <v>0.13310580204778158</v>
      </c>
      <c r="P22" s="163">
        <f>'PD_idade (17)'!Q22/'PD_idade (17)'!U22</f>
        <v>0.13651877133105803</v>
      </c>
      <c r="Q22" s="163">
        <f>'PD_idade (17)'!R22/'PD_idade (17)'!U22</f>
        <v>0.14675767918088736</v>
      </c>
      <c r="R22" s="163">
        <f>'PD_idade (17)'!S22/'PD_idade (17)'!U22</f>
        <v>0.12969283276450511</v>
      </c>
      <c r="S22" s="168">
        <f>'PD_idade (17)'!T22/'PD_idade (17)'!U22</f>
        <v>0.12969283276450511</v>
      </c>
      <c r="T22" s="299"/>
      <c r="U22" s="194">
        <f>'PD_idade (17)'!W22/'PD_idade (17)'!AE22</f>
        <v>0.15037593984962405</v>
      </c>
      <c r="V22" s="163">
        <f>'PD_idade (17)'!X22/'PD_idade (17)'!AE22</f>
        <v>7.5187969924812026E-2</v>
      </c>
      <c r="W22" s="163">
        <f>'PD_idade (17)'!Y22/'PD_idade (17)'!AE22</f>
        <v>0.10526315789473684</v>
      </c>
      <c r="X22" s="163">
        <f>'PD_idade (17)'!Z22/'PD_idade (17)'!AE22</f>
        <v>0.13157894736842105</v>
      </c>
      <c r="Y22" s="163">
        <f>'PD_idade (17)'!AA22/'PD_idade (17)'!AE22</f>
        <v>0.13909774436090225</v>
      </c>
      <c r="Z22" s="163">
        <f>'PD_idade (17)'!AB22/'PD_idade (17)'!AE22</f>
        <v>0.14285714285714285</v>
      </c>
      <c r="AA22" s="163">
        <f>'PD_idade (17)'!AC22/'PD_idade (17)'!AE22</f>
        <v>0.12781954887218044</v>
      </c>
      <c r="AB22" s="191">
        <f>'PD_idade (17)'!AD22/'PD_idade (17)'!AE22</f>
        <v>0.12781954887218044</v>
      </c>
      <c r="AC22" s="294"/>
      <c r="AD22" s="292"/>
      <c r="AE22" s="101">
        <f>'PD_idade (17)'!AG22/'PD_idade (17)'!AO22</f>
        <v>0.17490494296577946</v>
      </c>
      <c r="AF22" s="163">
        <f>'PD_idade (17)'!AH22/'PD_idade (17)'!AO22</f>
        <v>8.7452471482889732E-2</v>
      </c>
      <c r="AG22" s="163">
        <f>'PD_idade (17)'!AI22/'PD_idade (17)'!AO22</f>
        <v>9.8859315589353611E-2</v>
      </c>
      <c r="AH22" s="163">
        <f>'PD_idade (17)'!AJ22/'PD_idade (17)'!AO22</f>
        <v>0.11026615969581749</v>
      </c>
      <c r="AI22" s="163">
        <f>'PD_idade (17)'!AK22/'PD_idade (17)'!AO22</f>
        <v>0.13307984790874525</v>
      </c>
      <c r="AJ22" s="163">
        <f>'PD_idade (17)'!AL22/'PD_idade (17)'!AO22</f>
        <v>0.12547528517110265</v>
      </c>
      <c r="AK22" s="163">
        <f>'PD_idade (17)'!AM22/'PD_idade (17)'!AO22</f>
        <v>0.14448669201520911</v>
      </c>
      <c r="AL22" s="102">
        <f>'PD_idade (17)'!AN22/'PD_idade (17)'!AO22</f>
        <v>0.12547528517110265</v>
      </c>
      <c r="AM22" s="180">
        <v>938</v>
      </c>
      <c r="AN22" s="189"/>
    </row>
    <row r="23" spans="2:40" x14ac:dyDescent="0.25">
      <c r="B23" s="181" t="s">
        <v>43</v>
      </c>
      <c r="C23" s="194">
        <f>'PD_idade (17)'!C23/'PD_idade (17)'!K23</f>
        <v>7.8431372549019607E-2</v>
      </c>
      <c r="D23" s="163">
        <f>'PD_idade (17)'!D23/'PD_idade (17)'!K23</f>
        <v>0.11372549019607843</v>
      </c>
      <c r="E23" s="163">
        <f>'PD_idade (17)'!E23/'PD_idade (17)'!K23</f>
        <v>0.12156862745098039</v>
      </c>
      <c r="F23" s="163">
        <f>'PD_idade (17)'!F23/'PD_idade (17)'!K23</f>
        <v>0.14117647058823529</v>
      </c>
      <c r="G23" s="163">
        <f>'PD_idade (17)'!G23/'PD_idade (17)'!K23</f>
        <v>0.13725490196078433</v>
      </c>
      <c r="H23" s="163">
        <f>'PD_idade (17)'!H23/'PD_idade (17)'!K23</f>
        <v>0.10980392156862745</v>
      </c>
      <c r="I23" s="163">
        <f>'PD_idade (17)'!I23/'PD_idade (17)'!K23</f>
        <v>0.14509803921568629</v>
      </c>
      <c r="J23" s="191">
        <f>'PD_idade (17)'!J23/'PD_idade (17)'!K23</f>
        <v>0.15294117647058825</v>
      </c>
      <c r="K23" s="87"/>
      <c r="L23" s="164">
        <f>'PD_idade (17)'!M23/'PD_idade (17)'!U23</f>
        <v>8.1967213114754092E-2</v>
      </c>
      <c r="M23" s="163">
        <f>'PD_idade (17)'!N23/'PD_idade (17)'!U23</f>
        <v>9.0163934426229511E-2</v>
      </c>
      <c r="N23" s="163">
        <f>'PD_idade (17)'!O23/'PD_idade (17)'!U23</f>
        <v>0.11475409836065574</v>
      </c>
      <c r="O23" s="163">
        <f>'PD_idade (17)'!P23/'PD_idade (17)'!U23</f>
        <v>0.15573770491803279</v>
      </c>
      <c r="P23" s="163">
        <f>'PD_idade (17)'!Q23/'PD_idade (17)'!U23</f>
        <v>0.14344262295081966</v>
      </c>
      <c r="Q23" s="163">
        <f>'PD_idade (17)'!R23/'PD_idade (17)'!U23</f>
        <v>0.11885245901639344</v>
      </c>
      <c r="R23" s="163">
        <f>'PD_idade (17)'!S23/'PD_idade (17)'!U23</f>
        <v>0.13934426229508196</v>
      </c>
      <c r="S23" s="168">
        <f>'PD_idade (17)'!T23/'PD_idade (17)'!U23</f>
        <v>0.15573770491803279</v>
      </c>
      <c r="T23" s="299"/>
      <c r="U23" s="194">
        <f>'PD_idade (17)'!W23/'PD_idade (17)'!AE23</f>
        <v>4.8245614035087717E-2</v>
      </c>
      <c r="V23" s="163">
        <f>'PD_idade (17)'!X23/'PD_idade (17)'!AE23</f>
        <v>9.6491228070175433E-2</v>
      </c>
      <c r="W23" s="163">
        <f>'PD_idade (17)'!Y23/'PD_idade (17)'!AE23</f>
        <v>0.11842105263157894</v>
      </c>
      <c r="X23" s="163">
        <f>'PD_idade (17)'!Z23/'PD_idade (17)'!AE23</f>
        <v>0.17982456140350878</v>
      </c>
      <c r="Y23" s="163">
        <f>'PD_idade (17)'!AA23/'PD_idade (17)'!AE23</f>
        <v>0.13596491228070176</v>
      </c>
      <c r="Z23" s="163">
        <f>'PD_idade (17)'!AB23/'PD_idade (17)'!AE23</f>
        <v>0.11842105263157894</v>
      </c>
      <c r="AA23" s="163">
        <f>'PD_idade (17)'!AC23/'PD_idade (17)'!AE23</f>
        <v>0.12719298245614036</v>
      </c>
      <c r="AB23" s="191">
        <f>'PD_idade (17)'!AD23/'PD_idade (17)'!AE23</f>
        <v>0.17543859649122806</v>
      </c>
      <c r="AC23" s="294"/>
      <c r="AD23" s="292"/>
      <c r="AE23" s="101">
        <f>'PD_idade (17)'!AG23/'PD_idade (17)'!AO23</f>
        <v>7.0484581497797363E-2</v>
      </c>
      <c r="AF23" s="163">
        <f>'PD_idade (17)'!AH23/'PD_idade (17)'!AO23</f>
        <v>8.3700440528634359E-2</v>
      </c>
      <c r="AG23" s="163">
        <f>'PD_idade (17)'!AI23/'PD_idade (17)'!AO23</f>
        <v>0.11453744493392071</v>
      </c>
      <c r="AH23" s="163">
        <f>'PD_idade (17)'!AJ23/'PD_idade (17)'!AO23</f>
        <v>0.17180616740088106</v>
      </c>
      <c r="AI23" s="163">
        <f>'PD_idade (17)'!AK23/'PD_idade (17)'!AO23</f>
        <v>0.13656387665198239</v>
      </c>
      <c r="AJ23" s="163">
        <f>'PD_idade (17)'!AL23/'PD_idade (17)'!AO23</f>
        <v>0.14096916299559473</v>
      </c>
      <c r="AK23" s="163">
        <f>'PD_idade (17)'!AM23/'PD_idade (17)'!AO23</f>
        <v>9.6916299559471369E-2</v>
      </c>
      <c r="AL23" s="102">
        <f>'PD_idade (17)'!AN23/'PD_idade (17)'!AO23</f>
        <v>0.18502202643171806</v>
      </c>
      <c r="AM23" s="180">
        <v>106</v>
      </c>
      <c r="AN23" s="189"/>
    </row>
    <row r="24" spans="2:40" x14ac:dyDescent="0.25">
      <c r="B24" s="181" t="s">
        <v>44</v>
      </c>
      <c r="C24" s="194">
        <f>'PD_idade (17)'!C24/'PD_idade (17)'!K24</f>
        <v>9.7357440890125171E-2</v>
      </c>
      <c r="D24" s="163">
        <f>'PD_idade (17)'!D24/'PD_idade (17)'!K24</f>
        <v>0.10848400556328233</v>
      </c>
      <c r="E24" s="163">
        <f>'PD_idade (17)'!E24/'PD_idade (17)'!K24</f>
        <v>0.11821974965229486</v>
      </c>
      <c r="F24" s="163">
        <f>'PD_idade (17)'!F24/'PD_idade (17)'!K24</f>
        <v>0.13073713490959665</v>
      </c>
      <c r="G24" s="163">
        <f>'PD_idade (17)'!G24/'PD_idade (17)'!K24</f>
        <v>0.10987482614742698</v>
      </c>
      <c r="H24" s="163">
        <f>'PD_idade (17)'!H24/'PD_idade (17)'!K24</f>
        <v>0.14325452016689846</v>
      </c>
      <c r="I24" s="163">
        <f>'PD_idade (17)'!I24/'PD_idade (17)'!K24</f>
        <v>0.12795549374130738</v>
      </c>
      <c r="J24" s="191">
        <f>'PD_idade (17)'!J24/'PD_idade (17)'!K24</f>
        <v>0.16411682892906815</v>
      </c>
      <c r="K24" s="87"/>
      <c r="L24" s="164">
        <f>'PD_idade (17)'!M24/'PD_idade (17)'!U24</f>
        <v>0.100418410041841</v>
      </c>
      <c r="M24" s="163">
        <f>'PD_idade (17)'!N24/'PD_idade (17)'!U24</f>
        <v>0.11157601115760112</v>
      </c>
      <c r="N24" s="163">
        <f>'PD_idade (17)'!O24/'PD_idade (17)'!U24</f>
        <v>0.12831241283124128</v>
      </c>
      <c r="O24" s="163">
        <f>'PD_idade (17)'!P24/'PD_idade (17)'!U24</f>
        <v>0.12831241283124128</v>
      </c>
      <c r="P24" s="163">
        <f>'PD_idade (17)'!Q24/'PD_idade (17)'!U24</f>
        <v>0.10739191073919108</v>
      </c>
      <c r="Q24" s="163">
        <f>'PD_idade (17)'!R24/'PD_idade (17)'!U24</f>
        <v>0.13807531380753138</v>
      </c>
      <c r="R24" s="163">
        <f>'PD_idade (17)'!S24/'PD_idade (17)'!U24</f>
        <v>0.13249651324965134</v>
      </c>
      <c r="S24" s="168">
        <f>'PD_idade (17)'!T24/'PD_idade (17)'!U24</f>
        <v>0.15341701534170155</v>
      </c>
      <c r="T24" s="299"/>
      <c r="U24" s="194">
        <f>'PD_idade (17)'!W24/'PD_idade (17)'!AE24</f>
        <v>8.9466089466089471E-2</v>
      </c>
      <c r="V24" s="163">
        <f>'PD_idade (17)'!X24/'PD_idade (17)'!AE24</f>
        <v>9.5238095238095233E-2</v>
      </c>
      <c r="W24" s="163">
        <f>'PD_idade (17)'!Y24/'PD_idade (17)'!AE24</f>
        <v>0.12698412698412698</v>
      </c>
      <c r="X24" s="163">
        <f>'PD_idade (17)'!Z24/'PD_idade (17)'!AE24</f>
        <v>0.13131313131313133</v>
      </c>
      <c r="Y24" s="163">
        <f>'PD_idade (17)'!AA24/'PD_idade (17)'!AE24</f>
        <v>0.12121212121212122</v>
      </c>
      <c r="Z24" s="163">
        <f>'PD_idade (17)'!AB24/'PD_idade (17)'!AE24</f>
        <v>0.13997113997113997</v>
      </c>
      <c r="AA24" s="163">
        <f>'PD_idade (17)'!AC24/'PD_idade (17)'!AE24</f>
        <v>0.14285714285714285</v>
      </c>
      <c r="AB24" s="191">
        <f>'PD_idade (17)'!AD24/'PD_idade (17)'!AE24</f>
        <v>0.15295815295815296</v>
      </c>
      <c r="AC24" s="294"/>
      <c r="AD24" s="292"/>
      <c r="AE24" s="101">
        <f>'PD_idade (17)'!AG24/'PD_idade (17)'!AO24</f>
        <v>9.5166163141993956E-2</v>
      </c>
      <c r="AF24" s="163">
        <f>'PD_idade (17)'!AH24/'PD_idade (17)'!AO24</f>
        <v>8.4592145015105744E-2</v>
      </c>
      <c r="AG24" s="163">
        <f>'PD_idade (17)'!AI24/'PD_idade (17)'!AO24</f>
        <v>0.12537764350453173</v>
      </c>
      <c r="AH24" s="163">
        <f>'PD_idade (17)'!AJ24/'PD_idade (17)'!AO24</f>
        <v>0.1419939577039275</v>
      </c>
      <c r="AI24" s="163">
        <f>'PD_idade (17)'!AK24/'PD_idade (17)'!AO24</f>
        <v>0.11329305135951662</v>
      </c>
      <c r="AJ24" s="163">
        <f>'PD_idade (17)'!AL24/'PD_idade (17)'!AO24</f>
        <v>0.14350453172205438</v>
      </c>
      <c r="AK24" s="163">
        <f>'PD_idade (17)'!AM24/'PD_idade (17)'!AO24</f>
        <v>0.1404833836858006</v>
      </c>
      <c r="AL24" s="102">
        <f>'PD_idade (17)'!AN24/'PD_idade (17)'!AO24</f>
        <v>0.1555891238670695</v>
      </c>
      <c r="AM24" s="180">
        <v>1383</v>
      </c>
      <c r="AN24" s="189"/>
    </row>
    <row r="25" spans="2:40" x14ac:dyDescent="0.25">
      <c r="B25" s="181" t="s">
        <v>45</v>
      </c>
      <c r="C25" s="194">
        <f>'PD_idade (17)'!C25/'PD_idade (17)'!K25</f>
        <v>0.10352941176470588</v>
      </c>
      <c r="D25" s="163">
        <f>'PD_idade (17)'!D25/'PD_idade (17)'!K25</f>
        <v>0.11529411764705882</v>
      </c>
      <c r="E25" s="163">
        <f>'PD_idade (17)'!E25/'PD_idade (17)'!K25</f>
        <v>0.13647058823529412</v>
      </c>
      <c r="F25" s="163">
        <f>'PD_idade (17)'!F25/'PD_idade (17)'!K25</f>
        <v>0.11529411764705882</v>
      </c>
      <c r="G25" s="163">
        <f>'PD_idade (17)'!G25/'PD_idade (17)'!K25</f>
        <v>0.12705882352941175</v>
      </c>
      <c r="H25" s="163">
        <f>'PD_idade (17)'!H25/'PD_idade (17)'!K25</f>
        <v>0.11529411764705882</v>
      </c>
      <c r="I25" s="163">
        <f>'PD_idade (17)'!I25/'PD_idade (17)'!K25</f>
        <v>0.16470588235294117</v>
      </c>
      <c r="J25" s="191">
        <f>'PD_idade (17)'!J25/'PD_idade (17)'!K25</f>
        <v>0.12235294117647059</v>
      </c>
      <c r="K25" s="87"/>
      <c r="L25" s="164">
        <f>'PD_idade (17)'!M25/'PD_idade (17)'!U25</f>
        <v>0.10199004975124377</v>
      </c>
      <c r="M25" s="163">
        <f>'PD_idade (17)'!N25/'PD_idade (17)'!U25</f>
        <v>0.11194029850746269</v>
      </c>
      <c r="N25" s="163">
        <f>'PD_idade (17)'!O25/'PD_idade (17)'!U25</f>
        <v>0.12686567164179105</v>
      </c>
      <c r="O25" s="163">
        <f>'PD_idade (17)'!P25/'PD_idade (17)'!U25</f>
        <v>0.12686567164179105</v>
      </c>
      <c r="P25" s="163">
        <f>'PD_idade (17)'!Q25/'PD_idade (17)'!U25</f>
        <v>0.12189054726368159</v>
      </c>
      <c r="Q25" s="163">
        <f>'PD_idade (17)'!R25/'PD_idade (17)'!U25</f>
        <v>0.11940298507462686</v>
      </c>
      <c r="R25" s="163">
        <f>'PD_idade (17)'!S25/'PD_idade (17)'!U25</f>
        <v>0.16417910447761194</v>
      </c>
      <c r="S25" s="168">
        <f>'PD_idade (17)'!T25/'PD_idade (17)'!U25</f>
        <v>0.12686567164179105</v>
      </c>
      <c r="T25" s="299"/>
      <c r="U25" s="194">
        <f>'PD_idade (17)'!W25/'PD_idade (17)'!AE25</f>
        <v>8.6614173228346455E-2</v>
      </c>
      <c r="V25" s="163">
        <f>'PD_idade (17)'!X25/'PD_idade (17)'!AE25</f>
        <v>0.10498687664041995</v>
      </c>
      <c r="W25" s="163">
        <f>'PD_idade (17)'!Y25/'PD_idade (17)'!AE25</f>
        <v>0.12335958005249344</v>
      </c>
      <c r="X25" s="163">
        <f>'PD_idade (17)'!Z25/'PD_idade (17)'!AE25</f>
        <v>0.13648293963254593</v>
      </c>
      <c r="Y25" s="163">
        <f>'PD_idade (17)'!AA25/'PD_idade (17)'!AE25</f>
        <v>0.11811023622047244</v>
      </c>
      <c r="Z25" s="163">
        <f>'PD_idade (17)'!AB25/'PD_idade (17)'!AE25</f>
        <v>0.12860892388451445</v>
      </c>
      <c r="AA25" s="163">
        <f>'PD_idade (17)'!AC25/'PD_idade (17)'!AE25</f>
        <v>0.17322834645669291</v>
      </c>
      <c r="AB25" s="191">
        <f>'PD_idade (17)'!AD25/'PD_idade (17)'!AE25</f>
        <v>0.12860892388451445</v>
      </c>
      <c r="AC25" s="294"/>
      <c r="AD25" s="292"/>
      <c r="AE25" s="101">
        <f>'PD_idade (17)'!AG25/'PD_idade (17)'!AO25</f>
        <v>9.9737532808398949E-2</v>
      </c>
      <c r="AF25" s="163">
        <f>'PD_idade (17)'!AH25/'PD_idade (17)'!AO25</f>
        <v>0.11811023622047244</v>
      </c>
      <c r="AG25" s="163">
        <f>'PD_idade (17)'!AI25/'PD_idade (17)'!AO25</f>
        <v>0.11811023622047244</v>
      </c>
      <c r="AH25" s="163">
        <f>'PD_idade (17)'!AJ25/'PD_idade (17)'!AO25</f>
        <v>0.14698162729658792</v>
      </c>
      <c r="AI25" s="163">
        <f>'PD_idade (17)'!AK25/'PD_idade (17)'!AO25</f>
        <v>0.11023622047244094</v>
      </c>
      <c r="AJ25" s="163">
        <f>'PD_idade (17)'!AL25/'PD_idade (17)'!AO25</f>
        <v>0.12335958005249344</v>
      </c>
      <c r="AK25" s="163">
        <f>'PD_idade (17)'!AM25/'PD_idade (17)'!AO25</f>
        <v>0.14435695538057744</v>
      </c>
      <c r="AL25" s="102">
        <f>'PD_idade (17)'!AN25/'PD_idade (17)'!AO25</f>
        <v>0.13910761154855644</v>
      </c>
      <c r="AM25" s="180">
        <v>500</v>
      </c>
      <c r="AN25" s="189"/>
    </row>
    <row r="26" spans="2:40" x14ac:dyDescent="0.25">
      <c r="B26" s="181" t="s">
        <v>46</v>
      </c>
      <c r="C26" s="194">
        <f>'PD_idade (17)'!C26/'PD_idade (17)'!K26</f>
        <v>0.1308139534883721</v>
      </c>
      <c r="D26" s="163">
        <f>'PD_idade (17)'!D26/'PD_idade (17)'!K26</f>
        <v>0.10465116279069768</v>
      </c>
      <c r="E26" s="163">
        <f>'PD_idade (17)'!E26/'PD_idade (17)'!K26</f>
        <v>0.125</v>
      </c>
      <c r="F26" s="163">
        <f>'PD_idade (17)'!F26/'PD_idade (17)'!K26</f>
        <v>0.11918604651162791</v>
      </c>
      <c r="G26" s="163">
        <f>'PD_idade (17)'!G26/'PD_idade (17)'!K26</f>
        <v>0.10174418604651163</v>
      </c>
      <c r="H26" s="163">
        <f>'PD_idade (17)'!H26/'PD_idade (17)'!K26</f>
        <v>0.14244186046511628</v>
      </c>
      <c r="I26" s="163">
        <f>'PD_idade (17)'!I26/'PD_idade (17)'!K26</f>
        <v>0.15406976744186046</v>
      </c>
      <c r="J26" s="191">
        <f>'PD_idade (17)'!J26/'PD_idade (17)'!K26</f>
        <v>0.12209302325581395</v>
      </c>
      <c r="K26" s="87"/>
      <c r="L26" s="164">
        <f>'PD_idade (17)'!M26/'PD_idade (17)'!U26</f>
        <v>0.13529411764705881</v>
      </c>
      <c r="M26" s="163">
        <f>'PD_idade (17)'!N26/'PD_idade (17)'!U26</f>
        <v>0.1</v>
      </c>
      <c r="N26" s="163">
        <f>'PD_idade (17)'!O26/'PD_idade (17)'!U26</f>
        <v>0.11176470588235295</v>
      </c>
      <c r="O26" s="163">
        <f>'PD_idade (17)'!P26/'PD_idade (17)'!U26</f>
        <v>0.12941176470588237</v>
      </c>
      <c r="P26" s="163">
        <f>'PD_idade (17)'!Q26/'PD_idade (17)'!U26</f>
        <v>9.7058823529411767E-2</v>
      </c>
      <c r="Q26" s="163">
        <f>'PD_idade (17)'!R26/'PD_idade (17)'!U26</f>
        <v>0.13529411764705881</v>
      </c>
      <c r="R26" s="163">
        <f>'PD_idade (17)'!S26/'PD_idade (17)'!U26</f>
        <v>0.16470588235294117</v>
      </c>
      <c r="S26" s="168">
        <f>'PD_idade (17)'!T26/'PD_idade (17)'!U26</f>
        <v>0.12647058823529411</v>
      </c>
      <c r="T26" s="299"/>
      <c r="U26" s="194">
        <f>'PD_idade (17)'!W26/'PD_idade (17)'!AE26</f>
        <v>0.14880952380952381</v>
      </c>
      <c r="V26" s="163">
        <f>'PD_idade (17)'!X26/'PD_idade (17)'!AE26</f>
        <v>9.8214285714285712E-2</v>
      </c>
      <c r="W26" s="163">
        <f>'PD_idade (17)'!Y26/'PD_idade (17)'!AE26</f>
        <v>0.12797619047619047</v>
      </c>
      <c r="X26" s="163">
        <f>'PD_idade (17)'!Z26/'PD_idade (17)'!AE26</f>
        <v>0.1130952380952381</v>
      </c>
      <c r="Y26" s="163">
        <f>'PD_idade (17)'!AA26/'PD_idade (17)'!AE26</f>
        <v>0.125</v>
      </c>
      <c r="Z26" s="163">
        <f>'PD_idade (17)'!AB26/'PD_idade (17)'!AE26</f>
        <v>0.125</v>
      </c>
      <c r="AA26" s="163">
        <f>'PD_idade (17)'!AC26/'PD_idade (17)'!AE26</f>
        <v>0.15773809523809523</v>
      </c>
      <c r="AB26" s="191">
        <f>'PD_idade (17)'!AD26/'PD_idade (17)'!AE26</f>
        <v>0.10416666666666667</v>
      </c>
      <c r="AC26" s="294"/>
      <c r="AD26" s="292"/>
      <c r="AE26" s="101">
        <f>'PD_idade (17)'!AG26/'PD_idade (17)'!AO26</f>
        <v>0.14150943396226415</v>
      </c>
      <c r="AF26" s="163">
        <f>'PD_idade (17)'!AH26/'PD_idade (17)'!AO26</f>
        <v>9.4339622641509441E-2</v>
      </c>
      <c r="AG26" s="163">
        <f>'PD_idade (17)'!AI26/'PD_idade (17)'!AO26</f>
        <v>0.11320754716981132</v>
      </c>
      <c r="AH26" s="163">
        <f>'PD_idade (17)'!AJ26/'PD_idade (17)'!AO26</f>
        <v>0.12264150943396226</v>
      </c>
      <c r="AI26" s="163">
        <f>'PD_idade (17)'!AK26/'PD_idade (17)'!AO26</f>
        <v>0.12264150943396226</v>
      </c>
      <c r="AJ26" s="163">
        <f>'PD_idade (17)'!AL26/'PD_idade (17)'!AO26</f>
        <v>0.13836477987421383</v>
      </c>
      <c r="AK26" s="163">
        <f>'PD_idade (17)'!AM26/'PD_idade (17)'!AO26</f>
        <v>0.15723270440251572</v>
      </c>
      <c r="AL26" s="102">
        <f>'PD_idade (17)'!AN26/'PD_idade (17)'!AO26</f>
        <v>0.11006289308176101</v>
      </c>
      <c r="AM26" s="180">
        <v>408</v>
      </c>
      <c r="AN26" s="189"/>
    </row>
    <row r="27" spans="2:40" x14ac:dyDescent="0.25">
      <c r="B27" s="181" t="s">
        <v>47</v>
      </c>
      <c r="C27" s="194">
        <f>'PD_idade (17)'!C27/'PD_idade (17)'!K27</f>
        <v>0.104</v>
      </c>
      <c r="D27" s="163">
        <f>'PD_idade (17)'!D27/'PD_idade (17)'!K27</f>
        <v>0.128</v>
      </c>
      <c r="E27" s="163">
        <f>'PD_idade (17)'!E27/'PD_idade (17)'!K27</f>
        <v>0.10666666666666667</v>
      </c>
      <c r="F27" s="163">
        <f>'PD_idade (17)'!F27/'PD_idade (17)'!K27</f>
        <v>9.0666666666666673E-2</v>
      </c>
      <c r="G27" s="163">
        <f>'PD_idade (17)'!G27/'PD_idade (17)'!K27</f>
        <v>0.13600000000000001</v>
      </c>
      <c r="H27" s="163">
        <f>'PD_idade (17)'!H27/'PD_idade (17)'!K27</f>
        <v>0.12</v>
      </c>
      <c r="I27" s="163">
        <f>'PD_idade (17)'!I27/'PD_idade (17)'!K27</f>
        <v>0.12266666666666666</v>
      </c>
      <c r="J27" s="191">
        <f>'PD_idade (17)'!J27/'PD_idade (17)'!K27</f>
        <v>0.192</v>
      </c>
      <c r="K27" s="87"/>
      <c r="L27" s="164">
        <f>'PD_idade (17)'!M27/'PD_idade (17)'!U27</f>
        <v>0.11320754716981132</v>
      </c>
      <c r="M27" s="163">
        <f>'PD_idade (17)'!N27/'PD_idade (17)'!U27</f>
        <v>0.12398921832884097</v>
      </c>
      <c r="N27" s="163">
        <f>'PD_idade (17)'!O27/'PD_idade (17)'!U27</f>
        <v>0.11590296495956873</v>
      </c>
      <c r="O27" s="163">
        <f>'PD_idade (17)'!P27/'PD_idade (17)'!U27</f>
        <v>0.10512129380053908</v>
      </c>
      <c r="P27" s="163">
        <f>'PD_idade (17)'!Q27/'PD_idade (17)'!U27</f>
        <v>0.13477088948787061</v>
      </c>
      <c r="Q27" s="163">
        <f>'PD_idade (17)'!R27/'PD_idade (17)'!U27</f>
        <v>9.9730458221024262E-2</v>
      </c>
      <c r="R27" s="163">
        <f>'PD_idade (17)'!S27/'PD_idade (17)'!U27</f>
        <v>0.12129380053908356</v>
      </c>
      <c r="S27" s="168">
        <f>'PD_idade (17)'!T27/'PD_idade (17)'!U27</f>
        <v>0.18598382749326145</v>
      </c>
      <c r="T27" s="299"/>
      <c r="U27" s="194">
        <f>'PD_idade (17)'!W27/'PD_idade (17)'!AE27</f>
        <v>0.10540540540540541</v>
      </c>
      <c r="V27" s="163">
        <f>'PD_idade (17)'!X27/'PD_idade (17)'!AE27</f>
        <v>0.12702702702702703</v>
      </c>
      <c r="W27" s="163">
        <f>'PD_idade (17)'!Y27/'PD_idade (17)'!AE27</f>
        <v>0.12432432432432433</v>
      </c>
      <c r="X27" s="163">
        <f>'PD_idade (17)'!Z27/'PD_idade (17)'!AE27</f>
        <v>0.12702702702702703</v>
      </c>
      <c r="Y27" s="163">
        <f>'PD_idade (17)'!AA27/'PD_idade (17)'!AE27</f>
        <v>0.13783783783783785</v>
      </c>
      <c r="Z27" s="163">
        <f>'PD_idade (17)'!AB27/'PD_idade (17)'!AE27</f>
        <v>8.6486486486486491E-2</v>
      </c>
      <c r="AA27" s="163">
        <f>'PD_idade (17)'!AC27/'PD_idade (17)'!AE27</f>
        <v>0.11081081081081082</v>
      </c>
      <c r="AB27" s="191">
        <f>'PD_idade (17)'!AD27/'PD_idade (17)'!AE27</f>
        <v>0.18108108108108109</v>
      </c>
      <c r="AC27" s="294"/>
      <c r="AD27" s="292"/>
      <c r="AE27" s="101">
        <f>'PD_idade (17)'!AG27/'PD_idade (17)'!AO27</f>
        <v>0.12103746397694524</v>
      </c>
      <c r="AF27" s="163">
        <f>'PD_idade (17)'!AH27/'PD_idade (17)'!AO27</f>
        <v>0.11527377521613832</v>
      </c>
      <c r="AG27" s="163">
        <f>'PD_idade (17)'!AI27/'PD_idade (17)'!AO27</f>
        <v>0.10086455331412104</v>
      </c>
      <c r="AH27" s="163">
        <f>'PD_idade (17)'!AJ27/'PD_idade (17)'!AO27</f>
        <v>0.12103746397694524</v>
      </c>
      <c r="AI27" s="163">
        <f>'PD_idade (17)'!AK27/'PD_idade (17)'!AO27</f>
        <v>0.14985590778097982</v>
      </c>
      <c r="AJ27" s="163">
        <f>'PD_idade (17)'!AL27/'PD_idade (17)'!AO27</f>
        <v>8.645533141210375E-2</v>
      </c>
      <c r="AK27" s="163">
        <f>'PD_idade (17)'!AM27/'PD_idade (17)'!AO27</f>
        <v>0.12103746397694524</v>
      </c>
      <c r="AL27" s="102">
        <f>'PD_idade (17)'!AN27/'PD_idade (17)'!AO27</f>
        <v>0.18443804034582131</v>
      </c>
      <c r="AM27" s="180">
        <v>1146</v>
      </c>
      <c r="AN27" s="189"/>
    </row>
    <row r="28" spans="2:40" x14ac:dyDescent="0.25">
      <c r="B28" s="181" t="s">
        <v>48</v>
      </c>
      <c r="C28" s="194">
        <f>'PD_idade (17)'!C28/'PD_idade (17)'!K28</f>
        <v>0.10230179028132992</v>
      </c>
      <c r="D28" s="163">
        <f>'PD_idade (17)'!D28/'PD_idade (17)'!K28</f>
        <v>9.9744245524296671E-2</v>
      </c>
      <c r="E28" s="163">
        <f>'PD_idade (17)'!E28/'PD_idade (17)'!K28</f>
        <v>0.14066496163682865</v>
      </c>
      <c r="F28" s="163">
        <f>'PD_idade (17)'!F28/'PD_idade (17)'!K28</f>
        <v>0.15601023017902813</v>
      </c>
      <c r="G28" s="163">
        <f>'PD_idade (17)'!G28/'PD_idade (17)'!K28</f>
        <v>0.12531969309462915</v>
      </c>
      <c r="H28" s="163">
        <f>'PD_idade (17)'!H28/'PD_idade (17)'!K28</f>
        <v>0.12276214833759591</v>
      </c>
      <c r="I28" s="163">
        <f>'PD_idade (17)'!I28/'PD_idade (17)'!K28</f>
        <v>0.14322250639386189</v>
      </c>
      <c r="J28" s="191">
        <f>'PD_idade (17)'!J28/'PD_idade (17)'!K28</f>
        <v>0.10997442455242967</v>
      </c>
      <c r="K28" s="87"/>
      <c r="L28" s="164">
        <f>'PD_idade (17)'!M28/'PD_idade (17)'!U28</f>
        <v>9.6103896103896108E-2</v>
      </c>
      <c r="M28" s="163">
        <f>'PD_idade (17)'!N28/'PD_idade (17)'!U28</f>
        <v>0.11428571428571428</v>
      </c>
      <c r="N28" s="163">
        <f>'PD_idade (17)'!O28/'PD_idade (17)'!U28</f>
        <v>0.14545454545454545</v>
      </c>
      <c r="O28" s="163">
        <f>'PD_idade (17)'!P28/'PD_idade (17)'!U28</f>
        <v>0.15324675324675324</v>
      </c>
      <c r="P28" s="163">
        <f>'PD_idade (17)'!Q28/'PD_idade (17)'!U28</f>
        <v>0.13246753246753246</v>
      </c>
      <c r="Q28" s="163">
        <f>'PD_idade (17)'!R28/'PD_idade (17)'!U28</f>
        <v>0.11688311688311688</v>
      </c>
      <c r="R28" s="163">
        <f>'PD_idade (17)'!S28/'PD_idade (17)'!U28</f>
        <v>0.14285714285714285</v>
      </c>
      <c r="S28" s="168">
        <f>'PD_idade (17)'!T28/'PD_idade (17)'!U28</f>
        <v>9.8701298701298706E-2</v>
      </c>
      <c r="T28" s="299"/>
      <c r="U28" s="194">
        <f>'PD_idade (17)'!W28/'PD_idade (17)'!AE28</f>
        <v>9.2753623188405798E-2</v>
      </c>
      <c r="V28" s="163">
        <f>'PD_idade (17)'!X28/'PD_idade (17)'!AE28</f>
        <v>0.10434782608695652</v>
      </c>
      <c r="W28" s="163">
        <f>'PD_idade (17)'!Y28/'PD_idade (17)'!AE28</f>
        <v>0.14492753623188406</v>
      </c>
      <c r="X28" s="163">
        <f>'PD_idade (17)'!Z28/'PD_idade (17)'!AE28</f>
        <v>0.14782608695652175</v>
      </c>
      <c r="Y28" s="163">
        <f>'PD_idade (17)'!AA28/'PD_idade (17)'!AE28</f>
        <v>0.14782608695652175</v>
      </c>
      <c r="Z28" s="163">
        <f>'PD_idade (17)'!AB28/'PD_idade (17)'!AE28</f>
        <v>0.12173913043478261</v>
      </c>
      <c r="AA28" s="163">
        <f>'PD_idade (17)'!AC28/'PD_idade (17)'!AE28</f>
        <v>0.1391304347826087</v>
      </c>
      <c r="AB28" s="191">
        <f>'PD_idade (17)'!AD28/'PD_idade (17)'!AE28</f>
        <v>0.10144927536231885</v>
      </c>
      <c r="AC28" s="294"/>
      <c r="AD28" s="292"/>
      <c r="AE28" s="101">
        <f>'PD_idade (17)'!AG28/'PD_idade (17)'!AO28</f>
        <v>8.9595375722543349E-2</v>
      </c>
      <c r="AF28" s="163">
        <f>'PD_idade (17)'!AH28/'PD_idade (17)'!AO28</f>
        <v>0.10982658959537572</v>
      </c>
      <c r="AG28" s="163">
        <f>'PD_idade (17)'!AI28/'PD_idade (17)'!AO28</f>
        <v>0.13872832369942195</v>
      </c>
      <c r="AH28" s="163">
        <f>'PD_idade (17)'!AJ28/'PD_idade (17)'!AO28</f>
        <v>0.1791907514450867</v>
      </c>
      <c r="AI28" s="163">
        <f>'PD_idade (17)'!AK28/'PD_idade (17)'!AO28</f>
        <v>0.13583815028901733</v>
      </c>
      <c r="AJ28" s="163">
        <f>'PD_idade (17)'!AL28/'PD_idade (17)'!AO28</f>
        <v>0.11560693641618497</v>
      </c>
      <c r="AK28" s="163">
        <f>'PD_idade (17)'!AM28/'PD_idade (17)'!AO28</f>
        <v>0.12716763005780346</v>
      </c>
      <c r="AL28" s="102">
        <f>'PD_idade (17)'!AN28/'PD_idade (17)'!AO28</f>
        <v>0.10404624277456648</v>
      </c>
      <c r="AM28" s="180">
        <v>315</v>
      </c>
      <c r="AN28" s="189"/>
    </row>
    <row r="29" spans="2:40" x14ac:dyDescent="0.25">
      <c r="B29" s="181" t="s">
        <v>49</v>
      </c>
      <c r="C29" s="194">
        <f>'PD_idade (17)'!C29/'PD_idade (17)'!K29</f>
        <v>0.1005089058524173</v>
      </c>
      <c r="D29" s="163">
        <f>'PD_idade (17)'!D29/'PD_idade (17)'!K29</f>
        <v>9.4147582697201013E-2</v>
      </c>
      <c r="E29" s="163">
        <f>'PD_idade (17)'!E29/'PD_idade (17)'!K29</f>
        <v>9.9236641221374045E-2</v>
      </c>
      <c r="F29" s="163">
        <f>'PD_idade (17)'!F29/'PD_idade (17)'!K29</f>
        <v>0.12595419847328243</v>
      </c>
      <c r="G29" s="163">
        <f>'PD_idade (17)'!G29/'PD_idade (17)'!K29</f>
        <v>0.12849872773536897</v>
      </c>
      <c r="H29" s="163">
        <f>'PD_idade (17)'!H29/'PD_idade (17)'!K29</f>
        <v>0.14376590330788805</v>
      </c>
      <c r="I29" s="163">
        <f>'PD_idade (17)'!I29/'PD_idade (17)'!K29</f>
        <v>0.12977099236641221</v>
      </c>
      <c r="J29" s="191">
        <f>'PD_idade (17)'!J29/'PD_idade (17)'!K29</f>
        <v>0.17811704834605599</v>
      </c>
      <c r="K29" s="87"/>
      <c r="L29" s="164">
        <f>'PD_idade (17)'!M29/'PD_idade (17)'!U29</f>
        <v>0.107095046854083</v>
      </c>
      <c r="M29" s="163">
        <f>'PD_idade (17)'!N29/'PD_idade (17)'!U29</f>
        <v>9.772423025435073E-2</v>
      </c>
      <c r="N29" s="163">
        <f>'PD_idade (17)'!O29/'PD_idade (17)'!U29</f>
        <v>9.5046854082998664E-2</v>
      </c>
      <c r="O29" s="163">
        <f>'PD_idade (17)'!P29/'PD_idade (17)'!U29</f>
        <v>0.11914323962516733</v>
      </c>
      <c r="P29" s="163">
        <f>'PD_idade (17)'!Q29/'PD_idade (17)'!U29</f>
        <v>0.13922356091030791</v>
      </c>
      <c r="Q29" s="163">
        <f>'PD_idade (17)'!R29/'PD_idade (17)'!U29</f>
        <v>0.14725568942436412</v>
      </c>
      <c r="R29" s="163">
        <f>'PD_idade (17)'!S29/'PD_idade (17)'!U29</f>
        <v>0.12985274431057564</v>
      </c>
      <c r="S29" s="168">
        <f>'PD_idade (17)'!T29/'PD_idade (17)'!U29</f>
        <v>0.1646586345381526</v>
      </c>
      <c r="T29" s="299"/>
      <c r="U29" s="194">
        <f>'PD_idade (17)'!W29/'PD_idade (17)'!AE29</f>
        <v>9.1794158553546598E-2</v>
      </c>
      <c r="V29" s="163">
        <f>'PD_idade (17)'!X29/'PD_idade (17)'!AE29</f>
        <v>9.8748261474269822E-2</v>
      </c>
      <c r="W29" s="163">
        <f>'PD_idade (17)'!Y29/'PD_idade (17)'!AE29</f>
        <v>0.11265646731571627</v>
      </c>
      <c r="X29" s="163">
        <f>'PD_idade (17)'!Z29/'PD_idade (17)'!AE29</f>
        <v>0.12378303198887343</v>
      </c>
      <c r="Y29" s="163">
        <f>'PD_idade (17)'!AA29/'PD_idade (17)'!AE29</f>
        <v>0.13212795549374132</v>
      </c>
      <c r="Z29" s="163">
        <f>'PD_idade (17)'!AB29/'PD_idade (17)'!AE29</f>
        <v>0.14325452016689846</v>
      </c>
      <c r="AA29" s="163">
        <f>'PD_idade (17)'!AC29/'PD_idade (17)'!AE29</f>
        <v>0.12517385257301808</v>
      </c>
      <c r="AB29" s="191">
        <f>'PD_idade (17)'!AD29/'PD_idade (17)'!AE29</f>
        <v>0.17246175243393602</v>
      </c>
      <c r="AC29" s="294"/>
      <c r="AD29" s="292"/>
      <c r="AE29" s="101">
        <f>'PD_idade (17)'!AG29/'PD_idade (17)'!AO29</f>
        <v>9.2124814264487376E-2</v>
      </c>
      <c r="AF29" s="163">
        <f>'PD_idade (17)'!AH29/'PD_idade (17)'!AO29</f>
        <v>0.11292719167904904</v>
      </c>
      <c r="AG29" s="163">
        <f>'PD_idade (17)'!AI29/'PD_idade (17)'!AO29</f>
        <v>0.11589895988112928</v>
      </c>
      <c r="AH29" s="163">
        <f>'PD_idade (17)'!AJ29/'PD_idade (17)'!AO29</f>
        <v>0.1188707280832095</v>
      </c>
      <c r="AI29" s="163">
        <f>'PD_idade (17)'!AK29/'PD_idade (17)'!AO29</f>
        <v>0.1263001485884101</v>
      </c>
      <c r="AJ29" s="163">
        <f>'PD_idade (17)'!AL29/'PD_idade (17)'!AO29</f>
        <v>0.14710252600297177</v>
      </c>
      <c r="AK29" s="163">
        <f>'PD_idade (17)'!AM29/'PD_idade (17)'!AO29</f>
        <v>0.12035661218424963</v>
      </c>
      <c r="AL29" s="102">
        <f>'PD_idade (17)'!AN29/'PD_idade (17)'!AO29</f>
        <v>0.16641901931649331</v>
      </c>
      <c r="AM29" s="180">
        <v>1082</v>
      </c>
      <c r="AN29" s="189"/>
    </row>
    <row r="30" spans="2:40" x14ac:dyDescent="0.25">
      <c r="B30" s="181" t="s">
        <v>50</v>
      </c>
      <c r="C30" s="194">
        <f>'PD_idade (17)'!C30/'PD_idade (17)'!K30</f>
        <v>0.1536697247706422</v>
      </c>
      <c r="D30" s="163">
        <f>'PD_idade (17)'!D30/'PD_idade (17)'!K30</f>
        <v>0.10206422018348624</v>
      </c>
      <c r="E30" s="163">
        <f>'PD_idade (17)'!E30/'PD_idade (17)'!K30</f>
        <v>0.13188073394495411</v>
      </c>
      <c r="F30" s="163">
        <f>'PD_idade (17)'!F30/'PD_idade (17)'!K30</f>
        <v>0.10435779816513761</v>
      </c>
      <c r="G30" s="163">
        <f>'PD_idade (17)'!G30/'PD_idade (17)'!K30</f>
        <v>0.11123853211009174</v>
      </c>
      <c r="H30" s="163">
        <f>'PD_idade (17)'!H30/'PD_idade (17)'!K30</f>
        <v>0.11467889908256881</v>
      </c>
      <c r="I30" s="163">
        <f>'PD_idade (17)'!I30/'PD_idade (17)'!K30</f>
        <v>0.13532110091743119</v>
      </c>
      <c r="J30" s="191">
        <f>'PD_idade (17)'!J30/'PD_idade (17)'!K30</f>
        <v>0.14678899082568808</v>
      </c>
      <c r="K30" s="87"/>
      <c r="L30" s="164">
        <f>'PD_idade (17)'!M30/'PD_idade (17)'!U30</f>
        <v>0.16728167281672818</v>
      </c>
      <c r="M30" s="163">
        <f>'PD_idade (17)'!N30/'PD_idade (17)'!U30</f>
        <v>0.1070110701107011</v>
      </c>
      <c r="N30" s="163">
        <f>'PD_idade (17)'!O30/'PD_idade (17)'!U30</f>
        <v>0.11562115621156212</v>
      </c>
      <c r="O30" s="163">
        <f>'PD_idade (17)'!P30/'PD_idade (17)'!U30</f>
        <v>9.9630996309963096E-2</v>
      </c>
      <c r="P30" s="163">
        <f>'PD_idade (17)'!Q30/'PD_idade (17)'!U30</f>
        <v>0.1045510455104551</v>
      </c>
      <c r="Q30" s="163">
        <f>'PD_idade (17)'!R30/'PD_idade (17)'!U30</f>
        <v>0.11931119311193111</v>
      </c>
      <c r="R30" s="163">
        <f>'PD_idade (17)'!S30/'PD_idade (17)'!U30</f>
        <v>0.13653136531365315</v>
      </c>
      <c r="S30" s="168">
        <f>'PD_idade (17)'!T30/'PD_idade (17)'!U30</f>
        <v>0.15006150061500614</v>
      </c>
      <c r="T30" s="299"/>
      <c r="U30" s="194">
        <f>'PD_idade (17)'!W30/'PD_idade (17)'!AE30</f>
        <v>0.17552533992583436</v>
      </c>
      <c r="V30" s="163">
        <f>'PD_idade (17)'!X30/'PD_idade (17)'!AE30</f>
        <v>0.10012360939431397</v>
      </c>
      <c r="W30" s="163">
        <f>'PD_idade (17)'!Y30/'PD_idade (17)'!AE30</f>
        <v>0.11990111248454882</v>
      </c>
      <c r="X30" s="163">
        <f>'PD_idade (17)'!Z30/'PD_idade (17)'!AE30</f>
        <v>0.10506798516687268</v>
      </c>
      <c r="Y30" s="163">
        <f>'PD_idade (17)'!AA30/'PD_idade (17)'!AE30</f>
        <v>0.11742892459826947</v>
      </c>
      <c r="Z30" s="163">
        <f>'PD_idade (17)'!AB30/'PD_idade (17)'!AE30</f>
        <v>0.11990111248454882</v>
      </c>
      <c r="AA30" s="163">
        <f>'PD_idade (17)'!AC30/'PD_idade (17)'!AE30</f>
        <v>0.12978986402966625</v>
      </c>
      <c r="AB30" s="191">
        <f>'PD_idade (17)'!AD30/'PD_idade (17)'!AE30</f>
        <v>0.13226205191594562</v>
      </c>
      <c r="AC30" s="294"/>
      <c r="AD30" s="292"/>
      <c r="AE30" s="101">
        <f>'PD_idade (17)'!AG30/'PD_idade (17)'!AO30</f>
        <v>0.17632241813602015</v>
      </c>
      <c r="AF30" s="163">
        <f>'PD_idade (17)'!AH30/'PD_idade (17)'!AO30</f>
        <v>8.4382871536523935E-2</v>
      </c>
      <c r="AG30" s="163">
        <f>'PD_idade (17)'!AI30/'PD_idade (17)'!AO30</f>
        <v>0.13098236775818639</v>
      </c>
      <c r="AH30" s="163">
        <f>'PD_idade (17)'!AJ30/'PD_idade (17)'!AO30</f>
        <v>0.11460957178841309</v>
      </c>
      <c r="AI30" s="163">
        <f>'PD_idade (17)'!AK30/'PD_idade (17)'!AO30</f>
        <v>0.11209068010075567</v>
      </c>
      <c r="AJ30" s="163">
        <f>'PD_idade (17)'!AL30/'PD_idade (17)'!AO30</f>
        <v>0.11712846347607053</v>
      </c>
      <c r="AK30" s="163">
        <f>'PD_idade (17)'!AM30/'PD_idade (17)'!AO30</f>
        <v>0.12846347607052896</v>
      </c>
      <c r="AL30" s="102">
        <f>'PD_idade (17)'!AN30/'PD_idade (17)'!AO30</f>
        <v>0.13602015113350127</v>
      </c>
      <c r="AM30" s="180">
        <v>3086</v>
      </c>
      <c r="AN30" s="189"/>
    </row>
    <row r="31" spans="2:40" x14ac:dyDescent="0.25">
      <c r="B31" s="181" t="s">
        <v>51</v>
      </c>
      <c r="C31" s="194">
        <f>'PD_idade (17)'!C31/'PD_idade (17)'!K31</f>
        <v>8.7786259541984726E-2</v>
      </c>
      <c r="D31" s="163">
        <f>'PD_idade (17)'!D31/'PD_idade (17)'!K31</f>
        <v>0.13358778625954199</v>
      </c>
      <c r="E31" s="163">
        <f>'PD_idade (17)'!E31/'PD_idade (17)'!K31</f>
        <v>0.12977099236641221</v>
      </c>
      <c r="F31" s="163">
        <f>'PD_idade (17)'!F31/'PD_idade (17)'!K31</f>
        <v>0.12977099236641221</v>
      </c>
      <c r="G31" s="163">
        <f>'PD_idade (17)'!G31/'PD_idade (17)'!K31</f>
        <v>0.1717557251908397</v>
      </c>
      <c r="H31" s="163">
        <f>'PD_idade (17)'!H31/'PD_idade (17)'!K31</f>
        <v>0.13358778625954199</v>
      </c>
      <c r="I31" s="163">
        <f>'PD_idade (17)'!I31/'PD_idade (17)'!K31</f>
        <v>0.1183206106870229</v>
      </c>
      <c r="J31" s="191">
        <f>'PD_idade (17)'!J31/'PD_idade (17)'!K31</f>
        <v>9.5419847328244281E-2</v>
      </c>
      <c r="K31" s="87"/>
      <c r="L31" s="164">
        <f>'PD_idade (17)'!M31/'PD_idade (17)'!U31</f>
        <v>8.8122605363984668E-2</v>
      </c>
      <c r="M31" s="163">
        <f>'PD_idade (17)'!N31/'PD_idade (17)'!U31</f>
        <v>0.1417624521072797</v>
      </c>
      <c r="N31" s="163">
        <f>'PD_idade (17)'!O31/'PD_idade (17)'!U31</f>
        <v>0.13409961685823754</v>
      </c>
      <c r="O31" s="163">
        <f>'PD_idade (17)'!P31/'PD_idade (17)'!U31</f>
        <v>0.1417624521072797</v>
      </c>
      <c r="P31" s="163">
        <f>'PD_idade (17)'!Q31/'PD_idade (17)'!U31</f>
        <v>0.15708812260536398</v>
      </c>
      <c r="Q31" s="163">
        <f>'PD_idade (17)'!R31/'PD_idade (17)'!U31</f>
        <v>0.11494252873563218</v>
      </c>
      <c r="R31" s="163">
        <f>'PD_idade (17)'!S31/'PD_idade (17)'!U31</f>
        <v>0.11877394636015326</v>
      </c>
      <c r="S31" s="168">
        <f>'PD_idade (17)'!T31/'PD_idade (17)'!U31</f>
        <v>0.10344827586206896</v>
      </c>
      <c r="T31" s="299"/>
      <c r="U31" s="194">
        <f>'PD_idade (17)'!W31/'PD_idade (17)'!AE31</f>
        <v>7.3732718894009217E-2</v>
      </c>
      <c r="V31" s="163">
        <f>'PD_idade (17)'!X31/'PD_idade (17)'!AE31</f>
        <v>0.11059907834101383</v>
      </c>
      <c r="W31" s="163">
        <f>'PD_idade (17)'!Y31/'PD_idade (17)'!AE31</f>
        <v>0.14746543778801843</v>
      </c>
      <c r="X31" s="163">
        <f>'PD_idade (17)'!Z31/'PD_idade (17)'!AE31</f>
        <v>0.16129032258064516</v>
      </c>
      <c r="Y31" s="163">
        <f>'PD_idade (17)'!AA31/'PD_idade (17)'!AE31</f>
        <v>0.16589861751152074</v>
      </c>
      <c r="Z31" s="163">
        <f>'PD_idade (17)'!AB31/'PD_idade (17)'!AE31</f>
        <v>9.2165898617511524E-2</v>
      </c>
      <c r="AA31" s="163">
        <f>'PD_idade (17)'!AC31/'PD_idade (17)'!AE31</f>
        <v>0.13824884792626729</v>
      </c>
      <c r="AB31" s="191">
        <f>'PD_idade (17)'!AD31/'PD_idade (17)'!AE31</f>
        <v>0.11059907834101383</v>
      </c>
      <c r="AC31" s="294"/>
      <c r="AD31" s="292"/>
      <c r="AE31" s="101">
        <f>'PD_idade (17)'!AG31/'PD_idade (17)'!AO31</f>
        <v>6.4814814814814811E-2</v>
      </c>
      <c r="AF31" s="163">
        <f>'PD_idade (17)'!AH31/'PD_idade (17)'!AO31</f>
        <v>0.14351851851851852</v>
      </c>
      <c r="AG31" s="163">
        <f>'PD_idade (17)'!AI31/'PD_idade (17)'!AO31</f>
        <v>0.14814814814814814</v>
      </c>
      <c r="AH31" s="163">
        <f>'PD_idade (17)'!AJ31/'PD_idade (17)'!AO31</f>
        <v>0.14814814814814814</v>
      </c>
      <c r="AI31" s="163">
        <f>'PD_idade (17)'!AK31/'PD_idade (17)'!AO31</f>
        <v>0.12962962962962962</v>
      </c>
      <c r="AJ31" s="163">
        <f>'PD_idade (17)'!AL31/'PD_idade (17)'!AO31</f>
        <v>0.1111111111111111</v>
      </c>
      <c r="AK31" s="163">
        <f>'PD_idade (17)'!AM31/'PD_idade (17)'!AO31</f>
        <v>0.14351851851851852</v>
      </c>
      <c r="AL31" s="102">
        <f>'PD_idade (17)'!AN31/'PD_idade (17)'!AO31</f>
        <v>0.1111111111111111</v>
      </c>
      <c r="AM31" s="180">
        <v>367</v>
      </c>
      <c r="AN31" s="189"/>
    </row>
    <row r="32" spans="2:40" x14ac:dyDescent="0.25">
      <c r="B32" s="181" t="s">
        <v>52</v>
      </c>
      <c r="C32" s="194">
        <f>'PD_idade (17)'!C32/'PD_idade (17)'!K32</f>
        <v>0.12352168199737187</v>
      </c>
      <c r="D32" s="163">
        <f>'PD_idade (17)'!D32/'PD_idade (17)'!K32</f>
        <v>9.5926412614980291E-2</v>
      </c>
      <c r="E32" s="163">
        <f>'PD_idade (17)'!E32/'PD_idade (17)'!K32</f>
        <v>0.10775295663600526</v>
      </c>
      <c r="F32" s="163">
        <f>'PD_idade (17)'!F32/'PD_idade (17)'!K32</f>
        <v>0.12220762155059132</v>
      </c>
      <c r="G32" s="163">
        <f>'PD_idade (17)'!G32/'PD_idade (17)'!K32</f>
        <v>0.12220762155059132</v>
      </c>
      <c r="H32" s="163">
        <f>'PD_idade (17)'!H32/'PD_idade (17)'!K32</f>
        <v>0.13929040735873849</v>
      </c>
      <c r="I32" s="163">
        <f>'PD_idade (17)'!I32/'PD_idade (17)'!K32</f>
        <v>0.15111695137976347</v>
      </c>
      <c r="J32" s="191">
        <f>'PD_idade (17)'!J32/'PD_idade (17)'!K32</f>
        <v>0.13797634691195795</v>
      </c>
      <c r="K32" s="87"/>
      <c r="L32" s="164">
        <f>'PD_idade (17)'!M32/'PD_idade (17)'!U32</f>
        <v>0.12056737588652482</v>
      </c>
      <c r="M32" s="163">
        <f>'PD_idade (17)'!N32/'PD_idade (17)'!U32</f>
        <v>0.10070921985815603</v>
      </c>
      <c r="N32" s="163">
        <f>'PD_idade (17)'!O32/'PD_idade (17)'!U32</f>
        <v>0.10212765957446808</v>
      </c>
      <c r="O32" s="163">
        <f>'PD_idade (17)'!P32/'PD_idade (17)'!U32</f>
        <v>0.12056737588652482</v>
      </c>
      <c r="P32" s="163">
        <f>'PD_idade (17)'!Q32/'PD_idade (17)'!U32</f>
        <v>0.11631205673758865</v>
      </c>
      <c r="Q32" s="163">
        <f>'PD_idade (17)'!R32/'PD_idade (17)'!U32</f>
        <v>0.13617021276595745</v>
      </c>
      <c r="R32" s="163">
        <f>'PD_idade (17)'!S32/'PD_idade (17)'!U32</f>
        <v>0.17446808510638298</v>
      </c>
      <c r="S32" s="168">
        <f>'PD_idade (17)'!T32/'PD_idade (17)'!U32</f>
        <v>0.12907801418439716</v>
      </c>
      <c r="T32" s="299"/>
      <c r="U32" s="194">
        <f>'PD_idade (17)'!W32/'PD_idade (17)'!AE32</f>
        <v>0.11263318112633181</v>
      </c>
      <c r="V32" s="163">
        <f>'PD_idade (17)'!X32/'PD_idade (17)'!AE32</f>
        <v>0.1019786910197869</v>
      </c>
      <c r="W32" s="163">
        <f>'PD_idade (17)'!Y32/'PD_idade (17)'!AE32</f>
        <v>9.8934550989345504E-2</v>
      </c>
      <c r="X32" s="163">
        <f>'PD_idade (17)'!Z32/'PD_idade (17)'!AE32</f>
        <v>0.13089802130898021</v>
      </c>
      <c r="Y32" s="163">
        <f>'PD_idade (17)'!AA32/'PD_idade (17)'!AE32</f>
        <v>0.11415525114155251</v>
      </c>
      <c r="Z32" s="163">
        <f>'PD_idade (17)'!AB32/'PD_idade (17)'!AE32</f>
        <v>0.13546423135464231</v>
      </c>
      <c r="AA32" s="163">
        <f>'PD_idade (17)'!AC32/'PD_idade (17)'!AE32</f>
        <v>0.16894977168949771</v>
      </c>
      <c r="AB32" s="191">
        <f>'PD_idade (17)'!AD32/'PD_idade (17)'!AE32</f>
        <v>0.13698630136986301</v>
      </c>
      <c r="AC32" s="294"/>
      <c r="AD32" s="292"/>
      <c r="AE32" s="101">
        <f>'PD_idade (17)'!AG32/'PD_idade (17)'!AO32</f>
        <v>0.13009404388714735</v>
      </c>
      <c r="AF32" s="163">
        <f>'PD_idade (17)'!AH32/'PD_idade (17)'!AO32</f>
        <v>0.10815047021943573</v>
      </c>
      <c r="AG32" s="163">
        <f>'PD_idade (17)'!AI32/'PD_idade (17)'!AO32</f>
        <v>0.10658307210031348</v>
      </c>
      <c r="AH32" s="163">
        <f>'PD_idade (17)'!AJ32/'PD_idade (17)'!AO32</f>
        <v>0.11442006269592477</v>
      </c>
      <c r="AI32" s="163">
        <f>'PD_idade (17)'!AK32/'PD_idade (17)'!AO32</f>
        <v>0.11755485893416928</v>
      </c>
      <c r="AJ32" s="163">
        <f>'PD_idade (17)'!AL32/'PD_idade (17)'!AO32</f>
        <v>0.13479623824451412</v>
      </c>
      <c r="AK32" s="163">
        <f>'PD_idade (17)'!AM32/'PD_idade (17)'!AO32</f>
        <v>0.17084639498432602</v>
      </c>
      <c r="AL32" s="102">
        <f>'PD_idade (17)'!AN32/'PD_idade (17)'!AO32</f>
        <v>0.11755485893416928</v>
      </c>
      <c r="AM32" s="180">
        <v>1846</v>
      </c>
      <c r="AN32" s="189"/>
    </row>
    <row r="33" spans="2:40" x14ac:dyDescent="0.25">
      <c r="B33" s="181" t="s">
        <v>31</v>
      </c>
      <c r="C33" s="194">
        <f>'PD_idade (17)'!C33/'PD_idade (17)'!K33</f>
        <v>8.4142394822006472E-2</v>
      </c>
      <c r="D33" s="163">
        <f>'PD_idade (17)'!D33/'PD_idade (17)'!K33</f>
        <v>9.0614886731391592E-2</v>
      </c>
      <c r="E33" s="163">
        <f>'PD_idade (17)'!E33/'PD_idade (17)'!K33</f>
        <v>0.12297734627831715</v>
      </c>
      <c r="F33" s="163">
        <f>'PD_idade (17)'!F33/'PD_idade (17)'!K33</f>
        <v>0.14239482200647249</v>
      </c>
      <c r="G33" s="163">
        <f>'PD_idade (17)'!G33/'PD_idade (17)'!K33</f>
        <v>0.13915857605177995</v>
      </c>
      <c r="H33" s="163">
        <f>'PD_idade (17)'!H33/'PD_idade (17)'!K33</f>
        <v>0.15210355987055016</v>
      </c>
      <c r="I33" s="163">
        <f>'PD_idade (17)'!I33/'PD_idade (17)'!K33</f>
        <v>0.11003236245954692</v>
      </c>
      <c r="J33" s="191">
        <f>'PD_idade (17)'!J33/'PD_idade (17)'!K33</f>
        <v>0.15857605177993528</v>
      </c>
      <c r="K33" s="87"/>
      <c r="L33" s="164">
        <f>'PD_idade (17)'!M33/'PD_idade (17)'!U33</f>
        <v>0.12</v>
      </c>
      <c r="M33" s="163">
        <f>'PD_idade (17)'!N33/'PD_idade (17)'!U33</f>
        <v>8.3333333333333329E-2</v>
      </c>
      <c r="N33" s="163">
        <f>'PD_idade (17)'!O33/'PD_idade (17)'!U33</f>
        <v>0.13</v>
      </c>
      <c r="O33" s="163">
        <f>'PD_idade (17)'!P33/'PD_idade (17)'!U33</f>
        <v>0.13666666666666666</v>
      </c>
      <c r="P33" s="163">
        <f>'PD_idade (17)'!Q33/'PD_idade (17)'!U33</f>
        <v>0.12666666666666668</v>
      </c>
      <c r="Q33" s="163">
        <f>'PD_idade (17)'!R33/'PD_idade (17)'!U33</f>
        <v>0.14333333333333334</v>
      </c>
      <c r="R33" s="163">
        <f>'PD_idade (17)'!S33/'PD_idade (17)'!U33</f>
        <v>0.10333333333333333</v>
      </c>
      <c r="S33" s="168">
        <f>'PD_idade (17)'!T33/'PD_idade (17)'!U33</f>
        <v>0.15666666666666668</v>
      </c>
      <c r="T33" s="299"/>
      <c r="U33" s="194">
        <f>'PD_idade (17)'!W33/'PD_idade (17)'!AE33</f>
        <v>0.1039426523297491</v>
      </c>
      <c r="V33" s="163">
        <f>'PD_idade (17)'!X33/'PD_idade (17)'!AE33</f>
        <v>8.6021505376344093E-2</v>
      </c>
      <c r="W33" s="163">
        <f>'PD_idade (17)'!Y33/'PD_idade (17)'!AE33</f>
        <v>0.11827956989247312</v>
      </c>
      <c r="X33" s="163">
        <f>'PD_idade (17)'!Z33/'PD_idade (17)'!AE33</f>
        <v>0.16129032258064516</v>
      </c>
      <c r="Y33" s="163">
        <f>'PD_idade (17)'!AA33/'PD_idade (17)'!AE33</f>
        <v>0.13978494623655913</v>
      </c>
      <c r="Z33" s="163">
        <f>'PD_idade (17)'!AB33/'PD_idade (17)'!AE33</f>
        <v>0.15053763440860216</v>
      </c>
      <c r="AA33" s="163">
        <f>'PD_idade (17)'!AC33/'PD_idade (17)'!AE33</f>
        <v>0.1003584229390681</v>
      </c>
      <c r="AB33" s="191">
        <f>'PD_idade (17)'!AD33/'PD_idade (17)'!AE33</f>
        <v>0.13978494623655913</v>
      </c>
      <c r="AC33" s="294"/>
      <c r="AD33" s="292"/>
      <c r="AE33" s="101">
        <f>'PD_idade (17)'!AG33/'PD_idade (17)'!AO33</f>
        <v>9.7222222222222224E-2</v>
      </c>
      <c r="AF33" s="163">
        <f>'PD_idade (17)'!AH33/'PD_idade (17)'!AO33</f>
        <v>0.10069444444444445</v>
      </c>
      <c r="AG33" s="163">
        <f>'PD_idade (17)'!AI33/'PD_idade (17)'!AO33</f>
        <v>0.11805555555555555</v>
      </c>
      <c r="AH33" s="163">
        <f>'PD_idade (17)'!AJ33/'PD_idade (17)'!AO33</f>
        <v>0.15625</v>
      </c>
      <c r="AI33" s="163">
        <f>'PD_idade (17)'!AK33/'PD_idade (17)'!AO33</f>
        <v>0.125</v>
      </c>
      <c r="AJ33" s="163">
        <f>'PD_idade (17)'!AL33/'PD_idade (17)'!AO33</f>
        <v>0.1388888888888889</v>
      </c>
      <c r="AK33" s="163">
        <f>'PD_idade (17)'!AM33/'PD_idade (17)'!AO33</f>
        <v>0.1111111111111111</v>
      </c>
      <c r="AL33" s="102">
        <f>'PD_idade (17)'!AN33/'PD_idade (17)'!AO33</f>
        <v>0.15277777777777779</v>
      </c>
      <c r="AM33" s="180">
        <v>295</v>
      </c>
      <c r="AN33" s="189"/>
    </row>
    <row r="34" spans="2:40" x14ac:dyDescent="0.25">
      <c r="B34" s="181" t="s">
        <v>53</v>
      </c>
      <c r="C34" s="194">
        <f>'PD_idade (17)'!C34/'PD_idade (17)'!K34</f>
        <v>0.13342696629213482</v>
      </c>
      <c r="D34" s="163">
        <f>'PD_idade (17)'!D34/'PD_idade (17)'!K34</f>
        <v>0.13202247191011235</v>
      </c>
      <c r="E34" s="163">
        <f>'PD_idade (17)'!E34/'PD_idade (17)'!K34</f>
        <v>0.125</v>
      </c>
      <c r="F34" s="163">
        <f>'PD_idade (17)'!F34/'PD_idade (17)'!K34</f>
        <v>0.12640449438202248</v>
      </c>
      <c r="G34" s="163">
        <f>'PD_idade (17)'!G34/'PD_idade (17)'!K34</f>
        <v>0.11797752808988764</v>
      </c>
      <c r="H34" s="163">
        <f>'PD_idade (17)'!H34/'PD_idade (17)'!K34</f>
        <v>0.1348314606741573</v>
      </c>
      <c r="I34" s="163">
        <f>'PD_idade (17)'!I34/'PD_idade (17)'!K34</f>
        <v>0.11235955056179775</v>
      </c>
      <c r="J34" s="191">
        <f>'PD_idade (17)'!J34/'PD_idade (17)'!K34</f>
        <v>0.11797752808988764</v>
      </c>
      <c r="K34" s="87"/>
      <c r="L34" s="164">
        <f>'PD_idade (17)'!M34/'PD_idade (17)'!U34</f>
        <v>0.1366906474820144</v>
      </c>
      <c r="M34" s="163">
        <f>'PD_idade (17)'!N34/'PD_idade (17)'!U34</f>
        <v>0.14100719424460431</v>
      </c>
      <c r="N34" s="163">
        <f>'PD_idade (17)'!O34/'PD_idade (17)'!U34</f>
        <v>0.12661870503597122</v>
      </c>
      <c r="O34" s="163">
        <f>'PD_idade (17)'!P34/'PD_idade (17)'!U34</f>
        <v>0.1251798561151079</v>
      </c>
      <c r="P34" s="163">
        <f>'PD_idade (17)'!Q34/'PD_idade (17)'!U34</f>
        <v>0.12086330935251799</v>
      </c>
      <c r="Q34" s="163">
        <f>'PD_idade (17)'!R34/'PD_idade (17)'!U34</f>
        <v>0.11942446043165468</v>
      </c>
      <c r="R34" s="163">
        <f>'PD_idade (17)'!S34/'PD_idade (17)'!U34</f>
        <v>0.11223021582733812</v>
      </c>
      <c r="S34" s="168">
        <f>'PD_idade (17)'!T34/'PD_idade (17)'!U34</f>
        <v>0.11798561151079137</v>
      </c>
      <c r="T34" s="299"/>
      <c r="U34" s="194">
        <f>'PD_idade (17)'!W34/'PD_idade (17)'!AE34</f>
        <v>0.14117647058823529</v>
      </c>
      <c r="V34" s="163">
        <f>'PD_idade (17)'!X34/'PD_idade (17)'!AE34</f>
        <v>0.1426470588235294</v>
      </c>
      <c r="W34" s="163">
        <f>'PD_idade (17)'!Y34/'PD_idade (17)'!AE34</f>
        <v>0.1338235294117647</v>
      </c>
      <c r="X34" s="163">
        <f>'PD_idade (17)'!Z34/'PD_idade (17)'!AE34</f>
        <v>0.12647058823529411</v>
      </c>
      <c r="Y34" s="163">
        <f>'PD_idade (17)'!AA34/'PD_idade (17)'!AE34</f>
        <v>0.1161764705882353</v>
      </c>
      <c r="Z34" s="163">
        <f>'PD_idade (17)'!AB34/'PD_idade (17)'!AE34</f>
        <v>0.12352941176470589</v>
      </c>
      <c r="AA34" s="163">
        <f>'PD_idade (17)'!AC34/'PD_idade (17)'!AE34</f>
        <v>0.10588235294117647</v>
      </c>
      <c r="AB34" s="191">
        <f>'PD_idade (17)'!AD34/'PD_idade (17)'!AE34</f>
        <v>0.11029411764705882</v>
      </c>
      <c r="AC34" s="294"/>
      <c r="AD34" s="292"/>
      <c r="AE34" s="101">
        <f>'PD_idade (17)'!AG34/'PD_idade (17)'!AO34</f>
        <v>0.14864864864864866</v>
      </c>
      <c r="AF34" s="163">
        <f>'PD_idade (17)'!AH34/'PD_idade (17)'!AO34</f>
        <v>0.15465465465465467</v>
      </c>
      <c r="AG34" s="163">
        <f>'PD_idade (17)'!AI34/'PD_idade (17)'!AO34</f>
        <v>0.13513513513513514</v>
      </c>
      <c r="AH34" s="163">
        <f>'PD_idade (17)'!AJ34/'PD_idade (17)'!AO34</f>
        <v>0.13363363363363365</v>
      </c>
      <c r="AI34" s="163">
        <f>'PD_idade (17)'!AK34/'PD_idade (17)'!AO34</f>
        <v>0.10960960960960961</v>
      </c>
      <c r="AJ34" s="163">
        <f>'PD_idade (17)'!AL34/'PD_idade (17)'!AO34</f>
        <v>0.11861861861861862</v>
      </c>
      <c r="AK34" s="163">
        <f>'PD_idade (17)'!AM34/'PD_idade (17)'!AO34</f>
        <v>0.1036036036036036</v>
      </c>
      <c r="AL34" s="102">
        <f>'PD_idade (17)'!AN34/'PD_idade (17)'!AO34</f>
        <v>9.6096096096096095E-2</v>
      </c>
      <c r="AM34" s="180">
        <v>1256</v>
      </c>
      <c r="AN34" s="189"/>
    </row>
    <row r="35" spans="2:40" ht="12.75" customHeight="1" x14ac:dyDescent="0.25">
      <c r="B35" s="181" t="s">
        <v>54</v>
      </c>
      <c r="C35" s="194">
        <f>'PD_idade (17)'!C35/'PD_idade (17)'!K35</f>
        <v>0.17599999999999999</v>
      </c>
      <c r="D35" s="163">
        <f>'PD_idade (17)'!D35/'PD_idade (17)'!K35</f>
        <v>0.10199999999999999</v>
      </c>
      <c r="E35" s="163">
        <f>'PD_idade (17)'!E35/'PD_idade (17)'!K35</f>
        <v>0.11799999999999999</v>
      </c>
      <c r="F35" s="163">
        <f>'PD_idade (17)'!F35/'PD_idade (17)'!K35</f>
        <v>0.13600000000000001</v>
      </c>
      <c r="G35" s="163">
        <f>'PD_idade (17)'!G35/'PD_idade (17)'!K35</f>
        <v>0.1</v>
      </c>
      <c r="H35" s="163">
        <f>'PD_idade (17)'!H35/'PD_idade (17)'!K35</f>
        <v>0.11799999999999999</v>
      </c>
      <c r="I35" s="163">
        <f>'PD_idade (17)'!I35/'PD_idade (17)'!K35</f>
        <v>0.12</v>
      </c>
      <c r="J35" s="191">
        <f>'PD_idade (17)'!J35/'PD_idade (17)'!K35</f>
        <v>0.13</v>
      </c>
      <c r="K35" s="87"/>
      <c r="L35" s="164">
        <f>'PD_idade (17)'!M35/'PD_idade (17)'!U35</f>
        <v>0.17322834645669291</v>
      </c>
      <c r="M35" s="163">
        <f>'PD_idade (17)'!N35/'PD_idade (17)'!U35</f>
        <v>0.11614173228346457</v>
      </c>
      <c r="N35" s="163">
        <f>'PD_idade (17)'!O35/'PD_idade (17)'!U35</f>
        <v>0.11220472440944881</v>
      </c>
      <c r="O35" s="163">
        <f>'PD_idade (17)'!P35/'PD_idade (17)'!U35</f>
        <v>0.12598425196850394</v>
      </c>
      <c r="P35" s="163">
        <f>'PD_idade (17)'!Q35/'PD_idade (17)'!U35</f>
        <v>9.8425196850393706E-2</v>
      </c>
      <c r="Q35" s="163">
        <f>'PD_idade (17)'!R35/'PD_idade (17)'!U35</f>
        <v>0.12007874015748031</v>
      </c>
      <c r="R35" s="163">
        <f>'PD_idade (17)'!S35/'PD_idade (17)'!U35</f>
        <v>0.12598425196850394</v>
      </c>
      <c r="S35" s="168">
        <f>'PD_idade (17)'!T35/'PD_idade (17)'!U35</f>
        <v>0.12795275590551181</v>
      </c>
      <c r="T35" s="299"/>
      <c r="U35" s="194">
        <f>'PD_idade (17)'!W35/'PD_idade (17)'!AE35</f>
        <v>0.17355371900826447</v>
      </c>
      <c r="V35" s="163">
        <f>'PD_idade (17)'!X35/'PD_idade (17)'!AE35</f>
        <v>0.11570247933884298</v>
      </c>
      <c r="W35" s="163">
        <f>'PD_idade (17)'!Y35/'PD_idade (17)'!AE35</f>
        <v>0.10743801652892562</v>
      </c>
      <c r="X35" s="163">
        <f>'PD_idade (17)'!Z35/'PD_idade (17)'!AE35</f>
        <v>0.13842975206611571</v>
      </c>
      <c r="Y35" s="163">
        <f>'PD_idade (17)'!AA35/'PD_idade (17)'!AE35</f>
        <v>9.2975206611570244E-2</v>
      </c>
      <c r="Z35" s="163">
        <f>'PD_idade (17)'!AB35/'PD_idade (17)'!AE35</f>
        <v>0.128099173553719</v>
      </c>
      <c r="AA35" s="163">
        <f>'PD_idade (17)'!AC35/'PD_idade (17)'!AE35</f>
        <v>0.12190082644628099</v>
      </c>
      <c r="AB35" s="191">
        <f>'PD_idade (17)'!AD35/'PD_idade (17)'!AE35</f>
        <v>0.12190082644628099</v>
      </c>
      <c r="AC35" s="294"/>
      <c r="AD35" s="292"/>
      <c r="AE35" s="101">
        <f>'PD_idade (17)'!AG35/'PD_idade (17)'!AO35</f>
        <v>0.18584070796460178</v>
      </c>
      <c r="AF35" s="163">
        <f>'PD_idade (17)'!AH35/'PD_idade (17)'!AO35</f>
        <v>0.11725663716814159</v>
      </c>
      <c r="AG35" s="163">
        <f>'PD_idade (17)'!AI35/'PD_idade (17)'!AO35</f>
        <v>0.10619469026548672</v>
      </c>
      <c r="AH35" s="163">
        <f>'PD_idade (17)'!AJ35/'PD_idade (17)'!AO35</f>
        <v>0.1415929203539823</v>
      </c>
      <c r="AI35" s="163">
        <f>'PD_idade (17)'!AK35/'PD_idade (17)'!AO35</f>
        <v>9.0707964601769914E-2</v>
      </c>
      <c r="AJ35" s="163">
        <f>'PD_idade (17)'!AL35/'PD_idade (17)'!AO35</f>
        <v>0.12389380530973451</v>
      </c>
      <c r="AK35" s="163">
        <f>'PD_idade (17)'!AM35/'PD_idade (17)'!AO35</f>
        <v>0.10619469026548672</v>
      </c>
      <c r="AL35" s="102">
        <f>'PD_idade (17)'!AN35/'PD_idade (17)'!AO35</f>
        <v>0.12831858407079647</v>
      </c>
      <c r="AM35" s="180">
        <v>2966</v>
      </c>
      <c r="AN35" s="189"/>
    </row>
    <row r="36" spans="2:40" x14ac:dyDescent="0.25">
      <c r="B36" s="181" t="s">
        <v>55</v>
      </c>
      <c r="C36" s="194">
        <f>'PD_idade (17)'!C36/'PD_idade (17)'!K36</f>
        <v>0.11072664359861592</v>
      </c>
      <c r="D36" s="163">
        <f>'PD_idade (17)'!D36/'PD_idade (17)'!K36</f>
        <v>0.15570934256055363</v>
      </c>
      <c r="E36" s="163">
        <f>'PD_idade (17)'!E36/'PD_idade (17)'!K36</f>
        <v>0.17647058823529413</v>
      </c>
      <c r="F36" s="163">
        <f>'PD_idade (17)'!F36/'PD_idade (17)'!K36</f>
        <v>0.12110726643598616</v>
      </c>
      <c r="G36" s="163">
        <f>'PD_idade (17)'!G36/'PD_idade (17)'!K36</f>
        <v>8.3044982698961933E-2</v>
      </c>
      <c r="H36" s="163">
        <f>'PD_idade (17)'!H36/'PD_idade (17)'!K36</f>
        <v>0.10380622837370242</v>
      </c>
      <c r="I36" s="163">
        <f>'PD_idade (17)'!I36/'PD_idade (17)'!K36</f>
        <v>0.12110726643598616</v>
      </c>
      <c r="J36" s="191">
        <f>'PD_idade (17)'!J36/'PD_idade (17)'!K36</f>
        <v>0.12802768166089964</v>
      </c>
      <c r="K36" s="87"/>
      <c r="L36" s="164">
        <f>'PD_idade (17)'!M36/'PD_idade (17)'!U36</f>
        <v>0.11836734693877551</v>
      </c>
      <c r="M36" s="163">
        <f>'PD_idade (17)'!N36/'PD_idade (17)'!U36</f>
        <v>0.15510204081632653</v>
      </c>
      <c r="N36" s="163">
        <f>'PD_idade (17)'!O36/'PD_idade (17)'!U36</f>
        <v>0.15918367346938775</v>
      </c>
      <c r="O36" s="163">
        <f>'PD_idade (17)'!P36/'PD_idade (17)'!U36</f>
        <v>0.11836734693877551</v>
      </c>
      <c r="P36" s="163">
        <f>'PD_idade (17)'!Q36/'PD_idade (17)'!U36</f>
        <v>9.7959183673469383E-2</v>
      </c>
      <c r="Q36" s="163">
        <f>'PD_idade (17)'!R36/'PD_idade (17)'!U36</f>
        <v>0.10204081632653061</v>
      </c>
      <c r="R36" s="163">
        <f>'PD_idade (17)'!S36/'PD_idade (17)'!U36</f>
        <v>0.11428571428571428</v>
      </c>
      <c r="S36" s="168">
        <f>'PD_idade (17)'!T36/'PD_idade (17)'!U36</f>
        <v>0.13469387755102041</v>
      </c>
      <c r="T36" s="299"/>
      <c r="U36" s="194">
        <f>'PD_idade (17)'!W36/'PD_idade (17)'!AE36</f>
        <v>9.1324200913242004E-2</v>
      </c>
      <c r="V36" s="163">
        <f>'PD_idade (17)'!X36/'PD_idade (17)'!AE36</f>
        <v>0.16438356164383561</v>
      </c>
      <c r="W36" s="163">
        <f>'PD_idade (17)'!Y36/'PD_idade (17)'!AE36</f>
        <v>0.16438356164383561</v>
      </c>
      <c r="X36" s="163">
        <f>'PD_idade (17)'!Z36/'PD_idade (17)'!AE36</f>
        <v>0.11415525114155251</v>
      </c>
      <c r="Y36" s="163">
        <f>'PD_idade (17)'!AA36/'PD_idade (17)'!AE36</f>
        <v>9.1324200913242004E-2</v>
      </c>
      <c r="Z36" s="163">
        <f>'PD_idade (17)'!AB36/'PD_idade (17)'!AE36</f>
        <v>8.6757990867579904E-2</v>
      </c>
      <c r="AA36" s="163">
        <f>'PD_idade (17)'!AC36/'PD_idade (17)'!AE36</f>
        <v>0.13242009132420091</v>
      </c>
      <c r="AB36" s="191">
        <f>'PD_idade (17)'!AD36/'PD_idade (17)'!AE36</f>
        <v>0.15525114155251141</v>
      </c>
      <c r="AC36" s="300"/>
      <c r="AD36" s="292"/>
      <c r="AE36" s="101">
        <f>'PD_idade (17)'!AG36/'PD_idade (17)'!AO36</f>
        <v>0.12844036697247707</v>
      </c>
      <c r="AF36" s="163">
        <f>'PD_idade (17)'!AH36/'PD_idade (17)'!AO36</f>
        <v>0.14220183486238533</v>
      </c>
      <c r="AG36" s="163">
        <f>'PD_idade (17)'!AI36/'PD_idade (17)'!AO36</f>
        <v>0.14678899082568808</v>
      </c>
      <c r="AH36" s="163">
        <f>'PD_idade (17)'!AJ36/'PD_idade (17)'!AO36</f>
        <v>0.11009174311926606</v>
      </c>
      <c r="AI36" s="163">
        <f>'PD_idade (17)'!AK36/'PD_idade (17)'!AO36</f>
        <v>0.11009174311926606</v>
      </c>
      <c r="AJ36" s="163">
        <f>'PD_idade (17)'!AL36/'PD_idade (17)'!AO36</f>
        <v>8.2568807339449546E-2</v>
      </c>
      <c r="AK36" s="163">
        <f>'PD_idade (17)'!AM36/'PD_idade (17)'!AO36</f>
        <v>0.11467889908256881</v>
      </c>
      <c r="AL36" s="102">
        <f>'PD_idade (17)'!AN36/'PD_idade (17)'!AO36</f>
        <v>0.16513761467889909</v>
      </c>
      <c r="AM36" s="216">
        <v>795</v>
      </c>
      <c r="AN36" s="189"/>
    </row>
    <row r="37" spans="2:40" x14ac:dyDescent="0.25">
      <c r="B37" s="181" t="s">
        <v>56</v>
      </c>
      <c r="C37" s="194">
        <f>'PD_idade (17)'!C37/'PD_idade (17)'!K37</f>
        <v>0.1031390134529148</v>
      </c>
      <c r="D37" s="163">
        <f>'PD_idade (17)'!D37/'PD_idade (17)'!K37</f>
        <v>0.10762331838565023</v>
      </c>
      <c r="E37" s="163">
        <f>'PD_idade (17)'!E37/'PD_idade (17)'!K37</f>
        <v>0.11210762331838565</v>
      </c>
      <c r="F37" s="163">
        <f>'PD_idade (17)'!F37/'PD_idade (17)'!K37</f>
        <v>0.17937219730941703</v>
      </c>
      <c r="G37" s="163">
        <f>'PD_idade (17)'!G37/'PD_idade (17)'!K37</f>
        <v>0.10762331838565023</v>
      </c>
      <c r="H37" s="163">
        <f>'PD_idade (17)'!H37/'PD_idade (17)'!K37</f>
        <v>0.1210762331838565</v>
      </c>
      <c r="I37" s="163">
        <f>'PD_idade (17)'!I37/'PD_idade (17)'!K37</f>
        <v>0.11210762331838565</v>
      </c>
      <c r="J37" s="191">
        <f>'PD_idade (17)'!J37/'PD_idade (17)'!K37</f>
        <v>0.15695067264573992</v>
      </c>
      <c r="K37" s="87"/>
      <c r="L37" s="164">
        <f>'PD_idade (17)'!M37/'PD_idade (17)'!U37</f>
        <v>8.4905660377358486E-2</v>
      </c>
      <c r="M37" s="163">
        <f>'PD_idade (17)'!N37/'PD_idade (17)'!U37</f>
        <v>0.10377358490566038</v>
      </c>
      <c r="N37" s="163">
        <f>'PD_idade (17)'!O37/'PD_idade (17)'!U37</f>
        <v>0.11792452830188679</v>
      </c>
      <c r="O37" s="163">
        <f>'PD_idade (17)'!P37/'PD_idade (17)'!U37</f>
        <v>0.16981132075471697</v>
      </c>
      <c r="P37" s="163">
        <f>'PD_idade (17)'!Q37/'PD_idade (17)'!U37</f>
        <v>0.10377358490566038</v>
      </c>
      <c r="Q37" s="163">
        <f>'PD_idade (17)'!R37/'PD_idade (17)'!U37</f>
        <v>0.14150943396226415</v>
      </c>
      <c r="R37" s="163">
        <f>'PD_idade (17)'!S37/'PD_idade (17)'!U37</f>
        <v>0.13207547169811321</v>
      </c>
      <c r="S37" s="168">
        <f>'PD_idade (17)'!T37/'PD_idade (17)'!U37</f>
        <v>0.14622641509433962</v>
      </c>
      <c r="T37" s="299"/>
      <c r="U37" s="194">
        <f>'PD_idade (17)'!W37/'PD_idade (17)'!AE37</f>
        <v>0.10426540284360189</v>
      </c>
      <c r="V37" s="163">
        <f>'PD_idade (17)'!X37/'PD_idade (17)'!AE37</f>
        <v>0.11374407582938388</v>
      </c>
      <c r="W37" s="163">
        <f>'PD_idade (17)'!Y37/'PD_idade (17)'!AE37</f>
        <v>0.10426540284360189</v>
      </c>
      <c r="X37" s="163">
        <f>'PD_idade (17)'!Z37/'PD_idade (17)'!AE37</f>
        <v>0.18009478672985782</v>
      </c>
      <c r="Y37" s="163">
        <f>'PD_idade (17)'!AA37/'PD_idade (17)'!AE37</f>
        <v>0.10900473933649289</v>
      </c>
      <c r="Z37" s="163">
        <f>'PD_idade (17)'!AB37/'PD_idade (17)'!AE37</f>
        <v>0.12796208530805686</v>
      </c>
      <c r="AA37" s="163">
        <f>'PD_idade (17)'!AC37/'PD_idade (17)'!AE37</f>
        <v>0.11848341232227488</v>
      </c>
      <c r="AB37" s="191">
        <f>'PD_idade (17)'!AD37/'PD_idade (17)'!AE37</f>
        <v>0.14218009478672985</v>
      </c>
      <c r="AC37" s="294"/>
      <c r="AD37" s="292"/>
      <c r="AE37" s="101">
        <f>'PD_idade (17)'!AG37/'PD_idade (17)'!AO37</f>
        <v>0.13020833333333334</v>
      </c>
      <c r="AF37" s="163">
        <f>'PD_idade (17)'!AH37/'PD_idade (17)'!AO37</f>
        <v>0.11458333333333333</v>
      </c>
      <c r="AG37" s="163">
        <f>'PD_idade (17)'!AI37/'PD_idade (17)'!AO37</f>
        <v>7.8125E-2</v>
      </c>
      <c r="AH37" s="163">
        <f>'PD_idade (17)'!AJ37/'PD_idade (17)'!AO37</f>
        <v>0.171875</v>
      </c>
      <c r="AI37" s="163">
        <f>'PD_idade (17)'!AK37/'PD_idade (17)'!AO37</f>
        <v>0.125</v>
      </c>
      <c r="AJ37" s="163">
        <f>'PD_idade (17)'!AL37/'PD_idade (17)'!AO37</f>
        <v>0.13020833333333334</v>
      </c>
      <c r="AK37" s="163">
        <f>'PD_idade (17)'!AM37/'PD_idade (17)'!AO37</f>
        <v>0.11458333333333333</v>
      </c>
      <c r="AL37" s="102">
        <f>'PD_idade (17)'!AN37/'PD_idade (17)'!AO37</f>
        <v>0.13541666666666666</v>
      </c>
      <c r="AM37" s="180">
        <v>272</v>
      </c>
      <c r="AN37" s="189"/>
    </row>
    <row r="38" spans="2:40" x14ac:dyDescent="0.25">
      <c r="B38" s="181" t="s">
        <v>57</v>
      </c>
      <c r="C38" s="194">
        <f>'PD_idade (17)'!C38/'PD_idade (17)'!K38</f>
        <v>7.2147651006711416E-2</v>
      </c>
      <c r="D38" s="163">
        <f>'PD_idade (17)'!D38/'PD_idade (17)'!K38</f>
        <v>8.557046979865772E-2</v>
      </c>
      <c r="E38" s="163">
        <f>'PD_idade (17)'!E38/'PD_idade (17)'!K38</f>
        <v>0.11073825503355705</v>
      </c>
      <c r="F38" s="163">
        <f>'PD_idade (17)'!F38/'PD_idade (17)'!K38</f>
        <v>0.16442953020134229</v>
      </c>
      <c r="G38" s="163">
        <f>'PD_idade (17)'!G38/'PD_idade (17)'!K38</f>
        <v>0.13422818791946309</v>
      </c>
      <c r="H38" s="163">
        <f>'PD_idade (17)'!H38/'PD_idade (17)'!K38</f>
        <v>0.12919463087248323</v>
      </c>
      <c r="I38" s="163">
        <f>'PD_idade (17)'!I38/'PD_idade (17)'!K38</f>
        <v>0.13758389261744966</v>
      </c>
      <c r="J38" s="191">
        <f>'PD_idade (17)'!J38/'PD_idade (17)'!K38</f>
        <v>0.16610738255033558</v>
      </c>
      <c r="K38" s="87"/>
      <c r="L38" s="164">
        <f>'PD_idade (17)'!M38/'PD_idade (17)'!U38</f>
        <v>8.0341880341880348E-2</v>
      </c>
      <c r="M38" s="163">
        <f>'PD_idade (17)'!N38/'PD_idade (17)'!U38</f>
        <v>0.10256410256410256</v>
      </c>
      <c r="N38" s="163">
        <f>'PD_idade (17)'!O38/'PD_idade (17)'!U38</f>
        <v>0.1076923076923077</v>
      </c>
      <c r="O38" s="163">
        <f>'PD_idade (17)'!P38/'PD_idade (17)'!U38</f>
        <v>0.15726495726495726</v>
      </c>
      <c r="P38" s="163">
        <f>'PD_idade (17)'!Q38/'PD_idade (17)'!U38</f>
        <v>0.12820512820512819</v>
      </c>
      <c r="Q38" s="163">
        <f>'PD_idade (17)'!R38/'PD_idade (17)'!U38</f>
        <v>0.12820512820512819</v>
      </c>
      <c r="R38" s="163">
        <f>'PD_idade (17)'!S38/'PD_idade (17)'!U38</f>
        <v>0.13675213675213677</v>
      </c>
      <c r="S38" s="168">
        <f>'PD_idade (17)'!T38/'PD_idade (17)'!U38</f>
        <v>0.15897435897435896</v>
      </c>
      <c r="T38" s="299"/>
      <c r="U38" s="194">
        <f>'PD_idade (17)'!W38/'PD_idade (17)'!AE38</f>
        <v>7.7504725897920609E-2</v>
      </c>
      <c r="V38" s="163">
        <f>'PD_idade (17)'!X38/'PD_idade (17)'!AE38</f>
        <v>8.8846880907372403E-2</v>
      </c>
      <c r="W38" s="163">
        <f>'PD_idade (17)'!Y38/'PD_idade (17)'!AE38</f>
        <v>0.11720226843100189</v>
      </c>
      <c r="X38" s="163">
        <f>'PD_idade (17)'!Z38/'PD_idade (17)'!AE38</f>
        <v>0.14933837429111532</v>
      </c>
      <c r="Y38" s="163">
        <f>'PD_idade (17)'!AA38/'PD_idade (17)'!AE38</f>
        <v>0.12854442344045369</v>
      </c>
      <c r="Z38" s="163">
        <f>'PD_idade (17)'!AB38/'PD_idade (17)'!AE38</f>
        <v>0.13043478260869565</v>
      </c>
      <c r="AA38" s="163">
        <f>'PD_idade (17)'!AC38/'PD_idade (17)'!AE38</f>
        <v>0.13988657844990549</v>
      </c>
      <c r="AB38" s="191">
        <f>'PD_idade (17)'!AD38/'PD_idade (17)'!AE38</f>
        <v>0.16824196597353497</v>
      </c>
      <c r="AC38" s="294"/>
      <c r="AD38" s="292"/>
      <c r="AE38" s="101">
        <f>'PD_idade (17)'!AG38/'PD_idade (17)'!AO38</f>
        <v>8.2677165354330714E-2</v>
      </c>
      <c r="AF38" s="163">
        <f>'PD_idade (17)'!AH38/'PD_idade (17)'!AO38</f>
        <v>8.4645669291338585E-2</v>
      </c>
      <c r="AG38" s="163">
        <f>'PD_idade (17)'!AI38/'PD_idade (17)'!AO38</f>
        <v>0.1062992125984252</v>
      </c>
      <c r="AH38" s="163">
        <f>'PD_idade (17)'!AJ38/'PD_idade (17)'!AO38</f>
        <v>0.13385826771653545</v>
      </c>
      <c r="AI38" s="163">
        <f>'PD_idade (17)'!AK38/'PD_idade (17)'!AO38</f>
        <v>0.13385826771653545</v>
      </c>
      <c r="AJ38" s="163">
        <f>'PD_idade (17)'!AL38/'PD_idade (17)'!AO38</f>
        <v>0.14173228346456693</v>
      </c>
      <c r="AK38" s="163">
        <f>'PD_idade (17)'!AM38/'PD_idade (17)'!AO38</f>
        <v>0.14566929133858267</v>
      </c>
      <c r="AL38" s="102">
        <f>'PD_idade (17)'!AN38/'PD_idade (17)'!AO38</f>
        <v>0.17125984251968504</v>
      </c>
      <c r="AM38" s="180">
        <v>319</v>
      </c>
      <c r="AN38" s="189"/>
    </row>
    <row r="39" spans="2:40" x14ac:dyDescent="0.25">
      <c r="B39" s="181" t="s">
        <v>58</v>
      </c>
      <c r="C39" s="188">
        <f>'PD_idade (17)'!C39/'PD_idade (17)'!K39</f>
        <v>8.2568807339449546E-2</v>
      </c>
      <c r="D39" s="184">
        <f>'PD_idade (17)'!D39/'PD_idade (17)'!K39</f>
        <v>0.13149847094801223</v>
      </c>
      <c r="E39" s="184">
        <f>'PD_idade (17)'!E39/'PD_idade (17)'!K39</f>
        <v>0.17737003058103976</v>
      </c>
      <c r="F39" s="184">
        <f>'PD_idade (17)'!F39/'PD_idade (17)'!K39</f>
        <v>0.14067278287461774</v>
      </c>
      <c r="G39" s="184">
        <f>'PD_idade (17)'!G39/'PD_idade (17)'!K39</f>
        <v>0.12232415902140673</v>
      </c>
      <c r="H39" s="184">
        <f>'PD_idade (17)'!H39/'PD_idade (17)'!K39</f>
        <v>9.480122324159021E-2</v>
      </c>
      <c r="I39" s="184">
        <f>'PD_idade (17)'!I39/'PD_idade (17)'!K39</f>
        <v>0.11620795107033639</v>
      </c>
      <c r="J39" s="192">
        <f>'PD_idade (17)'!J39/'PD_idade (17)'!K39</f>
        <v>0.13455657492354739</v>
      </c>
      <c r="K39" s="214"/>
      <c r="L39" s="209">
        <f>'PD_idade (17)'!M39/'PD_idade (17)'!U39</f>
        <v>8.7662337662337664E-2</v>
      </c>
      <c r="M39" s="210">
        <f>'PD_idade (17)'!N39/'PD_idade (17)'!U39</f>
        <v>0.12337662337662338</v>
      </c>
      <c r="N39" s="210">
        <f>'PD_idade (17)'!O39/'PD_idade (17)'!U39</f>
        <v>0.16883116883116883</v>
      </c>
      <c r="O39" s="210">
        <f>'PD_idade (17)'!P39/'PD_idade (17)'!U39</f>
        <v>0.1396103896103896</v>
      </c>
      <c r="P39" s="210">
        <f>'PD_idade (17)'!Q39/'PD_idade (17)'!U39</f>
        <v>0.11688311688311688</v>
      </c>
      <c r="Q39" s="210">
        <f>'PD_idade (17)'!R39/'PD_idade (17)'!U39</f>
        <v>9.7402597402597407E-2</v>
      </c>
      <c r="R39" s="210">
        <f>'PD_idade (17)'!S39/'PD_idade (17)'!U39</f>
        <v>0.12987012987012986</v>
      </c>
      <c r="S39" s="211">
        <f>'PD_idade (17)'!T39/'PD_idade (17)'!U39</f>
        <v>0.13636363636363635</v>
      </c>
      <c r="T39" s="299"/>
      <c r="U39" s="188">
        <f>'PD_idade (17)'!W39/'PD_idade (17)'!AE39</f>
        <v>8.7947882736156349E-2</v>
      </c>
      <c r="V39" s="184">
        <f>'PD_idade (17)'!X39/'PD_idade (17)'!AE39</f>
        <v>0.11400651465798045</v>
      </c>
      <c r="W39" s="184">
        <f>'PD_idade (17)'!Y39/'PD_idade (17)'!AE39</f>
        <v>0.15960912052117263</v>
      </c>
      <c r="X39" s="184">
        <f>'PD_idade (17)'!Z39/'PD_idade (17)'!AE39</f>
        <v>0.14006514657980457</v>
      </c>
      <c r="Y39" s="184">
        <f>'PD_idade (17)'!AA39/'PD_idade (17)'!AE39</f>
        <v>0.12703583061889251</v>
      </c>
      <c r="Z39" s="184">
        <f>'PD_idade (17)'!AB39/'PD_idade (17)'!AE39</f>
        <v>9.7719869706840393E-2</v>
      </c>
      <c r="AA39" s="184">
        <f>'PD_idade (17)'!AC39/'PD_idade (17)'!AE39</f>
        <v>0.13355048859934854</v>
      </c>
      <c r="AB39" s="192">
        <f>'PD_idade (17)'!AD39/'PD_idade (17)'!AE39</f>
        <v>0.14006514657980457</v>
      </c>
      <c r="AC39" s="301"/>
      <c r="AD39" s="302"/>
      <c r="AE39" s="103">
        <f>'PD_idade (17)'!AG39/'PD_idade (17)'!AO39</f>
        <v>0.1</v>
      </c>
      <c r="AF39" s="171">
        <f>'PD_idade (17)'!AH39/'PD_idade (17)'!AO39</f>
        <v>9.6551724137931033E-2</v>
      </c>
      <c r="AG39" s="171">
        <f>'PD_idade (17)'!AI39/'PD_idade (17)'!AO39</f>
        <v>0.16206896551724137</v>
      </c>
      <c r="AH39" s="171">
        <f>'PD_idade (17)'!AJ39/'PD_idade (17)'!AO39</f>
        <v>0.15172413793103448</v>
      </c>
      <c r="AI39" s="171">
        <f>'PD_idade (17)'!AK39/'PD_idade (17)'!AO39</f>
        <v>0.11379310344827587</v>
      </c>
      <c r="AJ39" s="171">
        <f>'PD_idade (17)'!AL39/'PD_idade (17)'!AO39</f>
        <v>0.10689655172413794</v>
      </c>
      <c r="AK39" s="171">
        <f>'PD_idade (17)'!AM39/'PD_idade (17)'!AO39</f>
        <v>0.13793103448275862</v>
      </c>
      <c r="AL39" s="104">
        <f>'PD_idade (17)'!AN39/'PD_idade (17)'!AO39</f>
        <v>0.1310344827586207</v>
      </c>
      <c r="AM39" s="198">
        <v>596</v>
      </c>
      <c r="AN39" s="189"/>
    </row>
    <row r="40" spans="2:40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0"/>
      <c r="L40" s="601"/>
      <c r="M40" s="601"/>
      <c r="N40" s="601"/>
      <c r="O40" s="601"/>
      <c r="P40" s="601"/>
      <c r="Q40" s="601"/>
      <c r="R40" s="312"/>
      <c r="S40" s="312"/>
      <c r="T40" s="613"/>
      <c r="U40" s="613"/>
      <c r="V40" s="313"/>
      <c r="W40" s="313"/>
    </row>
    <row r="41" spans="2:40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</sheetData>
  <mergeCells count="8">
    <mergeCell ref="C40:J40"/>
    <mergeCell ref="K40:Q40"/>
    <mergeCell ref="T40:U40"/>
    <mergeCell ref="C9:AM9"/>
    <mergeCell ref="C10:K10"/>
    <mergeCell ref="L10:T10"/>
    <mergeCell ref="U10:AD10"/>
    <mergeCell ref="AE10:AM10"/>
  </mergeCells>
  <conditionalFormatting sqref="AC15 AC36">
    <cfRule type="cellIs" dxfId="1985" priority="2" operator="between">
      <formula>1</formula>
      <formula>2</formula>
    </cfRule>
  </conditionalFormatting>
  <conditionalFormatting sqref="AM15 AM36">
    <cfRule type="cellIs" dxfId="198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selection activeCell="C10" sqref="C10:J10"/>
    </sheetView>
  </sheetViews>
  <sheetFormatPr defaultColWidth="12" defaultRowHeight="15" x14ac:dyDescent="0.25"/>
  <cols>
    <col min="2" max="2" width="38" style="6" customWidth="1"/>
    <col min="3" max="10" width="11.7109375" style="6" customWidth="1"/>
    <col min="11" max="16384" width="12" style="6"/>
  </cols>
  <sheetData>
    <row r="1" spans="1:12" s="7" customFormat="1" ht="16.5" customHeight="1" x14ac:dyDescent="0.25">
      <c r="A1"/>
    </row>
    <row r="2" spans="1:12" s="7" customFormat="1" ht="16.5" customHeight="1" x14ac:dyDescent="0.25">
      <c r="A2"/>
    </row>
    <row r="3" spans="1:12" s="7" customFormat="1" ht="16.5" customHeight="1" x14ac:dyDescent="0.25">
      <c r="A3"/>
    </row>
    <row r="4" spans="1:12" s="7" customFormat="1" ht="16.5" customHeight="1" x14ac:dyDescent="0.25">
      <c r="A4"/>
    </row>
    <row r="5" spans="1:12" s="7" customFormat="1" ht="16.5" customHeight="1" x14ac:dyDescent="0.25">
      <c r="A5" s="116" t="s">
        <v>7</v>
      </c>
      <c r="B5" s="611" t="s">
        <v>183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</row>
    <row r="6" spans="1:12" ht="12" customHeight="1" x14ac:dyDescent="0.25">
      <c r="B6" s="111" t="s">
        <v>262</v>
      </c>
    </row>
    <row r="7" spans="1:12" ht="12" customHeight="1" x14ac:dyDescent="0.25"/>
    <row r="8" spans="1:12" ht="29.25" customHeight="1" x14ac:dyDescent="0.25">
      <c r="B8" s="8"/>
      <c r="C8" s="598" t="s">
        <v>184</v>
      </c>
      <c r="D8" s="598"/>
      <c r="E8" s="598"/>
      <c r="F8" s="598"/>
      <c r="G8" s="598"/>
      <c r="H8" s="598"/>
      <c r="I8" s="598"/>
      <c r="J8" s="598"/>
      <c r="K8" s="170"/>
    </row>
    <row r="9" spans="1:12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2" ht="15" customHeight="1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2" x14ac:dyDescent="0.25">
      <c r="B11" s="3" t="s">
        <v>61</v>
      </c>
      <c r="C11" s="135">
        <f>'PD_idade (17)'!AG12-'PD_idade (17)'!C12</f>
        <v>-1883</v>
      </c>
      <c r="D11" s="136">
        <f>'PD_idade (17)'!AH12-'PD_idade (17)'!D12</f>
        <v>-3407</v>
      </c>
      <c r="E11" s="136">
        <f>'PD_idade (17)'!AI12-'PD_idade (17)'!E12</f>
        <v>-2800</v>
      </c>
      <c r="F11" s="136">
        <f>'PD_idade (17)'!AJ12-'PD_idade (17)'!F12</f>
        <v>-3356</v>
      </c>
      <c r="G11" s="136">
        <f>'PD_idade (17)'!AK12-'PD_idade (17)'!G12</f>
        <v>-5047</v>
      </c>
      <c r="H11" s="136">
        <f>'PD_idade (17)'!AB12-'PD_idade (17)'!H12</f>
        <v>-5658</v>
      </c>
      <c r="I11" s="136">
        <f>'PD_idade (17)'!AM12-'PD_idade (17)'!I12</f>
        <v>-4903</v>
      </c>
      <c r="J11" s="137">
        <f>'PD_idade (17)'!AN12-'PD_idade (17)'!J12</f>
        <v>-6892</v>
      </c>
      <c r="L11" s="68"/>
    </row>
    <row r="12" spans="1:12" x14ac:dyDescent="0.25">
      <c r="B12" s="4" t="s">
        <v>102</v>
      </c>
      <c r="C12" s="138">
        <f>'PD_idade (17)'!AG13-'PD_idade (17)'!C13</f>
        <v>-531</v>
      </c>
      <c r="D12" s="139">
        <f>'PD_idade (17)'!AH13-'PD_idade (17)'!D13</f>
        <v>-969</v>
      </c>
      <c r="E12" s="139">
        <f>'PD_idade (17)'!AI13-'PD_idade (17)'!E13</f>
        <v>-995</v>
      </c>
      <c r="F12" s="139">
        <f>'PD_idade (17)'!AJ13-'PD_idade (17)'!F13</f>
        <v>-1012</v>
      </c>
      <c r="G12" s="139">
        <f>'PD_idade (17)'!AK13-'PD_idade (17)'!G13</f>
        <v>-1372</v>
      </c>
      <c r="H12" s="139">
        <f>'PD_idade (17)'!AB13-'PD_idade (17)'!H13</f>
        <v>-948</v>
      </c>
      <c r="I12" s="139">
        <f>'PD_idade (17)'!AM13-'PD_idade (17)'!I13</f>
        <v>-1114</v>
      </c>
      <c r="J12" s="140">
        <f>'PD_idade (17)'!AN13-'PD_idade (17)'!J13</f>
        <v>-1616</v>
      </c>
    </row>
    <row r="13" spans="1:12" x14ac:dyDescent="0.25">
      <c r="B13" s="4" t="s">
        <v>20</v>
      </c>
      <c r="C13" s="138">
        <f>'PD_idade (17)'!AG14-'PD_idade (17)'!C14</f>
        <v>-390</v>
      </c>
      <c r="D13" s="139">
        <f>'PD_idade (17)'!AH14-'PD_idade (17)'!D14</f>
        <v>-765</v>
      </c>
      <c r="E13" s="139">
        <f>'PD_idade (17)'!AI14-'PD_idade (17)'!E14</f>
        <v>-742</v>
      </c>
      <c r="F13" s="139">
        <f>'PD_idade (17)'!AJ14-'PD_idade (17)'!F14</f>
        <v>-682</v>
      </c>
      <c r="G13" s="139">
        <f>'PD_idade (17)'!AK14-'PD_idade (17)'!G14</f>
        <v>-945</v>
      </c>
      <c r="H13" s="139">
        <f>'PD_idade (17)'!AB14-'PD_idade (17)'!H14</f>
        <v>-746</v>
      </c>
      <c r="I13" s="139">
        <f>'PD_idade (17)'!AM14-'PD_idade (17)'!I14</f>
        <v>-905</v>
      </c>
      <c r="J13" s="140">
        <f>'PD_idade (17)'!AN14-'PD_idade (17)'!J14</f>
        <v>-1296</v>
      </c>
    </row>
    <row r="14" spans="1:12" x14ac:dyDescent="0.25">
      <c r="B14" s="4" t="s">
        <v>1</v>
      </c>
      <c r="C14" s="404">
        <f>'PD_idade (17)'!AG15-'PD_idade (17)'!C15</f>
        <v>-61</v>
      </c>
      <c r="D14" s="405">
        <f>'PD_idade (17)'!AH15-'PD_idade (17)'!D15</f>
        <v>-128</v>
      </c>
      <c r="E14" s="405">
        <f>'PD_idade (17)'!AI15-'PD_idade (17)'!E15</f>
        <v>-179</v>
      </c>
      <c r="F14" s="405">
        <f>'PD_idade (17)'!AJ15-'PD_idade (17)'!F15</f>
        <v>-117</v>
      </c>
      <c r="G14" s="405">
        <f>'PD_idade (17)'!AK15-'PD_idade (17)'!G15</f>
        <v>-142</v>
      </c>
      <c r="H14" s="405">
        <f>'PD_idade (17)'!AB15-'PD_idade (17)'!H15</f>
        <v>-137</v>
      </c>
      <c r="I14" s="405">
        <f>'PD_idade (17)'!AM15-'PD_idade (17)'!I15</f>
        <v>-169</v>
      </c>
      <c r="J14" s="406">
        <f>'PD_idade (17)'!AN15-'PD_idade (17)'!J15</f>
        <v>-237</v>
      </c>
    </row>
    <row r="15" spans="1:12" x14ac:dyDescent="0.25">
      <c r="B15" s="34" t="s">
        <v>36</v>
      </c>
      <c r="C15" s="135">
        <f>'PD_idade (17)'!AG16-'PD_idade (17)'!C16</f>
        <v>-12</v>
      </c>
      <c r="D15" s="136">
        <f>'PD_idade (17)'!AH16-'PD_idade (17)'!D16</f>
        <v>-13</v>
      </c>
      <c r="E15" s="136">
        <f>'PD_idade (17)'!AI16-'PD_idade (17)'!E16</f>
        <v>-2</v>
      </c>
      <c r="F15" s="136">
        <f>'PD_idade (17)'!AJ16-'PD_idade (17)'!F16</f>
        <v>-2</v>
      </c>
      <c r="G15" s="136">
        <f>'PD_idade (17)'!AK16-'PD_idade (17)'!G16</f>
        <v>0</v>
      </c>
      <c r="H15" s="136">
        <f>'PD_idade (17)'!AB16-'PD_idade (17)'!H16</f>
        <v>-1</v>
      </c>
      <c r="I15" s="136">
        <f>'PD_idade (17)'!AM16-'PD_idade (17)'!I16</f>
        <v>-5</v>
      </c>
      <c r="J15" s="137">
        <f>'PD_idade (17)'!AN16-'PD_idade (17)'!J16</f>
        <v>-9</v>
      </c>
    </row>
    <row r="16" spans="1:12" x14ac:dyDescent="0.25">
      <c r="B16" s="34" t="s">
        <v>37</v>
      </c>
      <c r="C16" s="138">
        <f>'PD_idade (17)'!AG17-'PD_idade (17)'!C17</f>
        <v>-4</v>
      </c>
      <c r="D16" s="139">
        <f>'PD_idade (17)'!AH17-'PD_idade (17)'!D17</f>
        <v>-4</v>
      </c>
      <c r="E16" s="139">
        <f>'PD_idade (17)'!AI17-'PD_idade (17)'!E17</f>
        <v>-4</v>
      </c>
      <c r="F16" s="139">
        <f>'PD_idade (17)'!AJ17-'PD_idade (17)'!F17</f>
        <v>0</v>
      </c>
      <c r="G16" s="139">
        <f>'PD_idade (17)'!AK17-'PD_idade (17)'!G17</f>
        <v>-13</v>
      </c>
      <c r="H16" s="139">
        <f>'PD_idade (17)'!AB17-'PD_idade (17)'!H17</f>
        <v>-10</v>
      </c>
      <c r="I16" s="139">
        <f>'PD_idade (17)'!AM17-'PD_idade (17)'!I17</f>
        <v>-3</v>
      </c>
      <c r="J16" s="140">
        <f>'PD_idade (17)'!AN17-'PD_idade (17)'!J17</f>
        <v>-4</v>
      </c>
    </row>
    <row r="17" spans="2:10" x14ac:dyDescent="0.25">
      <c r="B17" s="34" t="s">
        <v>38</v>
      </c>
      <c r="C17" s="138">
        <f>'PD_idade (17)'!AG18-'PD_idade (17)'!C18</f>
        <v>3</v>
      </c>
      <c r="D17" s="139">
        <f>'PD_idade (17)'!AH18-'PD_idade (17)'!D18</f>
        <v>-12</v>
      </c>
      <c r="E17" s="139">
        <f>'PD_idade (17)'!AI18-'PD_idade (17)'!E18</f>
        <v>-16</v>
      </c>
      <c r="F17" s="139">
        <f>'PD_idade (17)'!AJ18-'PD_idade (17)'!F18</f>
        <v>-13</v>
      </c>
      <c r="G17" s="139">
        <f>'PD_idade (17)'!AK18-'PD_idade (17)'!G18</f>
        <v>5</v>
      </c>
      <c r="H17" s="139">
        <f>'PD_idade (17)'!AB18-'PD_idade (17)'!H18</f>
        <v>-9</v>
      </c>
      <c r="I17" s="139">
        <f>'PD_idade (17)'!AM18-'PD_idade (17)'!I18</f>
        <v>1</v>
      </c>
      <c r="J17" s="140">
        <f>'PD_idade (17)'!AN18-'PD_idade (17)'!J18</f>
        <v>-14</v>
      </c>
    </row>
    <row r="18" spans="2:10" x14ac:dyDescent="0.25">
      <c r="B18" s="34" t="s">
        <v>39</v>
      </c>
      <c r="C18" s="138">
        <f>'PD_idade (17)'!AG19-'PD_idade (17)'!C19</f>
        <v>-5</v>
      </c>
      <c r="D18" s="139">
        <f>'PD_idade (17)'!AH19-'PD_idade (17)'!D19</f>
        <v>4</v>
      </c>
      <c r="E18" s="139">
        <f>'PD_idade (17)'!AI19-'PD_idade (17)'!E19</f>
        <v>1</v>
      </c>
      <c r="F18" s="139">
        <f>'PD_idade (17)'!AJ19-'PD_idade (17)'!F19</f>
        <v>-3</v>
      </c>
      <c r="G18" s="139">
        <f>'PD_idade (17)'!AK19-'PD_idade (17)'!G19</f>
        <v>1</v>
      </c>
      <c r="H18" s="139">
        <f>'PD_idade (17)'!AB19-'PD_idade (17)'!H19</f>
        <v>-4</v>
      </c>
      <c r="I18" s="139">
        <f>'PD_idade (17)'!AM19-'PD_idade (17)'!I19</f>
        <v>-5</v>
      </c>
      <c r="J18" s="140">
        <f>'PD_idade (17)'!AN19-'PD_idade (17)'!J19</f>
        <v>-19</v>
      </c>
    </row>
    <row r="19" spans="2:10" x14ac:dyDescent="0.25">
      <c r="B19" s="34" t="s">
        <v>40</v>
      </c>
      <c r="C19" s="138">
        <f>'PD_idade (17)'!AG20-'PD_idade (17)'!C20</f>
        <v>5</v>
      </c>
      <c r="D19" s="139">
        <f>'PD_idade (17)'!AH20-'PD_idade (17)'!D20</f>
        <v>6</v>
      </c>
      <c r="E19" s="139">
        <f>'PD_idade (17)'!AI20-'PD_idade (17)'!E20</f>
        <v>-24</v>
      </c>
      <c r="F19" s="139">
        <f>'PD_idade (17)'!AJ20-'PD_idade (17)'!F20</f>
        <v>-10</v>
      </c>
      <c r="G19" s="139">
        <f>'PD_idade (17)'!AK20-'PD_idade (17)'!G20</f>
        <v>-5</v>
      </c>
      <c r="H19" s="139">
        <f>'PD_idade (17)'!AB20-'PD_idade (17)'!H20</f>
        <v>2</v>
      </c>
      <c r="I19" s="139">
        <f>'PD_idade (17)'!AM20-'PD_idade (17)'!I20</f>
        <v>-13</v>
      </c>
      <c r="J19" s="140">
        <f>'PD_idade (17)'!AN20-'PD_idade (17)'!J20</f>
        <v>-8</v>
      </c>
    </row>
    <row r="20" spans="2:10" x14ac:dyDescent="0.25">
      <c r="B20" s="34" t="s">
        <v>41</v>
      </c>
      <c r="C20" s="138">
        <f>'PD_idade (17)'!AG21-'PD_idade (17)'!C21</f>
        <v>7</v>
      </c>
      <c r="D20" s="139">
        <f>'PD_idade (17)'!AH21-'PD_idade (17)'!D21</f>
        <v>-6</v>
      </c>
      <c r="E20" s="139">
        <f>'PD_idade (17)'!AI21-'PD_idade (17)'!E21</f>
        <v>-2</v>
      </c>
      <c r="F20" s="139">
        <f>'PD_idade (17)'!AJ21-'PD_idade (17)'!F21</f>
        <v>-1</v>
      </c>
      <c r="G20" s="139">
        <f>'PD_idade (17)'!AK21-'PD_idade (17)'!G21</f>
        <v>0</v>
      </c>
      <c r="H20" s="139">
        <f>'PD_idade (17)'!AB21-'PD_idade (17)'!H21</f>
        <v>0</v>
      </c>
      <c r="I20" s="139">
        <f>'PD_idade (17)'!AM21-'PD_idade (17)'!I21</f>
        <v>-4</v>
      </c>
      <c r="J20" s="140">
        <f>'PD_idade (17)'!AN21-'PD_idade (17)'!J21</f>
        <v>-11</v>
      </c>
    </row>
    <row r="21" spans="2:10" x14ac:dyDescent="0.25">
      <c r="B21" s="34" t="s">
        <v>42</v>
      </c>
      <c r="C21" s="138">
        <f>'PD_idade (17)'!AG22-'PD_idade (17)'!C22</f>
        <v>-2</v>
      </c>
      <c r="D21" s="139">
        <f>'PD_idade (17)'!AH22-'PD_idade (17)'!D22</f>
        <v>3</v>
      </c>
      <c r="E21" s="139">
        <f>'PD_idade (17)'!AI22-'PD_idade (17)'!E22</f>
        <v>0</v>
      </c>
      <c r="F21" s="139">
        <f>'PD_idade (17)'!AJ22-'PD_idade (17)'!F22</f>
        <v>-10</v>
      </c>
      <c r="G21" s="139">
        <f>'PD_idade (17)'!AK22-'PD_idade (17)'!G22</f>
        <v>-8</v>
      </c>
      <c r="H21" s="139">
        <f>'PD_idade (17)'!AB22-'PD_idade (17)'!H22</f>
        <v>-3</v>
      </c>
      <c r="I21" s="139">
        <f>'PD_idade (17)'!AM22-'PD_idade (17)'!I22</f>
        <v>-5</v>
      </c>
      <c r="J21" s="140">
        <f>'PD_idade (17)'!AN22-'PD_idade (17)'!J22</f>
        <v>0</v>
      </c>
    </row>
    <row r="22" spans="2:10" x14ac:dyDescent="0.25">
      <c r="B22" s="34" t="s">
        <v>43</v>
      </c>
      <c r="C22" s="138">
        <f>'PD_idade (17)'!AG23-'PD_idade (17)'!C23</f>
        <v>-4</v>
      </c>
      <c r="D22" s="139">
        <f>'PD_idade (17)'!AH23-'PD_idade (17)'!D23</f>
        <v>-10</v>
      </c>
      <c r="E22" s="139">
        <f>'PD_idade (17)'!AI23-'PD_idade (17)'!E23</f>
        <v>-5</v>
      </c>
      <c r="F22" s="139">
        <f>'PD_idade (17)'!AJ23-'PD_idade (17)'!F23</f>
        <v>3</v>
      </c>
      <c r="G22" s="139">
        <f>'PD_idade (17)'!AK23-'PD_idade (17)'!G23</f>
        <v>-4</v>
      </c>
      <c r="H22" s="139">
        <f>'PD_idade (17)'!AB23-'PD_idade (17)'!H23</f>
        <v>-1</v>
      </c>
      <c r="I22" s="139">
        <f>'PD_idade (17)'!AM23-'PD_idade (17)'!I23</f>
        <v>-15</v>
      </c>
      <c r="J22" s="140">
        <f>'PD_idade (17)'!AN23-'PD_idade (17)'!J23</f>
        <v>3</v>
      </c>
    </row>
    <row r="23" spans="2:10" x14ac:dyDescent="0.25">
      <c r="B23" s="34" t="s">
        <v>44</v>
      </c>
      <c r="C23" s="138">
        <f>'PD_idade (17)'!AG24-'PD_idade (17)'!C24</f>
        <v>-7</v>
      </c>
      <c r="D23" s="139">
        <f>'PD_idade (17)'!AH24-'PD_idade (17)'!D24</f>
        <v>-22</v>
      </c>
      <c r="E23" s="139">
        <f>'PD_idade (17)'!AI24-'PD_idade (17)'!E24</f>
        <v>-2</v>
      </c>
      <c r="F23" s="139">
        <f>'PD_idade (17)'!AJ24-'PD_idade (17)'!F24</f>
        <v>0</v>
      </c>
      <c r="G23" s="139">
        <f>'PD_idade (17)'!AK24-'PD_idade (17)'!G24</f>
        <v>-4</v>
      </c>
      <c r="H23" s="139">
        <f>'PD_idade (17)'!AB24-'PD_idade (17)'!H24</f>
        <v>-6</v>
      </c>
      <c r="I23" s="139">
        <f>'PD_idade (17)'!AM24-'PD_idade (17)'!I24</f>
        <v>1</v>
      </c>
      <c r="J23" s="140">
        <f>'PD_idade (17)'!AN24-'PD_idade (17)'!J24</f>
        <v>-15</v>
      </c>
    </row>
    <row r="24" spans="2:10" x14ac:dyDescent="0.25">
      <c r="B24" s="34" t="s">
        <v>45</v>
      </c>
      <c r="C24" s="138">
        <f>'PD_idade (17)'!AG25-'PD_idade (17)'!C25</f>
        <v>-6</v>
      </c>
      <c r="D24" s="139">
        <f>'PD_idade (17)'!AH25-'PD_idade (17)'!D25</f>
        <v>-4</v>
      </c>
      <c r="E24" s="139">
        <f>'PD_idade (17)'!AI25-'PD_idade (17)'!E25</f>
        <v>-13</v>
      </c>
      <c r="F24" s="139">
        <f>'PD_idade (17)'!AJ25-'PD_idade (17)'!F25</f>
        <v>7</v>
      </c>
      <c r="G24" s="139">
        <f>'PD_idade (17)'!AK25-'PD_idade (17)'!G25</f>
        <v>-12</v>
      </c>
      <c r="H24" s="139">
        <f>'PD_idade (17)'!AB25-'PD_idade (17)'!H25</f>
        <v>0</v>
      </c>
      <c r="I24" s="139">
        <f>'PD_idade (17)'!AM25-'PD_idade (17)'!I25</f>
        <v>-15</v>
      </c>
      <c r="J24" s="140">
        <f>'PD_idade (17)'!AN25-'PD_idade (17)'!J25</f>
        <v>1</v>
      </c>
    </row>
    <row r="25" spans="2:10" x14ac:dyDescent="0.25">
      <c r="B25" s="34" t="s">
        <v>46</v>
      </c>
      <c r="C25" s="138">
        <f>'PD_idade (17)'!AG26-'PD_idade (17)'!C26</f>
        <v>0</v>
      </c>
      <c r="D25" s="139">
        <f>'PD_idade (17)'!AH26-'PD_idade (17)'!D26</f>
        <v>-6</v>
      </c>
      <c r="E25" s="139">
        <f>'PD_idade (17)'!AI26-'PD_idade (17)'!E26</f>
        <v>-7</v>
      </c>
      <c r="F25" s="139">
        <f>'PD_idade (17)'!AJ26-'PD_idade (17)'!F26</f>
        <v>-2</v>
      </c>
      <c r="G25" s="139">
        <f>'PD_idade (17)'!AK26-'PD_idade (17)'!G26</f>
        <v>4</v>
      </c>
      <c r="H25" s="139">
        <f>'PD_idade (17)'!AB26-'PD_idade (17)'!H26</f>
        <v>-7</v>
      </c>
      <c r="I25" s="139">
        <f>'PD_idade (17)'!AM26-'PD_idade (17)'!I26</f>
        <v>-3</v>
      </c>
      <c r="J25" s="140">
        <f>'PD_idade (17)'!AN26-'PD_idade (17)'!J26</f>
        <v>-7</v>
      </c>
    </row>
    <row r="26" spans="2:10" x14ac:dyDescent="0.25">
      <c r="B26" s="34" t="s">
        <v>47</v>
      </c>
      <c r="C26" s="138">
        <f>'PD_idade (17)'!AG27-'PD_idade (17)'!C27</f>
        <v>3</v>
      </c>
      <c r="D26" s="139">
        <f>'PD_idade (17)'!AH27-'PD_idade (17)'!D27</f>
        <v>-8</v>
      </c>
      <c r="E26" s="139">
        <f>'PD_idade (17)'!AI27-'PD_idade (17)'!E27</f>
        <v>-5</v>
      </c>
      <c r="F26" s="139">
        <f>'PD_idade (17)'!AJ27-'PD_idade (17)'!F27</f>
        <v>8</v>
      </c>
      <c r="G26" s="139">
        <f>'PD_idade (17)'!AK27-'PD_idade (17)'!G27</f>
        <v>1</v>
      </c>
      <c r="H26" s="139">
        <f>'PD_idade (17)'!AB27-'PD_idade (17)'!H27</f>
        <v>-13</v>
      </c>
      <c r="I26" s="139">
        <f>'PD_idade (17)'!AM27-'PD_idade (17)'!I27</f>
        <v>-4</v>
      </c>
      <c r="J26" s="140">
        <f>'PD_idade (17)'!AN27-'PD_idade (17)'!J27</f>
        <v>-8</v>
      </c>
    </row>
    <row r="27" spans="2:10" x14ac:dyDescent="0.25">
      <c r="B27" s="34" t="s">
        <v>48</v>
      </c>
      <c r="C27" s="138">
        <f>'PD_idade (17)'!AG28-'PD_idade (17)'!C28</f>
        <v>-9</v>
      </c>
      <c r="D27" s="139">
        <f>'PD_idade (17)'!AH28-'PD_idade (17)'!D28</f>
        <v>-1</v>
      </c>
      <c r="E27" s="139">
        <f>'PD_idade (17)'!AI28-'PD_idade (17)'!E28</f>
        <v>-7</v>
      </c>
      <c r="F27" s="139">
        <f>'PD_idade (17)'!AJ28-'PD_idade (17)'!F28</f>
        <v>1</v>
      </c>
      <c r="G27" s="139">
        <f>'PD_idade (17)'!AK28-'PD_idade (17)'!G28</f>
        <v>-2</v>
      </c>
      <c r="H27" s="139">
        <f>'PD_idade (17)'!AB28-'PD_idade (17)'!H28</f>
        <v>-6</v>
      </c>
      <c r="I27" s="139">
        <f>'PD_idade (17)'!AM28-'PD_idade (17)'!I28</f>
        <v>-12</v>
      </c>
      <c r="J27" s="140">
        <f>'PD_idade (17)'!AN28-'PD_idade (17)'!J28</f>
        <v>-7</v>
      </c>
    </row>
    <row r="28" spans="2:10" x14ac:dyDescent="0.25">
      <c r="B28" s="34" t="s">
        <v>49</v>
      </c>
      <c r="C28" s="138">
        <f>'PD_idade (17)'!AG29-'PD_idade (17)'!C29</f>
        <v>-17</v>
      </c>
      <c r="D28" s="139">
        <f>'PD_idade (17)'!AH29-'PD_idade (17)'!D29</f>
        <v>2</v>
      </c>
      <c r="E28" s="139">
        <f>'PD_idade (17)'!AI29-'PD_idade (17)'!E29</f>
        <v>0</v>
      </c>
      <c r="F28" s="139">
        <f>'PD_idade (17)'!AJ29-'PD_idade (17)'!F29</f>
        <v>-19</v>
      </c>
      <c r="G28" s="139">
        <f>'PD_idade (17)'!AK29-'PD_idade (17)'!G29</f>
        <v>-16</v>
      </c>
      <c r="H28" s="139">
        <f>'PD_idade (17)'!AB29-'PD_idade (17)'!H29</f>
        <v>-10</v>
      </c>
      <c r="I28" s="139">
        <f>'PD_idade (17)'!AM29-'PD_idade (17)'!I29</f>
        <v>-21</v>
      </c>
      <c r="J28" s="140">
        <f>'PD_idade (17)'!AN29-'PD_idade (17)'!J29</f>
        <v>-28</v>
      </c>
    </row>
    <row r="29" spans="2:10" x14ac:dyDescent="0.25">
      <c r="B29" s="34" t="s">
        <v>50</v>
      </c>
      <c r="C29" s="138">
        <f>'PD_idade (17)'!AG30-'PD_idade (17)'!C30</f>
        <v>6</v>
      </c>
      <c r="D29" s="139">
        <f>'PD_idade (17)'!AH30-'PD_idade (17)'!D30</f>
        <v>-22</v>
      </c>
      <c r="E29" s="139">
        <f>'PD_idade (17)'!AI30-'PD_idade (17)'!E30</f>
        <v>-11</v>
      </c>
      <c r="F29" s="139">
        <f>'PD_idade (17)'!AJ30-'PD_idade (17)'!F30</f>
        <v>0</v>
      </c>
      <c r="G29" s="139">
        <f>'PD_idade (17)'!AK30-'PD_idade (17)'!G30</f>
        <v>-8</v>
      </c>
      <c r="H29" s="139">
        <f>'PD_idade (17)'!AB30-'PD_idade (17)'!H30</f>
        <v>-3</v>
      </c>
      <c r="I29" s="139">
        <f>'PD_idade (17)'!AM30-'PD_idade (17)'!I30</f>
        <v>-16</v>
      </c>
      <c r="J29" s="140">
        <f>'PD_idade (17)'!AN30-'PD_idade (17)'!J30</f>
        <v>-20</v>
      </c>
    </row>
    <row r="30" spans="2:10" x14ac:dyDescent="0.25">
      <c r="B30" s="34" t="s">
        <v>51</v>
      </c>
      <c r="C30" s="138">
        <f>'PD_idade (17)'!AG31-'PD_idade (17)'!C31</f>
        <v>-9</v>
      </c>
      <c r="D30" s="139">
        <f>'PD_idade (17)'!AH31-'PD_idade (17)'!D31</f>
        <v>-4</v>
      </c>
      <c r="E30" s="139">
        <f>'PD_idade (17)'!AI31-'PD_idade (17)'!E31</f>
        <v>-2</v>
      </c>
      <c r="F30" s="139">
        <f>'PD_idade (17)'!AJ31-'PD_idade (17)'!F31</f>
        <v>-2</v>
      </c>
      <c r="G30" s="139">
        <f>'PD_idade (17)'!AK31-'PD_idade (17)'!G31</f>
        <v>-17</v>
      </c>
      <c r="H30" s="139">
        <f>'PD_idade (17)'!AB31-'PD_idade (17)'!H31</f>
        <v>-15</v>
      </c>
      <c r="I30" s="139">
        <f>'PD_idade (17)'!AM31-'PD_idade (17)'!I31</f>
        <v>0</v>
      </c>
      <c r="J30" s="140">
        <f>'PD_idade (17)'!AN31-'PD_idade (17)'!J31</f>
        <v>-1</v>
      </c>
    </row>
    <row r="31" spans="2:10" x14ac:dyDescent="0.25">
      <c r="B31" s="34" t="s">
        <v>52</v>
      </c>
      <c r="C31" s="138">
        <f>'PD_idade (17)'!AG32-'PD_idade (17)'!C32</f>
        <v>-11</v>
      </c>
      <c r="D31" s="139">
        <f>'PD_idade (17)'!AH32-'PD_idade (17)'!D32</f>
        <v>-4</v>
      </c>
      <c r="E31" s="139">
        <f>'PD_idade (17)'!AI32-'PD_idade (17)'!E32</f>
        <v>-14</v>
      </c>
      <c r="F31" s="139">
        <f>'PD_idade (17)'!AJ32-'PD_idade (17)'!F32</f>
        <v>-20</v>
      </c>
      <c r="G31" s="139">
        <f>'PD_idade (17)'!AK32-'PD_idade (17)'!G32</f>
        <v>-18</v>
      </c>
      <c r="H31" s="139">
        <f>'PD_idade (17)'!AB32-'PD_idade (17)'!H32</f>
        <v>-17</v>
      </c>
      <c r="I31" s="139">
        <f>'PD_idade (17)'!AM32-'PD_idade (17)'!I32</f>
        <v>-6</v>
      </c>
      <c r="J31" s="140">
        <f>'PD_idade (17)'!AN32-'PD_idade (17)'!J32</f>
        <v>-30</v>
      </c>
    </row>
    <row r="32" spans="2:10" x14ac:dyDescent="0.25">
      <c r="B32" s="34" t="s">
        <v>31</v>
      </c>
      <c r="C32" s="138">
        <f>'PD_idade (17)'!AG33-'PD_idade (17)'!C33</f>
        <v>2</v>
      </c>
      <c r="D32" s="139">
        <f>'PD_idade (17)'!AH33-'PD_idade (17)'!D33</f>
        <v>1</v>
      </c>
      <c r="E32" s="139">
        <f>'PD_idade (17)'!AI33-'PD_idade (17)'!E33</f>
        <v>-4</v>
      </c>
      <c r="F32" s="139">
        <f>'PD_idade (17)'!AJ33-'PD_idade (17)'!F33</f>
        <v>1</v>
      </c>
      <c r="G32" s="139">
        <f>'PD_idade (17)'!AK33-'PD_idade (17)'!G33</f>
        <v>-7</v>
      </c>
      <c r="H32" s="139">
        <f>'PD_idade (17)'!AB33-'PD_idade (17)'!H33</f>
        <v>-5</v>
      </c>
      <c r="I32" s="139">
        <f>'PD_idade (17)'!AM33-'PD_idade (17)'!I33</f>
        <v>-2</v>
      </c>
      <c r="J32" s="140">
        <f>'PD_idade (17)'!AN33-'PD_idade (17)'!J33</f>
        <v>-5</v>
      </c>
    </row>
    <row r="33" spans="2:10" x14ac:dyDescent="0.25">
      <c r="B33" s="34" t="s">
        <v>53</v>
      </c>
      <c r="C33" s="138">
        <f>'PD_idade (17)'!AG34-'PD_idade (17)'!C34</f>
        <v>4</v>
      </c>
      <c r="D33" s="139">
        <f>'PD_idade (17)'!AH34-'PD_idade (17)'!D34</f>
        <v>9</v>
      </c>
      <c r="E33" s="139">
        <f>'PD_idade (17)'!AI34-'PD_idade (17)'!E34</f>
        <v>1</v>
      </c>
      <c r="F33" s="139">
        <f>'PD_idade (17)'!AJ34-'PD_idade (17)'!F34</f>
        <v>-1</v>
      </c>
      <c r="G33" s="139">
        <f>'PD_idade (17)'!AK34-'PD_idade (17)'!G34</f>
        <v>-11</v>
      </c>
      <c r="H33" s="139">
        <f>'PD_idade (17)'!AB34-'PD_idade (17)'!H34</f>
        <v>-12</v>
      </c>
      <c r="I33" s="139">
        <f>'PD_idade (17)'!AM34-'PD_idade (17)'!I34</f>
        <v>-11</v>
      </c>
      <c r="J33" s="140">
        <f>'PD_idade (17)'!AN34-'PD_idade (17)'!J34</f>
        <v>-20</v>
      </c>
    </row>
    <row r="34" spans="2:10" ht="12.75" customHeight="1" x14ac:dyDescent="0.25">
      <c r="B34" s="34" t="s">
        <v>54</v>
      </c>
      <c r="C34" s="138">
        <f>'PD_idade (17)'!AG35-'PD_idade (17)'!C35</f>
        <v>-4</v>
      </c>
      <c r="D34" s="139">
        <f>'PD_idade (17)'!AH35-'PD_idade (17)'!D35</f>
        <v>2</v>
      </c>
      <c r="E34" s="139">
        <f>'PD_idade (17)'!AI35-'PD_idade (17)'!E35</f>
        <v>-11</v>
      </c>
      <c r="F34" s="139">
        <f>'PD_idade (17)'!AJ35-'PD_idade (17)'!F35</f>
        <v>-4</v>
      </c>
      <c r="G34" s="139">
        <f>'PD_idade (17)'!AK35-'PD_idade (17)'!G35</f>
        <v>-9</v>
      </c>
      <c r="H34" s="139">
        <f>'PD_idade (17)'!AB35-'PD_idade (17)'!H35</f>
        <v>3</v>
      </c>
      <c r="I34" s="139">
        <f>'PD_idade (17)'!AM35-'PD_idade (17)'!I35</f>
        <v>-12</v>
      </c>
      <c r="J34" s="140">
        <f>'PD_idade (17)'!AN35-'PD_idade (17)'!J35</f>
        <v>-7</v>
      </c>
    </row>
    <row r="35" spans="2:10" x14ac:dyDescent="0.25">
      <c r="B35" s="34" t="s">
        <v>55</v>
      </c>
      <c r="C35" s="138">
        <f>'PD_idade (17)'!AG36-'PD_idade (17)'!C36</f>
        <v>-4</v>
      </c>
      <c r="D35" s="139">
        <f>'PD_idade (17)'!AH36-'PD_idade (17)'!D36</f>
        <v>-14</v>
      </c>
      <c r="E35" s="139">
        <f>'PD_idade (17)'!AI36-'PD_idade (17)'!E36</f>
        <v>-19</v>
      </c>
      <c r="F35" s="139">
        <f>'PD_idade (17)'!AJ36-'PD_idade (17)'!F36</f>
        <v>-11</v>
      </c>
      <c r="G35" s="139">
        <f>'PD_idade (17)'!AK36-'PD_idade (17)'!G36</f>
        <v>0</v>
      </c>
      <c r="H35" s="139">
        <f>'PD_idade (17)'!AB36-'PD_idade (17)'!H36</f>
        <v>-11</v>
      </c>
      <c r="I35" s="139">
        <f>'PD_idade (17)'!AM36-'PD_idade (17)'!I36</f>
        <v>-10</v>
      </c>
      <c r="J35" s="140">
        <f>'PD_idade (17)'!AN36-'PD_idade (17)'!J36</f>
        <v>-1</v>
      </c>
    </row>
    <row r="36" spans="2:10" x14ac:dyDescent="0.25">
      <c r="B36" s="34" t="s">
        <v>56</v>
      </c>
      <c r="C36" s="138">
        <f>'PD_idade (17)'!AG37-'PD_idade (17)'!C37</f>
        <v>2</v>
      </c>
      <c r="D36" s="139">
        <f>'PD_idade (17)'!AH37-'PD_idade (17)'!D37</f>
        <v>-2</v>
      </c>
      <c r="E36" s="139">
        <f>'PD_idade (17)'!AI37-'PD_idade (17)'!E37</f>
        <v>-10</v>
      </c>
      <c r="F36" s="139">
        <f>'PD_idade (17)'!AJ37-'PD_idade (17)'!F37</f>
        <v>-7</v>
      </c>
      <c r="G36" s="139">
        <f>'PD_idade (17)'!AK37-'PD_idade (17)'!G37</f>
        <v>0</v>
      </c>
      <c r="H36" s="139">
        <f>'PD_idade (17)'!AB37-'PD_idade (17)'!H37</f>
        <v>0</v>
      </c>
      <c r="I36" s="139">
        <f>'PD_idade (17)'!AM37-'PD_idade (17)'!I37</f>
        <v>-3</v>
      </c>
      <c r="J36" s="140">
        <f>'PD_idade (17)'!AN37-'PD_idade (17)'!J37</f>
        <v>-9</v>
      </c>
    </row>
    <row r="37" spans="2:10" x14ac:dyDescent="0.25">
      <c r="B37" s="34" t="s">
        <v>57</v>
      </c>
      <c r="C37" s="138">
        <f>'PD_idade (17)'!AG38-'PD_idade (17)'!C38</f>
        <v>-1</v>
      </c>
      <c r="D37" s="139">
        <f>'PD_idade (17)'!AH38-'PD_idade (17)'!D38</f>
        <v>-8</v>
      </c>
      <c r="E37" s="139">
        <f>'PD_idade (17)'!AI38-'PD_idade (17)'!E38</f>
        <v>-12</v>
      </c>
      <c r="F37" s="139">
        <f>'PD_idade (17)'!AJ38-'PD_idade (17)'!F38</f>
        <v>-30</v>
      </c>
      <c r="G37" s="139">
        <f>'PD_idade (17)'!AK38-'PD_idade (17)'!G38</f>
        <v>-12</v>
      </c>
      <c r="H37" s="139">
        <f>'PD_idade (17)'!AB38-'PD_idade (17)'!H38</f>
        <v>-8</v>
      </c>
      <c r="I37" s="139">
        <f>'PD_idade (17)'!AM38-'PD_idade (17)'!I38</f>
        <v>-8</v>
      </c>
      <c r="J37" s="140">
        <f>'PD_idade (17)'!AN38-'PD_idade (17)'!J38</f>
        <v>-12</v>
      </c>
    </row>
    <row r="38" spans="2:10" x14ac:dyDescent="0.25">
      <c r="B38" s="34" t="s">
        <v>58</v>
      </c>
      <c r="C38" s="173">
        <f>'PD_idade (17)'!AG39-'PD_idade (17)'!C39</f>
        <v>2</v>
      </c>
      <c r="D38" s="174">
        <f>'PD_idade (17)'!AH39-'PD_idade (17)'!D39</f>
        <v>-15</v>
      </c>
      <c r="E38" s="174">
        <f>'PD_idade (17)'!AI39-'PD_idade (17)'!E39</f>
        <v>-11</v>
      </c>
      <c r="F38" s="174">
        <f>'PD_idade (17)'!AJ39-'PD_idade (17)'!F39</f>
        <v>-2</v>
      </c>
      <c r="G38" s="174">
        <f>'PD_idade (17)'!AK39-'PD_idade (17)'!G39</f>
        <v>-7</v>
      </c>
      <c r="H38" s="174">
        <f>'PD_idade (17)'!AB39-'PD_idade (17)'!H39</f>
        <v>-1</v>
      </c>
      <c r="I38" s="174">
        <f>'PD_idade (17)'!AM39-'PD_idade (17)'!I39</f>
        <v>2</v>
      </c>
      <c r="J38" s="175">
        <f>'PD_idade (17)'!AN39-'PD_idade (17)'!J39</f>
        <v>-6</v>
      </c>
    </row>
    <row r="39" spans="2:10" x14ac:dyDescent="0.25">
      <c r="E39" s="139"/>
      <c r="G39" s="139"/>
    </row>
    <row r="40" spans="2:10" x14ac:dyDescent="0.25">
      <c r="E40" s="139"/>
    </row>
  </sheetData>
  <mergeCells count="3">
    <mergeCell ref="B5:L5"/>
    <mergeCell ref="C8:J8"/>
    <mergeCell ref="C9:J9"/>
  </mergeCells>
  <pageMargins left="0.7" right="0.7" top="0.75" bottom="0.75" header="0.3" footer="0.3"/>
  <pageSetup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selection activeCell="K18" sqref="K18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8</v>
      </c>
      <c r="B5" s="119" t="s">
        <v>185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9.25" customHeight="1" x14ac:dyDescent="0.25">
      <c r="B8" s="8"/>
      <c r="C8" s="598" t="s">
        <v>184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0" ht="15" customHeight="1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ht="15.75" customHeight="1" x14ac:dyDescent="0.25">
      <c r="B11" s="3" t="s">
        <v>61</v>
      </c>
      <c r="C11" s="40">
        <f>('PD_idade (17)'!AG12-'PD_idade (17)'!C12)/'PD_idade (17)'!C12</f>
        <v>-5.9133875577049903E-2</v>
      </c>
      <c r="D11" s="41">
        <f>('PD_idade (17)'!AH12-'PD_idade (17)'!D12)/'PD_idade (17)'!D12</f>
        <v>-0.13057141762158433</v>
      </c>
      <c r="E11" s="41">
        <f>('PD_idade (17)'!AI12-'PD_idade (17)'!E12)/'PD_idade (17)'!E12</f>
        <v>-9.91290802237485E-2</v>
      </c>
      <c r="F11" s="41">
        <f>('PD_idade (17)'!AJ12-'PD_idade (17)'!F12)/'PD_idade (17)'!F12</f>
        <v>-0.10807677444287002</v>
      </c>
      <c r="G11" s="41">
        <f>('PD_idade (17)'!AK12-'PD_idade (17)'!G12)/'PD_idade (17)'!G12</f>
        <v>-0.16522621619852026</v>
      </c>
      <c r="H11" s="41">
        <f>('PD_idade (17)'!AL12-'PD_idade (17)'!H12)/'PD_idade (17)'!H12</f>
        <v>-0.17476410947664536</v>
      </c>
      <c r="I11" s="217">
        <f>('PD_idade (17)'!AM12-'PD_idade (17)'!I12)/'PD_idade (17)'!I12</f>
        <v>-0.13335327875540567</v>
      </c>
      <c r="J11" s="56">
        <f>('PD_idade (17)'!AN12-'PD_idade (17)'!J12)/'PD_idade (17)'!J12</f>
        <v>-0.17855847453235918</v>
      </c>
    </row>
    <row r="12" spans="1:10" x14ac:dyDescent="0.25">
      <c r="B12" s="4" t="s">
        <v>102</v>
      </c>
      <c r="C12" s="42">
        <f>('PD_idade (17)'!AG13-'PD_idade (17)'!C13)/'PD_idade (17)'!C13</f>
        <v>-6.6809260191243086E-2</v>
      </c>
      <c r="D12" s="43">
        <f>('PD_idade (17)'!AH13-'PD_idade (17)'!D13)/'PD_idade (17)'!D13</f>
        <v>-0.13736886872696341</v>
      </c>
      <c r="E12" s="43">
        <f>('PD_idade (17)'!AI13-'PD_idade (17)'!E13)/'PD_idade (17)'!E13</f>
        <v>-0.12743340163934427</v>
      </c>
      <c r="F12" s="43">
        <f>('PD_idade (17)'!AJ13-'PD_idade (17)'!F13)/'PD_idade (17)'!F13</f>
        <v>-0.11224489795918367</v>
      </c>
      <c r="G12" s="43">
        <f>('PD_idade (17)'!AK13-'PD_idade (17)'!G13)/'PD_idade (17)'!G13</f>
        <v>-0.16538090646094503</v>
      </c>
      <c r="H12" s="43">
        <f>('PD_idade (17)'!AL13-'PD_idade (17)'!H13)/'PD_idade (17)'!H13</f>
        <v>-0.16131696955392966</v>
      </c>
      <c r="I12" s="218">
        <f>('PD_idade (17)'!AM13-'PD_idade (17)'!I13)/'PD_idade (17)'!I13</f>
        <v>-0.12784025705760846</v>
      </c>
      <c r="J12" s="57">
        <f>('PD_idade (17)'!AN13-'PD_idade (17)'!J13)/'PD_idade (17)'!J13</f>
        <v>-0.1662209421929644</v>
      </c>
    </row>
    <row r="13" spans="1:10" x14ac:dyDescent="0.25">
      <c r="B13" s="4" t="s">
        <v>20</v>
      </c>
      <c r="C13" s="42">
        <f>('PD_idade (17)'!AG14-'PD_idade (17)'!C14)/'PD_idade (17)'!C14</f>
        <v>-6.4989168471921349E-2</v>
      </c>
      <c r="D13" s="43">
        <f>('PD_idade (17)'!AH14-'PD_idade (17)'!D14)/'PD_idade (17)'!D14</f>
        <v>-0.14414923685698133</v>
      </c>
      <c r="E13" s="43">
        <f>('PD_idade (17)'!AI14-'PD_idade (17)'!E14)/'PD_idade (17)'!E14</f>
        <v>-0.12567750677506775</v>
      </c>
      <c r="F13" s="43">
        <f>('PD_idade (17)'!AJ14-'PD_idade (17)'!F14)/'PD_idade (17)'!F14</f>
        <v>-0.10240240240240241</v>
      </c>
      <c r="G13" s="43">
        <f>('PD_idade (17)'!AK14-'PD_idade (17)'!G14)/'PD_idade (17)'!G14</f>
        <v>-0.15124839948783611</v>
      </c>
      <c r="H13" s="43">
        <f>('PD_idade (17)'!AL14-'PD_idade (17)'!H14)/'PD_idade (17)'!H14</f>
        <v>-0.16557899529518896</v>
      </c>
      <c r="I13" s="218">
        <f>('PD_idade (17)'!AM14-'PD_idade (17)'!I14)/'PD_idade (17)'!I14</f>
        <v>-0.13437268002969563</v>
      </c>
      <c r="J13" s="57">
        <f>('PD_idade (17)'!AN14-'PD_idade (17)'!J14)/'PD_idade (17)'!J14</f>
        <v>-0.17303070761014686</v>
      </c>
    </row>
    <row r="14" spans="1:10" x14ac:dyDescent="0.25">
      <c r="B14" s="4" t="s">
        <v>1</v>
      </c>
      <c r="C14" s="407">
        <f>('PD_idade (17)'!AG15-'PD_idade (17)'!C15)/'PD_idade (17)'!C15</f>
        <v>-0.05</v>
      </c>
      <c r="D14" s="408">
        <f>('PD_idade (17)'!AH15-'PD_idade (17)'!D15)/'PD_idade (17)'!D15</f>
        <v>-0.10297666934835076</v>
      </c>
      <c r="E14" s="408">
        <f>('PD_idade (17)'!AI15-'PD_idade (17)'!E15)/'PD_idade (17)'!E15</f>
        <v>-0.12999273783587509</v>
      </c>
      <c r="F14" s="408">
        <f>('PD_idade (17)'!AJ15-'PD_idade (17)'!F15)/'PD_idade (17)'!F15</f>
        <v>-8.0523055746730895E-2</v>
      </c>
      <c r="G14" s="408">
        <f>('PD_idade (17)'!AK15-'PD_idade (17)'!G15)/'PD_idade (17)'!G15</f>
        <v>-0.10636704119850188</v>
      </c>
      <c r="H14" s="408">
        <f>('PD_idade (17)'!AL15-'PD_idade (17)'!H15)/'PD_idade (17)'!H15</f>
        <v>-0.1215547703180212</v>
      </c>
      <c r="I14" s="409">
        <f>('PD_idade (17)'!AM15-'PD_idade (17)'!I15)/'PD_idade (17)'!I15</f>
        <v>-0.11711711711711711</v>
      </c>
      <c r="J14" s="410">
        <f>('PD_idade (17)'!AN15-'PD_idade (17)'!J15)/'PD_idade (17)'!J15</f>
        <v>-0.14711359404096835</v>
      </c>
    </row>
    <row r="15" spans="1:10" x14ac:dyDescent="0.25">
      <c r="B15" s="34" t="s">
        <v>36</v>
      </c>
      <c r="C15" s="40">
        <f>('PD_idade (17)'!AG16-'PD_idade (17)'!C16)/'PD_idade (17)'!C16</f>
        <v>-0.24</v>
      </c>
      <c r="D15" s="41">
        <f>('PD_idade (17)'!AH16-'PD_idade (17)'!D16)/'PD_idade (17)'!D16</f>
        <v>-0.30232558139534882</v>
      </c>
      <c r="E15" s="41">
        <f>('PD_idade (17)'!AI16-'PD_idade (17)'!E16)/'PD_idade (17)'!E16</f>
        <v>-5.128205128205128E-2</v>
      </c>
      <c r="F15" s="41">
        <f>('PD_idade (17)'!AJ16-'PD_idade (17)'!F16)/'PD_idade (17)'!F16</f>
        <v>-5.128205128205128E-2</v>
      </c>
      <c r="G15" s="41">
        <f>('PD_idade (17)'!AK16-'PD_idade (17)'!G16)/'PD_idade (17)'!G16</f>
        <v>0</v>
      </c>
      <c r="H15" s="41">
        <f>('PD_idade (17)'!AL16-'PD_idade (17)'!H16)/'PD_idade (17)'!H16</f>
        <v>-6.25E-2</v>
      </c>
      <c r="I15" s="217">
        <f>('PD_idade (17)'!AM16-'PD_idade (17)'!I16)/'PD_idade (17)'!I16</f>
        <v>-9.8039215686274508E-2</v>
      </c>
      <c r="J15" s="56">
        <f>('PD_idade (17)'!AN16-'PD_idade (17)'!J16)/'PD_idade (17)'!J16</f>
        <v>-0.20454545454545456</v>
      </c>
    </row>
    <row r="16" spans="1:10" x14ac:dyDescent="0.25">
      <c r="B16" s="34" t="s">
        <v>37</v>
      </c>
      <c r="C16" s="42">
        <f>('PD_idade (17)'!AG17-'PD_idade (17)'!C17)/'PD_idade (17)'!C17</f>
        <v>-0.11428571428571428</v>
      </c>
      <c r="D16" s="43">
        <f>('PD_idade (17)'!AH17-'PD_idade (17)'!D17)/'PD_idade (17)'!D17</f>
        <v>-0.10526315789473684</v>
      </c>
      <c r="E16" s="43">
        <f>('PD_idade (17)'!AI17-'PD_idade (17)'!E17)/'PD_idade (17)'!E17</f>
        <v>-0.11764705882352941</v>
      </c>
      <c r="F16" s="43">
        <f>('PD_idade (17)'!AJ17-'PD_idade (17)'!F17)/'PD_idade (17)'!F17</f>
        <v>0</v>
      </c>
      <c r="G16" s="43">
        <f>('PD_idade (17)'!AK17-'PD_idade (17)'!G17)/'PD_idade (17)'!G17</f>
        <v>-0.27659574468085107</v>
      </c>
      <c r="H16" s="43">
        <f>('PD_idade (17)'!AL17-'PD_idade (17)'!H17)/'PD_idade (17)'!H17</f>
        <v>-0.32558139534883723</v>
      </c>
      <c r="I16" s="218">
        <f>('PD_idade (17)'!AM17-'PD_idade (17)'!I17)/'PD_idade (17)'!I17</f>
        <v>-0.12</v>
      </c>
      <c r="J16" s="57">
        <f>('PD_idade (17)'!AN17-'PD_idade (17)'!J17)/'PD_idade (17)'!J17</f>
        <v>-0.12903225806451613</v>
      </c>
    </row>
    <row r="17" spans="2:10" x14ac:dyDescent="0.25">
      <c r="B17" s="34" t="s">
        <v>38</v>
      </c>
      <c r="C17" s="42">
        <f>('PD_idade (17)'!AG18-'PD_idade (17)'!C18)/'PD_idade (17)'!C18</f>
        <v>8.3333333333333329E-2</v>
      </c>
      <c r="D17" s="43">
        <f>('PD_idade (17)'!AH18-'PD_idade (17)'!D18)/'PD_idade (17)'!D18</f>
        <v>-0.21818181818181817</v>
      </c>
      <c r="E17" s="43">
        <f>('PD_idade (17)'!AI18-'PD_idade (17)'!E18)/'PD_idade (17)'!E18</f>
        <v>-0.23880597014925373</v>
      </c>
      <c r="F17" s="43">
        <f>('PD_idade (17)'!AJ18-'PD_idade (17)'!F18)/'PD_idade (17)'!F18</f>
        <v>-0.16455696202531644</v>
      </c>
      <c r="G17" s="43">
        <f>('PD_idade (17)'!AK18-'PD_idade (17)'!G18)/'PD_idade (17)'!G18</f>
        <v>7.9365079365079361E-2</v>
      </c>
      <c r="H17" s="43">
        <f>('PD_idade (17)'!AL18-'PD_idade (17)'!H18)/'PD_idade (17)'!H18</f>
        <v>-0.13793103448275862</v>
      </c>
      <c r="I17" s="218">
        <f>('PD_idade (17)'!AM18-'PD_idade (17)'!I18)/'PD_idade (17)'!I18</f>
        <v>1.3513513513513514E-2</v>
      </c>
      <c r="J17" s="57">
        <f>('PD_idade (17)'!AN18-'PD_idade (17)'!J18)/'PD_idade (17)'!J18</f>
        <v>-0.14141414141414141</v>
      </c>
    </row>
    <row r="18" spans="2:10" x14ac:dyDescent="0.25">
      <c r="B18" s="34" t="s">
        <v>39</v>
      </c>
      <c r="C18" s="42">
        <f>('PD_idade (17)'!AG19-'PD_idade (17)'!C19)/'PD_idade (17)'!C19</f>
        <v>-0.16666666666666666</v>
      </c>
      <c r="D18" s="43">
        <f>('PD_idade (17)'!AH19-'PD_idade (17)'!D19)/'PD_idade (17)'!D19</f>
        <v>9.0909090909090912E-2</v>
      </c>
      <c r="E18" s="43">
        <f>('PD_idade (17)'!AI19-'PD_idade (17)'!E19)/'PD_idade (17)'!E19</f>
        <v>2.0408163265306121E-2</v>
      </c>
      <c r="F18" s="43">
        <f>('PD_idade (17)'!AJ19-'PD_idade (17)'!F19)/'PD_idade (17)'!F19</f>
        <v>-6.25E-2</v>
      </c>
      <c r="G18" s="43">
        <f>('PD_idade (17)'!AK19-'PD_idade (17)'!G19)/'PD_idade (17)'!G19</f>
        <v>3.0303030303030304E-2</v>
      </c>
      <c r="H18" s="43">
        <f>('PD_idade (17)'!AL19-'PD_idade (17)'!H19)/'PD_idade (17)'!H19</f>
        <v>-2.1276595744680851E-2</v>
      </c>
      <c r="I18" s="218">
        <f>('PD_idade (17)'!AM19-'PD_idade (17)'!I19)/'PD_idade (17)'!I19</f>
        <v>-0.10638297872340426</v>
      </c>
      <c r="J18" s="57">
        <f>('PD_idade (17)'!AN19-'PD_idade (17)'!J19)/'PD_idade (17)'!J19</f>
        <v>-0.22352941176470589</v>
      </c>
    </row>
    <row r="19" spans="2:10" x14ac:dyDescent="0.25">
      <c r="B19" s="34" t="s">
        <v>40</v>
      </c>
      <c r="C19" s="42">
        <f>('PD_idade (17)'!AG20-'PD_idade (17)'!C20)/'PD_idade (17)'!C20</f>
        <v>7.575757575757576E-2</v>
      </c>
      <c r="D19" s="43">
        <f>('PD_idade (17)'!AH20-'PD_idade (17)'!D20)/'PD_idade (17)'!D20</f>
        <v>5.9405940594059403E-2</v>
      </c>
      <c r="E19" s="43">
        <f>('PD_idade (17)'!AI20-'PD_idade (17)'!E20)/'PD_idade (17)'!E20</f>
        <v>-0.23076923076923078</v>
      </c>
      <c r="F19" s="43">
        <f>('PD_idade (17)'!AJ20-'PD_idade (17)'!F20)/'PD_idade (17)'!F20</f>
        <v>-9.3457943925233641E-2</v>
      </c>
      <c r="G19" s="43">
        <f>('PD_idade (17)'!AK20-'PD_idade (17)'!G20)/'PD_idade (17)'!G20</f>
        <v>-6.1728395061728392E-2</v>
      </c>
      <c r="H19" s="43">
        <f>('PD_idade (17)'!AL20-'PD_idade (17)'!H20)/'PD_idade (17)'!H20</f>
        <v>5.0632911392405063E-2</v>
      </c>
      <c r="I19" s="218">
        <f>('PD_idade (17)'!AM20-'PD_idade (17)'!I20)/'PD_idade (17)'!I20</f>
        <v>-0.16455696202531644</v>
      </c>
      <c r="J19" s="57">
        <f>('PD_idade (17)'!AN20-'PD_idade (17)'!J20)/'PD_idade (17)'!J20</f>
        <v>-0.10256410256410256</v>
      </c>
    </row>
    <row r="20" spans="2:10" x14ac:dyDescent="0.25">
      <c r="B20" s="34" t="s">
        <v>41</v>
      </c>
      <c r="C20" s="42">
        <f>('PD_idade (17)'!AG21-'PD_idade (17)'!C21)/'PD_idade (17)'!C21</f>
        <v>0.21212121212121213</v>
      </c>
      <c r="D20" s="43">
        <f>('PD_idade (17)'!AH21-'PD_idade (17)'!D21)/'PD_idade (17)'!D21</f>
        <v>-0.10714285714285714</v>
      </c>
      <c r="E20" s="43">
        <f>('PD_idade (17)'!AI21-'PD_idade (17)'!E21)/'PD_idade (17)'!E21</f>
        <v>-3.9215686274509803E-2</v>
      </c>
      <c r="F20" s="43">
        <f>('PD_idade (17)'!AJ21-'PD_idade (17)'!F21)/'PD_idade (17)'!F21</f>
        <v>-1.9230769230769232E-2</v>
      </c>
      <c r="G20" s="43">
        <f>('PD_idade (17)'!AK21-'PD_idade (17)'!G21)/'PD_idade (17)'!G21</f>
        <v>0</v>
      </c>
      <c r="H20" s="43">
        <f>('PD_idade (17)'!AL21-'PD_idade (17)'!H21)/'PD_idade (17)'!H21</f>
        <v>-0.16279069767441862</v>
      </c>
      <c r="I20" s="218">
        <f>('PD_idade (17)'!AM21-'PD_idade (17)'!I21)/'PD_idade (17)'!I21</f>
        <v>-0.08</v>
      </c>
      <c r="J20" s="57">
        <f>('PD_idade (17)'!AN21-'PD_idade (17)'!J21)/'PD_idade (17)'!J21</f>
        <v>-0.171875</v>
      </c>
    </row>
    <row r="21" spans="2:10" x14ac:dyDescent="0.25">
      <c r="B21" s="34" t="s">
        <v>42</v>
      </c>
      <c r="C21" s="42">
        <f>('PD_idade (17)'!AG22-'PD_idade (17)'!C22)/'PD_idade (17)'!C22</f>
        <v>-4.1666666666666664E-2</v>
      </c>
      <c r="D21" s="43">
        <f>('PD_idade (17)'!AH22-'PD_idade (17)'!D22)/'PD_idade (17)'!D22</f>
        <v>0.15</v>
      </c>
      <c r="E21" s="43">
        <f>('PD_idade (17)'!AI22-'PD_idade (17)'!E22)/'PD_idade (17)'!E22</f>
        <v>0</v>
      </c>
      <c r="F21" s="43">
        <f>('PD_idade (17)'!AJ22-'PD_idade (17)'!F22)/'PD_idade (17)'!F22</f>
        <v>-0.25641025641025639</v>
      </c>
      <c r="G21" s="43">
        <f>('PD_idade (17)'!AK22-'PD_idade (17)'!G22)/'PD_idade (17)'!G22</f>
        <v>-0.18604651162790697</v>
      </c>
      <c r="H21" s="43">
        <f>('PD_idade (17)'!AL22-'PD_idade (17)'!H22)/'PD_idade (17)'!H22</f>
        <v>-0.1951219512195122</v>
      </c>
      <c r="I21" s="218">
        <f>('PD_idade (17)'!AM22-'PD_idade (17)'!I22)/'PD_idade (17)'!I22</f>
        <v>-0.11627906976744186</v>
      </c>
      <c r="J21" s="57">
        <f>('PD_idade (17)'!AN22-'PD_idade (17)'!J22)/'PD_idade (17)'!J22</f>
        <v>0</v>
      </c>
    </row>
    <row r="22" spans="2:10" x14ac:dyDescent="0.25">
      <c r="B22" s="34" t="s">
        <v>43</v>
      </c>
      <c r="C22" s="42">
        <f>('PD_idade (17)'!AG23-'PD_idade (17)'!C23)/'PD_idade (17)'!C23</f>
        <v>-0.2</v>
      </c>
      <c r="D22" s="43">
        <f>('PD_idade (17)'!AH23-'PD_idade (17)'!D23)/'PD_idade (17)'!D23</f>
        <v>-0.34482758620689657</v>
      </c>
      <c r="E22" s="43">
        <f>('PD_idade (17)'!AI23-'PD_idade (17)'!E23)/'PD_idade (17)'!E23</f>
        <v>-0.16129032258064516</v>
      </c>
      <c r="F22" s="43">
        <f>('PD_idade (17)'!AJ23-'PD_idade (17)'!F23)/'PD_idade (17)'!F23</f>
        <v>8.3333333333333329E-2</v>
      </c>
      <c r="G22" s="43">
        <f>('PD_idade (17)'!AK23-'PD_idade (17)'!G23)/'PD_idade (17)'!G23</f>
        <v>-0.11428571428571428</v>
      </c>
      <c r="H22" s="43">
        <f>('PD_idade (17)'!AL23-'PD_idade (17)'!H23)/'PD_idade (17)'!H23</f>
        <v>0.14285714285714285</v>
      </c>
      <c r="I22" s="218">
        <f>('PD_idade (17)'!AM23-'PD_idade (17)'!I23)/'PD_idade (17)'!I23</f>
        <v>-0.40540540540540543</v>
      </c>
      <c r="J22" s="57">
        <f>('PD_idade (17)'!AN23-'PD_idade (17)'!J23)/'PD_idade (17)'!J23</f>
        <v>7.6923076923076927E-2</v>
      </c>
    </row>
    <row r="23" spans="2:10" x14ac:dyDescent="0.25">
      <c r="B23" s="34" t="s">
        <v>44</v>
      </c>
      <c r="C23" s="42">
        <f>('PD_idade (17)'!AG24-'PD_idade (17)'!C24)/'PD_idade (17)'!C24</f>
        <v>-0.1</v>
      </c>
      <c r="D23" s="43">
        <f>('PD_idade (17)'!AH24-'PD_idade (17)'!D24)/'PD_idade (17)'!D24</f>
        <v>-0.28205128205128205</v>
      </c>
      <c r="E23" s="43">
        <f>('PD_idade (17)'!AI24-'PD_idade (17)'!E24)/'PD_idade (17)'!E24</f>
        <v>-2.3529411764705882E-2</v>
      </c>
      <c r="F23" s="43">
        <f>('PD_idade (17)'!AJ24-'PD_idade (17)'!F24)/'PD_idade (17)'!F24</f>
        <v>0</v>
      </c>
      <c r="G23" s="43">
        <f>('PD_idade (17)'!AK24-'PD_idade (17)'!G24)/'PD_idade (17)'!G24</f>
        <v>-5.0632911392405063E-2</v>
      </c>
      <c r="H23" s="43">
        <f>('PD_idade (17)'!AL24-'PD_idade (17)'!H24)/'PD_idade (17)'!H24</f>
        <v>-7.7669902912621352E-2</v>
      </c>
      <c r="I23" s="218">
        <f>('PD_idade (17)'!AM24-'PD_idade (17)'!I24)/'PD_idade (17)'!I24</f>
        <v>1.0869565217391304E-2</v>
      </c>
      <c r="J23" s="57">
        <f>('PD_idade (17)'!AN24-'PD_idade (17)'!J24)/'PD_idade (17)'!J24</f>
        <v>-0.1271186440677966</v>
      </c>
    </row>
    <row r="24" spans="2:10" x14ac:dyDescent="0.25">
      <c r="B24" s="34" t="s">
        <v>45</v>
      </c>
      <c r="C24" s="42">
        <f>('PD_idade (17)'!AG25-'PD_idade (17)'!C25)/'PD_idade (17)'!C25</f>
        <v>-0.13636363636363635</v>
      </c>
      <c r="D24" s="43">
        <f>('PD_idade (17)'!AH25-'PD_idade (17)'!D25)/'PD_idade (17)'!D25</f>
        <v>-8.1632653061224483E-2</v>
      </c>
      <c r="E24" s="43">
        <f>('PD_idade (17)'!AI25-'PD_idade (17)'!E25)/'PD_idade (17)'!E25</f>
        <v>-0.22413793103448276</v>
      </c>
      <c r="F24" s="43">
        <f>('PD_idade (17)'!AJ25-'PD_idade (17)'!F25)/'PD_idade (17)'!F25</f>
        <v>0.14285714285714285</v>
      </c>
      <c r="G24" s="43">
        <f>('PD_idade (17)'!AK25-'PD_idade (17)'!G25)/'PD_idade (17)'!G25</f>
        <v>-0.22222222222222221</v>
      </c>
      <c r="H24" s="43">
        <f>('PD_idade (17)'!AL25-'PD_idade (17)'!H25)/'PD_idade (17)'!H25</f>
        <v>-4.0816326530612242E-2</v>
      </c>
      <c r="I24" s="218">
        <f>('PD_idade (17)'!AM25-'PD_idade (17)'!I25)/'PD_idade (17)'!I25</f>
        <v>-0.21428571428571427</v>
      </c>
      <c r="J24" s="57">
        <f>('PD_idade (17)'!AN25-'PD_idade (17)'!J25)/'PD_idade (17)'!J25</f>
        <v>1.9230769230769232E-2</v>
      </c>
    </row>
    <row r="25" spans="2:10" x14ac:dyDescent="0.25">
      <c r="B25" s="34" t="s">
        <v>46</v>
      </c>
      <c r="C25" s="42">
        <f>('PD_idade (17)'!AG26-'PD_idade (17)'!C26)/'PD_idade (17)'!C26</f>
        <v>0</v>
      </c>
      <c r="D25" s="43">
        <f>('PD_idade (17)'!AH26-'PD_idade (17)'!D26)/'PD_idade (17)'!D26</f>
        <v>-0.16666666666666666</v>
      </c>
      <c r="E25" s="43">
        <f>('PD_idade (17)'!AI26-'PD_idade (17)'!E26)/'PD_idade (17)'!E26</f>
        <v>-0.16279069767441862</v>
      </c>
      <c r="F25" s="43">
        <f>('PD_idade (17)'!AJ26-'PD_idade (17)'!F26)/'PD_idade (17)'!F26</f>
        <v>-4.878048780487805E-2</v>
      </c>
      <c r="G25" s="43">
        <f>('PD_idade (17)'!AK26-'PD_idade (17)'!G26)/'PD_idade (17)'!G26</f>
        <v>0.11428571428571428</v>
      </c>
      <c r="H25" s="43">
        <f>('PD_idade (17)'!AL26-'PD_idade (17)'!H26)/'PD_idade (17)'!H26</f>
        <v>-0.10204081632653061</v>
      </c>
      <c r="I25" s="218">
        <f>('PD_idade (17)'!AM26-'PD_idade (17)'!I26)/'PD_idade (17)'!I26</f>
        <v>-5.6603773584905662E-2</v>
      </c>
      <c r="J25" s="57">
        <f>('PD_idade (17)'!AN26-'PD_idade (17)'!J26)/'PD_idade (17)'!J26</f>
        <v>-0.16666666666666666</v>
      </c>
    </row>
    <row r="26" spans="2:10" x14ac:dyDescent="0.25">
      <c r="B26" s="34" t="s">
        <v>47</v>
      </c>
      <c r="C26" s="42">
        <f>('PD_idade (17)'!AG27-'PD_idade (17)'!C27)/'PD_idade (17)'!C27</f>
        <v>7.6923076923076927E-2</v>
      </c>
      <c r="D26" s="43">
        <f>('PD_idade (17)'!AH27-'PD_idade (17)'!D27)/'PD_idade (17)'!D27</f>
        <v>-0.16666666666666666</v>
      </c>
      <c r="E26" s="43">
        <f>('PD_idade (17)'!AI27-'PD_idade (17)'!E27)/'PD_idade (17)'!E27</f>
        <v>-0.125</v>
      </c>
      <c r="F26" s="43">
        <f>('PD_idade (17)'!AJ27-'PD_idade (17)'!F27)/'PD_idade (17)'!F27</f>
        <v>0.23529411764705882</v>
      </c>
      <c r="G26" s="43">
        <f>('PD_idade (17)'!AK27-'PD_idade (17)'!G27)/'PD_idade (17)'!G27</f>
        <v>1.9607843137254902E-2</v>
      </c>
      <c r="H26" s="43">
        <f>('PD_idade (17)'!AL27-'PD_idade (17)'!H27)/'PD_idade (17)'!H27</f>
        <v>-0.33333333333333331</v>
      </c>
      <c r="I26" s="218">
        <f>('PD_idade (17)'!AM27-'PD_idade (17)'!I27)/'PD_idade (17)'!I27</f>
        <v>-8.6956521739130432E-2</v>
      </c>
      <c r="J26" s="57">
        <f>('PD_idade (17)'!AN27-'PD_idade (17)'!J27)/'PD_idade (17)'!J27</f>
        <v>-0.1111111111111111</v>
      </c>
    </row>
    <row r="27" spans="2:10" x14ac:dyDescent="0.25">
      <c r="B27" s="34" t="s">
        <v>48</v>
      </c>
      <c r="C27" s="42">
        <f>('PD_idade (17)'!AG28-'PD_idade (17)'!C28)/'PD_idade (17)'!C28</f>
        <v>-0.22500000000000001</v>
      </c>
      <c r="D27" s="43">
        <f>('PD_idade (17)'!AH28-'PD_idade (17)'!D28)/'PD_idade (17)'!D28</f>
        <v>-2.564102564102564E-2</v>
      </c>
      <c r="E27" s="43">
        <f>('PD_idade (17)'!AI28-'PD_idade (17)'!E28)/'PD_idade (17)'!E28</f>
        <v>-0.12727272727272726</v>
      </c>
      <c r="F27" s="43">
        <f>('PD_idade (17)'!AJ28-'PD_idade (17)'!F28)/'PD_idade (17)'!F28</f>
        <v>1.6393442622950821E-2</v>
      </c>
      <c r="G27" s="43">
        <f>('PD_idade (17)'!AK28-'PD_idade (17)'!G28)/'PD_idade (17)'!G28</f>
        <v>-4.0816326530612242E-2</v>
      </c>
      <c r="H27" s="43">
        <f>('PD_idade (17)'!AL28-'PD_idade (17)'!H28)/'PD_idade (17)'!H28</f>
        <v>-0.16666666666666666</v>
      </c>
      <c r="I27" s="218">
        <f>('PD_idade (17)'!AM28-'PD_idade (17)'!I28)/'PD_idade (17)'!I28</f>
        <v>-0.21428571428571427</v>
      </c>
      <c r="J27" s="57">
        <f>('PD_idade (17)'!AN28-'PD_idade (17)'!J28)/'PD_idade (17)'!J28</f>
        <v>-0.16279069767441862</v>
      </c>
    </row>
    <row r="28" spans="2:10" x14ac:dyDescent="0.25">
      <c r="B28" s="34" t="s">
        <v>49</v>
      </c>
      <c r="C28" s="42">
        <f>('PD_idade (17)'!AG29-'PD_idade (17)'!C29)/'PD_idade (17)'!C29</f>
        <v>-0.21518987341772153</v>
      </c>
      <c r="D28" s="43">
        <f>('PD_idade (17)'!AH29-'PD_idade (17)'!D29)/'PD_idade (17)'!D29</f>
        <v>2.7027027027027029E-2</v>
      </c>
      <c r="E28" s="43">
        <f>('PD_idade (17)'!AI29-'PD_idade (17)'!E29)/'PD_idade (17)'!E29</f>
        <v>0</v>
      </c>
      <c r="F28" s="43">
        <f>('PD_idade (17)'!AJ29-'PD_idade (17)'!F29)/'PD_idade (17)'!F29</f>
        <v>-0.19191919191919191</v>
      </c>
      <c r="G28" s="43">
        <f>('PD_idade (17)'!AK29-'PD_idade (17)'!G29)/'PD_idade (17)'!G29</f>
        <v>-0.15841584158415842</v>
      </c>
      <c r="H28" s="43">
        <f>('PD_idade (17)'!AL29-'PD_idade (17)'!H29)/'PD_idade (17)'!H29</f>
        <v>-0.12389380530973451</v>
      </c>
      <c r="I28" s="218">
        <f>('PD_idade (17)'!AM29-'PD_idade (17)'!I29)/'PD_idade (17)'!I29</f>
        <v>-0.20588235294117646</v>
      </c>
      <c r="J28" s="57">
        <f>('PD_idade (17)'!AN29-'PD_idade (17)'!J29)/'PD_idade (17)'!J29</f>
        <v>-0.2</v>
      </c>
    </row>
    <row r="29" spans="2:10" x14ac:dyDescent="0.25">
      <c r="B29" s="34" t="s">
        <v>50</v>
      </c>
      <c r="C29" s="42">
        <f>('PD_idade (17)'!AG30-'PD_idade (17)'!C30)/'PD_idade (17)'!C30</f>
        <v>4.4776119402985072E-2</v>
      </c>
      <c r="D29" s="43">
        <f>('PD_idade (17)'!AH30-'PD_idade (17)'!D30)/'PD_idade (17)'!D30</f>
        <v>-0.24719101123595505</v>
      </c>
      <c r="E29" s="43">
        <f>('PD_idade (17)'!AI30-'PD_idade (17)'!E30)/'PD_idade (17)'!E30</f>
        <v>-9.5652173913043481E-2</v>
      </c>
      <c r="F29" s="43">
        <f>('PD_idade (17)'!AJ30-'PD_idade (17)'!F30)/'PD_idade (17)'!F30</f>
        <v>0</v>
      </c>
      <c r="G29" s="43">
        <f>('PD_idade (17)'!AK30-'PD_idade (17)'!G30)/'PD_idade (17)'!G30</f>
        <v>-8.247422680412371E-2</v>
      </c>
      <c r="H29" s="43">
        <f>('PD_idade (17)'!AL30-'PD_idade (17)'!H30)/'PD_idade (17)'!H30</f>
        <v>-7.0000000000000007E-2</v>
      </c>
      <c r="I29" s="218">
        <f>('PD_idade (17)'!AM30-'PD_idade (17)'!I30)/'PD_idade (17)'!I30</f>
        <v>-0.13559322033898305</v>
      </c>
      <c r="J29" s="57">
        <f>('PD_idade (17)'!AN30-'PD_idade (17)'!J30)/'PD_idade (17)'!J30</f>
        <v>-0.15625</v>
      </c>
    </row>
    <row r="30" spans="2:10" x14ac:dyDescent="0.25">
      <c r="B30" s="34" t="s">
        <v>51</v>
      </c>
      <c r="C30" s="42">
        <f>('PD_idade (17)'!AG31-'PD_idade (17)'!C31)/'PD_idade (17)'!C31</f>
        <v>-0.39130434782608697</v>
      </c>
      <c r="D30" s="43">
        <f>('PD_idade (17)'!AH31-'PD_idade (17)'!D31)/'PD_idade (17)'!D31</f>
        <v>-0.11428571428571428</v>
      </c>
      <c r="E30" s="43">
        <f>('PD_idade (17)'!AI31-'PD_idade (17)'!E31)/'PD_idade (17)'!E31</f>
        <v>-5.8823529411764705E-2</v>
      </c>
      <c r="F30" s="43">
        <f>('PD_idade (17)'!AJ31-'PD_idade (17)'!F31)/'PD_idade (17)'!F31</f>
        <v>-5.8823529411764705E-2</v>
      </c>
      <c r="G30" s="43">
        <f>('PD_idade (17)'!AK31-'PD_idade (17)'!G31)/'PD_idade (17)'!G31</f>
        <v>-0.37777777777777777</v>
      </c>
      <c r="H30" s="43">
        <f>('PD_idade (17)'!AL31-'PD_idade (17)'!H31)/'PD_idade (17)'!H31</f>
        <v>-0.31428571428571428</v>
      </c>
      <c r="I30" s="218">
        <f>('PD_idade (17)'!AM31-'PD_idade (17)'!I31)/'PD_idade (17)'!I31</f>
        <v>0</v>
      </c>
      <c r="J30" s="57">
        <f>('PD_idade (17)'!AN31-'PD_idade (17)'!J31)/'PD_idade (17)'!J31</f>
        <v>-0.04</v>
      </c>
    </row>
    <row r="31" spans="2:10" x14ac:dyDescent="0.25">
      <c r="B31" s="34" t="s">
        <v>52</v>
      </c>
      <c r="C31" s="42">
        <f>('PD_idade (17)'!AG32-'PD_idade (17)'!C32)/'PD_idade (17)'!C32</f>
        <v>-0.11702127659574468</v>
      </c>
      <c r="D31" s="43">
        <f>('PD_idade (17)'!AH32-'PD_idade (17)'!D32)/'PD_idade (17)'!D32</f>
        <v>-5.4794520547945202E-2</v>
      </c>
      <c r="E31" s="43">
        <f>('PD_idade (17)'!AI32-'PD_idade (17)'!E32)/'PD_idade (17)'!E32</f>
        <v>-0.17073170731707318</v>
      </c>
      <c r="F31" s="43">
        <f>('PD_idade (17)'!AJ32-'PD_idade (17)'!F32)/'PD_idade (17)'!F32</f>
        <v>-0.21505376344086022</v>
      </c>
      <c r="G31" s="43">
        <f>('PD_idade (17)'!AK32-'PD_idade (17)'!G32)/'PD_idade (17)'!G32</f>
        <v>-0.19354838709677419</v>
      </c>
      <c r="H31" s="43">
        <f>('PD_idade (17)'!AL32-'PD_idade (17)'!H32)/'PD_idade (17)'!H32</f>
        <v>-0.18867924528301888</v>
      </c>
      <c r="I31" s="218">
        <f>('PD_idade (17)'!AM32-'PD_idade (17)'!I32)/'PD_idade (17)'!I32</f>
        <v>-5.2173913043478258E-2</v>
      </c>
      <c r="J31" s="57">
        <f>('PD_idade (17)'!AN32-'PD_idade (17)'!J32)/'PD_idade (17)'!J32</f>
        <v>-0.2857142857142857</v>
      </c>
    </row>
    <row r="32" spans="2:10" x14ac:dyDescent="0.25">
      <c r="B32" s="34" t="s">
        <v>31</v>
      </c>
      <c r="C32" s="42">
        <f>('PD_idade (17)'!AG33-'PD_idade (17)'!C33)/'PD_idade (17)'!C33</f>
        <v>7.6923076923076927E-2</v>
      </c>
      <c r="D32" s="43">
        <f>('PD_idade (17)'!AH33-'PD_idade (17)'!D33)/'PD_idade (17)'!D33</f>
        <v>3.5714285714285712E-2</v>
      </c>
      <c r="E32" s="43">
        <f>('PD_idade (17)'!AI33-'PD_idade (17)'!E33)/'PD_idade (17)'!E33</f>
        <v>-0.10526315789473684</v>
      </c>
      <c r="F32" s="43">
        <f>('PD_idade (17)'!AJ33-'PD_idade (17)'!F33)/'PD_idade (17)'!F33</f>
        <v>2.2727272727272728E-2</v>
      </c>
      <c r="G32" s="43">
        <f>('PD_idade (17)'!AK33-'PD_idade (17)'!G33)/'PD_idade (17)'!G33</f>
        <v>-0.16279069767441862</v>
      </c>
      <c r="H32" s="43">
        <f>('PD_idade (17)'!AL33-'PD_idade (17)'!H33)/'PD_idade (17)'!H33</f>
        <v>-0.14893617021276595</v>
      </c>
      <c r="I32" s="218">
        <f>('PD_idade (17)'!AM33-'PD_idade (17)'!I33)/'PD_idade (17)'!I33</f>
        <v>-5.8823529411764705E-2</v>
      </c>
      <c r="J32" s="57">
        <f>('PD_idade (17)'!AN33-'PD_idade (17)'!J33)/'PD_idade (17)'!J33</f>
        <v>-0.10204081632653061</v>
      </c>
    </row>
    <row r="33" spans="2:10" x14ac:dyDescent="0.25">
      <c r="B33" s="34" t="s">
        <v>53</v>
      </c>
      <c r="C33" s="42">
        <f>('PD_idade (17)'!AG34-'PD_idade (17)'!C34)/'PD_idade (17)'!C34</f>
        <v>4.2105263157894736E-2</v>
      </c>
      <c r="D33" s="43">
        <f>('PD_idade (17)'!AH34-'PD_idade (17)'!D34)/'PD_idade (17)'!D34</f>
        <v>9.5744680851063829E-2</v>
      </c>
      <c r="E33" s="43">
        <f>('PD_idade (17)'!AI34-'PD_idade (17)'!E34)/'PD_idade (17)'!E34</f>
        <v>1.1235955056179775E-2</v>
      </c>
      <c r="F33" s="43">
        <f>('PD_idade (17)'!AJ34-'PD_idade (17)'!F34)/'PD_idade (17)'!F34</f>
        <v>-1.1111111111111112E-2</v>
      </c>
      <c r="G33" s="43">
        <f>('PD_idade (17)'!AK34-'PD_idade (17)'!G34)/'PD_idade (17)'!G34</f>
        <v>-0.13095238095238096</v>
      </c>
      <c r="H33" s="43">
        <f>('PD_idade (17)'!AL34-'PD_idade (17)'!H34)/'PD_idade (17)'!H34</f>
        <v>-0.17708333333333334</v>
      </c>
      <c r="I33" s="218">
        <f>('PD_idade (17)'!AM34-'PD_idade (17)'!I34)/'PD_idade (17)'!I34</f>
        <v>-0.13750000000000001</v>
      </c>
      <c r="J33" s="57">
        <f>('PD_idade (17)'!AN34-'PD_idade (17)'!J34)/'PD_idade (17)'!J34</f>
        <v>-0.23809523809523808</v>
      </c>
    </row>
    <row r="34" spans="2:10" ht="12.75" customHeight="1" x14ac:dyDescent="0.25">
      <c r="B34" s="34" t="s">
        <v>54</v>
      </c>
      <c r="C34" s="42">
        <f>('PD_idade (17)'!AG35-'PD_idade (17)'!C35)/'PD_idade (17)'!C35</f>
        <v>-4.5454545454545456E-2</v>
      </c>
      <c r="D34" s="43">
        <f>('PD_idade (17)'!AH35-'PD_idade (17)'!D35)/'PD_idade (17)'!D35</f>
        <v>3.9215686274509803E-2</v>
      </c>
      <c r="E34" s="43">
        <f>('PD_idade (17)'!AI35-'PD_idade (17)'!E35)/'PD_idade (17)'!E35</f>
        <v>-0.1864406779661017</v>
      </c>
      <c r="F34" s="43">
        <f>('PD_idade (17)'!AJ35-'PD_idade (17)'!F35)/'PD_idade (17)'!F35</f>
        <v>-5.8823529411764705E-2</v>
      </c>
      <c r="G34" s="43">
        <f>('PD_idade (17)'!AK35-'PD_idade (17)'!G35)/'PD_idade (17)'!G35</f>
        <v>-0.18</v>
      </c>
      <c r="H34" s="43">
        <f>('PD_idade (17)'!AL35-'PD_idade (17)'!H35)/'PD_idade (17)'!H35</f>
        <v>-5.0847457627118647E-2</v>
      </c>
      <c r="I34" s="218">
        <f>('PD_idade (17)'!AM35-'PD_idade (17)'!I35)/'PD_idade (17)'!I35</f>
        <v>-0.2</v>
      </c>
      <c r="J34" s="57">
        <f>('PD_idade (17)'!AN35-'PD_idade (17)'!J35)/'PD_idade (17)'!J35</f>
        <v>-0.1076923076923077</v>
      </c>
    </row>
    <row r="35" spans="2:10" x14ac:dyDescent="0.25">
      <c r="B35" s="34" t="s">
        <v>55</v>
      </c>
      <c r="C35" s="42">
        <f>('PD_idade (17)'!AG36-'PD_idade (17)'!C36)/'PD_idade (17)'!C36</f>
        <v>-0.125</v>
      </c>
      <c r="D35" s="43">
        <f>('PD_idade (17)'!AH36-'PD_idade (17)'!D36)/'PD_idade (17)'!D36</f>
        <v>-0.31111111111111112</v>
      </c>
      <c r="E35" s="43">
        <f>('PD_idade (17)'!AI36-'PD_idade (17)'!E36)/'PD_idade (17)'!E36</f>
        <v>-0.37254901960784315</v>
      </c>
      <c r="F35" s="43">
        <f>('PD_idade (17)'!AJ36-'PD_idade (17)'!F36)/'PD_idade (17)'!F36</f>
        <v>-0.31428571428571428</v>
      </c>
      <c r="G35" s="43">
        <f>('PD_idade (17)'!AK36-'PD_idade (17)'!G36)/'PD_idade (17)'!G36</f>
        <v>0</v>
      </c>
      <c r="H35" s="43">
        <f>('PD_idade (17)'!AL36-'PD_idade (17)'!H36)/'PD_idade (17)'!H36</f>
        <v>-0.4</v>
      </c>
      <c r="I35" s="218">
        <f>('PD_idade (17)'!AM36-'PD_idade (17)'!I36)/'PD_idade (17)'!I36</f>
        <v>-0.2857142857142857</v>
      </c>
      <c r="J35" s="57">
        <f>('PD_idade (17)'!AN36-'PD_idade (17)'!J36)/'PD_idade (17)'!J36</f>
        <v>-2.7027027027027029E-2</v>
      </c>
    </row>
    <row r="36" spans="2:10" x14ac:dyDescent="0.25">
      <c r="B36" s="34" t="s">
        <v>56</v>
      </c>
      <c r="C36" s="42">
        <f>('PD_idade (17)'!AG37-'PD_idade (17)'!C37)/'PD_idade (17)'!C37</f>
        <v>8.6956521739130432E-2</v>
      </c>
      <c r="D36" s="43">
        <f>('PD_idade (17)'!AH37-'PD_idade (17)'!D37)/'PD_idade (17)'!D37</f>
        <v>-8.3333333333333329E-2</v>
      </c>
      <c r="E36" s="43">
        <f>('PD_idade (17)'!AI37-'PD_idade (17)'!E37)/'PD_idade (17)'!E37</f>
        <v>-0.4</v>
      </c>
      <c r="F36" s="43">
        <f>('PD_idade (17)'!AJ37-'PD_idade (17)'!F37)/'PD_idade (17)'!F37</f>
        <v>-0.17499999999999999</v>
      </c>
      <c r="G36" s="43">
        <f>('PD_idade (17)'!AK37-'PD_idade (17)'!G37)/'PD_idade (17)'!G37</f>
        <v>0</v>
      </c>
      <c r="H36" s="43">
        <f>('PD_idade (17)'!AL37-'PD_idade (17)'!H37)/'PD_idade (17)'!H37</f>
        <v>-7.407407407407407E-2</v>
      </c>
      <c r="I36" s="218">
        <f>('PD_idade (17)'!AM37-'PD_idade (17)'!I37)/'PD_idade (17)'!I37</f>
        <v>-0.12</v>
      </c>
      <c r="J36" s="57">
        <f>('PD_idade (17)'!AN37-'PD_idade (17)'!J37)/'PD_idade (17)'!J37</f>
        <v>-0.25714285714285712</v>
      </c>
    </row>
    <row r="37" spans="2:10" x14ac:dyDescent="0.25">
      <c r="B37" s="34" t="s">
        <v>57</v>
      </c>
      <c r="C37" s="42">
        <f>('PD_idade (17)'!AG38-'PD_idade (17)'!C38)/'PD_idade (17)'!C38</f>
        <v>-2.3255813953488372E-2</v>
      </c>
      <c r="D37" s="43">
        <f>('PD_idade (17)'!AH38-'PD_idade (17)'!D38)/'PD_idade (17)'!D38</f>
        <v>-0.15686274509803921</v>
      </c>
      <c r="E37" s="43">
        <f>('PD_idade (17)'!AI38-'PD_idade (17)'!E38)/'PD_idade (17)'!E38</f>
        <v>-0.18181818181818182</v>
      </c>
      <c r="F37" s="43">
        <f>('PD_idade (17)'!AJ38-'PD_idade (17)'!F38)/'PD_idade (17)'!F38</f>
        <v>-0.30612244897959184</v>
      </c>
      <c r="G37" s="43">
        <f>('PD_idade (17)'!AK38-'PD_idade (17)'!G38)/'PD_idade (17)'!G38</f>
        <v>-0.15</v>
      </c>
      <c r="H37" s="43">
        <f>('PD_idade (17)'!AL38-'PD_idade (17)'!H38)/'PD_idade (17)'!H38</f>
        <v>-6.4935064935064929E-2</v>
      </c>
      <c r="I37" s="218">
        <f>('PD_idade (17)'!AM38-'PD_idade (17)'!I38)/'PD_idade (17)'!I38</f>
        <v>-9.7560975609756101E-2</v>
      </c>
      <c r="J37" s="57">
        <f>('PD_idade (17)'!AN38-'PD_idade (17)'!J38)/'PD_idade (17)'!J38</f>
        <v>-0.12121212121212122</v>
      </c>
    </row>
    <row r="38" spans="2:10" x14ac:dyDescent="0.25">
      <c r="B38" s="34" t="s">
        <v>58</v>
      </c>
      <c r="C38" s="176">
        <f>('PD_idade (17)'!AG39-'PD_idade (17)'!C39)/'PD_idade (17)'!C39</f>
        <v>7.407407407407407E-2</v>
      </c>
      <c r="D38" s="177">
        <f>('PD_idade (17)'!AH39-'PD_idade (17)'!D39)/'PD_idade (17)'!D39</f>
        <v>-0.34883720930232559</v>
      </c>
      <c r="E38" s="177">
        <f>('PD_idade (17)'!AI39-'PD_idade (17)'!E39)/'PD_idade (17)'!E39</f>
        <v>-0.18965517241379309</v>
      </c>
      <c r="F38" s="177">
        <f>('PD_idade (17)'!AJ39-'PD_idade (17)'!F39)/'PD_idade (17)'!F39</f>
        <v>-4.3478260869565216E-2</v>
      </c>
      <c r="G38" s="177">
        <f>('PD_idade (17)'!AK39-'PD_idade (17)'!G39)/'PD_idade (17)'!G39</f>
        <v>-0.17499999999999999</v>
      </c>
      <c r="H38" s="177">
        <f>('PD_idade (17)'!AL39-'PD_idade (17)'!H39)/'PD_idade (17)'!H39</f>
        <v>0</v>
      </c>
      <c r="I38" s="219">
        <f>('PD_idade (17)'!AM39-'PD_idade (17)'!I39)/'PD_idade (17)'!I39</f>
        <v>5.2631578947368418E-2</v>
      </c>
      <c r="J38" s="178">
        <f>('PD_idade (17)'!AN39-'PD_idade (17)'!J39)/'PD_idade (17)'!J39</f>
        <v>-0.13636363636363635</v>
      </c>
    </row>
    <row r="39" spans="2:10" x14ac:dyDescent="0.25">
      <c r="B39" s="36"/>
      <c r="C39" s="615"/>
      <c r="D39" s="616"/>
      <c r="E39" s="616"/>
      <c r="F39" s="616"/>
      <c r="G39" s="616"/>
      <c r="H39" s="616"/>
      <c r="I39" s="616"/>
      <c r="J39" s="616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12.7109375" style="78" customWidth="1"/>
    <col min="4" max="4" width="1.140625" style="78" customWidth="1"/>
    <col min="5" max="5" width="12.7109375" style="78" customWidth="1"/>
    <col min="6" max="6" width="1.140625" style="78" customWidth="1"/>
    <col min="7" max="7" width="12.7109375" style="78" customWidth="1"/>
    <col min="8" max="8" width="1.140625" style="78" customWidth="1"/>
    <col min="9" max="9" width="12.7109375" style="78" customWidth="1"/>
    <col min="10" max="10" width="1.140625" style="78" customWidth="1"/>
    <col min="11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">
      <c r="A5" s="116" t="s">
        <v>9</v>
      </c>
      <c r="B5" s="119" t="s">
        <v>186</v>
      </c>
      <c r="E5" s="2"/>
      <c r="F5" s="2"/>
    </row>
    <row r="6" spans="1:11" s="77" customFormat="1" ht="12" customHeight="1" x14ac:dyDescent="0.2">
      <c r="A6" s="116"/>
      <c r="B6" s="122" t="s">
        <v>261</v>
      </c>
      <c r="E6" s="2"/>
      <c r="F6" s="2"/>
    </row>
    <row r="7" spans="1:11" s="77" customFormat="1" ht="12" customHeight="1" x14ac:dyDescent="0.2">
      <c r="A7" s="116"/>
      <c r="B7" s="122"/>
      <c r="E7" s="2"/>
      <c r="F7" s="2"/>
    </row>
    <row r="8" spans="1:11" ht="15" customHeight="1" x14ac:dyDescent="0.25">
      <c r="I8" s="8"/>
      <c r="J8" s="8"/>
    </row>
    <row r="9" spans="1:11" ht="30.75" customHeight="1" x14ac:dyDescent="0.25">
      <c r="B9" s="8"/>
      <c r="C9" s="598" t="s">
        <v>186</v>
      </c>
      <c r="D9" s="598"/>
      <c r="E9" s="598"/>
      <c r="F9" s="598"/>
      <c r="G9" s="598"/>
      <c r="H9" s="598"/>
      <c r="I9" s="598"/>
      <c r="J9" s="598"/>
      <c r="K9" s="598"/>
    </row>
    <row r="10" spans="1:11" ht="24.95" customHeight="1" x14ac:dyDescent="0.25">
      <c r="B10" s="11"/>
      <c r="C10" s="310" t="s">
        <v>16</v>
      </c>
      <c r="D10" s="142"/>
      <c r="E10" s="310" t="s">
        <v>18</v>
      </c>
      <c r="F10" s="142"/>
      <c r="G10" s="310" t="s">
        <v>19</v>
      </c>
      <c r="H10" s="142"/>
      <c r="I10" s="310" t="s">
        <v>17</v>
      </c>
      <c r="J10" s="46"/>
      <c r="K10" s="279" t="s">
        <v>157</v>
      </c>
    </row>
    <row r="11" spans="1:11" x14ac:dyDescent="0.25">
      <c r="B11" s="161" t="s">
        <v>60</v>
      </c>
      <c r="C11" s="617"/>
      <c r="D11" s="617"/>
      <c r="E11" s="617"/>
      <c r="F11" s="617"/>
      <c r="G11" s="617"/>
      <c r="H11" s="617"/>
      <c r="I11" s="617"/>
      <c r="J11" s="617"/>
      <c r="K11" s="617"/>
    </row>
    <row r="12" spans="1:11" x14ac:dyDescent="0.25">
      <c r="B12" s="3" t="s">
        <v>61</v>
      </c>
      <c r="C12" s="375">
        <v>490.35185598941638</v>
      </c>
      <c r="D12" s="303"/>
      <c r="E12" s="375">
        <v>483.45019855082666</v>
      </c>
      <c r="F12" s="221"/>
      <c r="G12" s="375">
        <v>482.5286477675873</v>
      </c>
      <c r="H12" s="221"/>
      <c r="I12" s="375">
        <v>494.39360620925135</v>
      </c>
      <c r="J12" s="411"/>
      <c r="K12" s="375">
        <v>487.63979935152224</v>
      </c>
    </row>
    <row r="13" spans="1:11" x14ac:dyDescent="0.25">
      <c r="B13" s="4" t="s">
        <v>102</v>
      </c>
      <c r="C13" s="376">
        <v>544.89240842809863</v>
      </c>
      <c r="D13" s="160"/>
      <c r="E13" s="376">
        <v>539.84602896242632</v>
      </c>
      <c r="F13" s="224"/>
      <c r="G13" s="376">
        <v>536.73669086616201</v>
      </c>
      <c r="H13" s="224"/>
      <c r="I13" s="376">
        <v>548.78124643029275</v>
      </c>
      <c r="J13" s="411"/>
      <c r="K13" s="376">
        <v>542.51478595879155</v>
      </c>
    </row>
    <row r="14" spans="1:11" x14ac:dyDescent="0.25">
      <c r="B14" s="4" t="s">
        <v>20</v>
      </c>
      <c r="C14" s="376">
        <v>546.13860216672867</v>
      </c>
      <c r="D14" s="160"/>
      <c r="E14" s="376">
        <v>542.9455066831473</v>
      </c>
      <c r="F14" s="224"/>
      <c r="G14" s="376">
        <v>542.28565555470198</v>
      </c>
      <c r="H14" s="224"/>
      <c r="I14" s="376">
        <v>554.666800233294</v>
      </c>
      <c r="J14" s="411"/>
      <c r="K14" s="376">
        <v>546.36979202992984</v>
      </c>
    </row>
    <row r="15" spans="1:11" x14ac:dyDescent="0.25">
      <c r="B15" s="4" t="s">
        <v>1</v>
      </c>
      <c r="C15" s="413">
        <v>582.30775370166157</v>
      </c>
      <c r="D15" s="414"/>
      <c r="E15" s="413">
        <v>578.1926796723601</v>
      </c>
      <c r="F15" s="415"/>
      <c r="G15" s="413">
        <v>577.97472500720403</v>
      </c>
      <c r="H15" s="415"/>
      <c r="I15" s="413">
        <v>587.09262698001294</v>
      </c>
      <c r="J15" s="412"/>
      <c r="K15" s="413">
        <v>581.24447577921978</v>
      </c>
    </row>
    <row r="16" spans="1:11" x14ac:dyDescent="0.25">
      <c r="B16" s="34" t="s">
        <v>36</v>
      </c>
      <c r="C16" s="376">
        <v>540.85005895027928</v>
      </c>
      <c r="D16" s="303"/>
      <c r="E16" s="376">
        <v>531.30778716497741</v>
      </c>
      <c r="F16" s="221"/>
      <c r="G16" s="376">
        <v>523.80324685046241</v>
      </c>
      <c r="H16" s="221"/>
      <c r="I16" s="376">
        <v>536.56317243329295</v>
      </c>
      <c r="J16" s="411"/>
      <c r="K16" s="376">
        <v>533.71428385903653</v>
      </c>
    </row>
    <row r="17" spans="2:11" x14ac:dyDescent="0.25">
      <c r="B17" s="34" t="s">
        <v>37</v>
      </c>
      <c r="C17" s="376">
        <v>532.48217934249226</v>
      </c>
      <c r="D17" s="303"/>
      <c r="E17" s="376">
        <v>575.86747975758669</v>
      </c>
      <c r="F17" s="221"/>
      <c r="G17" s="376">
        <v>537.5908696159247</v>
      </c>
      <c r="H17" s="221"/>
      <c r="I17" s="376">
        <v>529.24565877128043</v>
      </c>
      <c r="J17" s="411"/>
      <c r="K17" s="376">
        <v>543.39515266146816</v>
      </c>
    </row>
    <row r="18" spans="2:11" x14ac:dyDescent="0.25">
      <c r="B18" s="34" t="s">
        <v>38</v>
      </c>
      <c r="C18" s="376">
        <v>662.28423328031863</v>
      </c>
      <c r="D18" s="303"/>
      <c r="E18" s="376">
        <v>653.57300618146394</v>
      </c>
      <c r="F18" s="221"/>
      <c r="G18" s="376">
        <v>664.55756312124174</v>
      </c>
      <c r="H18" s="221"/>
      <c r="I18" s="376">
        <v>661.24980479419901</v>
      </c>
      <c r="J18" s="411"/>
      <c r="K18" s="376">
        <v>659.79573040184312</v>
      </c>
    </row>
    <row r="19" spans="2:11" x14ac:dyDescent="0.25">
      <c r="B19" s="34" t="s">
        <v>39</v>
      </c>
      <c r="C19" s="376">
        <v>628.36468050166138</v>
      </c>
      <c r="D19" s="303"/>
      <c r="E19" s="376">
        <v>605.75898216283031</v>
      </c>
      <c r="F19" s="221"/>
      <c r="G19" s="376">
        <v>625.18464105157557</v>
      </c>
      <c r="H19" s="221"/>
      <c r="I19" s="376">
        <v>617.17015964971858</v>
      </c>
      <c r="J19" s="411"/>
      <c r="K19" s="376">
        <v>619.73938647727857</v>
      </c>
    </row>
    <row r="20" spans="2:11" x14ac:dyDescent="0.25">
      <c r="B20" s="34" t="s">
        <v>40</v>
      </c>
      <c r="C20" s="376">
        <v>544.63172856730864</v>
      </c>
      <c r="D20" s="303"/>
      <c r="E20" s="376">
        <v>567.47594110886337</v>
      </c>
      <c r="F20" s="221"/>
      <c r="G20" s="376">
        <v>554.91164964311804</v>
      </c>
      <c r="H20" s="221"/>
      <c r="I20" s="376">
        <v>569.92425595686427</v>
      </c>
      <c r="J20" s="411"/>
      <c r="K20" s="376">
        <v>559.44240384828777</v>
      </c>
    </row>
    <row r="21" spans="2:11" x14ac:dyDescent="0.25">
      <c r="B21" s="34" t="s">
        <v>41</v>
      </c>
      <c r="C21" s="376">
        <v>642.08274958896595</v>
      </c>
      <c r="D21" s="303"/>
      <c r="E21" s="376">
        <v>630.85026706482404</v>
      </c>
      <c r="F21" s="221"/>
      <c r="G21" s="376">
        <v>647.73716486940941</v>
      </c>
      <c r="H21" s="221"/>
      <c r="I21" s="376">
        <v>662.19743146377471</v>
      </c>
      <c r="J21" s="411"/>
      <c r="K21" s="376">
        <v>645.66678967586495</v>
      </c>
    </row>
    <row r="22" spans="2:11" x14ac:dyDescent="0.25">
      <c r="B22" s="34" t="s">
        <v>42</v>
      </c>
      <c r="C22" s="376">
        <v>499.40315347441765</v>
      </c>
      <c r="D22" s="303"/>
      <c r="E22" s="376">
        <v>498.81892244221262</v>
      </c>
      <c r="F22" s="221"/>
      <c r="G22" s="376">
        <v>508.57875445096801</v>
      </c>
      <c r="H22" s="221"/>
      <c r="I22" s="376">
        <v>528.19296803652969</v>
      </c>
      <c r="J22" s="411"/>
      <c r="K22" s="376">
        <v>507.17544340489354</v>
      </c>
    </row>
    <row r="23" spans="2:11" x14ac:dyDescent="0.25">
      <c r="B23" s="34" t="s">
        <v>43</v>
      </c>
      <c r="C23" s="376">
        <v>698.03572307028605</v>
      </c>
      <c r="D23" s="303"/>
      <c r="E23" s="376">
        <v>706.82362831958164</v>
      </c>
      <c r="F23" s="221"/>
      <c r="G23" s="376">
        <v>694.68239608028068</v>
      </c>
      <c r="H23" s="221"/>
      <c r="I23" s="376">
        <v>712.86530176948565</v>
      </c>
      <c r="J23" s="411"/>
      <c r="K23" s="376">
        <v>702.12441672977593</v>
      </c>
    </row>
    <row r="24" spans="2:11" x14ac:dyDescent="0.25">
      <c r="B24" s="34" t="s">
        <v>44</v>
      </c>
      <c r="C24" s="376">
        <v>598.22169904652071</v>
      </c>
      <c r="D24" s="303"/>
      <c r="E24" s="376">
        <v>597.41724911688027</v>
      </c>
      <c r="F24" s="221"/>
      <c r="G24" s="376">
        <v>587.57733038520894</v>
      </c>
      <c r="H24" s="221"/>
      <c r="I24" s="376">
        <v>601.15673940726663</v>
      </c>
      <c r="J24" s="411"/>
      <c r="K24" s="376">
        <v>595.59738089554855</v>
      </c>
    </row>
    <row r="25" spans="2:11" x14ac:dyDescent="0.25">
      <c r="B25" s="34" t="s">
        <v>45</v>
      </c>
      <c r="C25" s="376">
        <v>602.68239835690804</v>
      </c>
      <c r="D25" s="303"/>
      <c r="E25" s="376">
        <v>594.2460988597353</v>
      </c>
      <c r="F25" s="221"/>
      <c r="G25" s="376">
        <v>594.26104445235296</v>
      </c>
      <c r="H25" s="221"/>
      <c r="I25" s="376">
        <v>606.16044369251767</v>
      </c>
      <c r="J25" s="411"/>
      <c r="K25" s="376">
        <v>598.99800753023521</v>
      </c>
    </row>
    <row r="26" spans="2:11" x14ac:dyDescent="0.25">
      <c r="B26" s="34" t="s">
        <v>46</v>
      </c>
      <c r="C26" s="376">
        <v>600.69260073992939</v>
      </c>
      <c r="D26" s="303"/>
      <c r="E26" s="376">
        <v>553.10034294483694</v>
      </c>
      <c r="F26" s="221"/>
      <c r="G26" s="376">
        <v>555.80865809116096</v>
      </c>
      <c r="H26" s="221"/>
      <c r="I26" s="376">
        <v>575.12152805862331</v>
      </c>
      <c r="J26" s="411"/>
      <c r="K26" s="376">
        <v>567.75471396589012</v>
      </c>
    </row>
    <row r="27" spans="2:11" x14ac:dyDescent="0.25">
      <c r="B27" s="34" t="s">
        <v>47</v>
      </c>
      <c r="C27" s="376">
        <v>597.43271451747989</v>
      </c>
      <c r="D27" s="303"/>
      <c r="E27" s="376">
        <v>598.00022964277105</v>
      </c>
      <c r="F27" s="221"/>
      <c r="G27" s="376">
        <v>588.97411314174326</v>
      </c>
      <c r="H27" s="221"/>
      <c r="I27" s="376">
        <v>596.45841114695497</v>
      </c>
      <c r="J27" s="411"/>
      <c r="K27" s="376">
        <v>596.9896027453525</v>
      </c>
    </row>
    <row r="28" spans="2:11" x14ac:dyDescent="0.25">
      <c r="B28" s="34" t="s">
        <v>48</v>
      </c>
      <c r="C28" s="376">
        <v>616.94396524437263</v>
      </c>
      <c r="D28" s="303"/>
      <c r="E28" s="376">
        <v>627.58657467904004</v>
      </c>
      <c r="F28" s="221"/>
      <c r="G28" s="376">
        <v>619.76318821383973</v>
      </c>
      <c r="H28" s="221"/>
      <c r="I28" s="376">
        <v>627.27435232632376</v>
      </c>
      <c r="J28" s="411"/>
      <c r="K28" s="376">
        <v>622.47406261103981</v>
      </c>
    </row>
    <row r="29" spans="2:11" x14ac:dyDescent="0.25">
      <c r="B29" s="34" t="s">
        <v>49</v>
      </c>
      <c r="C29" s="376">
        <v>672.14500857965606</v>
      </c>
      <c r="D29" s="303"/>
      <c r="E29" s="376">
        <v>660.6190434139213</v>
      </c>
      <c r="F29" s="221"/>
      <c r="G29" s="376">
        <v>644.85843819711897</v>
      </c>
      <c r="H29" s="221"/>
      <c r="I29" s="376">
        <v>658.14835840231501</v>
      </c>
      <c r="J29" s="411"/>
      <c r="K29" s="376">
        <v>659.82767599084298</v>
      </c>
    </row>
    <row r="30" spans="2:11" x14ac:dyDescent="0.25">
      <c r="B30" s="34" t="s">
        <v>50</v>
      </c>
      <c r="C30" s="376">
        <v>469.25091726088004</v>
      </c>
      <c r="D30" s="303"/>
      <c r="E30" s="376">
        <v>465.61973077615238</v>
      </c>
      <c r="F30" s="221"/>
      <c r="G30" s="376">
        <v>492.87360645533732</v>
      </c>
      <c r="H30" s="221"/>
      <c r="I30" s="376">
        <v>501.83207274181467</v>
      </c>
      <c r="J30" s="411"/>
      <c r="K30" s="376">
        <v>482.13222625892649</v>
      </c>
    </row>
    <row r="31" spans="2:11" x14ac:dyDescent="0.25">
      <c r="B31" s="34" t="s">
        <v>51</v>
      </c>
      <c r="C31" s="376">
        <v>540.99644115804711</v>
      </c>
      <c r="D31" s="303"/>
      <c r="E31" s="376">
        <v>536.00756906704271</v>
      </c>
      <c r="F31" s="221"/>
      <c r="G31" s="376">
        <v>523.87743926019323</v>
      </c>
      <c r="H31" s="221"/>
      <c r="I31" s="376">
        <v>559.7870304358471</v>
      </c>
      <c r="J31" s="411"/>
      <c r="K31" s="376">
        <v>538.4658466860775</v>
      </c>
    </row>
    <row r="32" spans="2:11" x14ac:dyDescent="0.25">
      <c r="B32" s="34" t="s">
        <v>52</v>
      </c>
      <c r="C32" s="376">
        <v>521.08367742498194</v>
      </c>
      <c r="D32" s="303"/>
      <c r="E32" s="376">
        <v>515.22529817409395</v>
      </c>
      <c r="F32" s="221"/>
      <c r="G32" s="376">
        <v>528.45364345730968</v>
      </c>
      <c r="H32" s="221"/>
      <c r="I32" s="376">
        <v>530.97817877399768</v>
      </c>
      <c r="J32" s="411"/>
      <c r="K32" s="376">
        <v>525.48110849064733</v>
      </c>
    </row>
    <row r="33" spans="2:11" x14ac:dyDescent="0.25">
      <c r="B33" s="34" t="s">
        <v>31</v>
      </c>
      <c r="C33" s="376">
        <v>681.04404495963468</v>
      </c>
      <c r="D33" s="303"/>
      <c r="E33" s="376">
        <v>720.15176953917944</v>
      </c>
      <c r="F33" s="221"/>
      <c r="G33" s="376">
        <v>689.54820624781939</v>
      </c>
      <c r="H33" s="221"/>
      <c r="I33" s="376">
        <v>714.39193555269503</v>
      </c>
      <c r="J33" s="411"/>
      <c r="K33" s="376">
        <v>700.70449434708678</v>
      </c>
    </row>
    <row r="34" spans="2:11" x14ac:dyDescent="0.25">
      <c r="B34" s="34" t="s">
        <v>53</v>
      </c>
      <c r="C34" s="376">
        <v>529.57531241730146</v>
      </c>
      <c r="D34" s="303"/>
      <c r="E34" s="376">
        <v>527.69504754865932</v>
      </c>
      <c r="F34" s="221"/>
      <c r="G34" s="376">
        <v>528.28180834260365</v>
      </c>
      <c r="H34" s="221"/>
      <c r="I34" s="376">
        <v>528.01540067903932</v>
      </c>
      <c r="J34" s="411"/>
      <c r="K34" s="376">
        <v>529.98511014882274</v>
      </c>
    </row>
    <row r="35" spans="2:11" ht="12.75" customHeight="1" x14ac:dyDescent="0.25">
      <c r="B35" s="34" t="s">
        <v>54</v>
      </c>
      <c r="C35" s="376">
        <v>524.0961564403591</v>
      </c>
      <c r="D35" s="303"/>
      <c r="E35" s="376">
        <v>526.66491144408394</v>
      </c>
      <c r="F35" s="221"/>
      <c r="G35" s="376">
        <v>518.54556672617161</v>
      </c>
      <c r="H35" s="221"/>
      <c r="I35" s="376">
        <v>514.378181610051</v>
      </c>
      <c r="J35" s="411"/>
      <c r="K35" s="376">
        <v>520.13659895340231</v>
      </c>
    </row>
    <row r="36" spans="2:11" x14ac:dyDescent="0.25">
      <c r="B36" s="34" t="s">
        <v>55</v>
      </c>
      <c r="C36" s="376">
        <v>501.75920835590665</v>
      </c>
      <c r="D36" s="303"/>
      <c r="E36" s="376">
        <v>496.25471161126933</v>
      </c>
      <c r="F36" s="221"/>
      <c r="G36" s="376">
        <v>520.82721966214604</v>
      </c>
      <c r="H36" s="221"/>
      <c r="I36" s="376">
        <v>531.10871870882727</v>
      </c>
      <c r="J36" s="411"/>
      <c r="K36" s="376">
        <v>512.21349055854478</v>
      </c>
    </row>
    <row r="37" spans="2:11" x14ac:dyDescent="0.25">
      <c r="B37" s="34" t="s">
        <v>56</v>
      </c>
      <c r="C37" s="376">
        <v>693.1676001074826</v>
      </c>
      <c r="D37" s="303"/>
      <c r="E37" s="376">
        <v>624.48627696676101</v>
      </c>
      <c r="F37" s="221"/>
      <c r="G37" s="376">
        <v>601.955895433146</v>
      </c>
      <c r="H37" s="221"/>
      <c r="I37" s="376">
        <v>621.28702357389534</v>
      </c>
      <c r="J37" s="411"/>
      <c r="K37" s="376">
        <v>634.74764970978788</v>
      </c>
    </row>
    <row r="38" spans="2:11" x14ac:dyDescent="0.25">
      <c r="B38" s="34" t="s">
        <v>57</v>
      </c>
      <c r="C38" s="376">
        <v>666.09190152045301</v>
      </c>
      <c r="D38" s="303"/>
      <c r="E38" s="376">
        <v>636.22478407271444</v>
      </c>
      <c r="F38" s="221"/>
      <c r="G38" s="376">
        <v>641.49231010487074</v>
      </c>
      <c r="H38" s="221"/>
      <c r="I38" s="376">
        <v>643.30924616251139</v>
      </c>
      <c r="J38" s="411"/>
      <c r="K38" s="376">
        <v>646.19329967451745</v>
      </c>
    </row>
    <row r="39" spans="2:11" x14ac:dyDescent="0.25">
      <c r="B39" s="34" t="s">
        <v>58</v>
      </c>
      <c r="C39" s="377">
        <v>524.46977564399265</v>
      </c>
      <c r="D39" s="303"/>
      <c r="E39" s="377">
        <v>519.27727785205002</v>
      </c>
      <c r="F39" s="221"/>
      <c r="G39" s="377">
        <v>534.0821912595826</v>
      </c>
      <c r="H39" s="221"/>
      <c r="I39" s="377">
        <v>560.44892066333261</v>
      </c>
      <c r="J39" s="411"/>
      <c r="K39" s="377">
        <v>531.97673540043752</v>
      </c>
    </row>
    <row r="40" spans="2:11" x14ac:dyDescent="0.25">
      <c r="B40" s="108"/>
      <c r="C40" s="600"/>
      <c r="D40" s="601"/>
      <c r="E40" s="604"/>
      <c r="F40" s="601"/>
      <c r="G40" s="604"/>
      <c r="H40" s="600"/>
      <c r="I40" s="601"/>
      <c r="J40" s="601"/>
    </row>
    <row r="41" spans="2:11" x14ac:dyDescent="0.25">
      <c r="B41" s="36"/>
      <c r="C41" s="32"/>
      <c r="D41" s="32"/>
      <c r="E41" s="32"/>
      <c r="F41" s="32"/>
      <c r="G41" s="32"/>
      <c r="H41" s="32"/>
      <c r="I41" s="32"/>
      <c r="J41" s="32"/>
    </row>
    <row r="42" spans="2:11" x14ac:dyDescent="0.25">
      <c r="C42" s="80"/>
      <c r="D42" s="80"/>
      <c r="E42" s="80"/>
      <c r="F42" s="80"/>
      <c r="G42" s="80"/>
    </row>
    <row r="43" spans="2:11" x14ac:dyDescent="0.25">
      <c r="C43" s="80"/>
      <c r="D43" s="80"/>
      <c r="E43" s="80"/>
      <c r="F43" s="80"/>
      <c r="G43" s="80"/>
    </row>
    <row r="44" spans="2:11" x14ac:dyDescent="0.25">
      <c r="C44" s="80"/>
      <c r="D44" s="80"/>
      <c r="E44" s="80"/>
      <c r="F44" s="80"/>
      <c r="G44" s="80"/>
    </row>
    <row r="45" spans="2:11" x14ac:dyDescent="0.25">
      <c r="C45" s="80"/>
      <c r="D45" s="80"/>
      <c r="E45" s="80"/>
      <c r="F45" s="80"/>
      <c r="G45" s="80"/>
    </row>
  </sheetData>
  <mergeCells count="4">
    <mergeCell ref="C9:K9"/>
    <mergeCell ref="C11:K11"/>
    <mergeCell ref="C40:G40"/>
    <mergeCell ref="H40:J40"/>
  </mergeCells>
  <conditionalFormatting sqref="D12:D39 F12:F39 H12:H39">
    <cfRule type="cellIs" dxfId="1983" priority="37" operator="between">
      <formula>1</formula>
      <formula>2</formula>
    </cfRule>
  </conditionalFormatting>
  <conditionalFormatting sqref="F12:F16 H12:H16">
    <cfRule type="cellIs" dxfId="1982" priority="36" operator="between">
      <formula>1</formula>
      <formula>2</formula>
    </cfRule>
  </conditionalFormatting>
  <conditionalFormatting sqref="C12:C39">
    <cfRule type="cellIs" dxfId="1981" priority="14" operator="between">
      <formula>1</formula>
      <formula>2</formula>
    </cfRule>
  </conditionalFormatting>
  <conditionalFormatting sqref="C12:C39">
    <cfRule type="cellIs" dxfId="1980" priority="13" operator="between">
      <formula>1</formula>
      <formula>2</formula>
    </cfRule>
  </conditionalFormatting>
  <conditionalFormatting sqref="E12:E39">
    <cfRule type="cellIs" dxfId="1979" priority="9" operator="between">
      <formula>1</formula>
      <formula>2</formula>
    </cfRule>
  </conditionalFormatting>
  <conditionalFormatting sqref="E12:E39">
    <cfRule type="cellIs" dxfId="1978" priority="8" operator="between">
      <formula>1</formula>
      <formula>2</formula>
    </cfRule>
  </conditionalFormatting>
  <conditionalFormatting sqref="G12:G39">
    <cfRule type="cellIs" dxfId="1977" priority="7" operator="between">
      <formula>1</formula>
      <formula>2</formula>
    </cfRule>
  </conditionalFormatting>
  <conditionalFormatting sqref="G12:G39">
    <cfRule type="cellIs" dxfId="1976" priority="6" operator="between">
      <formula>1</formula>
      <formula>2</formula>
    </cfRule>
  </conditionalFormatting>
  <conditionalFormatting sqref="I12:I39">
    <cfRule type="cellIs" dxfId="1975" priority="5" operator="between">
      <formula>1</formula>
      <formula>2</formula>
    </cfRule>
  </conditionalFormatting>
  <conditionalFormatting sqref="I12:I39">
    <cfRule type="cellIs" dxfId="1974" priority="4" operator="between">
      <formula>1</formula>
      <formula>2</formula>
    </cfRule>
  </conditionalFormatting>
  <conditionalFormatting sqref="K12:K39">
    <cfRule type="cellIs" dxfId="1973" priority="2" operator="between">
      <formula>1</formula>
      <formula>2</formula>
    </cfRule>
  </conditionalFormatting>
  <conditionalFormatting sqref="K12:K39">
    <cfRule type="cellIs" dxfId="1972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showGridLines="0" showRowColHeaders="0" workbookViewId="0"/>
  </sheetViews>
  <sheetFormatPr defaultColWidth="12" defaultRowHeight="15" x14ac:dyDescent="0.25"/>
  <cols>
    <col min="2" max="2" width="38" style="6" customWidth="1"/>
    <col min="3" max="3" width="38.85546875" style="6" customWidth="1"/>
    <col min="4" max="16384" width="12" style="6"/>
  </cols>
  <sheetData>
    <row r="1" spans="1:3" s="7" customFormat="1" ht="16.5" customHeight="1" x14ac:dyDescent="0.25">
      <c r="A1"/>
    </row>
    <row r="2" spans="1:3" s="7" customFormat="1" ht="16.5" customHeight="1" x14ac:dyDescent="0.25">
      <c r="A2"/>
    </row>
    <row r="3" spans="1:3" s="7" customFormat="1" ht="16.5" customHeight="1" x14ac:dyDescent="0.25">
      <c r="A3"/>
    </row>
    <row r="4" spans="1:3" s="7" customFormat="1" ht="16.5" customHeight="1" x14ac:dyDescent="0.25">
      <c r="A4"/>
    </row>
    <row r="5" spans="1:3" s="7" customFormat="1" ht="16.5" customHeight="1" x14ac:dyDescent="0.25">
      <c r="A5" s="116" t="s">
        <v>10</v>
      </c>
      <c r="B5" s="119" t="s">
        <v>187</v>
      </c>
    </row>
    <row r="6" spans="1:3" s="7" customFormat="1" ht="12" customHeight="1" x14ac:dyDescent="0.2">
      <c r="A6" s="116"/>
      <c r="B6" s="111" t="s">
        <v>262</v>
      </c>
    </row>
    <row r="7" spans="1:3" s="7" customFormat="1" ht="12" customHeight="1" x14ac:dyDescent="0.2">
      <c r="A7" s="116"/>
      <c r="B7" s="111"/>
    </row>
    <row r="8" spans="1:3" ht="15" customHeight="1" x14ac:dyDescent="0.25"/>
    <row r="9" spans="1:3" ht="43.5" customHeight="1" x14ac:dyDescent="0.25">
      <c r="B9" s="8"/>
      <c r="C9" s="309" t="s">
        <v>188</v>
      </c>
    </row>
    <row r="10" spans="1:3" ht="24.95" customHeight="1" x14ac:dyDescent="0.25">
      <c r="B10" s="11"/>
      <c r="C10" s="310" t="s">
        <v>26</v>
      </c>
    </row>
    <row r="11" spans="1:3" ht="15" customHeight="1" x14ac:dyDescent="0.25">
      <c r="B11" s="120" t="s">
        <v>101</v>
      </c>
      <c r="C11" s="314"/>
    </row>
    <row r="12" spans="1:3" x14ac:dyDescent="0.25">
      <c r="B12" s="3" t="s">
        <v>61</v>
      </c>
      <c r="C12" s="240">
        <f>'PD_valor medio mensal € (17)'!I12-'PD_valor medio mensal € (17)'!C12</f>
        <v>4.0417502198349666</v>
      </c>
    </row>
    <row r="13" spans="1:3" x14ac:dyDescent="0.25">
      <c r="B13" s="4" t="s">
        <v>102</v>
      </c>
      <c r="C13" s="241">
        <f>'PD_valor medio mensal € (17)'!I13-'PD_valor medio mensal € (17)'!C13</f>
        <v>3.8888380021941202</v>
      </c>
    </row>
    <row r="14" spans="1:3" x14ac:dyDescent="0.25">
      <c r="B14" s="4" t="s">
        <v>20</v>
      </c>
      <c r="C14" s="241">
        <f>'PD_valor medio mensal € (17)'!I14-'PD_valor medio mensal € (17)'!C14</f>
        <v>8.5281980665653236</v>
      </c>
    </row>
    <row r="15" spans="1:3" x14ac:dyDescent="0.25">
      <c r="B15" s="4" t="s">
        <v>1</v>
      </c>
      <c r="C15" s="416">
        <f>'PD_valor medio mensal € (17)'!I15-'PD_valor medio mensal € (17)'!C15</f>
        <v>4.7848732783513697</v>
      </c>
    </row>
    <row r="16" spans="1:3" x14ac:dyDescent="0.25">
      <c r="B16" s="34" t="s">
        <v>36</v>
      </c>
      <c r="C16" s="240">
        <f>'PD_valor medio mensal € (17)'!I16-'PD_valor medio mensal € (17)'!C16</f>
        <v>-4.2868865169863284</v>
      </c>
    </row>
    <row r="17" spans="2:3" x14ac:dyDescent="0.25">
      <c r="B17" s="34" t="s">
        <v>37</v>
      </c>
      <c r="C17" s="241">
        <f>'PD_valor medio mensal € (17)'!I17-'PD_valor medio mensal € (17)'!C17</f>
        <v>-3.2365205712118268</v>
      </c>
    </row>
    <row r="18" spans="2:3" x14ac:dyDescent="0.25">
      <c r="B18" s="34" t="s">
        <v>38</v>
      </c>
      <c r="C18" s="241">
        <f>'PD_valor medio mensal € (17)'!I18-'PD_valor medio mensal € (17)'!C18</f>
        <v>-1.0344284861196229</v>
      </c>
    </row>
    <row r="19" spans="2:3" x14ac:dyDescent="0.25">
      <c r="B19" s="34" t="s">
        <v>39</v>
      </c>
      <c r="C19" s="241">
        <f>'PD_valor medio mensal € (17)'!I19-'PD_valor medio mensal € (17)'!C19</f>
        <v>-11.194520851942798</v>
      </c>
    </row>
    <row r="20" spans="2:3" x14ac:dyDescent="0.25">
      <c r="B20" s="34" t="s">
        <v>40</v>
      </c>
      <c r="C20" s="241">
        <f>'PD_valor medio mensal € (17)'!I20-'PD_valor medio mensal € (17)'!C20</f>
        <v>25.29252738955563</v>
      </c>
    </row>
    <row r="21" spans="2:3" x14ac:dyDescent="0.25">
      <c r="B21" s="34" t="s">
        <v>41</v>
      </c>
      <c r="C21" s="241">
        <f>'PD_valor medio mensal € (17)'!I21-'PD_valor medio mensal € (17)'!C21</f>
        <v>20.114681874808753</v>
      </c>
    </row>
    <row r="22" spans="2:3" x14ac:dyDescent="0.25">
      <c r="B22" s="34" t="s">
        <v>42</v>
      </c>
      <c r="C22" s="241">
        <f>'PD_valor medio mensal € (17)'!I22-'PD_valor medio mensal € (17)'!C22</f>
        <v>28.789814562112042</v>
      </c>
    </row>
    <row r="23" spans="2:3" x14ac:dyDescent="0.25">
      <c r="B23" s="34" t="s">
        <v>43</v>
      </c>
      <c r="C23" s="241">
        <f>'PD_valor medio mensal € (17)'!I23-'PD_valor medio mensal € (17)'!C23</f>
        <v>14.829578699199601</v>
      </c>
    </row>
    <row r="24" spans="2:3" x14ac:dyDescent="0.25">
      <c r="B24" s="34" t="s">
        <v>44</v>
      </c>
      <c r="C24" s="241">
        <f>'PD_valor medio mensal € (17)'!I24-'PD_valor medio mensal € (17)'!C24</f>
        <v>2.9350403607459157</v>
      </c>
    </row>
    <row r="25" spans="2:3" x14ac:dyDescent="0.25">
      <c r="B25" s="34" t="s">
        <v>45</v>
      </c>
      <c r="C25" s="241">
        <f>'PD_valor medio mensal € (17)'!I25-'PD_valor medio mensal € (17)'!C25</f>
        <v>3.4780453356096359</v>
      </c>
    </row>
    <row r="26" spans="2:3" x14ac:dyDescent="0.25">
      <c r="B26" s="34" t="s">
        <v>46</v>
      </c>
      <c r="C26" s="241">
        <f>'PD_valor medio mensal € (17)'!I26-'PD_valor medio mensal € (17)'!C26</f>
        <v>-25.571072681306077</v>
      </c>
    </row>
    <row r="27" spans="2:3" x14ac:dyDescent="0.25">
      <c r="B27" s="34" t="s">
        <v>47</v>
      </c>
      <c r="C27" s="241">
        <f>'PD_valor medio mensal € (17)'!I27-'PD_valor medio mensal € (17)'!C27</f>
        <v>-0.97430337052492177</v>
      </c>
    </row>
    <row r="28" spans="2:3" x14ac:dyDescent="0.25">
      <c r="B28" s="34" t="s">
        <v>48</v>
      </c>
      <c r="C28" s="241">
        <f>'PD_valor medio mensal € (17)'!I28-'PD_valor medio mensal € (17)'!C28</f>
        <v>10.33038708195113</v>
      </c>
    </row>
    <row r="29" spans="2:3" x14ac:dyDescent="0.25">
      <c r="B29" s="34" t="s">
        <v>49</v>
      </c>
      <c r="C29" s="241">
        <f>'PD_valor medio mensal € (17)'!I29-'PD_valor medio mensal € (17)'!C29</f>
        <v>-13.996650177341053</v>
      </c>
    </row>
    <row r="30" spans="2:3" x14ac:dyDescent="0.25">
      <c r="B30" s="34" t="s">
        <v>50</v>
      </c>
      <c r="C30" s="241">
        <f>'PD_valor medio mensal € (17)'!I30-'PD_valor medio mensal € (17)'!C30</f>
        <v>32.581155480934626</v>
      </c>
    </row>
    <row r="31" spans="2:3" x14ac:dyDescent="0.25">
      <c r="B31" s="34" t="s">
        <v>51</v>
      </c>
      <c r="C31" s="241">
        <f>'PD_valor medio mensal € (17)'!I31-'PD_valor medio mensal € (17)'!C31</f>
        <v>18.790589277799995</v>
      </c>
    </row>
    <row r="32" spans="2:3" x14ac:dyDescent="0.25">
      <c r="B32" s="34" t="s">
        <v>52</v>
      </c>
      <c r="C32" s="241">
        <f>'PD_valor medio mensal € (17)'!I32-'PD_valor medio mensal € (17)'!C32</f>
        <v>9.8945013490157407</v>
      </c>
    </row>
    <row r="33" spans="2:3" x14ac:dyDescent="0.25">
      <c r="B33" s="34" t="s">
        <v>31</v>
      </c>
      <c r="C33" s="241">
        <f>'PD_valor medio mensal € (17)'!I33-'PD_valor medio mensal € (17)'!C33</f>
        <v>33.347890593060356</v>
      </c>
    </row>
    <row r="34" spans="2:3" x14ac:dyDescent="0.25">
      <c r="B34" s="34" t="s">
        <v>53</v>
      </c>
      <c r="C34" s="241">
        <f>'PD_valor medio mensal € (17)'!I34-'PD_valor medio mensal € (17)'!C34</f>
        <v>-1.5599117382621444</v>
      </c>
    </row>
    <row r="35" spans="2:3" ht="12.75" customHeight="1" x14ac:dyDescent="0.25">
      <c r="B35" s="34" t="s">
        <v>54</v>
      </c>
      <c r="C35" s="241">
        <f>'PD_valor medio mensal € (17)'!I35-'PD_valor medio mensal € (17)'!C35</f>
        <v>-9.7179748303080942</v>
      </c>
    </row>
    <row r="36" spans="2:3" x14ac:dyDescent="0.25">
      <c r="B36" s="34" t="s">
        <v>55</v>
      </c>
      <c r="C36" s="241">
        <f>'PD_valor medio mensal € (17)'!I36-'PD_valor medio mensal € (17)'!C36</f>
        <v>29.349510352920618</v>
      </c>
    </row>
    <row r="37" spans="2:3" x14ac:dyDescent="0.25">
      <c r="B37" s="34" t="s">
        <v>56</v>
      </c>
      <c r="C37" s="241">
        <f>'PD_valor medio mensal € (17)'!I37-'PD_valor medio mensal € (17)'!C37</f>
        <v>-71.880576533587259</v>
      </c>
    </row>
    <row r="38" spans="2:3" x14ac:dyDescent="0.25">
      <c r="B38" s="34" t="s">
        <v>57</v>
      </c>
      <c r="C38" s="241">
        <f>'PD_valor medio mensal € (17)'!I38-'PD_valor medio mensal € (17)'!C38</f>
        <v>-22.782655357941621</v>
      </c>
    </row>
    <row r="39" spans="2:3" x14ac:dyDescent="0.25">
      <c r="B39" s="34" t="s">
        <v>58</v>
      </c>
      <c r="C39" s="242">
        <f>'PD_valor medio mensal € (17)'!I39-'PD_valor medio mensal € (17)'!C39</f>
        <v>35.979145019339967</v>
      </c>
    </row>
    <row r="40" spans="2:3" x14ac:dyDescent="0.25">
      <c r="B40" s="36"/>
      <c r="C40" s="159"/>
    </row>
    <row r="41" spans="2:3" x14ac:dyDescent="0.25">
      <c r="B41" s="36"/>
      <c r="C41" s="32"/>
    </row>
  </sheetData>
  <pageMargins left="0.7" right="0.7" top="0.75" bottom="0.75" header="0.3" footer="0.3"/>
  <pageSetup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3"/>
  <sheetViews>
    <sheetView showGridLines="0" showRowColHeaders="0" workbookViewId="0"/>
  </sheetViews>
  <sheetFormatPr defaultColWidth="12" defaultRowHeight="12.75" x14ac:dyDescent="0.2"/>
  <cols>
    <col min="1" max="1" width="12" style="80"/>
    <col min="2" max="2" width="38" style="78" customWidth="1"/>
    <col min="3" max="4" width="8.7109375" style="78" customWidth="1"/>
    <col min="5" max="5" width="8.7109375" style="81" customWidth="1"/>
    <col min="6" max="6" width="1.28515625" style="80" customWidth="1"/>
    <col min="7" max="9" width="8.7109375" style="78" customWidth="1"/>
    <col min="10" max="10" width="1.28515625" style="78" customWidth="1"/>
    <col min="11" max="11" width="8.7109375" style="78" customWidth="1"/>
    <col min="12" max="12" width="8.7109375" style="81" customWidth="1"/>
    <col min="13" max="13" width="8.7109375" style="78" customWidth="1"/>
    <col min="14" max="14" width="1.28515625" style="78" customWidth="1"/>
    <col min="15" max="17" width="8.7109375" style="78" customWidth="1"/>
    <col min="18" max="18" width="1.28515625" style="78" customWidth="1"/>
    <col min="19" max="16384" width="12" style="78"/>
  </cols>
  <sheetData>
    <row r="1" spans="1:21" s="77" customFormat="1" ht="16.5" customHeight="1" x14ac:dyDescent="0.25">
      <c r="E1" s="79"/>
      <c r="F1" s="79"/>
      <c r="L1" s="79"/>
    </row>
    <row r="2" spans="1:21" s="77" customFormat="1" ht="16.5" customHeight="1" x14ac:dyDescent="0.25">
      <c r="E2" s="79"/>
      <c r="F2" s="79"/>
      <c r="L2" s="79"/>
    </row>
    <row r="3" spans="1:21" s="77" customFormat="1" ht="16.5" customHeight="1" x14ac:dyDescent="0.25">
      <c r="E3" s="79"/>
      <c r="F3" s="79"/>
      <c r="L3" s="79"/>
    </row>
    <row r="4" spans="1:21" s="77" customFormat="1" ht="16.5" customHeight="1" x14ac:dyDescent="0.25">
      <c r="E4" s="79"/>
      <c r="F4" s="79"/>
      <c r="L4" s="79"/>
    </row>
    <row r="5" spans="1:21" s="77" customFormat="1" ht="16.5" customHeight="1" x14ac:dyDescent="0.2">
      <c r="A5" s="118" t="s">
        <v>392</v>
      </c>
      <c r="B5" s="121" t="s">
        <v>328</v>
      </c>
      <c r="D5" s="79"/>
      <c r="L5" s="79"/>
    </row>
    <row r="6" spans="1:21" s="77" customFormat="1" ht="12" customHeight="1" x14ac:dyDescent="0.2">
      <c r="A6" s="118"/>
      <c r="B6" s="111" t="s">
        <v>261</v>
      </c>
      <c r="D6" s="79"/>
      <c r="L6" s="79"/>
    </row>
    <row r="7" spans="1:21" s="77" customFormat="1" ht="12" customHeight="1" x14ac:dyDescent="0.2">
      <c r="A7" s="118"/>
      <c r="B7" s="111"/>
      <c r="D7" s="79"/>
      <c r="L7" s="79"/>
    </row>
    <row r="8" spans="1:21" s="77" customFormat="1" ht="16.5" customHeight="1" x14ac:dyDescent="0.25"/>
    <row r="9" spans="1:21" s="77" customFormat="1" ht="24.75" customHeight="1" x14ac:dyDescent="0.25">
      <c r="B9" s="8"/>
      <c r="C9" s="610" t="s">
        <v>328</v>
      </c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610"/>
      <c r="R9" s="610"/>
      <c r="S9" s="610"/>
      <c r="T9" s="610"/>
      <c r="U9" s="610"/>
    </row>
    <row r="10" spans="1:21" s="77" customFormat="1" ht="24.75" customHeight="1" x14ac:dyDescent="0.25">
      <c r="B10" s="8"/>
      <c r="C10" s="599" t="s">
        <v>16</v>
      </c>
      <c r="D10" s="599"/>
      <c r="E10" s="599"/>
      <c r="F10" s="44"/>
      <c r="G10" s="599" t="s">
        <v>18</v>
      </c>
      <c r="H10" s="599"/>
      <c r="I10" s="599">
        <v>2</v>
      </c>
      <c r="J10" s="44"/>
      <c r="K10" s="599" t="s">
        <v>19</v>
      </c>
      <c r="L10" s="599"/>
      <c r="M10" s="599"/>
      <c r="N10" s="45"/>
      <c r="O10" s="599" t="s">
        <v>17</v>
      </c>
      <c r="P10" s="599"/>
      <c r="Q10" s="599">
        <v>4</v>
      </c>
      <c r="R10" s="45"/>
      <c r="S10" s="609" t="s">
        <v>157</v>
      </c>
      <c r="T10" s="609"/>
      <c r="U10" s="609">
        <v>4</v>
      </c>
    </row>
    <row r="11" spans="1:21" s="77" customFormat="1" ht="14.25" customHeight="1" x14ac:dyDescent="0.2">
      <c r="B11" s="120" t="s">
        <v>11</v>
      </c>
      <c r="C11" s="540" t="s">
        <v>12</v>
      </c>
      <c r="D11" s="540" t="s">
        <v>13</v>
      </c>
      <c r="E11" s="540" t="s">
        <v>0</v>
      </c>
      <c r="F11" s="45"/>
      <c r="G11" s="540" t="s">
        <v>12</v>
      </c>
      <c r="H11" s="540" t="s">
        <v>13</v>
      </c>
      <c r="I11" s="540" t="s">
        <v>0</v>
      </c>
      <c r="J11" s="45"/>
      <c r="K11" s="540" t="s">
        <v>12</v>
      </c>
      <c r="L11" s="540" t="s">
        <v>13</v>
      </c>
      <c r="M11" s="540" t="s">
        <v>0</v>
      </c>
      <c r="N11" s="45"/>
      <c r="O11" s="540" t="s">
        <v>12</v>
      </c>
      <c r="P11" s="540" t="s">
        <v>13</v>
      </c>
      <c r="Q11" s="540" t="s">
        <v>0</v>
      </c>
      <c r="R11" s="45"/>
      <c r="S11" s="540" t="s">
        <v>12</v>
      </c>
      <c r="T11" s="540" t="s">
        <v>13</v>
      </c>
      <c r="U11" s="540" t="s">
        <v>0</v>
      </c>
    </row>
    <row r="12" spans="1:21" s="77" customFormat="1" ht="14.25" customHeight="1" x14ac:dyDescent="0.2">
      <c r="B12" s="3" t="s">
        <v>61</v>
      </c>
      <c r="C12" s="322">
        <v>106699</v>
      </c>
      <c r="D12" s="323">
        <v>101221</v>
      </c>
      <c r="E12" s="437">
        <v>207920</v>
      </c>
      <c r="F12" s="94"/>
      <c r="G12" s="322">
        <v>102055</v>
      </c>
      <c r="H12" s="323">
        <v>93085</v>
      </c>
      <c r="I12" s="437">
        <v>195140</v>
      </c>
      <c r="J12" s="94"/>
      <c r="K12" s="322">
        <v>102889</v>
      </c>
      <c r="L12" s="323">
        <v>83381</v>
      </c>
      <c r="M12" s="437">
        <v>186270</v>
      </c>
      <c r="N12" s="278"/>
      <c r="O12" s="322">
        <v>100417</v>
      </c>
      <c r="P12" s="323">
        <v>85395</v>
      </c>
      <c r="Q12" s="437">
        <v>185812</v>
      </c>
      <c r="R12" s="278"/>
      <c r="S12" s="322">
        <v>179176</v>
      </c>
      <c r="T12" s="323">
        <v>157880</v>
      </c>
      <c r="U12" s="437">
        <v>337056</v>
      </c>
    </row>
    <row r="13" spans="1:21" s="77" customFormat="1" ht="14.25" customHeight="1" x14ac:dyDescent="0.2">
      <c r="B13" s="4" t="s">
        <v>102</v>
      </c>
      <c r="C13" s="325">
        <v>29225</v>
      </c>
      <c r="D13" s="326">
        <v>26790</v>
      </c>
      <c r="E13" s="438">
        <v>56015</v>
      </c>
      <c r="F13" s="94"/>
      <c r="G13" s="325">
        <v>28842</v>
      </c>
      <c r="H13" s="326">
        <v>25348</v>
      </c>
      <c r="I13" s="438">
        <v>54190</v>
      </c>
      <c r="J13" s="94"/>
      <c r="K13" s="325">
        <v>28659</v>
      </c>
      <c r="L13" s="326">
        <v>22958</v>
      </c>
      <c r="M13" s="438">
        <v>51617</v>
      </c>
      <c r="N13" s="278"/>
      <c r="O13" s="325">
        <v>27153</v>
      </c>
      <c r="P13" s="326">
        <v>22326</v>
      </c>
      <c r="Q13" s="438">
        <v>49479</v>
      </c>
      <c r="R13" s="278"/>
      <c r="S13" s="325">
        <v>47422</v>
      </c>
      <c r="T13" s="326">
        <v>41045</v>
      </c>
      <c r="U13" s="438">
        <v>88467</v>
      </c>
    </row>
    <row r="14" spans="1:21" s="77" customFormat="1" ht="14.25" customHeight="1" x14ac:dyDescent="0.2">
      <c r="B14" s="4" t="s">
        <v>20</v>
      </c>
      <c r="C14" s="325">
        <v>22731</v>
      </c>
      <c r="D14" s="326">
        <v>20274</v>
      </c>
      <c r="E14" s="438">
        <v>43005</v>
      </c>
      <c r="F14" s="94"/>
      <c r="G14" s="325">
        <v>22543</v>
      </c>
      <c r="H14" s="326">
        <v>19118</v>
      </c>
      <c r="I14" s="438">
        <v>41661</v>
      </c>
      <c r="J14" s="94"/>
      <c r="K14" s="325">
        <v>22382</v>
      </c>
      <c r="L14" s="326">
        <v>17244</v>
      </c>
      <c r="M14" s="438">
        <v>39626</v>
      </c>
      <c r="N14" s="278"/>
      <c r="O14" s="325">
        <v>20891</v>
      </c>
      <c r="P14" s="326">
        <v>16993</v>
      </c>
      <c r="Q14" s="438">
        <v>37884</v>
      </c>
      <c r="R14" s="278"/>
      <c r="S14" s="325">
        <v>36895</v>
      </c>
      <c r="T14" s="326">
        <v>30976</v>
      </c>
      <c r="U14" s="438">
        <v>67871</v>
      </c>
    </row>
    <row r="15" spans="1:21" s="77" customFormat="1" ht="14.25" customHeight="1" x14ac:dyDescent="0.2">
      <c r="A15" s="79"/>
      <c r="B15" s="4" t="s">
        <v>1</v>
      </c>
      <c r="C15" s="355">
        <v>4740</v>
      </c>
      <c r="D15" s="356">
        <v>4608</v>
      </c>
      <c r="E15" s="330">
        <v>9348</v>
      </c>
      <c r="F15" s="98"/>
      <c r="G15" s="355">
        <v>4695</v>
      </c>
      <c r="H15" s="356">
        <v>4409</v>
      </c>
      <c r="I15" s="330">
        <v>9104</v>
      </c>
      <c r="J15" s="98"/>
      <c r="K15" s="355">
        <v>4623</v>
      </c>
      <c r="L15" s="356">
        <v>4035</v>
      </c>
      <c r="M15" s="330">
        <v>8658</v>
      </c>
      <c r="N15" s="396"/>
      <c r="O15" s="355">
        <v>4476</v>
      </c>
      <c r="P15" s="356">
        <v>4021</v>
      </c>
      <c r="Q15" s="330">
        <v>8497</v>
      </c>
      <c r="R15" s="396"/>
      <c r="S15" s="355">
        <v>7549</v>
      </c>
      <c r="T15" s="356">
        <v>6957</v>
      </c>
      <c r="U15" s="330">
        <v>14506</v>
      </c>
    </row>
    <row r="16" spans="1:21" s="77" customFormat="1" ht="14.25" customHeight="1" x14ac:dyDescent="0.2">
      <c r="A16" s="315"/>
      <c r="B16" s="34" t="s">
        <v>36</v>
      </c>
      <c r="C16" s="322">
        <v>157</v>
      </c>
      <c r="D16" s="323">
        <v>114</v>
      </c>
      <c r="E16" s="437">
        <v>271</v>
      </c>
      <c r="F16" s="320"/>
      <c r="G16" s="322">
        <v>148</v>
      </c>
      <c r="H16" s="323">
        <v>108</v>
      </c>
      <c r="I16" s="437">
        <v>256</v>
      </c>
      <c r="J16" s="95"/>
      <c r="K16" s="322">
        <v>137</v>
      </c>
      <c r="L16" s="323">
        <v>108</v>
      </c>
      <c r="M16" s="437">
        <v>245</v>
      </c>
      <c r="N16" s="278"/>
      <c r="O16" s="322">
        <v>138</v>
      </c>
      <c r="P16" s="323">
        <v>104</v>
      </c>
      <c r="Q16" s="437">
        <v>242</v>
      </c>
      <c r="R16" s="278"/>
      <c r="S16" s="325">
        <v>223</v>
      </c>
      <c r="T16" s="326">
        <v>177</v>
      </c>
      <c r="U16" s="327">
        <v>400</v>
      </c>
    </row>
    <row r="17" spans="1:21" s="77" customFormat="1" ht="14.25" customHeight="1" x14ac:dyDescent="0.2">
      <c r="A17" s="315"/>
      <c r="B17" s="34" t="s">
        <v>37</v>
      </c>
      <c r="C17" s="325">
        <v>128</v>
      </c>
      <c r="D17" s="326">
        <v>112</v>
      </c>
      <c r="E17" s="438">
        <v>240</v>
      </c>
      <c r="F17" s="320"/>
      <c r="G17" s="325">
        <v>122</v>
      </c>
      <c r="H17" s="326">
        <v>104</v>
      </c>
      <c r="I17" s="438">
        <v>226</v>
      </c>
      <c r="J17" s="95"/>
      <c r="K17" s="325">
        <v>107</v>
      </c>
      <c r="L17" s="326">
        <v>101</v>
      </c>
      <c r="M17" s="438">
        <v>208</v>
      </c>
      <c r="N17" s="278"/>
      <c r="O17" s="325">
        <v>98</v>
      </c>
      <c r="P17" s="326">
        <v>103</v>
      </c>
      <c r="Q17" s="438">
        <v>201</v>
      </c>
      <c r="R17" s="278"/>
      <c r="S17" s="325">
        <v>210</v>
      </c>
      <c r="T17" s="326">
        <v>181</v>
      </c>
      <c r="U17" s="327">
        <v>391</v>
      </c>
    </row>
    <row r="18" spans="1:21" s="77" customFormat="1" ht="14.25" customHeight="1" x14ac:dyDescent="0.2">
      <c r="A18" s="315"/>
      <c r="B18" s="34" t="s">
        <v>38</v>
      </c>
      <c r="C18" s="325">
        <v>254</v>
      </c>
      <c r="D18" s="326">
        <v>235</v>
      </c>
      <c r="E18" s="438">
        <v>489</v>
      </c>
      <c r="F18" s="320"/>
      <c r="G18" s="325">
        <v>259</v>
      </c>
      <c r="H18" s="326">
        <v>226</v>
      </c>
      <c r="I18" s="438">
        <v>485</v>
      </c>
      <c r="J18" s="95"/>
      <c r="K18" s="325">
        <v>253</v>
      </c>
      <c r="L18" s="326">
        <v>199</v>
      </c>
      <c r="M18" s="438">
        <v>452</v>
      </c>
      <c r="N18" s="278"/>
      <c r="O18" s="325">
        <v>244</v>
      </c>
      <c r="P18" s="326">
        <v>200</v>
      </c>
      <c r="Q18" s="438">
        <v>444</v>
      </c>
      <c r="R18" s="278"/>
      <c r="S18" s="325">
        <v>386</v>
      </c>
      <c r="T18" s="326">
        <v>335</v>
      </c>
      <c r="U18" s="327">
        <v>721</v>
      </c>
    </row>
    <row r="19" spans="1:21" s="77" customFormat="1" ht="14.25" customHeight="1" x14ac:dyDescent="0.2">
      <c r="A19" s="315"/>
      <c r="B19" s="34" t="s">
        <v>39</v>
      </c>
      <c r="C19" s="325">
        <v>182</v>
      </c>
      <c r="D19" s="326">
        <v>153</v>
      </c>
      <c r="E19" s="438">
        <v>335</v>
      </c>
      <c r="F19" s="320"/>
      <c r="G19" s="325">
        <v>185</v>
      </c>
      <c r="H19" s="326">
        <v>156</v>
      </c>
      <c r="I19" s="438">
        <v>341</v>
      </c>
      <c r="J19" s="95"/>
      <c r="K19" s="325">
        <v>168</v>
      </c>
      <c r="L19" s="326">
        <v>144</v>
      </c>
      <c r="M19" s="438">
        <v>312</v>
      </c>
      <c r="N19" s="278"/>
      <c r="O19" s="325">
        <v>168</v>
      </c>
      <c r="P19" s="326">
        <v>148</v>
      </c>
      <c r="Q19" s="438">
        <v>316</v>
      </c>
      <c r="R19" s="278"/>
      <c r="S19" s="325">
        <v>270</v>
      </c>
      <c r="T19" s="326">
        <v>236</v>
      </c>
      <c r="U19" s="327">
        <v>506</v>
      </c>
    </row>
    <row r="20" spans="1:21" s="77" customFormat="1" ht="14.25" customHeight="1" x14ac:dyDescent="0.2">
      <c r="A20" s="315"/>
      <c r="B20" s="34" t="s">
        <v>40</v>
      </c>
      <c r="C20" s="325">
        <v>275</v>
      </c>
      <c r="D20" s="326">
        <v>288</v>
      </c>
      <c r="E20" s="438">
        <v>563</v>
      </c>
      <c r="F20" s="320"/>
      <c r="G20" s="325">
        <v>280</v>
      </c>
      <c r="H20" s="326">
        <v>292</v>
      </c>
      <c r="I20" s="438">
        <v>572</v>
      </c>
      <c r="J20" s="95"/>
      <c r="K20" s="325">
        <v>270</v>
      </c>
      <c r="L20" s="326">
        <v>240</v>
      </c>
      <c r="M20" s="438">
        <v>510</v>
      </c>
      <c r="N20" s="278"/>
      <c r="O20" s="325">
        <v>273</v>
      </c>
      <c r="P20" s="326">
        <v>275</v>
      </c>
      <c r="Q20" s="438">
        <v>548</v>
      </c>
      <c r="R20" s="278"/>
      <c r="S20" s="325">
        <v>463</v>
      </c>
      <c r="T20" s="326">
        <v>481</v>
      </c>
      <c r="U20" s="327">
        <v>944</v>
      </c>
    </row>
    <row r="21" spans="1:21" s="77" customFormat="1" ht="14.25" customHeight="1" x14ac:dyDescent="0.2">
      <c r="A21" s="315"/>
      <c r="B21" s="34" t="s">
        <v>41</v>
      </c>
      <c r="C21" s="325">
        <v>173</v>
      </c>
      <c r="D21" s="326">
        <v>180</v>
      </c>
      <c r="E21" s="438">
        <v>353</v>
      </c>
      <c r="F21" s="320"/>
      <c r="G21" s="325">
        <v>176</v>
      </c>
      <c r="H21" s="326">
        <v>165</v>
      </c>
      <c r="I21" s="438">
        <v>341</v>
      </c>
      <c r="J21" s="95"/>
      <c r="K21" s="325">
        <v>171</v>
      </c>
      <c r="L21" s="326">
        <v>154</v>
      </c>
      <c r="M21" s="438">
        <v>325</v>
      </c>
      <c r="N21" s="278"/>
      <c r="O21" s="325">
        <v>157</v>
      </c>
      <c r="P21" s="326">
        <v>166</v>
      </c>
      <c r="Q21" s="438">
        <v>323</v>
      </c>
      <c r="R21" s="278"/>
      <c r="S21" s="325">
        <v>281</v>
      </c>
      <c r="T21" s="326">
        <v>277</v>
      </c>
      <c r="U21" s="327">
        <v>558</v>
      </c>
    </row>
    <row r="22" spans="1:21" s="77" customFormat="1" ht="14.25" customHeight="1" x14ac:dyDescent="0.2">
      <c r="A22" s="315"/>
      <c r="B22" s="34" t="s">
        <v>42</v>
      </c>
      <c r="C22" s="325">
        <v>123</v>
      </c>
      <c r="D22" s="326">
        <v>107</v>
      </c>
      <c r="E22" s="438">
        <v>230</v>
      </c>
      <c r="F22" s="320"/>
      <c r="G22" s="325">
        <v>125</v>
      </c>
      <c r="H22" s="326">
        <v>103</v>
      </c>
      <c r="I22" s="438">
        <v>228</v>
      </c>
      <c r="J22" s="95"/>
      <c r="K22" s="325">
        <v>123</v>
      </c>
      <c r="L22" s="326">
        <v>89</v>
      </c>
      <c r="M22" s="438">
        <v>212</v>
      </c>
      <c r="N22" s="278"/>
      <c r="O22" s="325">
        <v>116</v>
      </c>
      <c r="P22" s="326">
        <v>100</v>
      </c>
      <c r="Q22" s="438">
        <v>216</v>
      </c>
      <c r="R22" s="278"/>
      <c r="S22" s="325">
        <v>197</v>
      </c>
      <c r="T22" s="326">
        <v>162</v>
      </c>
      <c r="U22" s="327">
        <v>359</v>
      </c>
    </row>
    <row r="23" spans="1:21" s="77" customFormat="1" ht="14.25" customHeight="1" x14ac:dyDescent="0.2">
      <c r="A23" s="315"/>
      <c r="B23" s="34" t="s">
        <v>43</v>
      </c>
      <c r="C23" s="325">
        <v>116</v>
      </c>
      <c r="D23" s="326">
        <v>113</v>
      </c>
      <c r="E23" s="438">
        <v>229</v>
      </c>
      <c r="F23" s="320"/>
      <c r="G23" s="325">
        <v>115</v>
      </c>
      <c r="H23" s="326">
        <v>103</v>
      </c>
      <c r="I23" s="438">
        <v>218</v>
      </c>
      <c r="J23" s="95"/>
      <c r="K23" s="325">
        <v>112</v>
      </c>
      <c r="L23" s="326">
        <v>95</v>
      </c>
      <c r="M23" s="438">
        <v>207</v>
      </c>
      <c r="N23" s="278"/>
      <c r="O23" s="325">
        <v>110</v>
      </c>
      <c r="P23" s="326">
        <v>93</v>
      </c>
      <c r="Q23" s="438">
        <v>203</v>
      </c>
      <c r="R23" s="278"/>
      <c r="S23" s="325">
        <v>179</v>
      </c>
      <c r="T23" s="326">
        <v>156</v>
      </c>
      <c r="U23" s="327">
        <v>335</v>
      </c>
    </row>
    <row r="24" spans="1:21" s="77" customFormat="1" ht="14.25" customHeight="1" x14ac:dyDescent="0.2">
      <c r="A24" s="315"/>
      <c r="B24" s="34" t="s">
        <v>44</v>
      </c>
      <c r="C24" s="325">
        <v>314</v>
      </c>
      <c r="D24" s="326">
        <v>295</v>
      </c>
      <c r="E24" s="438">
        <v>609</v>
      </c>
      <c r="F24" s="320"/>
      <c r="G24" s="325">
        <v>308</v>
      </c>
      <c r="H24" s="326">
        <v>305</v>
      </c>
      <c r="I24" s="438">
        <v>613</v>
      </c>
      <c r="J24" s="95"/>
      <c r="K24" s="325">
        <v>311</v>
      </c>
      <c r="L24" s="326">
        <v>286</v>
      </c>
      <c r="M24" s="438">
        <v>597</v>
      </c>
      <c r="N24" s="278"/>
      <c r="O24" s="325">
        <v>288</v>
      </c>
      <c r="P24" s="326">
        <v>276</v>
      </c>
      <c r="Q24" s="438">
        <v>564</v>
      </c>
      <c r="R24" s="278"/>
      <c r="S24" s="325">
        <v>500</v>
      </c>
      <c r="T24" s="326">
        <v>454</v>
      </c>
      <c r="U24" s="327">
        <v>954</v>
      </c>
    </row>
    <row r="25" spans="1:21" s="77" customFormat="1" ht="14.25" customHeight="1" x14ac:dyDescent="0.2">
      <c r="A25" s="315"/>
      <c r="B25" s="34" t="s">
        <v>45</v>
      </c>
      <c r="C25" s="325">
        <v>200</v>
      </c>
      <c r="D25" s="326">
        <v>165</v>
      </c>
      <c r="E25" s="438">
        <v>365</v>
      </c>
      <c r="F25" s="320"/>
      <c r="G25" s="325">
        <v>205</v>
      </c>
      <c r="H25" s="326">
        <v>152</v>
      </c>
      <c r="I25" s="438">
        <v>357</v>
      </c>
      <c r="J25" s="95"/>
      <c r="K25" s="325">
        <v>195</v>
      </c>
      <c r="L25" s="326">
        <v>138</v>
      </c>
      <c r="M25" s="438">
        <v>333</v>
      </c>
      <c r="N25" s="278"/>
      <c r="O25" s="325">
        <v>188</v>
      </c>
      <c r="P25" s="326">
        <v>145</v>
      </c>
      <c r="Q25" s="438">
        <v>333</v>
      </c>
      <c r="R25" s="278"/>
      <c r="S25" s="325">
        <v>303</v>
      </c>
      <c r="T25" s="326">
        <v>250</v>
      </c>
      <c r="U25" s="327">
        <v>553</v>
      </c>
    </row>
    <row r="26" spans="1:21" s="77" customFormat="1" ht="14.25" customHeight="1" x14ac:dyDescent="0.2">
      <c r="A26" s="315"/>
      <c r="B26" s="34" t="s">
        <v>46</v>
      </c>
      <c r="C26" s="325">
        <v>136</v>
      </c>
      <c r="D26" s="326">
        <v>150</v>
      </c>
      <c r="E26" s="438">
        <v>286</v>
      </c>
      <c r="F26" s="320"/>
      <c r="G26" s="325">
        <v>136</v>
      </c>
      <c r="H26" s="326">
        <v>149</v>
      </c>
      <c r="I26" s="438">
        <v>285</v>
      </c>
      <c r="J26" s="95"/>
      <c r="K26" s="325">
        <v>149</v>
      </c>
      <c r="L26" s="326">
        <v>131</v>
      </c>
      <c r="M26" s="438">
        <v>280</v>
      </c>
      <c r="N26" s="278"/>
      <c r="O26" s="325">
        <v>143</v>
      </c>
      <c r="P26" s="326">
        <v>126</v>
      </c>
      <c r="Q26" s="438">
        <v>269</v>
      </c>
      <c r="R26" s="278"/>
      <c r="S26" s="325">
        <v>221</v>
      </c>
      <c r="T26" s="326">
        <v>220</v>
      </c>
      <c r="U26" s="327">
        <v>441</v>
      </c>
    </row>
    <row r="27" spans="1:21" s="77" customFormat="1" ht="14.25" customHeight="1" x14ac:dyDescent="0.2">
      <c r="A27" s="315"/>
      <c r="B27" s="34" t="s">
        <v>47</v>
      </c>
      <c r="C27" s="325">
        <v>153</v>
      </c>
      <c r="D27" s="326">
        <v>170</v>
      </c>
      <c r="E27" s="438">
        <v>323</v>
      </c>
      <c r="F27" s="320"/>
      <c r="G27" s="325">
        <v>156</v>
      </c>
      <c r="H27" s="326">
        <v>165</v>
      </c>
      <c r="I27" s="438">
        <v>321</v>
      </c>
      <c r="J27" s="95"/>
      <c r="K27" s="325">
        <v>176</v>
      </c>
      <c r="L27" s="326">
        <v>152</v>
      </c>
      <c r="M27" s="438">
        <v>328</v>
      </c>
      <c r="N27" s="278"/>
      <c r="O27" s="325">
        <v>166</v>
      </c>
      <c r="P27" s="326">
        <v>149</v>
      </c>
      <c r="Q27" s="438">
        <v>315</v>
      </c>
      <c r="R27" s="278"/>
      <c r="S27" s="325">
        <v>266</v>
      </c>
      <c r="T27" s="326">
        <v>261</v>
      </c>
      <c r="U27" s="327">
        <v>527</v>
      </c>
    </row>
    <row r="28" spans="1:21" s="77" customFormat="1" ht="14.25" customHeight="1" x14ac:dyDescent="0.2">
      <c r="A28" s="315"/>
      <c r="B28" s="34" t="s">
        <v>48</v>
      </c>
      <c r="C28" s="325">
        <v>191</v>
      </c>
      <c r="D28" s="326">
        <v>150</v>
      </c>
      <c r="E28" s="438">
        <v>341</v>
      </c>
      <c r="F28" s="320"/>
      <c r="G28" s="325">
        <v>186</v>
      </c>
      <c r="H28" s="326">
        <v>151</v>
      </c>
      <c r="I28" s="438">
        <v>337</v>
      </c>
      <c r="J28" s="95"/>
      <c r="K28" s="325">
        <v>178</v>
      </c>
      <c r="L28" s="326">
        <v>126</v>
      </c>
      <c r="M28" s="438">
        <v>304</v>
      </c>
      <c r="N28" s="278"/>
      <c r="O28" s="325">
        <v>180</v>
      </c>
      <c r="P28" s="326">
        <v>121</v>
      </c>
      <c r="Q28" s="438">
        <v>301</v>
      </c>
      <c r="R28" s="278"/>
      <c r="S28" s="325">
        <v>286</v>
      </c>
      <c r="T28" s="326">
        <v>231</v>
      </c>
      <c r="U28" s="327">
        <v>517</v>
      </c>
    </row>
    <row r="29" spans="1:21" s="77" customFormat="1" ht="14.25" customHeight="1" x14ac:dyDescent="0.2">
      <c r="A29" s="315"/>
      <c r="B29" s="34" t="s">
        <v>49</v>
      </c>
      <c r="C29" s="325">
        <v>335</v>
      </c>
      <c r="D29" s="326">
        <v>356</v>
      </c>
      <c r="E29" s="438">
        <v>691</v>
      </c>
      <c r="F29" s="320"/>
      <c r="G29" s="325">
        <v>319</v>
      </c>
      <c r="H29" s="326">
        <v>344</v>
      </c>
      <c r="I29" s="438">
        <v>663</v>
      </c>
      <c r="J29" s="95"/>
      <c r="K29" s="325">
        <v>328</v>
      </c>
      <c r="L29" s="326">
        <v>310</v>
      </c>
      <c r="M29" s="438">
        <v>638</v>
      </c>
      <c r="N29" s="278"/>
      <c r="O29" s="325">
        <v>294</v>
      </c>
      <c r="P29" s="326">
        <v>299</v>
      </c>
      <c r="Q29" s="438">
        <v>593</v>
      </c>
      <c r="R29" s="278"/>
      <c r="S29" s="325">
        <v>526</v>
      </c>
      <c r="T29" s="326">
        <v>502</v>
      </c>
      <c r="U29" s="327">
        <v>1028</v>
      </c>
    </row>
    <row r="30" spans="1:21" s="77" customFormat="1" ht="14.25" customHeight="1" x14ac:dyDescent="0.2">
      <c r="A30" s="315"/>
      <c r="B30" s="34" t="s">
        <v>50</v>
      </c>
      <c r="C30" s="325">
        <v>357</v>
      </c>
      <c r="D30" s="326">
        <v>348</v>
      </c>
      <c r="E30" s="438">
        <v>705</v>
      </c>
      <c r="F30" s="320"/>
      <c r="G30" s="325">
        <v>343</v>
      </c>
      <c r="H30" s="326">
        <v>317</v>
      </c>
      <c r="I30" s="438">
        <v>660</v>
      </c>
      <c r="J30" s="95"/>
      <c r="K30" s="325">
        <v>372</v>
      </c>
      <c r="L30" s="326">
        <v>299</v>
      </c>
      <c r="M30" s="438">
        <v>671</v>
      </c>
      <c r="N30" s="278"/>
      <c r="O30" s="325">
        <v>364</v>
      </c>
      <c r="P30" s="326">
        <v>298</v>
      </c>
      <c r="Q30" s="438">
        <v>662</v>
      </c>
      <c r="R30" s="278"/>
      <c r="S30" s="325">
        <v>590</v>
      </c>
      <c r="T30" s="326">
        <v>531</v>
      </c>
      <c r="U30" s="327">
        <v>1121</v>
      </c>
    </row>
    <row r="31" spans="1:21" s="77" customFormat="1" ht="14.25" customHeight="1" x14ac:dyDescent="0.2">
      <c r="A31" s="315"/>
      <c r="B31" s="34" t="s">
        <v>51</v>
      </c>
      <c r="C31" s="325">
        <v>89</v>
      </c>
      <c r="D31" s="326">
        <v>122</v>
      </c>
      <c r="E31" s="438">
        <v>211</v>
      </c>
      <c r="F31" s="320"/>
      <c r="G31" s="325">
        <v>96</v>
      </c>
      <c r="H31" s="326">
        <v>120</v>
      </c>
      <c r="I31" s="438">
        <v>216</v>
      </c>
      <c r="J31" s="95"/>
      <c r="K31" s="325">
        <v>88</v>
      </c>
      <c r="L31" s="326">
        <v>88</v>
      </c>
      <c r="M31" s="438">
        <v>176</v>
      </c>
      <c r="N31" s="278"/>
      <c r="O31" s="325">
        <v>88</v>
      </c>
      <c r="P31" s="326">
        <v>90</v>
      </c>
      <c r="Q31" s="438">
        <v>178</v>
      </c>
      <c r="R31" s="278"/>
      <c r="S31" s="325">
        <v>150</v>
      </c>
      <c r="T31" s="326">
        <v>171</v>
      </c>
      <c r="U31" s="327">
        <v>321</v>
      </c>
    </row>
    <row r="32" spans="1:21" s="77" customFormat="1" ht="14.25" customHeight="1" x14ac:dyDescent="0.2">
      <c r="A32" s="315"/>
      <c r="B32" s="34" t="s">
        <v>52</v>
      </c>
      <c r="C32" s="325">
        <v>327</v>
      </c>
      <c r="D32" s="326">
        <v>303</v>
      </c>
      <c r="E32" s="438">
        <v>630</v>
      </c>
      <c r="F32" s="320"/>
      <c r="G32" s="325">
        <v>314</v>
      </c>
      <c r="H32" s="326">
        <v>278</v>
      </c>
      <c r="I32" s="438">
        <v>592</v>
      </c>
      <c r="J32" s="95"/>
      <c r="K32" s="325">
        <v>297</v>
      </c>
      <c r="L32" s="326">
        <v>259</v>
      </c>
      <c r="M32" s="438">
        <v>556</v>
      </c>
      <c r="N32" s="278"/>
      <c r="O32" s="325">
        <v>291</v>
      </c>
      <c r="P32" s="326">
        <v>250</v>
      </c>
      <c r="Q32" s="438">
        <v>541</v>
      </c>
      <c r="R32" s="278"/>
      <c r="S32" s="325">
        <v>496</v>
      </c>
      <c r="T32" s="326">
        <v>434</v>
      </c>
      <c r="U32" s="327">
        <v>930</v>
      </c>
    </row>
    <row r="33" spans="1:21" s="77" customFormat="1" ht="14.25" customHeight="1" x14ac:dyDescent="0.2">
      <c r="A33" s="315"/>
      <c r="B33" s="34" t="s">
        <v>31</v>
      </c>
      <c r="C33" s="325">
        <v>141</v>
      </c>
      <c r="D33" s="326">
        <v>137</v>
      </c>
      <c r="E33" s="438">
        <v>278</v>
      </c>
      <c r="F33" s="320"/>
      <c r="G33" s="325">
        <v>141</v>
      </c>
      <c r="H33" s="326">
        <v>130</v>
      </c>
      <c r="I33" s="438">
        <v>271</v>
      </c>
      <c r="J33" s="95"/>
      <c r="K33" s="325">
        <v>130</v>
      </c>
      <c r="L33" s="326">
        <v>121</v>
      </c>
      <c r="M33" s="438">
        <v>251</v>
      </c>
      <c r="N33" s="278"/>
      <c r="O33" s="325">
        <v>133</v>
      </c>
      <c r="P33" s="326">
        <v>125</v>
      </c>
      <c r="Q33" s="438">
        <v>258</v>
      </c>
      <c r="R33" s="278"/>
      <c r="S33" s="325">
        <v>228</v>
      </c>
      <c r="T33" s="326">
        <v>204</v>
      </c>
      <c r="U33" s="327">
        <v>432</v>
      </c>
    </row>
    <row r="34" spans="1:21" s="77" customFormat="1" ht="14.25" customHeight="1" x14ac:dyDescent="0.2">
      <c r="A34" s="315"/>
      <c r="B34" s="34" t="s">
        <v>53</v>
      </c>
      <c r="C34" s="325">
        <v>287</v>
      </c>
      <c r="D34" s="326">
        <v>298</v>
      </c>
      <c r="E34" s="438">
        <v>585</v>
      </c>
      <c r="F34" s="320"/>
      <c r="G34" s="325">
        <v>290</v>
      </c>
      <c r="H34" s="326">
        <v>278</v>
      </c>
      <c r="I34" s="438">
        <v>568</v>
      </c>
      <c r="J34" s="95"/>
      <c r="K34" s="325">
        <v>294</v>
      </c>
      <c r="L34" s="326">
        <v>272</v>
      </c>
      <c r="M34" s="438">
        <v>566</v>
      </c>
      <c r="N34" s="278"/>
      <c r="O34" s="325">
        <v>284</v>
      </c>
      <c r="P34" s="326">
        <v>271</v>
      </c>
      <c r="Q34" s="438">
        <v>555</v>
      </c>
      <c r="R34" s="278"/>
      <c r="S34" s="325">
        <v>488</v>
      </c>
      <c r="T34" s="326">
        <v>461</v>
      </c>
      <c r="U34" s="327">
        <v>949</v>
      </c>
    </row>
    <row r="35" spans="1:21" s="77" customFormat="1" ht="14.25" customHeight="1" x14ac:dyDescent="0.2">
      <c r="A35" s="315"/>
      <c r="B35" s="34" t="s">
        <v>54</v>
      </c>
      <c r="C35" s="325">
        <v>197</v>
      </c>
      <c r="D35" s="326">
        <v>213</v>
      </c>
      <c r="E35" s="438">
        <v>410</v>
      </c>
      <c r="F35" s="320"/>
      <c r="G35" s="325">
        <v>197</v>
      </c>
      <c r="H35" s="326">
        <v>214</v>
      </c>
      <c r="I35" s="438">
        <v>411</v>
      </c>
      <c r="J35" s="95"/>
      <c r="K35" s="325">
        <v>198</v>
      </c>
      <c r="L35" s="326">
        <v>205</v>
      </c>
      <c r="M35" s="438">
        <v>403</v>
      </c>
      <c r="N35" s="278"/>
      <c r="O35" s="325">
        <v>203</v>
      </c>
      <c r="P35" s="326">
        <v>185</v>
      </c>
      <c r="Q35" s="438">
        <v>388</v>
      </c>
      <c r="R35" s="278"/>
      <c r="S35" s="325">
        <v>342</v>
      </c>
      <c r="T35" s="326">
        <v>339</v>
      </c>
      <c r="U35" s="327">
        <v>681</v>
      </c>
    </row>
    <row r="36" spans="1:21" s="77" customFormat="1" ht="14.25" customHeight="1" x14ac:dyDescent="0.2">
      <c r="A36" s="315"/>
      <c r="B36" s="34" t="s">
        <v>55</v>
      </c>
      <c r="C36" s="325">
        <v>105</v>
      </c>
      <c r="D36" s="326">
        <v>122</v>
      </c>
      <c r="E36" s="438">
        <v>227</v>
      </c>
      <c r="F36" s="320"/>
      <c r="G36" s="325">
        <v>95</v>
      </c>
      <c r="H36" s="326">
        <v>103</v>
      </c>
      <c r="I36" s="438">
        <v>198</v>
      </c>
      <c r="J36" s="95"/>
      <c r="K36" s="325">
        <v>80</v>
      </c>
      <c r="L36" s="326">
        <v>101</v>
      </c>
      <c r="M36" s="438">
        <v>181</v>
      </c>
      <c r="N36" s="278"/>
      <c r="O36" s="325">
        <v>83</v>
      </c>
      <c r="P36" s="326">
        <v>98</v>
      </c>
      <c r="Q36" s="438">
        <v>181</v>
      </c>
      <c r="R36" s="278"/>
      <c r="S36" s="325">
        <v>158</v>
      </c>
      <c r="T36" s="326">
        <v>186</v>
      </c>
      <c r="U36" s="327">
        <v>344</v>
      </c>
    </row>
    <row r="37" spans="1:21" s="77" customFormat="1" ht="14.25" customHeight="1" x14ac:dyDescent="0.2">
      <c r="A37" s="315"/>
      <c r="B37" s="34" t="s">
        <v>56</v>
      </c>
      <c r="C37" s="325">
        <v>93</v>
      </c>
      <c r="D37" s="326">
        <v>102</v>
      </c>
      <c r="E37" s="438">
        <v>195</v>
      </c>
      <c r="F37" s="320"/>
      <c r="G37" s="325">
        <v>100</v>
      </c>
      <c r="H37" s="326">
        <v>87</v>
      </c>
      <c r="I37" s="438">
        <v>187</v>
      </c>
      <c r="J37" s="95"/>
      <c r="K37" s="325">
        <v>101</v>
      </c>
      <c r="L37" s="326">
        <v>84</v>
      </c>
      <c r="M37" s="438">
        <v>185</v>
      </c>
      <c r="N37" s="278"/>
      <c r="O37" s="325">
        <v>88</v>
      </c>
      <c r="P37" s="326">
        <v>83</v>
      </c>
      <c r="Q37" s="438">
        <v>171</v>
      </c>
      <c r="R37" s="278"/>
      <c r="S37" s="325">
        <v>155</v>
      </c>
      <c r="T37" s="326">
        <v>145</v>
      </c>
      <c r="U37" s="327">
        <v>300</v>
      </c>
    </row>
    <row r="38" spans="1:21" s="77" customFormat="1" ht="14.25" customHeight="1" x14ac:dyDescent="0.2">
      <c r="A38" s="315"/>
      <c r="B38" s="34" t="s">
        <v>57</v>
      </c>
      <c r="C38" s="325">
        <v>267</v>
      </c>
      <c r="D38" s="326">
        <v>249</v>
      </c>
      <c r="E38" s="438">
        <v>516</v>
      </c>
      <c r="F38" s="320"/>
      <c r="G38" s="325">
        <v>271</v>
      </c>
      <c r="H38" s="326">
        <v>241</v>
      </c>
      <c r="I38" s="438">
        <v>512</v>
      </c>
      <c r="J38" s="95"/>
      <c r="K38" s="325">
        <v>253</v>
      </c>
      <c r="L38" s="326">
        <v>212</v>
      </c>
      <c r="M38" s="438">
        <v>465</v>
      </c>
      <c r="N38" s="278"/>
      <c r="O38" s="325">
        <v>250</v>
      </c>
      <c r="P38" s="326">
        <v>203</v>
      </c>
      <c r="Q38" s="438">
        <v>453</v>
      </c>
      <c r="R38" s="278"/>
      <c r="S38" s="325">
        <v>415</v>
      </c>
      <c r="T38" s="326">
        <v>363</v>
      </c>
      <c r="U38" s="327">
        <v>778</v>
      </c>
    </row>
    <row r="39" spans="1:21" s="77" customFormat="1" ht="14.25" customHeight="1" x14ac:dyDescent="0.2">
      <c r="A39" s="315"/>
      <c r="B39" s="34" t="s">
        <v>58</v>
      </c>
      <c r="C39" s="328">
        <v>140</v>
      </c>
      <c r="D39" s="329">
        <v>126</v>
      </c>
      <c r="E39" s="441">
        <v>266</v>
      </c>
      <c r="F39" s="321"/>
      <c r="G39" s="328">
        <v>128</v>
      </c>
      <c r="H39" s="329">
        <v>118</v>
      </c>
      <c r="I39" s="441">
        <v>246</v>
      </c>
      <c r="J39" s="289"/>
      <c r="K39" s="328">
        <v>132</v>
      </c>
      <c r="L39" s="329">
        <v>121</v>
      </c>
      <c r="M39" s="441">
        <v>253</v>
      </c>
      <c r="N39" s="278"/>
      <c r="O39" s="328">
        <v>129</v>
      </c>
      <c r="P39" s="329">
        <v>113</v>
      </c>
      <c r="Q39" s="441">
        <v>242</v>
      </c>
      <c r="R39" s="278"/>
      <c r="S39" s="328">
        <v>216</v>
      </c>
      <c r="T39" s="329">
        <v>200</v>
      </c>
      <c r="U39" s="330">
        <v>416</v>
      </c>
    </row>
    <row r="40" spans="1:21" s="1" customFormat="1" ht="15" x14ac:dyDescent="0.25">
      <c r="A40" s="316"/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88"/>
      <c r="Q40" s="156"/>
      <c r="R40" s="156"/>
    </row>
    <row r="41" spans="1:21" x14ac:dyDescent="0.2">
      <c r="B41" s="36"/>
      <c r="D41" s="80"/>
      <c r="E41" s="80"/>
      <c r="G41" s="80"/>
      <c r="H41" s="80"/>
      <c r="I41" s="80"/>
      <c r="J41" s="80"/>
      <c r="K41" s="80"/>
      <c r="L41" s="80"/>
      <c r="M41" s="80"/>
      <c r="N41" s="80"/>
      <c r="R41" s="80"/>
    </row>
    <row r="42" spans="1:21" x14ac:dyDescent="0.2">
      <c r="D42" s="80"/>
      <c r="E42" s="80"/>
      <c r="G42" s="80"/>
      <c r="H42" s="80"/>
      <c r="I42" s="80"/>
      <c r="J42" s="80"/>
      <c r="K42" s="80"/>
      <c r="L42" s="80"/>
      <c r="M42" s="80"/>
      <c r="N42" s="80"/>
      <c r="R42" s="80"/>
    </row>
    <row r="43" spans="1:21" x14ac:dyDescent="0.2">
      <c r="D43" s="80"/>
      <c r="E43" s="80"/>
      <c r="G43" s="80"/>
      <c r="H43" s="80"/>
      <c r="I43" s="80"/>
      <c r="J43" s="80"/>
      <c r="K43" s="80"/>
      <c r="L43" s="80"/>
      <c r="M43" s="80"/>
      <c r="N43" s="80"/>
      <c r="R43" s="80"/>
    </row>
    <row r="44" spans="1:21" x14ac:dyDescent="0.2">
      <c r="D44" s="80"/>
      <c r="E44" s="80"/>
      <c r="G44" s="80"/>
      <c r="H44" s="80"/>
      <c r="I44" s="80"/>
      <c r="J44" s="80"/>
      <c r="K44" s="80"/>
      <c r="L44" s="80"/>
      <c r="M44" s="80"/>
      <c r="N44" s="80"/>
      <c r="R44" s="80"/>
    </row>
    <row r="45" spans="1:21" x14ac:dyDescent="0.2">
      <c r="D45" s="80"/>
      <c r="E45" s="80"/>
      <c r="G45" s="80"/>
      <c r="H45" s="80"/>
      <c r="I45" s="80"/>
      <c r="J45" s="80"/>
      <c r="K45" s="80"/>
      <c r="L45" s="80"/>
      <c r="M45" s="80"/>
      <c r="N45" s="80"/>
      <c r="R45" s="80"/>
    </row>
    <row r="46" spans="1:21" x14ac:dyDescent="0.2">
      <c r="D46" s="80"/>
      <c r="E46" s="80"/>
      <c r="G46" s="80"/>
      <c r="H46" s="80"/>
      <c r="I46" s="80"/>
      <c r="J46" s="80"/>
      <c r="K46" s="80"/>
      <c r="L46" s="80"/>
      <c r="M46" s="80"/>
      <c r="N46" s="80"/>
      <c r="R46" s="80"/>
    </row>
    <row r="47" spans="1:21" x14ac:dyDescent="0.2">
      <c r="D47" s="80"/>
      <c r="E47" s="80"/>
      <c r="G47" s="80"/>
      <c r="H47" s="80"/>
      <c r="I47" s="80"/>
      <c r="J47" s="80"/>
      <c r="K47" s="80"/>
      <c r="L47" s="80"/>
      <c r="M47" s="80"/>
      <c r="N47" s="80"/>
      <c r="R47" s="80"/>
    </row>
    <row r="48" spans="1:21" x14ac:dyDescent="0.2">
      <c r="D48" s="80"/>
      <c r="E48" s="80"/>
      <c r="G48" s="80"/>
      <c r="H48" s="80"/>
      <c r="I48" s="80"/>
      <c r="J48" s="80"/>
      <c r="K48" s="80"/>
      <c r="L48" s="80"/>
      <c r="M48" s="80"/>
      <c r="N48" s="80"/>
      <c r="R48" s="80"/>
    </row>
    <row r="49" spans="4:18" x14ac:dyDescent="0.2">
      <c r="D49" s="80"/>
      <c r="E49" s="80"/>
      <c r="G49" s="80"/>
      <c r="H49" s="80"/>
      <c r="I49" s="80"/>
      <c r="J49" s="80"/>
      <c r="K49" s="80"/>
      <c r="L49" s="80"/>
      <c r="M49" s="80"/>
      <c r="N49" s="80"/>
      <c r="R49" s="80"/>
    </row>
    <row r="50" spans="4:18" x14ac:dyDescent="0.2">
      <c r="D50" s="80"/>
      <c r="E50" s="80"/>
      <c r="G50" s="80"/>
      <c r="H50" s="80"/>
      <c r="I50" s="80"/>
      <c r="J50" s="80"/>
      <c r="K50" s="80"/>
      <c r="L50" s="80"/>
      <c r="M50" s="80"/>
      <c r="N50" s="80"/>
      <c r="R50" s="80"/>
    </row>
    <row r="51" spans="4:18" x14ac:dyDescent="0.2">
      <c r="D51" s="80"/>
      <c r="E51" s="80"/>
      <c r="G51" s="80"/>
      <c r="H51" s="80"/>
      <c r="I51" s="80"/>
      <c r="J51" s="80"/>
      <c r="K51" s="80"/>
      <c r="L51" s="80"/>
      <c r="M51" s="80"/>
      <c r="N51" s="80"/>
      <c r="R51" s="80"/>
    </row>
    <row r="52" spans="4:18" x14ac:dyDescent="0.2">
      <c r="D52" s="80"/>
      <c r="E52" s="80"/>
      <c r="G52" s="80"/>
      <c r="H52" s="80"/>
      <c r="I52" s="80"/>
      <c r="J52" s="80"/>
      <c r="K52" s="80"/>
      <c r="L52" s="80"/>
      <c r="M52" s="80"/>
      <c r="N52" s="80"/>
      <c r="R52" s="80"/>
    </row>
    <row r="53" spans="4:18" x14ac:dyDescent="0.2">
      <c r="D53" s="80"/>
      <c r="E53" s="80"/>
      <c r="G53" s="80"/>
      <c r="H53" s="80"/>
      <c r="I53" s="80"/>
      <c r="J53" s="80"/>
      <c r="K53" s="80"/>
      <c r="L53" s="80"/>
      <c r="M53" s="80"/>
      <c r="N53" s="80"/>
      <c r="R53" s="80"/>
    </row>
    <row r="54" spans="4:18" x14ac:dyDescent="0.2">
      <c r="D54" s="80"/>
      <c r="E54" s="80"/>
      <c r="G54" s="80"/>
      <c r="H54" s="80"/>
      <c r="I54" s="80"/>
      <c r="J54" s="80"/>
      <c r="K54" s="80"/>
      <c r="L54" s="80"/>
      <c r="M54" s="80"/>
      <c r="N54" s="80"/>
      <c r="R54" s="80"/>
    </row>
    <row r="55" spans="4:18" x14ac:dyDescent="0.2">
      <c r="D55" s="80"/>
      <c r="E55" s="80"/>
      <c r="G55" s="80"/>
      <c r="H55" s="80"/>
      <c r="I55" s="80"/>
      <c r="J55" s="80"/>
      <c r="K55" s="80"/>
      <c r="L55" s="80"/>
      <c r="M55" s="80"/>
      <c r="N55" s="80"/>
      <c r="R55" s="80"/>
    </row>
    <row r="56" spans="4:18" x14ac:dyDescent="0.2">
      <c r="D56" s="80"/>
      <c r="E56" s="80"/>
      <c r="G56" s="80"/>
      <c r="H56" s="80"/>
      <c r="I56" s="80"/>
      <c r="J56" s="80"/>
      <c r="K56" s="80"/>
      <c r="L56" s="80"/>
      <c r="M56" s="80"/>
      <c r="N56" s="80"/>
      <c r="R56" s="80"/>
    </row>
    <row r="57" spans="4:18" x14ac:dyDescent="0.2">
      <c r="D57" s="80"/>
      <c r="E57" s="80"/>
      <c r="G57" s="80"/>
      <c r="H57" s="80"/>
      <c r="I57" s="80"/>
      <c r="J57" s="80"/>
      <c r="K57" s="80"/>
      <c r="L57" s="80"/>
      <c r="M57" s="80"/>
      <c r="N57" s="80"/>
      <c r="R57" s="80"/>
    </row>
    <row r="58" spans="4:18" x14ac:dyDescent="0.2">
      <c r="D58" s="80"/>
      <c r="E58" s="80"/>
      <c r="G58" s="80"/>
      <c r="H58" s="80"/>
      <c r="I58" s="80"/>
      <c r="J58" s="80"/>
      <c r="K58" s="80"/>
      <c r="L58" s="80"/>
      <c r="M58" s="80"/>
      <c r="N58" s="80"/>
      <c r="R58" s="80"/>
    </row>
    <row r="59" spans="4:18" x14ac:dyDescent="0.2">
      <c r="D59" s="80"/>
      <c r="E59" s="80"/>
      <c r="G59" s="80"/>
      <c r="H59" s="80"/>
      <c r="I59" s="80"/>
      <c r="J59" s="80"/>
      <c r="K59" s="80"/>
      <c r="L59" s="80"/>
      <c r="M59" s="80"/>
      <c r="N59" s="80"/>
      <c r="R59" s="80"/>
    </row>
    <row r="60" spans="4:18" x14ac:dyDescent="0.2">
      <c r="D60" s="80"/>
      <c r="E60" s="80"/>
      <c r="G60" s="80"/>
      <c r="H60" s="80"/>
      <c r="I60" s="80"/>
      <c r="J60" s="80"/>
      <c r="K60" s="80"/>
      <c r="L60" s="80"/>
      <c r="M60" s="80"/>
      <c r="N60" s="80"/>
      <c r="R60" s="80"/>
    </row>
    <row r="61" spans="4:18" x14ac:dyDescent="0.2">
      <c r="D61" s="80"/>
      <c r="E61" s="80"/>
      <c r="G61" s="80"/>
      <c r="H61" s="80"/>
      <c r="I61" s="80"/>
      <c r="J61" s="80"/>
      <c r="K61" s="80"/>
      <c r="L61" s="80"/>
      <c r="M61" s="80"/>
      <c r="N61" s="80"/>
      <c r="R61" s="80"/>
    </row>
    <row r="62" spans="4:18" x14ac:dyDescent="0.2">
      <c r="D62" s="80"/>
      <c r="E62" s="80"/>
      <c r="G62" s="80"/>
      <c r="H62" s="80"/>
      <c r="I62" s="80"/>
      <c r="J62" s="80"/>
      <c r="K62" s="80"/>
      <c r="L62" s="80"/>
      <c r="M62" s="80"/>
      <c r="N62" s="80"/>
      <c r="R62" s="80"/>
    </row>
    <row r="63" spans="4:18" x14ac:dyDescent="0.2">
      <c r="D63" s="80"/>
      <c r="E63" s="80"/>
      <c r="G63" s="80"/>
      <c r="H63" s="80"/>
      <c r="I63" s="80"/>
      <c r="J63" s="80"/>
      <c r="K63" s="80"/>
      <c r="L63" s="80"/>
      <c r="M63" s="80"/>
      <c r="N63" s="80"/>
      <c r="R63" s="80"/>
    </row>
    <row r="64" spans="4:18" x14ac:dyDescent="0.2">
      <c r="D64" s="80"/>
      <c r="E64" s="80"/>
      <c r="G64" s="80"/>
      <c r="H64" s="80"/>
      <c r="I64" s="80"/>
      <c r="J64" s="80"/>
      <c r="K64" s="80"/>
      <c r="L64" s="80"/>
      <c r="M64" s="80"/>
      <c r="N64" s="80"/>
      <c r="R64" s="80"/>
    </row>
    <row r="65" spans="4:18" x14ac:dyDescent="0.2">
      <c r="D65" s="80"/>
      <c r="E65" s="80"/>
      <c r="G65" s="80"/>
      <c r="H65" s="80"/>
      <c r="I65" s="80"/>
      <c r="J65" s="80"/>
      <c r="K65" s="80"/>
      <c r="L65" s="80"/>
      <c r="M65" s="80"/>
      <c r="N65" s="80"/>
      <c r="R65" s="80"/>
    </row>
    <row r="66" spans="4:18" x14ac:dyDescent="0.2">
      <c r="D66" s="80"/>
      <c r="E66" s="80"/>
      <c r="G66" s="80"/>
      <c r="H66" s="80"/>
      <c r="I66" s="80"/>
      <c r="J66" s="80"/>
      <c r="K66" s="80"/>
      <c r="L66" s="80"/>
      <c r="M66" s="80"/>
      <c r="N66" s="80"/>
      <c r="R66" s="80"/>
    </row>
    <row r="67" spans="4:18" x14ac:dyDescent="0.2">
      <c r="D67" s="80"/>
      <c r="E67" s="80"/>
      <c r="G67" s="80"/>
      <c r="H67" s="80"/>
      <c r="I67" s="80"/>
      <c r="J67" s="80"/>
      <c r="K67" s="80"/>
      <c r="L67" s="80"/>
      <c r="M67" s="80"/>
      <c r="N67" s="80"/>
      <c r="R67" s="80"/>
    </row>
    <row r="68" spans="4:18" x14ac:dyDescent="0.2">
      <c r="D68" s="80"/>
      <c r="E68" s="80"/>
      <c r="G68" s="80"/>
      <c r="H68" s="80"/>
      <c r="I68" s="80"/>
      <c r="J68" s="80"/>
      <c r="K68" s="80"/>
      <c r="L68" s="80"/>
      <c r="M68" s="80"/>
      <c r="N68" s="80"/>
      <c r="R68" s="80"/>
    </row>
    <row r="69" spans="4:18" x14ac:dyDescent="0.2">
      <c r="D69" s="80"/>
      <c r="E69" s="80"/>
      <c r="G69" s="80"/>
      <c r="H69" s="80"/>
      <c r="I69" s="80"/>
      <c r="J69" s="80"/>
      <c r="K69" s="80"/>
      <c r="L69" s="80"/>
      <c r="M69" s="80"/>
      <c r="N69" s="80"/>
      <c r="R69" s="80"/>
    </row>
    <row r="70" spans="4:18" x14ac:dyDescent="0.2">
      <c r="D70" s="80"/>
      <c r="E70" s="80"/>
      <c r="G70" s="80"/>
      <c r="H70" s="80"/>
      <c r="I70" s="80"/>
      <c r="J70" s="80"/>
      <c r="K70" s="80"/>
      <c r="L70" s="80"/>
      <c r="M70" s="80"/>
      <c r="N70" s="80"/>
      <c r="R70" s="80"/>
    </row>
    <row r="71" spans="4:18" x14ac:dyDescent="0.2">
      <c r="D71" s="80"/>
      <c r="E71" s="80"/>
      <c r="G71" s="80"/>
      <c r="H71" s="80"/>
      <c r="I71" s="80"/>
      <c r="J71" s="80"/>
      <c r="K71" s="80"/>
      <c r="L71" s="80"/>
      <c r="M71" s="80"/>
      <c r="N71" s="80"/>
      <c r="R71" s="80"/>
    </row>
    <row r="72" spans="4:18" x14ac:dyDescent="0.2">
      <c r="D72" s="80"/>
      <c r="E72" s="80"/>
      <c r="G72" s="80"/>
      <c r="H72" s="80"/>
      <c r="I72" s="80"/>
      <c r="J72" s="80"/>
      <c r="K72" s="80"/>
      <c r="L72" s="80"/>
      <c r="M72" s="80"/>
      <c r="N72" s="80"/>
      <c r="R72" s="80"/>
    </row>
    <row r="73" spans="4:18" x14ac:dyDescent="0.2">
      <c r="D73" s="80"/>
      <c r="E73" s="80"/>
      <c r="G73" s="80"/>
      <c r="H73" s="80"/>
      <c r="I73" s="80"/>
      <c r="J73" s="80"/>
      <c r="K73" s="80"/>
      <c r="L73" s="80"/>
      <c r="M73" s="80"/>
      <c r="N73" s="80"/>
      <c r="R73" s="80"/>
    </row>
    <row r="74" spans="4:18" x14ac:dyDescent="0.2">
      <c r="D74" s="80"/>
      <c r="E74" s="80"/>
      <c r="G74" s="80"/>
      <c r="H74" s="80"/>
      <c r="I74" s="80"/>
      <c r="J74" s="80"/>
      <c r="K74" s="80"/>
      <c r="L74" s="80"/>
      <c r="M74" s="80"/>
      <c r="N74" s="80"/>
      <c r="R74" s="80"/>
    </row>
    <row r="75" spans="4:18" x14ac:dyDescent="0.2">
      <c r="D75" s="80"/>
      <c r="E75" s="80"/>
      <c r="G75" s="80"/>
      <c r="H75" s="80"/>
      <c r="I75" s="80"/>
      <c r="J75" s="80"/>
      <c r="K75" s="80"/>
      <c r="L75" s="80"/>
      <c r="M75" s="80"/>
      <c r="N75" s="80"/>
      <c r="R75" s="80"/>
    </row>
    <row r="76" spans="4:18" x14ac:dyDescent="0.2">
      <c r="D76" s="80"/>
      <c r="E76" s="80"/>
      <c r="G76" s="80"/>
      <c r="H76" s="80"/>
      <c r="I76" s="80"/>
      <c r="J76" s="80"/>
      <c r="K76" s="80"/>
      <c r="L76" s="80"/>
      <c r="M76" s="80"/>
      <c r="N76" s="80"/>
      <c r="R76" s="80"/>
    </row>
    <row r="77" spans="4:18" x14ac:dyDescent="0.2">
      <c r="D77" s="80"/>
      <c r="E77" s="80"/>
      <c r="G77" s="80"/>
      <c r="H77" s="80"/>
      <c r="I77" s="80"/>
      <c r="J77" s="80"/>
      <c r="K77" s="80"/>
      <c r="L77" s="80"/>
      <c r="M77" s="80"/>
      <c r="N77" s="80"/>
      <c r="R77" s="80"/>
    </row>
    <row r="78" spans="4:18" x14ac:dyDescent="0.2">
      <c r="D78" s="80"/>
      <c r="E78" s="80"/>
      <c r="G78" s="80"/>
      <c r="H78" s="80"/>
      <c r="I78" s="80"/>
      <c r="J78" s="80"/>
      <c r="K78" s="80"/>
      <c r="L78" s="80"/>
      <c r="M78" s="80"/>
      <c r="N78" s="80"/>
      <c r="R78" s="80"/>
    </row>
    <row r="79" spans="4:18" x14ac:dyDescent="0.2">
      <c r="D79" s="80"/>
      <c r="E79" s="80"/>
      <c r="G79" s="80"/>
      <c r="H79" s="80"/>
      <c r="I79" s="80"/>
      <c r="J79" s="80"/>
      <c r="K79" s="80"/>
      <c r="L79" s="80"/>
      <c r="M79" s="80"/>
      <c r="N79" s="80"/>
      <c r="R79" s="80"/>
    </row>
    <row r="80" spans="4:18" x14ac:dyDescent="0.2">
      <c r="D80" s="80"/>
      <c r="E80" s="80"/>
      <c r="G80" s="80"/>
      <c r="H80" s="80"/>
      <c r="I80" s="80"/>
      <c r="J80" s="80"/>
      <c r="K80" s="80"/>
      <c r="L80" s="80"/>
      <c r="M80" s="80"/>
      <c r="N80" s="80"/>
      <c r="R80" s="80"/>
    </row>
    <row r="81" spans="4:18" x14ac:dyDescent="0.2">
      <c r="D81" s="80"/>
      <c r="E81" s="80"/>
      <c r="G81" s="80"/>
      <c r="H81" s="80"/>
      <c r="I81" s="80"/>
      <c r="J81" s="80"/>
      <c r="K81" s="80"/>
      <c r="L81" s="80"/>
      <c r="M81" s="80"/>
      <c r="N81" s="80"/>
      <c r="R81" s="80"/>
    </row>
    <row r="82" spans="4:18" x14ac:dyDescent="0.2">
      <c r="D82" s="80"/>
      <c r="E82" s="80"/>
      <c r="G82" s="80"/>
      <c r="H82" s="80"/>
      <c r="I82" s="80"/>
      <c r="J82" s="80"/>
      <c r="K82" s="80"/>
      <c r="L82" s="80"/>
      <c r="M82" s="80"/>
      <c r="N82" s="80"/>
      <c r="R82" s="80"/>
    </row>
    <row r="83" spans="4:18" x14ac:dyDescent="0.2">
      <c r="D83" s="80"/>
      <c r="E83" s="80"/>
      <c r="G83" s="80"/>
      <c r="H83" s="80"/>
      <c r="I83" s="80"/>
      <c r="J83" s="80"/>
      <c r="K83" s="80"/>
      <c r="L83" s="80"/>
      <c r="M83" s="80"/>
      <c r="N83" s="80"/>
      <c r="R83" s="80"/>
    </row>
    <row r="84" spans="4:18" x14ac:dyDescent="0.2">
      <c r="D84" s="80"/>
      <c r="E84" s="80"/>
      <c r="G84" s="80"/>
      <c r="H84" s="80"/>
      <c r="I84" s="80"/>
      <c r="J84" s="80"/>
      <c r="K84" s="80"/>
      <c r="L84" s="80"/>
      <c r="M84" s="80"/>
      <c r="N84" s="80"/>
      <c r="R84" s="80"/>
    </row>
    <row r="85" spans="4:18" x14ac:dyDescent="0.2">
      <c r="D85" s="80"/>
      <c r="E85" s="80"/>
      <c r="G85" s="80"/>
      <c r="H85" s="80"/>
      <c r="I85" s="80"/>
      <c r="J85" s="80"/>
      <c r="K85" s="80"/>
      <c r="L85" s="80"/>
      <c r="M85" s="80"/>
      <c r="N85" s="80"/>
      <c r="R85" s="80"/>
    </row>
    <row r="86" spans="4:18" x14ac:dyDescent="0.2">
      <c r="D86" s="80"/>
      <c r="E86" s="80"/>
      <c r="G86" s="80"/>
      <c r="H86" s="80"/>
      <c r="I86" s="80"/>
      <c r="J86" s="80"/>
      <c r="K86" s="80"/>
      <c r="L86" s="80"/>
      <c r="M86" s="80"/>
      <c r="N86" s="80"/>
      <c r="R86" s="80"/>
    </row>
    <row r="87" spans="4:18" x14ac:dyDescent="0.2">
      <c r="D87" s="80"/>
      <c r="E87" s="80"/>
      <c r="G87" s="80"/>
      <c r="H87" s="80"/>
      <c r="I87" s="80"/>
      <c r="J87" s="80"/>
      <c r="K87" s="80"/>
      <c r="L87" s="80"/>
      <c r="M87" s="80"/>
      <c r="N87" s="80"/>
      <c r="R87" s="80"/>
    </row>
    <row r="88" spans="4:18" x14ac:dyDescent="0.2">
      <c r="D88" s="80"/>
      <c r="E88" s="80"/>
      <c r="G88" s="80"/>
      <c r="H88" s="80"/>
      <c r="I88" s="80"/>
      <c r="J88" s="80"/>
      <c r="K88" s="80"/>
      <c r="L88" s="80"/>
      <c r="M88" s="80"/>
      <c r="N88" s="80"/>
      <c r="R88" s="80"/>
    </row>
    <row r="89" spans="4:18" x14ac:dyDescent="0.2">
      <c r="D89" s="80"/>
      <c r="E89" s="80"/>
      <c r="G89" s="80"/>
      <c r="H89" s="80"/>
      <c r="I89" s="80"/>
      <c r="J89" s="80"/>
      <c r="K89" s="80"/>
      <c r="L89" s="80"/>
      <c r="M89" s="80"/>
      <c r="N89" s="80"/>
      <c r="R89" s="80"/>
    </row>
    <row r="90" spans="4:18" x14ac:dyDescent="0.2">
      <c r="D90" s="80"/>
      <c r="E90" s="80"/>
      <c r="G90" s="80"/>
      <c r="H90" s="80"/>
      <c r="I90" s="80"/>
      <c r="J90" s="80"/>
      <c r="K90" s="80"/>
      <c r="L90" s="80"/>
      <c r="M90" s="80"/>
      <c r="N90" s="80"/>
      <c r="R90" s="80"/>
    </row>
    <row r="91" spans="4:18" x14ac:dyDescent="0.2">
      <c r="D91" s="80"/>
      <c r="E91" s="80"/>
      <c r="G91" s="80"/>
      <c r="H91" s="80"/>
      <c r="I91" s="80"/>
      <c r="J91" s="80"/>
      <c r="K91" s="80"/>
      <c r="L91" s="80"/>
      <c r="M91" s="80"/>
      <c r="N91" s="80"/>
      <c r="R91" s="80"/>
    </row>
    <row r="92" spans="4:18" x14ac:dyDescent="0.2">
      <c r="D92" s="80"/>
      <c r="E92" s="80"/>
      <c r="G92" s="80"/>
      <c r="H92" s="80"/>
      <c r="I92" s="80"/>
      <c r="J92" s="80"/>
      <c r="K92" s="80"/>
      <c r="L92" s="80"/>
      <c r="M92" s="80"/>
      <c r="N92" s="80"/>
      <c r="R92" s="80"/>
    </row>
    <row r="93" spans="4:18" x14ac:dyDescent="0.2">
      <c r="D93" s="80"/>
      <c r="E93" s="80"/>
      <c r="G93" s="80"/>
      <c r="H93" s="80"/>
      <c r="I93" s="80"/>
      <c r="J93" s="80"/>
      <c r="K93" s="80"/>
      <c r="L93" s="80"/>
      <c r="M93" s="80"/>
      <c r="N93" s="80"/>
      <c r="R93" s="80"/>
    </row>
    <row r="94" spans="4:18" x14ac:dyDescent="0.2">
      <c r="D94" s="80"/>
      <c r="E94" s="80"/>
      <c r="G94" s="80"/>
      <c r="H94" s="80"/>
      <c r="I94" s="80"/>
      <c r="J94" s="80"/>
      <c r="K94" s="80"/>
      <c r="L94" s="80"/>
      <c r="M94" s="80"/>
      <c r="N94" s="80"/>
      <c r="R94" s="80"/>
    </row>
    <row r="95" spans="4:18" x14ac:dyDescent="0.2">
      <c r="D95" s="80"/>
      <c r="E95" s="80"/>
      <c r="G95" s="80"/>
      <c r="H95" s="80"/>
      <c r="I95" s="80"/>
      <c r="J95" s="80"/>
      <c r="K95" s="80"/>
      <c r="L95" s="80"/>
      <c r="M95" s="80"/>
      <c r="N95" s="80"/>
      <c r="R95" s="80"/>
    </row>
    <row r="96" spans="4:18" x14ac:dyDescent="0.2">
      <c r="D96" s="80"/>
      <c r="E96" s="80"/>
      <c r="G96" s="80"/>
      <c r="H96" s="80"/>
      <c r="I96" s="80"/>
      <c r="J96" s="80"/>
      <c r="K96" s="80"/>
      <c r="L96" s="80"/>
      <c r="M96" s="80"/>
      <c r="N96" s="80"/>
      <c r="R96" s="80"/>
    </row>
    <row r="97" spans="4:18" x14ac:dyDescent="0.2">
      <c r="D97" s="80"/>
      <c r="E97" s="80"/>
      <c r="G97" s="80"/>
      <c r="H97" s="80"/>
      <c r="I97" s="80"/>
      <c r="J97" s="80"/>
      <c r="K97" s="80"/>
      <c r="L97" s="80"/>
      <c r="M97" s="80"/>
      <c r="N97" s="80"/>
      <c r="R97" s="80"/>
    </row>
    <row r="98" spans="4:18" x14ac:dyDescent="0.2">
      <c r="D98" s="80"/>
      <c r="E98" s="80"/>
      <c r="G98" s="80"/>
      <c r="H98" s="80"/>
      <c r="I98" s="80"/>
      <c r="J98" s="80"/>
      <c r="K98" s="80"/>
      <c r="L98" s="80"/>
      <c r="M98" s="80"/>
      <c r="N98" s="80"/>
      <c r="R98" s="80"/>
    </row>
    <row r="99" spans="4:18" x14ac:dyDescent="0.2">
      <c r="D99" s="80"/>
      <c r="E99" s="80"/>
      <c r="G99" s="80"/>
      <c r="H99" s="80"/>
      <c r="I99" s="80"/>
      <c r="J99" s="80"/>
      <c r="K99" s="80"/>
      <c r="L99" s="80"/>
      <c r="M99" s="80"/>
      <c r="N99" s="80"/>
      <c r="R99" s="80"/>
    </row>
    <row r="100" spans="4:18" x14ac:dyDescent="0.2">
      <c r="D100" s="80"/>
      <c r="E100" s="80"/>
      <c r="G100" s="80"/>
      <c r="H100" s="80"/>
      <c r="I100" s="80"/>
      <c r="J100" s="80"/>
      <c r="K100" s="80"/>
      <c r="L100" s="80"/>
      <c r="M100" s="80"/>
      <c r="N100" s="80"/>
      <c r="R100" s="80"/>
    </row>
    <row r="101" spans="4:18" x14ac:dyDescent="0.2">
      <c r="D101" s="80"/>
      <c r="E101" s="80"/>
      <c r="G101" s="80"/>
      <c r="H101" s="80"/>
      <c r="I101" s="80"/>
      <c r="J101" s="80"/>
      <c r="K101" s="80"/>
      <c r="L101" s="80"/>
      <c r="M101" s="80"/>
      <c r="N101" s="80"/>
      <c r="R101" s="80"/>
    </row>
    <row r="102" spans="4:18" x14ac:dyDescent="0.2">
      <c r="D102" s="80"/>
      <c r="E102" s="80"/>
      <c r="G102" s="80"/>
      <c r="H102" s="80"/>
      <c r="I102" s="80"/>
      <c r="J102" s="80"/>
      <c r="K102" s="80"/>
      <c r="L102" s="80"/>
      <c r="M102" s="80"/>
      <c r="N102" s="80"/>
      <c r="R102" s="80"/>
    </row>
    <row r="103" spans="4:18" x14ac:dyDescent="0.2">
      <c r="D103" s="80"/>
      <c r="E103" s="80"/>
      <c r="G103" s="80"/>
      <c r="H103" s="80"/>
      <c r="I103" s="80"/>
      <c r="J103" s="80"/>
      <c r="K103" s="80"/>
      <c r="L103" s="80"/>
      <c r="M103" s="80"/>
      <c r="N103" s="80"/>
      <c r="R103" s="80"/>
    </row>
    <row r="104" spans="4:18" x14ac:dyDescent="0.2">
      <c r="D104" s="80"/>
      <c r="E104" s="80"/>
      <c r="G104" s="80"/>
      <c r="H104" s="80"/>
      <c r="I104" s="80"/>
      <c r="J104" s="80"/>
      <c r="K104" s="80"/>
      <c r="L104" s="80"/>
      <c r="M104" s="80"/>
      <c r="N104" s="80"/>
      <c r="R104" s="80"/>
    </row>
    <row r="105" spans="4:18" x14ac:dyDescent="0.2">
      <c r="D105" s="80"/>
      <c r="E105" s="80"/>
      <c r="G105" s="80"/>
      <c r="H105" s="80"/>
      <c r="I105" s="80"/>
      <c r="J105" s="80"/>
      <c r="K105" s="80"/>
      <c r="L105" s="80"/>
      <c r="M105" s="80"/>
      <c r="N105" s="80"/>
      <c r="R105" s="80"/>
    </row>
    <row r="106" spans="4:18" x14ac:dyDescent="0.2">
      <c r="D106" s="80"/>
      <c r="E106" s="80"/>
      <c r="G106" s="80"/>
      <c r="H106" s="80"/>
      <c r="I106" s="80"/>
      <c r="J106" s="80"/>
      <c r="K106" s="80"/>
      <c r="L106" s="80"/>
      <c r="M106" s="80"/>
      <c r="N106" s="80"/>
      <c r="R106" s="80"/>
    </row>
    <row r="107" spans="4:18" x14ac:dyDescent="0.2">
      <c r="D107" s="80"/>
      <c r="E107" s="80"/>
      <c r="G107" s="80"/>
      <c r="H107" s="80"/>
      <c r="I107" s="80"/>
      <c r="J107" s="80"/>
      <c r="K107" s="80"/>
      <c r="L107" s="80"/>
      <c r="M107" s="80"/>
      <c r="N107" s="80"/>
      <c r="R107" s="80"/>
    </row>
    <row r="108" spans="4:18" x14ac:dyDescent="0.2">
      <c r="D108" s="80"/>
      <c r="E108" s="80"/>
      <c r="G108" s="80"/>
      <c r="H108" s="80"/>
      <c r="I108" s="80"/>
      <c r="J108" s="80"/>
      <c r="K108" s="80"/>
      <c r="L108" s="80"/>
      <c r="M108" s="80"/>
      <c r="N108" s="80"/>
      <c r="R108" s="80"/>
    </row>
    <row r="109" spans="4:18" x14ac:dyDescent="0.2">
      <c r="D109" s="80"/>
      <c r="E109" s="80"/>
      <c r="G109" s="80"/>
      <c r="H109" s="80"/>
      <c r="I109" s="80"/>
      <c r="J109" s="80"/>
      <c r="K109" s="80"/>
      <c r="L109" s="80"/>
      <c r="M109" s="80"/>
      <c r="N109" s="80"/>
      <c r="R109" s="80"/>
    </row>
    <row r="110" spans="4:18" x14ac:dyDescent="0.2">
      <c r="D110" s="80"/>
      <c r="E110" s="80"/>
      <c r="G110" s="80"/>
      <c r="H110" s="80"/>
      <c r="I110" s="80"/>
      <c r="J110" s="80"/>
      <c r="K110" s="80"/>
      <c r="L110" s="80"/>
      <c r="M110" s="80"/>
      <c r="N110" s="80"/>
      <c r="R110" s="80"/>
    </row>
    <row r="111" spans="4:18" x14ac:dyDescent="0.2">
      <c r="D111" s="80"/>
      <c r="E111" s="80"/>
      <c r="G111" s="80"/>
      <c r="H111" s="80"/>
      <c r="I111" s="80"/>
      <c r="J111" s="80"/>
      <c r="K111" s="80"/>
      <c r="L111" s="80"/>
      <c r="M111" s="80"/>
      <c r="N111" s="80"/>
      <c r="R111" s="80"/>
    </row>
    <row r="112" spans="4:18" x14ac:dyDescent="0.2">
      <c r="D112" s="80"/>
      <c r="E112" s="80"/>
      <c r="G112" s="80"/>
      <c r="H112" s="80"/>
      <c r="I112" s="80"/>
      <c r="J112" s="80"/>
      <c r="K112" s="80"/>
      <c r="L112" s="80"/>
      <c r="M112" s="80"/>
      <c r="N112" s="80"/>
      <c r="R112" s="80"/>
    </row>
    <row r="113" spans="4:18" x14ac:dyDescent="0.2">
      <c r="D113" s="80"/>
      <c r="E113" s="80"/>
      <c r="G113" s="80"/>
      <c r="H113" s="80"/>
      <c r="I113" s="80"/>
      <c r="J113" s="80"/>
      <c r="K113" s="80"/>
      <c r="L113" s="80"/>
      <c r="M113" s="80"/>
      <c r="N113" s="80"/>
      <c r="R113" s="80"/>
    </row>
    <row r="114" spans="4:18" x14ac:dyDescent="0.2">
      <c r="D114" s="80"/>
      <c r="E114" s="80"/>
      <c r="G114" s="80"/>
      <c r="H114" s="80"/>
      <c r="I114" s="80"/>
      <c r="J114" s="80"/>
      <c r="K114" s="80"/>
      <c r="L114" s="80"/>
      <c r="M114" s="80"/>
      <c r="N114" s="80"/>
      <c r="R114" s="80"/>
    </row>
    <row r="115" spans="4:18" x14ac:dyDescent="0.2">
      <c r="D115" s="80"/>
      <c r="E115" s="80"/>
      <c r="G115" s="80"/>
      <c r="H115" s="80"/>
      <c r="I115" s="80"/>
      <c r="J115" s="80"/>
      <c r="K115" s="80"/>
      <c r="L115" s="80"/>
      <c r="M115" s="80"/>
      <c r="N115" s="80"/>
      <c r="R115" s="80"/>
    </row>
    <row r="116" spans="4:18" x14ac:dyDescent="0.2">
      <c r="D116" s="80"/>
      <c r="E116" s="80"/>
      <c r="G116" s="80"/>
      <c r="H116" s="80"/>
      <c r="I116" s="80"/>
      <c r="J116" s="80"/>
      <c r="K116" s="80"/>
      <c r="L116" s="80"/>
      <c r="M116" s="80"/>
      <c r="N116" s="80"/>
      <c r="R116" s="80"/>
    </row>
    <row r="117" spans="4:18" x14ac:dyDescent="0.2">
      <c r="D117" s="80"/>
      <c r="E117" s="80"/>
      <c r="G117" s="80"/>
      <c r="H117" s="80"/>
      <c r="I117" s="80"/>
      <c r="J117" s="80"/>
      <c r="K117" s="80"/>
      <c r="L117" s="80"/>
      <c r="M117" s="80"/>
      <c r="N117" s="80"/>
      <c r="R117" s="80"/>
    </row>
    <row r="118" spans="4:18" x14ac:dyDescent="0.2">
      <c r="D118" s="80"/>
      <c r="E118" s="80"/>
      <c r="G118" s="80"/>
      <c r="H118" s="80"/>
      <c r="I118" s="80"/>
      <c r="J118" s="80"/>
      <c r="K118" s="80"/>
      <c r="L118" s="80"/>
      <c r="M118" s="80"/>
      <c r="N118" s="80"/>
      <c r="R118" s="80"/>
    </row>
    <row r="119" spans="4:18" x14ac:dyDescent="0.2">
      <c r="D119" s="80"/>
      <c r="E119" s="80"/>
      <c r="G119" s="80"/>
      <c r="H119" s="80"/>
      <c r="I119" s="80"/>
      <c r="J119" s="80"/>
      <c r="K119" s="80"/>
      <c r="L119" s="80"/>
      <c r="M119" s="80"/>
      <c r="N119" s="80"/>
      <c r="R119" s="80"/>
    </row>
    <row r="120" spans="4:18" x14ac:dyDescent="0.2">
      <c r="D120" s="80"/>
      <c r="E120" s="80"/>
      <c r="G120" s="80"/>
      <c r="H120" s="80"/>
      <c r="I120" s="80"/>
      <c r="J120" s="80"/>
      <c r="K120" s="80"/>
      <c r="L120" s="80"/>
      <c r="M120" s="80"/>
      <c r="N120" s="80"/>
      <c r="R120" s="80"/>
    </row>
    <row r="121" spans="4:18" x14ac:dyDescent="0.2">
      <c r="D121" s="80"/>
      <c r="E121" s="80"/>
      <c r="G121" s="80"/>
      <c r="H121" s="80"/>
      <c r="I121" s="80"/>
      <c r="J121" s="80"/>
      <c r="K121" s="80"/>
      <c r="L121" s="80"/>
      <c r="M121" s="80"/>
      <c r="N121" s="80"/>
      <c r="R121" s="80"/>
    </row>
    <row r="122" spans="4:18" x14ac:dyDescent="0.2">
      <c r="D122" s="80"/>
      <c r="E122" s="80"/>
      <c r="G122" s="80"/>
      <c r="H122" s="80"/>
      <c r="I122" s="80"/>
      <c r="J122" s="80"/>
      <c r="K122" s="80"/>
      <c r="L122" s="80"/>
      <c r="M122" s="80"/>
      <c r="N122" s="80"/>
      <c r="R122" s="80"/>
    </row>
    <row r="123" spans="4:18" x14ac:dyDescent="0.2">
      <c r="D123" s="80"/>
      <c r="E123" s="80"/>
      <c r="G123" s="80"/>
      <c r="H123" s="80"/>
      <c r="I123" s="80"/>
      <c r="J123" s="80"/>
      <c r="K123" s="80"/>
      <c r="L123" s="80"/>
      <c r="M123" s="80"/>
      <c r="N123" s="80"/>
      <c r="R123" s="80"/>
    </row>
    <row r="124" spans="4:18" x14ac:dyDescent="0.2">
      <c r="D124" s="80"/>
      <c r="E124" s="80"/>
      <c r="G124" s="80"/>
      <c r="H124" s="80"/>
      <c r="I124" s="80"/>
      <c r="J124" s="80"/>
      <c r="K124" s="80"/>
      <c r="L124" s="80"/>
      <c r="M124" s="80"/>
      <c r="N124" s="80"/>
      <c r="R124" s="80"/>
    </row>
    <row r="125" spans="4:18" x14ac:dyDescent="0.2">
      <c r="D125" s="80"/>
      <c r="E125" s="80"/>
      <c r="G125" s="80"/>
      <c r="H125" s="80"/>
      <c r="I125" s="80"/>
      <c r="J125" s="80"/>
      <c r="K125" s="80"/>
      <c r="L125" s="80"/>
      <c r="M125" s="80"/>
      <c r="N125" s="80"/>
      <c r="R125" s="80"/>
    </row>
    <row r="126" spans="4:18" x14ac:dyDescent="0.2">
      <c r="D126" s="80"/>
      <c r="E126" s="80"/>
      <c r="G126" s="80"/>
      <c r="H126" s="80"/>
      <c r="I126" s="80"/>
      <c r="J126" s="80"/>
      <c r="K126" s="80"/>
      <c r="L126" s="80"/>
      <c r="M126" s="80"/>
      <c r="N126" s="80"/>
      <c r="R126" s="80"/>
    </row>
    <row r="127" spans="4:18" x14ac:dyDescent="0.2">
      <c r="D127" s="80"/>
      <c r="E127" s="80"/>
      <c r="G127" s="80"/>
      <c r="H127" s="80"/>
      <c r="I127" s="80"/>
      <c r="J127" s="80"/>
      <c r="K127" s="80"/>
      <c r="L127" s="80"/>
      <c r="M127" s="80"/>
      <c r="N127" s="80"/>
      <c r="R127" s="80"/>
    </row>
    <row r="128" spans="4:18" x14ac:dyDescent="0.2">
      <c r="D128" s="80"/>
      <c r="E128" s="80"/>
      <c r="G128" s="80"/>
      <c r="H128" s="80"/>
      <c r="I128" s="80"/>
      <c r="J128" s="80"/>
      <c r="K128" s="80"/>
      <c r="L128" s="80"/>
      <c r="M128" s="80"/>
      <c r="N128" s="80"/>
      <c r="R128" s="80"/>
    </row>
    <row r="129" spans="4:18" x14ac:dyDescent="0.2">
      <c r="D129" s="80"/>
      <c r="E129" s="80"/>
      <c r="G129" s="80"/>
      <c r="H129" s="80"/>
      <c r="I129" s="80"/>
      <c r="J129" s="80"/>
      <c r="K129" s="80"/>
      <c r="L129" s="80"/>
      <c r="M129" s="80"/>
      <c r="N129" s="80"/>
      <c r="R129" s="80"/>
    </row>
    <row r="130" spans="4:18" x14ac:dyDescent="0.2">
      <c r="D130" s="80"/>
      <c r="E130" s="80"/>
      <c r="G130" s="80"/>
      <c r="H130" s="80"/>
      <c r="I130" s="80"/>
      <c r="J130" s="80"/>
      <c r="K130" s="80"/>
      <c r="L130" s="80"/>
      <c r="M130" s="80"/>
      <c r="N130" s="80"/>
      <c r="R130" s="80"/>
    </row>
    <row r="131" spans="4:18" x14ac:dyDescent="0.2">
      <c r="D131" s="80"/>
      <c r="E131" s="80"/>
      <c r="G131" s="80"/>
      <c r="H131" s="80"/>
      <c r="I131" s="80"/>
      <c r="J131" s="80"/>
      <c r="K131" s="80"/>
      <c r="L131" s="80"/>
      <c r="M131" s="80"/>
      <c r="N131" s="80"/>
      <c r="R131" s="80"/>
    </row>
    <row r="132" spans="4:18" x14ac:dyDescent="0.2">
      <c r="D132" s="80"/>
      <c r="E132" s="80"/>
      <c r="G132" s="80"/>
      <c r="H132" s="80"/>
      <c r="I132" s="80"/>
      <c r="J132" s="80"/>
      <c r="K132" s="80"/>
      <c r="L132" s="80"/>
      <c r="M132" s="80"/>
      <c r="N132" s="80"/>
      <c r="R132" s="80"/>
    </row>
    <row r="133" spans="4:18" x14ac:dyDescent="0.2">
      <c r="D133" s="80"/>
      <c r="E133" s="80"/>
      <c r="G133" s="80"/>
      <c r="H133" s="80"/>
      <c r="I133" s="80"/>
      <c r="J133" s="80"/>
      <c r="K133" s="80"/>
      <c r="L133" s="80"/>
      <c r="M133" s="80"/>
      <c r="N133" s="80"/>
      <c r="R133" s="80"/>
    </row>
    <row r="134" spans="4:18" x14ac:dyDescent="0.2">
      <c r="D134" s="80"/>
      <c r="E134" s="80"/>
      <c r="G134" s="80"/>
      <c r="H134" s="80"/>
      <c r="I134" s="80"/>
      <c r="J134" s="80"/>
      <c r="K134" s="80"/>
      <c r="L134" s="80"/>
      <c r="M134" s="80"/>
      <c r="N134" s="80"/>
      <c r="R134" s="80"/>
    </row>
    <row r="135" spans="4:18" x14ac:dyDescent="0.2">
      <c r="D135" s="80"/>
      <c r="E135" s="80"/>
      <c r="G135" s="80"/>
      <c r="H135" s="80"/>
      <c r="I135" s="80"/>
      <c r="J135" s="80"/>
      <c r="K135" s="80"/>
      <c r="L135" s="80"/>
      <c r="M135" s="80"/>
      <c r="N135" s="80"/>
      <c r="R135" s="80"/>
    </row>
    <row r="136" spans="4:18" x14ac:dyDescent="0.2">
      <c r="D136" s="80"/>
      <c r="E136" s="80"/>
      <c r="G136" s="80"/>
      <c r="H136" s="80"/>
      <c r="I136" s="80"/>
      <c r="J136" s="80"/>
      <c r="K136" s="80"/>
      <c r="L136" s="80"/>
      <c r="M136" s="80"/>
      <c r="N136" s="80"/>
      <c r="R136" s="80"/>
    </row>
    <row r="137" spans="4:18" x14ac:dyDescent="0.2">
      <c r="D137" s="80"/>
      <c r="E137" s="80"/>
      <c r="G137" s="80"/>
      <c r="H137" s="80"/>
      <c r="I137" s="80"/>
      <c r="J137" s="80"/>
      <c r="K137" s="80"/>
      <c r="L137" s="80"/>
      <c r="M137" s="80"/>
      <c r="N137" s="80"/>
      <c r="R137" s="80"/>
    </row>
    <row r="138" spans="4:18" x14ac:dyDescent="0.2">
      <c r="D138" s="80"/>
      <c r="E138" s="80"/>
      <c r="G138" s="80"/>
      <c r="H138" s="80"/>
      <c r="I138" s="80"/>
      <c r="J138" s="80"/>
      <c r="K138" s="80"/>
      <c r="L138" s="80"/>
      <c r="M138" s="80"/>
      <c r="N138" s="80"/>
      <c r="R138" s="80"/>
    </row>
    <row r="139" spans="4:18" x14ac:dyDescent="0.2">
      <c r="D139" s="80"/>
      <c r="E139" s="80"/>
      <c r="G139" s="80"/>
      <c r="H139" s="80"/>
      <c r="I139" s="80"/>
      <c r="J139" s="80"/>
      <c r="K139" s="80"/>
      <c r="L139" s="80"/>
      <c r="M139" s="80"/>
      <c r="N139" s="80"/>
      <c r="R139" s="80"/>
    </row>
    <row r="140" spans="4:18" x14ac:dyDescent="0.2">
      <c r="D140" s="80"/>
      <c r="E140" s="80"/>
      <c r="G140" s="80"/>
      <c r="H140" s="80"/>
      <c r="I140" s="80"/>
      <c r="J140" s="80"/>
      <c r="K140" s="80"/>
      <c r="L140" s="80"/>
      <c r="M140" s="80"/>
      <c r="N140" s="80"/>
      <c r="R140" s="80"/>
    </row>
    <row r="141" spans="4:18" x14ac:dyDescent="0.2">
      <c r="D141" s="80"/>
      <c r="E141" s="80"/>
      <c r="G141" s="80"/>
      <c r="H141" s="80"/>
      <c r="I141" s="80"/>
      <c r="J141" s="80"/>
      <c r="K141" s="80"/>
      <c r="L141" s="80"/>
      <c r="M141" s="80"/>
      <c r="N141" s="80"/>
      <c r="R141" s="80"/>
    </row>
    <row r="142" spans="4:18" x14ac:dyDescent="0.2">
      <c r="D142" s="80"/>
      <c r="E142" s="80"/>
      <c r="G142" s="80"/>
      <c r="H142" s="80"/>
      <c r="I142" s="80"/>
      <c r="J142" s="80"/>
      <c r="K142" s="80"/>
      <c r="L142" s="80"/>
      <c r="M142" s="80"/>
      <c r="N142" s="80"/>
      <c r="R142" s="80"/>
    </row>
    <row r="143" spans="4:18" x14ac:dyDescent="0.2">
      <c r="D143" s="80"/>
      <c r="E143" s="80"/>
      <c r="G143" s="80"/>
      <c r="H143" s="80"/>
      <c r="I143" s="80"/>
      <c r="J143" s="80"/>
      <c r="K143" s="80"/>
      <c r="L143" s="80"/>
      <c r="M143" s="80"/>
      <c r="N143" s="80"/>
      <c r="R143" s="80"/>
    </row>
    <row r="144" spans="4:18" x14ac:dyDescent="0.2">
      <c r="D144" s="80"/>
      <c r="E144" s="80"/>
      <c r="G144" s="80"/>
      <c r="H144" s="80"/>
      <c r="I144" s="80"/>
      <c r="J144" s="80"/>
      <c r="K144" s="80"/>
      <c r="L144" s="80"/>
      <c r="M144" s="80"/>
      <c r="N144" s="80"/>
      <c r="R144" s="80"/>
    </row>
    <row r="145" spans="4:18" x14ac:dyDescent="0.2">
      <c r="D145" s="80"/>
      <c r="E145" s="80"/>
      <c r="G145" s="80"/>
      <c r="H145" s="80"/>
      <c r="I145" s="80"/>
      <c r="J145" s="80"/>
      <c r="K145" s="80"/>
      <c r="L145" s="80"/>
      <c r="M145" s="80"/>
      <c r="N145" s="80"/>
      <c r="R145" s="80"/>
    </row>
    <row r="146" spans="4:18" x14ac:dyDescent="0.2">
      <c r="D146" s="80"/>
      <c r="E146" s="80"/>
      <c r="G146" s="80"/>
      <c r="H146" s="80"/>
      <c r="I146" s="80"/>
      <c r="J146" s="80"/>
      <c r="K146" s="80"/>
      <c r="L146" s="80"/>
      <c r="M146" s="80"/>
      <c r="N146" s="80"/>
      <c r="R146" s="80"/>
    </row>
    <row r="147" spans="4:18" x14ac:dyDescent="0.2">
      <c r="D147" s="80"/>
      <c r="E147" s="80"/>
      <c r="G147" s="80"/>
      <c r="H147" s="80"/>
      <c r="I147" s="80"/>
      <c r="J147" s="80"/>
      <c r="K147" s="80"/>
      <c r="L147" s="80"/>
      <c r="M147" s="80"/>
      <c r="N147" s="80"/>
      <c r="R147" s="80"/>
    </row>
    <row r="148" spans="4:18" x14ac:dyDescent="0.2">
      <c r="D148" s="80"/>
      <c r="E148" s="80"/>
      <c r="G148" s="80"/>
      <c r="H148" s="80"/>
      <c r="I148" s="80"/>
      <c r="J148" s="80"/>
      <c r="K148" s="80"/>
      <c r="L148" s="80"/>
      <c r="M148" s="80"/>
      <c r="N148" s="80"/>
      <c r="R148" s="80"/>
    </row>
    <row r="149" spans="4:18" x14ac:dyDescent="0.2">
      <c r="D149" s="80"/>
      <c r="E149" s="80"/>
      <c r="G149" s="80"/>
      <c r="H149" s="80"/>
      <c r="I149" s="80"/>
      <c r="J149" s="80"/>
      <c r="K149" s="80"/>
      <c r="L149" s="80"/>
      <c r="M149" s="80"/>
      <c r="N149" s="80"/>
      <c r="R149" s="80"/>
    </row>
    <row r="150" spans="4:18" x14ac:dyDescent="0.2">
      <c r="D150" s="80"/>
      <c r="E150" s="80"/>
      <c r="G150" s="80"/>
      <c r="H150" s="80"/>
      <c r="I150" s="80"/>
      <c r="J150" s="80"/>
      <c r="K150" s="80"/>
      <c r="L150" s="80"/>
      <c r="M150" s="80"/>
      <c r="N150" s="80"/>
      <c r="R150" s="80"/>
    </row>
    <row r="151" spans="4:18" x14ac:dyDescent="0.2">
      <c r="D151" s="80"/>
      <c r="E151" s="80"/>
      <c r="G151" s="80"/>
      <c r="H151" s="80"/>
      <c r="I151" s="80"/>
      <c r="J151" s="80"/>
      <c r="K151" s="80"/>
      <c r="L151" s="80"/>
      <c r="M151" s="80"/>
      <c r="N151" s="80"/>
      <c r="R151" s="80"/>
    </row>
    <row r="152" spans="4:18" x14ac:dyDescent="0.2">
      <c r="D152" s="80"/>
      <c r="E152" s="80"/>
      <c r="G152" s="80"/>
      <c r="H152" s="80"/>
      <c r="I152" s="80"/>
      <c r="J152" s="80"/>
      <c r="K152" s="80"/>
      <c r="L152" s="80"/>
      <c r="M152" s="80"/>
      <c r="N152" s="80"/>
      <c r="R152" s="80"/>
    </row>
    <row r="153" spans="4:18" x14ac:dyDescent="0.2">
      <c r="D153" s="80"/>
      <c r="E153" s="80"/>
      <c r="G153" s="80"/>
      <c r="H153" s="80"/>
      <c r="I153" s="80"/>
      <c r="J153" s="80"/>
      <c r="K153" s="80"/>
      <c r="L153" s="80"/>
      <c r="M153" s="80"/>
      <c r="N153" s="80"/>
      <c r="R153" s="80"/>
    </row>
    <row r="154" spans="4:18" x14ac:dyDescent="0.2">
      <c r="D154" s="80"/>
      <c r="E154" s="80"/>
      <c r="G154" s="80"/>
      <c r="H154" s="80"/>
      <c r="I154" s="80"/>
      <c r="J154" s="80"/>
      <c r="K154" s="80"/>
      <c r="L154" s="80"/>
      <c r="M154" s="80"/>
      <c r="N154" s="80"/>
      <c r="R154" s="80"/>
    </row>
    <row r="155" spans="4:18" x14ac:dyDescent="0.2">
      <c r="D155" s="80"/>
      <c r="E155" s="80"/>
      <c r="G155" s="80"/>
      <c r="H155" s="80"/>
      <c r="I155" s="80"/>
      <c r="J155" s="80"/>
      <c r="K155" s="80"/>
      <c r="L155" s="80"/>
      <c r="M155" s="80"/>
      <c r="N155" s="80"/>
      <c r="R155" s="80"/>
    </row>
    <row r="156" spans="4:18" x14ac:dyDescent="0.2">
      <c r="D156" s="80"/>
      <c r="E156" s="80"/>
      <c r="G156" s="80"/>
      <c r="H156" s="80"/>
      <c r="I156" s="80"/>
      <c r="J156" s="80"/>
      <c r="K156" s="80"/>
      <c r="L156" s="80"/>
      <c r="M156" s="80"/>
      <c r="N156" s="80"/>
      <c r="R156" s="80"/>
    </row>
    <row r="157" spans="4:18" x14ac:dyDescent="0.2">
      <c r="D157" s="80"/>
      <c r="E157" s="80"/>
      <c r="G157" s="80"/>
      <c r="H157" s="80"/>
      <c r="I157" s="80"/>
      <c r="J157" s="80"/>
      <c r="K157" s="80"/>
      <c r="L157" s="80"/>
      <c r="M157" s="80"/>
      <c r="N157" s="80"/>
      <c r="R157" s="80"/>
    </row>
    <row r="158" spans="4:18" x14ac:dyDescent="0.2">
      <c r="D158" s="80"/>
      <c r="E158" s="80"/>
      <c r="G158" s="80"/>
      <c r="H158" s="80"/>
      <c r="I158" s="80"/>
      <c r="J158" s="80"/>
      <c r="K158" s="80"/>
      <c r="L158" s="80"/>
      <c r="M158" s="80"/>
      <c r="N158" s="80"/>
      <c r="R158" s="80"/>
    </row>
    <row r="159" spans="4:18" x14ac:dyDescent="0.2">
      <c r="D159" s="80"/>
      <c r="E159" s="80"/>
      <c r="G159" s="80"/>
      <c r="H159" s="80"/>
      <c r="I159" s="80"/>
      <c r="J159" s="80"/>
      <c r="K159" s="80"/>
      <c r="L159" s="80"/>
      <c r="M159" s="80"/>
      <c r="N159" s="80"/>
      <c r="R159" s="80"/>
    </row>
    <row r="160" spans="4:18" x14ac:dyDescent="0.2">
      <c r="D160" s="80"/>
      <c r="E160" s="80"/>
      <c r="G160" s="80"/>
      <c r="H160" s="80"/>
      <c r="I160" s="80"/>
      <c r="J160" s="80"/>
      <c r="K160" s="80"/>
      <c r="L160" s="80"/>
      <c r="M160" s="80"/>
      <c r="N160" s="80"/>
      <c r="R160" s="80"/>
    </row>
    <row r="161" spans="4:18" x14ac:dyDescent="0.2">
      <c r="D161" s="80"/>
      <c r="E161" s="80"/>
      <c r="G161" s="80"/>
      <c r="H161" s="80"/>
      <c r="I161" s="80"/>
      <c r="J161" s="80"/>
      <c r="K161" s="80"/>
      <c r="L161" s="80"/>
      <c r="M161" s="80"/>
      <c r="N161" s="80"/>
      <c r="R161" s="80"/>
    </row>
    <row r="162" spans="4:18" x14ac:dyDescent="0.2">
      <c r="D162" s="80"/>
      <c r="E162" s="80"/>
      <c r="G162" s="80"/>
      <c r="H162" s="80"/>
      <c r="I162" s="80"/>
      <c r="J162" s="80"/>
      <c r="K162" s="80"/>
      <c r="L162" s="80"/>
      <c r="M162" s="80"/>
      <c r="N162" s="80"/>
      <c r="R162" s="80"/>
    </row>
    <row r="163" spans="4:18" x14ac:dyDescent="0.2">
      <c r="D163" s="80"/>
      <c r="E163" s="80"/>
      <c r="G163" s="80"/>
      <c r="H163" s="80"/>
      <c r="I163" s="80"/>
      <c r="J163" s="80"/>
      <c r="K163" s="80"/>
      <c r="L163" s="80"/>
      <c r="M163" s="80"/>
      <c r="N163" s="80"/>
      <c r="R163" s="80"/>
    </row>
    <row r="164" spans="4:18" x14ac:dyDescent="0.2">
      <c r="D164" s="80"/>
      <c r="E164" s="80"/>
      <c r="G164" s="80"/>
      <c r="H164" s="80"/>
      <c r="I164" s="80"/>
      <c r="J164" s="80"/>
      <c r="K164" s="80"/>
      <c r="L164" s="80"/>
      <c r="M164" s="80"/>
      <c r="N164" s="80"/>
      <c r="R164" s="80"/>
    </row>
    <row r="165" spans="4:18" x14ac:dyDescent="0.2">
      <c r="D165" s="80"/>
      <c r="E165" s="80"/>
      <c r="G165" s="80"/>
      <c r="H165" s="80"/>
      <c r="I165" s="80"/>
      <c r="J165" s="80"/>
      <c r="K165" s="80"/>
      <c r="L165" s="80"/>
      <c r="M165" s="80"/>
      <c r="N165" s="80"/>
      <c r="R165" s="80"/>
    </row>
    <row r="166" spans="4:18" x14ac:dyDescent="0.2">
      <c r="D166" s="80"/>
      <c r="E166" s="80"/>
      <c r="G166" s="80"/>
      <c r="H166" s="80"/>
      <c r="I166" s="80"/>
      <c r="J166" s="80"/>
      <c r="K166" s="80"/>
      <c r="L166" s="80"/>
      <c r="M166" s="80"/>
      <c r="N166" s="80"/>
      <c r="R166" s="80"/>
    </row>
    <row r="167" spans="4:18" x14ac:dyDescent="0.2">
      <c r="D167" s="80"/>
      <c r="E167" s="80"/>
      <c r="G167" s="80"/>
      <c r="H167" s="80"/>
      <c r="I167" s="80"/>
      <c r="J167" s="80"/>
      <c r="K167" s="80"/>
      <c r="L167" s="80"/>
      <c r="M167" s="80"/>
      <c r="N167" s="80"/>
      <c r="R167" s="80"/>
    </row>
    <row r="168" spans="4:18" x14ac:dyDescent="0.2">
      <c r="D168" s="80"/>
      <c r="E168" s="80"/>
      <c r="G168" s="80"/>
      <c r="H168" s="80"/>
      <c r="I168" s="80"/>
      <c r="J168" s="80"/>
      <c r="K168" s="80"/>
      <c r="L168" s="80"/>
      <c r="M168" s="80"/>
      <c r="N168" s="80"/>
      <c r="R168" s="80"/>
    </row>
    <row r="169" spans="4:18" x14ac:dyDescent="0.2">
      <c r="D169" s="80"/>
      <c r="E169" s="80"/>
      <c r="G169" s="80"/>
      <c r="H169" s="80"/>
      <c r="I169" s="80"/>
      <c r="J169" s="80"/>
      <c r="K169" s="80"/>
      <c r="L169" s="80"/>
      <c r="M169" s="80"/>
      <c r="N169" s="80"/>
      <c r="R169" s="80"/>
    </row>
    <row r="170" spans="4:18" x14ac:dyDescent="0.2">
      <c r="D170" s="80"/>
      <c r="E170" s="80"/>
      <c r="G170" s="80"/>
      <c r="H170" s="80"/>
      <c r="I170" s="80"/>
      <c r="J170" s="80"/>
      <c r="K170" s="80"/>
      <c r="L170" s="80"/>
      <c r="M170" s="80"/>
      <c r="N170" s="80"/>
      <c r="R170" s="80"/>
    </row>
    <row r="171" spans="4:18" x14ac:dyDescent="0.2">
      <c r="D171" s="80"/>
      <c r="E171" s="80"/>
      <c r="G171" s="80"/>
      <c r="H171" s="80"/>
      <c r="I171" s="80"/>
      <c r="J171" s="80"/>
      <c r="K171" s="80"/>
      <c r="L171" s="80"/>
      <c r="M171" s="80"/>
      <c r="N171" s="80"/>
      <c r="R171" s="80"/>
    </row>
    <row r="172" spans="4:18" x14ac:dyDescent="0.2">
      <c r="D172" s="80"/>
      <c r="E172" s="80"/>
      <c r="G172" s="80"/>
      <c r="H172" s="80"/>
      <c r="I172" s="80"/>
      <c r="J172" s="80"/>
      <c r="K172" s="80"/>
      <c r="L172" s="80"/>
      <c r="M172" s="80"/>
      <c r="N172" s="80"/>
      <c r="R172" s="80"/>
    </row>
    <row r="173" spans="4:18" x14ac:dyDescent="0.2">
      <c r="D173" s="80"/>
      <c r="E173" s="80"/>
      <c r="G173" s="80"/>
      <c r="H173" s="80"/>
      <c r="I173" s="80"/>
      <c r="J173" s="80"/>
      <c r="K173" s="80"/>
      <c r="L173" s="80"/>
      <c r="M173" s="80"/>
      <c r="N173" s="80"/>
      <c r="R173" s="80"/>
    </row>
    <row r="174" spans="4:18" x14ac:dyDescent="0.2">
      <c r="D174" s="80"/>
      <c r="E174" s="80"/>
      <c r="G174" s="80"/>
      <c r="H174" s="80"/>
      <c r="I174" s="80"/>
      <c r="J174" s="80"/>
      <c r="K174" s="80"/>
      <c r="L174" s="80"/>
      <c r="M174" s="80"/>
      <c r="N174" s="80"/>
      <c r="R174" s="80"/>
    </row>
    <row r="175" spans="4:18" x14ac:dyDescent="0.2">
      <c r="D175" s="80"/>
      <c r="E175" s="80"/>
      <c r="G175" s="80"/>
      <c r="H175" s="80"/>
      <c r="I175" s="80"/>
      <c r="J175" s="80"/>
      <c r="K175" s="80"/>
      <c r="L175" s="80"/>
      <c r="M175" s="80"/>
      <c r="N175" s="80"/>
      <c r="R175" s="80"/>
    </row>
    <row r="176" spans="4:18" x14ac:dyDescent="0.2">
      <c r="D176" s="80"/>
      <c r="E176" s="80"/>
      <c r="G176" s="80"/>
      <c r="H176" s="80"/>
      <c r="I176" s="80"/>
      <c r="J176" s="80"/>
      <c r="K176" s="80"/>
      <c r="L176" s="80"/>
      <c r="M176" s="80"/>
      <c r="N176" s="80"/>
      <c r="R176" s="80"/>
    </row>
    <row r="177" spans="4:18" x14ac:dyDescent="0.2">
      <c r="D177" s="80"/>
      <c r="E177" s="80"/>
      <c r="G177" s="80"/>
      <c r="H177" s="80"/>
      <c r="I177" s="80"/>
      <c r="J177" s="80"/>
      <c r="K177" s="80"/>
      <c r="L177" s="80"/>
      <c r="M177" s="80"/>
      <c r="N177" s="80"/>
      <c r="R177" s="80"/>
    </row>
    <row r="178" spans="4:18" x14ac:dyDescent="0.2">
      <c r="D178" s="80"/>
      <c r="E178" s="80"/>
      <c r="G178" s="80"/>
      <c r="H178" s="80"/>
      <c r="I178" s="80"/>
      <c r="J178" s="80"/>
      <c r="K178" s="80"/>
      <c r="L178" s="80"/>
      <c r="M178" s="80"/>
      <c r="N178" s="80"/>
      <c r="R178" s="80"/>
    </row>
    <row r="179" spans="4:18" x14ac:dyDescent="0.2">
      <c r="D179" s="80"/>
      <c r="E179" s="80"/>
      <c r="G179" s="80"/>
      <c r="H179" s="80"/>
      <c r="I179" s="80"/>
      <c r="J179" s="80"/>
      <c r="K179" s="80"/>
      <c r="L179" s="80"/>
      <c r="M179" s="80"/>
      <c r="N179" s="80"/>
      <c r="R179" s="80"/>
    </row>
    <row r="180" spans="4:18" x14ac:dyDescent="0.2">
      <c r="D180" s="80"/>
      <c r="E180" s="80"/>
      <c r="G180" s="80"/>
      <c r="H180" s="80"/>
      <c r="I180" s="80"/>
      <c r="J180" s="80"/>
      <c r="K180" s="80"/>
      <c r="L180" s="80"/>
      <c r="M180" s="80"/>
      <c r="N180" s="80"/>
      <c r="R180" s="80"/>
    </row>
    <row r="181" spans="4:18" x14ac:dyDescent="0.2">
      <c r="D181" s="80"/>
      <c r="E181" s="80"/>
      <c r="G181" s="80"/>
      <c r="H181" s="80"/>
      <c r="I181" s="80"/>
      <c r="J181" s="80"/>
      <c r="K181" s="80"/>
      <c r="L181" s="80"/>
      <c r="M181" s="80"/>
      <c r="N181" s="80"/>
      <c r="R181" s="80"/>
    </row>
    <row r="182" spans="4:18" x14ac:dyDescent="0.2">
      <c r="D182" s="80"/>
      <c r="E182" s="80"/>
      <c r="G182" s="80"/>
      <c r="H182" s="80"/>
      <c r="I182" s="80"/>
      <c r="J182" s="80"/>
      <c r="K182" s="80"/>
      <c r="L182" s="80"/>
      <c r="M182" s="80"/>
      <c r="N182" s="80"/>
      <c r="R182" s="80"/>
    </row>
    <row r="183" spans="4:18" x14ac:dyDescent="0.2">
      <c r="D183" s="80"/>
      <c r="E183" s="80"/>
      <c r="G183" s="80"/>
      <c r="H183" s="80"/>
      <c r="I183" s="80"/>
      <c r="J183" s="80"/>
      <c r="K183" s="80"/>
      <c r="L183" s="80"/>
      <c r="M183" s="80"/>
      <c r="N183" s="80"/>
      <c r="R183" s="80"/>
    </row>
    <row r="184" spans="4:18" x14ac:dyDescent="0.2">
      <c r="D184" s="80"/>
      <c r="E184" s="80"/>
      <c r="G184" s="80"/>
      <c r="H184" s="80"/>
      <c r="I184" s="80"/>
      <c r="J184" s="80"/>
      <c r="K184" s="80"/>
      <c r="L184" s="80"/>
      <c r="M184" s="80"/>
      <c r="N184" s="80"/>
      <c r="R184" s="80"/>
    </row>
    <row r="185" spans="4:18" x14ac:dyDescent="0.2">
      <c r="D185" s="80"/>
      <c r="E185" s="80"/>
      <c r="G185" s="80"/>
      <c r="H185" s="80"/>
      <c r="I185" s="80"/>
      <c r="J185" s="80"/>
      <c r="K185" s="80"/>
      <c r="L185" s="80"/>
      <c r="M185" s="80"/>
      <c r="N185" s="80"/>
      <c r="R185" s="80"/>
    </row>
    <row r="186" spans="4:18" x14ac:dyDescent="0.2">
      <c r="D186" s="80"/>
      <c r="E186" s="80"/>
      <c r="G186" s="80"/>
      <c r="H186" s="80"/>
      <c r="I186" s="80"/>
      <c r="J186" s="80"/>
      <c r="K186" s="80"/>
      <c r="L186" s="80"/>
      <c r="M186" s="80"/>
      <c r="N186" s="80"/>
      <c r="R186" s="80"/>
    </row>
    <row r="187" spans="4:18" x14ac:dyDescent="0.2">
      <c r="D187" s="80"/>
      <c r="E187" s="80"/>
      <c r="G187" s="80"/>
      <c r="H187" s="80"/>
      <c r="I187" s="80"/>
      <c r="J187" s="80"/>
      <c r="K187" s="80"/>
      <c r="L187" s="80"/>
      <c r="M187" s="80"/>
      <c r="N187" s="80"/>
      <c r="R187" s="80"/>
    </row>
    <row r="188" spans="4:18" x14ac:dyDescent="0.2">
      <c r="D188" s="80"/>
      <c r="E188" s="80"/>
      <c r="G188" s="80"/>
      <c r="H188" s="80"/>
      <c r="I188" s="80"/>
      <c r="J188" s="80"/>
      <c r="K188" s="80"/>
      <c r="L188" s="80"/>
      <c r="M188" s="80"/>
      <c r="N188" s="80"/>
      <c r="R188" s="80"/>
    </row>
    <row r="189" spans="4:18" x14ac:dyDescent="0.2">
      <c r="D189" s="80"/>
      <c r="E189" s="80"/>
      <c r="G189" s="80"/>
      <c r="H189" s="80"/>
      <c r="I189" s="80"/>
      <c r="J189" s="80"/>
      <c r="K189" s="80"/>
      <c r="L189" s="80"/>
      <c r="M189" s="80"/>
      <c r="N189" s="80"/>
      <c r="R189" s="80"/>
    </row>
    <row r="190" spans="4:18" x14ac:dyDescent="0.2">
      <c r="D190" s="80"/>
      <c r="E190" s="80"/>
      <c r="G190" s="80"/>
      <c r="H190" s="80"/>
      <c r="I190" s="80"/>
      <c r="J190" s="80"/>
      <c r="K190" s="80"/>
      <c r="L190" s="80"/>
      <c r="M190" s="80"/>
      <c r="N190" s="80"/>
      <c r="R190" s="80"/>
    </row>
    <row r="191" spans="4:18" x14ac:dyDescent="0.2">
      <c r="D191" s="80"/>
      <c r="E191" s="80"/>
      <c r="G191" s="80"/>
      <c r="H191" s="80"/>
      <c r="I191" s="80"/>
      <c r="J191" s="80"/>
      <c r="K191" s="80"/>
      <c r="L191" s="80"/>
      <c r="M191" s="80"/>
      <c r="N191" s="80"/>
      <c r="R191" s="80"/>
    </row>
    <row r="192" spans="4:18" x14ac:dyDescent="0.2">
      <c r="D192" s="80"/>
      <c r="E192" s="80"/>
      <c r="G192" s="80"/>
      <c r="H192" s="80"/>
      <c r="I192" s="80"/>
      <c r="J192" s="80"/>
      <c r="K192" s="80"/>
      <c r="L192" s="80"/>
      <c r="M192" s="80"/>
      <c r="N192" s="80"/>
      <c r="R192" s="80"/>
    </row>
    <row r="193" spans="4:18" x14ac:dyDescent="0.2">
      <c r="D193" s="80"/>
      <c r="E193" s="80"/>
      <c r="G193" s="80"/>
      <c r="H193" s="80"/>
      <c r="I193" s="80"/>
      <c r="J193" s="80"/>
      <c r="K193" s="80"/>
      <c r="L193" s="80"/>
      <c r="M193" s="80"/>
      <c r="N193" s="80"/>
      <c r="R193" s="80"/>
    </row>
    <row r="194" spans="4:18" x14ac:dyDescent="0.2">
      <c r="D194" s="80"/>
      <c r="E194" s="80"/>
      <c r="G194" s="80"/>
      <c r="H194" s="80"/>
      <c r="I194" s="80"/>
      <c r="J194" s="80"/>
      <c r="K194" s="80"/>
      <c r="L194" s="80"/>
      <c r="M194" s="80"/>
      <c r="N194" s="80"/>
      <c r="R194" s="80"/>
    </row>
    <row r="195" spans="4:18" x14ac:dyDescent="0.2">
      <c r="D195" s="80"/>
      <c r="E195" s="80"/>
      <c r="G195" s="80"/>
      <c r="H195" s="80"/>
      <c r="I195" s="80"/>
      <c r="J195" s="80"/>
      <c r="K195" s="80"/>
      <c r="L195" s="80"/>
      <c r="M195" s="80"/>
      <c r="N195" s="80"/>
      <c r="R195" s="80"/>
    </row>
    <row r="196" spans="4:18" x14ac:dyDescent="0.2">
      <c r="D196" s="80"/>
      <c r="E196" s="80"/>
      <c r="G196" s="80"/>
      <c r="H196" s="80"/>
      <c r="I196" s="80"/>
      <c r="J196" s="80"/>
      <c r="K196" s="80"/>
      <c r="L196" s="80"/>
      <c r="M196" s="80"/>
      <c r="N196" s="80"/>
      <c r="R196" s="80"/>
    </row>
    <row r="197" spans="4:18" x14ac:dyDescent="0.2">
      <c r="D197" s="80"/>
      <c r="E197" s="80"/>
      <c r="G197" s="80"/>
      <c r="H197" s="80"/>
      <c r="I197" s="80"/>
      <c r="J197" s="80"/>
      <c r="K197" s="80"/>
      <c r="L197" s="80"/>
      <c r="M197" s="80"/>
      <c r="N197" s="80"/>
      <c r="R197" s="80"/>
    </row>
    <row r="198" spans="4:18" x14ac:dyDescent="0.2">
      <c r="D198" s="80"/>
      <c r="E198" s="80"/>
      <c r="G198" s="80"/>
      <c r="H198" s="80"/>
      <c r="I198" s="80"/>
      <c r="J198" s="80"/>
      <c r="K198" s="80"/>
      <c r="L198" s="80"/>
      <c r="M198" s="80"/>
      <c r="N198" s="80"/>
      <c r="R198" s="80"/>
    </row>
    <row r="199" spans="4:18" x14ac:dyDescent="0.2">
      <c r="D199" s="80"/>
      <c r="E199" s="80"/>
      <c r="G199" s="80"/>
      <c r="H199" s="80"/>
      <c r="I199" s="80"/>
      <c r="J199" s="80"/>
      <c r="K199" s="80"/>
      <c r="L199" s="80"/>
      <c r="M199" s="80"/>
      <c r="N199" s="80"/>
      <c r="R199" s="80"/>
    </row>
    <row r="200" spans="4:18" x14ac:dyDescent="0.2">
      <c r="D200" s="80"/>
      <c r="E200" s="80"/>
      <c r="G200" s="80"/>
      <c r="H200" s="80"/>
      <c r="I200" s="80"/>
      <c r="J200" s="80"/>
      <c r="K200" s="80"/>
      <c r="L200" s="80"/>
      <c r="M200" s="80"/>
      <c r="N200" s="80"/>
      <c r="R200" s="80"/>
    </row>
    <row r="201" spans="4:18" x14ac:dyDescent="0.2">
      <c r="D201" s="80"/>
      <c r="E201" s="80"/>
      <c r="G201" s="80"/>
      <c r="H201" s="80"/>
      <c r="I201" s="80"/>
      <c r="J201" s="80"/>
      <c r="K201" s="80"/>
      <c r="L201" s="80"/>
      <c r="M201" s="80"/>
      <c r="N201" s="80"/>
      <c r="R201" s="80"/>
    </row>
    <row r="202" spans="4:18" x14ac:dyDescent="0.2">
      <c r="D202" s="80"/>
      <c r="E202" s="80"/>
      <c r="G202" s="80"/>
      <c r="H202" s="80"/>
      <c r="I202" s="80"/>
      <c r="J202" s="80"/>
      <c r="K202" s="80"/>
      <c r="L202" s="80"/>
      <c r="M202" s="80"/>
      <c r="N202" s="80"/>
      <c r="R202" s="80"/>
    </row>
    <row r="203" spans="4:18" x14ac:dyDescent="0.2">
      <c r="D203" s="80"/>
      <c r="E203" s="80"/>
      <c r="G203" s="80"/>
      <c r="H203" s="80"/>
      <c r="I203" s="80"/>
      <c r="J203" s="80"/>
      <c r="K203" s="80"/>
      <c r="L203" s="80"/>
      <c r="M203" s="80"/>
      <c r="N203" s="80"/>
      <c r="R203" s="80"/>
    </row>
    <row r="204" spans="4:18" x14ac:dyDescent="0.2">
      <c r="D204" s="80"/>
      <c r="E204" s="80"/>
      <c r="G204" s="80"/>
      <c r="H204" s="80"/>
      <c r="I204" s="80"/>
      <c r="J204" s="80"/>
      <c r="K204" s="80"/>
      <c r="L204" s="80"/>
      <c r="M204" s="80"/>
      <c r="N204" s="80"/>
      <c r="R204" s="80"/>
    </row>
    <row r="205" spans="4:18" x14ac:dyDescent="0.2">
      <c r="D205" s="80"/>
      <c r="E205" s="80"/>
      <c r="G205" s="80"/>
      <c r="H205" s="80"/>
      <c r="I205" s="80"/>
      <c r="J205" s="80"/>
      <c r="K205" s="80"/>
      <c r="L205" s="80"/>
      <c r="M205" s="80"/>
      <c r="N205" s="80"/>
      <c r="R205" s="80"/>
    </row>
    <row r="206" spans="4:18" x14ac:dyDescent="0.2">
      <c r="D206" s="80"/>
      <c r="E206" s="80"/>
      <c r="G206" s="80"/>
      <c r="H206" s="80"/>
      <c r="I206" s="80"/>
      <c r="J206" s="80"/>
      <c r="K206" s="80"/>
      <c r="L206" s="80"/>
      <c r="M206" s="80"/>
      <c r="N206" s="80"/>
      <c r="R206" s="80"/>
    </row>
    <row r="207" spans="4:18" x14ac:dyDescent="0.2">
      <c r="D207" s="80"/>
      <c r="E207" s="80"/>
      <c r="G207" s="80"/>
      <c r="H207" s="80"/>
      <c r="I207" s="80"/>
      <c r="J207" s="80"/>
      <c r="K207" s="80"/>
      <c r="L207" s="80"/>
      <c r="M207" s="80"/>
      <c r="N207" s="80"/>
      <c r="R207" s="80"/>
    </row>
    <row r="208" spans="4:18" x14ac:dyDescent="0.2">
      <c r="D208" s="80"/>
      <c r="E208" s="80"/>
      <c r="G208" s="80"/>
      <c r="H208" s="80"/>
      <c r="I208" s="80"/>
      <c r="J208" s="80"/>
      <c r="K208" s="80"/>
      <c r="L208" s="80"/>
      <c r="M208" s="80"/>
      <c r="N208" s="80"/>
      <c r="R208" s="80"/>
    </row>
    <row r="209" spans="4:18" x14ac:dyDescent="0.2">
      <c r="D209" s="80"/>
      <c r="E209" s="80"/>
      <c r="G209" s="80"/>
      <c r="H209" s="80"/>
      <c r="I209" s="80"/>
      <c r="J209" s="80"/>
      <c r="K209" s="80"/>
      <c r="L209" s="80"/>
      <c r="M209" s="80"/>
      <c r="N209" s="80"/>
      <c r="R209" s="80"/>
    </row>
    <row r="210" spans="4:18" x14ac:dyDescent="0.2">
      <c r="D210" s="80"/>
      <c r="E210" s="80"/>
      <c r="G210" s="80"/>
      <c r="H210" s="80"/>
      <c r="I210" s="80"/>
      <c r="J210" s="80"/>
      <c r="K210" s="80"/>
      <c r="L210" s="80"/>
      <c r="M210" s="80"/>
      <c r="N210" s="80"/>
      <c r="R210" s="80"/>
    </row>
    <row r="211" spans="4:18" x14ac:dyDescent="0.2">
      <c r="D211" s="80"/>
      <c r="E211" s="80"/>
      <c r="G211" s="80"/>
      <c r="H211" s="80"/>
      <c r="I211" s="80"/>
      <c r="J211" s="80"/>
      <c r="K211" s="80"/>
      <c r="L211" s="80"/>
      <c r="M211" s="80"/>
      <c r="N211" s="80"/>
      <c r="R211" s="80"/>
    </row>
    <row r="212" spans="4:18" x14ac:dyDescent="0.2">
      <c r="D212" s="80"/>
      <c r="E212" s="80"/>
      <c r="G212" s="80"/>
      <c r="H212" s="80"/>
      <c r="I212" s="80"/>
      <c r="J212" s="80"/>
      <c r="K212" s="80"/>
      <c r="L212" s="80"/>
      <c r="M212" s="80"/>
      <c r="N212" s="80"/>
      <c r="R212" s="80"/>
    </row>
    <row r="213" spans="4:18" x14ac:dyDescent="0.2">
      <c r="D213" s="80"/>
      <c r="E213" s="80"/>
      <c r="G213" s="80"/>
      <c r="H213" s="80"/>
      <c r="I213" s="80"/>
      <c r="J213" s="80"/>
      <c r="K213" s="80"/>
      <c r="L213" s="80"/>
      <c r="M213" s="80"/>
      <c r="N213" s="80"/>
      <c r="R213" s="80"/>
    </row>
    <row r="214" spans="4:18" x14ac:dyDescent="0.2">
      <c r="D214" s="80"/>
      <c r="E214" s="80"/>
      <c r="G214" s="80"/>
      <c r="H214" s="80"/>
      <c r="I214" s="80"/>
      <c r="J214" s="80"/>
      <c r="K214" s="80"/>
      <c r="L214" s="80"/>
      <c r="M214" s="80"/>
      <c r="N214" s="80"/>
      <c r="R214" s="80"/>
    </row>
    <row r="215" spans="4:18" x14ac:dyDescent="0.2">
      <c r="D215" s="80"/>
      <c r="E215" s="80"/>
      <c r="G215" s="80"/>
      <c r="H215" s="80"/>
      <c r="I215" s="80"/>
      <c r="J215" s="80"/>
      <c r="K215" s="80"/>
      <c r="L215" s="80"/>
      <c r="M215" s="80"/>
      <c r="N215" s="80"/>
      <c r="R215" s="80"/>
    </row>
    <row r="216" spans="4:18" x14ac:dyDescent="0.2">
      <c r="D216" s="80"/>
      <c r="E216" s="80"/>
      <c r="G216" s="80"/>
      <c r="H216" s="80"/>
      <c r="I216" s="80"/>
      <c r="J216" s="80"/>
      <c r="K216" s="80"/>
      <c r="L216" s="80"/>
      <c r="M216" s="80"/>
      <c r="N216" s="80"/>
      <c r="R216" s="80"/>
    </row>
    <row r="217" spans="4:18" x14ac:dyDescent="0.2">
      <c r="D217" s="80"/>
      <c r="E217" s="80"/>
      <c r="G217" s="80"/>
      <c r="H217" s="80"/>
      <c r="I217" s="80"/>
      <c r="J217" s="80"/>
      <c r="K217" s="80"/>
      <c r="L217" s="80"/>
      <c r="M217" s="80"/>
      <c r="N217" s="80"/>
      <c r="R217" s="80"/>
    </row>
    <row r="218" spans="4:18" x14ac:dyDescent="0.2">
      <c r="D218" s="80"/>
      <c r="E218" s="80"/>
      <c r="G218" s="80"/>
      <c r="H218" s="80"/>
      <c r="I218" s="80"/>
      <c r="J218" s="80"/>
      <c r="K218" s="80"/>
      <c r="L218" s="80"/>
      <c r="M218" s="80"/>
      <c r="N218" s="80"/>
      <c r="R218" s="80"/>
    </row>
    <row r="219" spans="4:18" x14ac:dyDescent="0.2">
      <c r="D219" s="80"/>
      <c r="E219" s="80"/>
      <c r="G219" s="80"/>
      <c r="H219" s="80"/>
      <c r="I219" s="80"/>
      <c r="J219" s="80"/>
      <c r="K219" s="80"/>
      <c r="L219" s="80"/>
      <c r="M219" s="80"/>
      <c r="N219" s="80"/>
      <c r="R219" s="80"/>
    </row>
    <row r="220" spans="4:18" x14ac:dyDescent="0.2">
      <c r="D220" s="80"/>
      <c r="E220" s="80"/>
      <c r="G220" s="80"/>
      <c r="H220" s="80"/>
      <c r="I220" s="80"/>
      <c r="J220" s="80"/>
      <c r="K220" s="80"/>
      <c r="L220" s="80"/>
      <c r="M220" s="80"/>
      <c r="N220" s="80"/>
      <c r="R220" s="80"/>
    </row>
    <row r="221" spans="4:18" x14ac:dyDescent="0.2">
      <c r="D221" s="80"/>
      <c r="E221" s="80"/>
      <c r="G221" s="80"/>
      <c r="H221" s="80"/>
      <c r="I221" s="80"/>
      <c r="J221" s="80"/>
      <c r="K221" s="80"/>
      <c r="L221" s="80"/>
      <c r="M221" s="80"/>
      <c r="N221" s="80"/>
      <c r="R221" s="80"/>
    </row>
    <row r="222" spans="4:18" x14ac:dyDescent="0.2">
      <c r="D222" s="80"/>
      <c r="E222" s="80"/>
      <c r="G222" s="80"/>
      <c r="H222" s="80"/>
      <c r="I222" s="80"/>
      <c r="J222" s="80"/>
      <c r="K222" s="80"/>
      <c r="L222" s="80"/>
      <c r="M222" s="80"/>
      <c r="N222" s="80"/>
      <c r="R222" s="80"/>
    </row>
    <row r="223" spans="4:18" x14ac:dyDescent="0.2">
      <c r="D223" s="80"/>
      <c r="E223" s="80"/>
      <c r="G223" s="80"/>
      <c r="H223" s="80"/>
      <c r="I223" s="80"/>
      <c r="J223" s="80"/>
      <c r="K223" s="80"/>
      <c r="L223" s="80"/>
      <c r="M223" s="80"/>
      <c r="N223" s="80"/>
      <c r="R223" s="80"/>
    </row>
    <row r="224" spans="4:18" x14ac:dyDescent="0.2">
      <c r="D224" s="80"/>
      <c r="E224" s="80"/>
      <c r="G224" s="80"/>
      <c r="H224" s="80"/>
      <c r="I224" s="80"/>
      <c r="J224" s="80"/>
      <c r="K224" s="80"/>
      <c r="L224" s="80"/>
      <c r="M224" s="80"/>
      <c r="N224" s="80"/>
      <c r="R224" s="80"/>
    </row>
    <row r="225" spans="4:18" x14ac:dyDescent="0.2">
      <c r="D225" s="80"/>
      <c r="E225" s="80"/>
      <c r="G225" s="80"/>
      <c r="H225" s="80"/>
      <c r="I225" s="80"/>
      <c r="J225" s="80"/>
      <c r="K225" s="80"/>
      <c r="L225" s="80"/>
      <c r="M225" s="80"/>
      <c r="N225" s="80"/>
      <c r="R225" s="80"/>
    </row>
    <row r="226" spans="4:18" x14ac:dyDescent="0.2">
      <c r="D226" s="80"/>
      <c r="E226" s="80"/>
      <c r="G226" s="80"/>
      <c r="H226" s="80"/>
      <c r="I226" s="80"/>
      <c r="J226" s="80"/>
      <c r="K226" s="80"/>
      <c r="L226" s="80"/>
      <c r="M226" s="80"/>
      <c r="N226" s="80"/>
      <c r="R226" s="80"/>
    </row>
    <row r="227" spans="4:18" x14ac:dyDescent="0.2">
      <c r="D227" s="80"/>
      <c r="E227" s="80"/>
      <c r="G227" s="80"/>
      <c r="H227" s="80"/>
      <c r="I227" s="80"/>
      <c r="J227" s="80"/>
      <c r="K227" s="80"/>
      <c r="L227" s="80"/>
      <c r="M227" s="80"/>
      <c r="N227" s="80"/>
      <c r="R227" s="80"/>
    </row>
    <row r="228" spans="4:18" x14ac:dyDescent="0.2">
      <c r="D228" s="80"/>
      <c r="E228" s="80"/>
      <c r="G228" s="80"/>
      <c r="H228" s="80"/>
      <c r="I228" s="80"/>
      <c r="J228" s="80"/>
      <c r="K228" s="80"/>
      <c r="L228" s="80"/>
      <c r="M228" s="80"/>
      <c r="N228" s="80"/>
      <c r="R228" s="80"/>
    </row>
    <row r="229" spans="4:18" x14ac:dyDescent="0.2">
      <c r="D229" s="80"/>
      <c r="E229" s="80"/>
      <c r="G229" s="80"/>
      <c r="H229" s="80"/>
      <c r="I229" s="80"/>
      <c r="J229" s="80"/>
      <c r="K229" s="80"/>
      <c r="L229" s="80"/>
      <c r="M229" s="80"/>
      <c r="N229" s="80"/>
      <c r="R229" s="80"/>
    </row>
    <row r="230" spans="4:18" x14ac:dyDescent="0.2">
      <c r="D230" s="80"/>
      <c r="E230" s="80"/>
      <c r="G230" s="80"/>
      <c r="H230" s="80"/>
      <c r="I230" s="80"/>
      <c r="J230" s="80"/>
      <c r="K230" s="80"/>
      <c r="L230" s="80"/>
      <c r="M230" s="80"/>
      <c r="N230" s="80"/>
      <c r="R230" s="80"/>
    </row>
    <row r="231" spans="4:18" x14ac:dyDescent="0.2">
      <c r="D231" s="80"/>
      <c r="E231" s="80"/>
      <c r="G231" s="80"/>
      <c r="H231" s="80"/>
      <c r="I231" s="80"/>
      <c r="J231" s="80"/>
      <c r="K231" s="80"/>
      <c r="L231" s="80"/>
      <c r="M231" s="80"/>
      <c r="N231" s="80"/>
      <c r="R231" s="80"/>
    </row>
    <row r="232" spans="4:18" x14ac:dyDescent="0.2">
      <c r="D232" s="80"/>
      <c r="E232" s="80"/>
      <c r="G232" s="80"/>
      <c r="H232" s="80"/>
      <c r="I232" s="80"/>
      <c r="J232" s="80"/>
      <c r="K232" s="80"/>
      <c r="L232" s="80"/>
      <c r="M232" s="80"/>
      <c r="N232" s="80"/>
      <c r="R232" s="80"/>
    </row>
    <row r="233" spans="4:18" x14ac:dyDescent="0.2">
      <c r="D233" s="80"/>
      <c r="E233" s="80"/>
      <c r="G233" s="80"/>
      <c r="H233" s="80"/>
      <c r="I233" s="80"/>
      <c r="J233" s="80"/>
      <c r="K233" s="80"/>
      <c r="L233" s="80"/>
      <c r="M233" s="80"/>
      <c r="N233" s="80"/>
      <c r="R233" s="80"/>
    </row>
    <row r="234" spans="4:18" x14ac:dyDescent="0.2">
      <c r="D234" s="80"/>
      <c r="E234" s="80"/>
      <c r="G234" s="80"/>
      <c r="H234" s="80"/>
      <c r="I234" s="80"/>
      <c r="J234" s="80"/>
      <c r="K234" s="80"/>
      <c r="L234" s="80"/>
      <c r="M234" s="80"/>
      <c r="N234" s="80"/>
      <c r="R234" s="80"/>
    </row>
    <row r="235" spans="4:18" x14ac:dyDescent="0.2">
      <c r="D235" s="80"/>
      <c r="E235" s="80"/>
      <c r="G235" s="80"/>
      <c r="H235" s="80"/>
      <c r="I235" s="80"/>
      <c r="J235" s="80"/>
      <c r="K235" s="80"/>
      <c r="L235" s="80"/>
      <c r="M235" s="80"/>
      <c r="N235" s="80"/>
      <c r="R235" s="80"/>
    </row>
    <row r="236" spans="4:18" x14ac:dyDescent="0.2">
      <c r="D236" s="80"/>
      <c r="E236" s="80"/>
      <c r="G236" s="80"/>
      <c r="H236" s="80"/>
      <c r="I236" s="80"/>
      <c r="J236" s="80"/>
      <c r="K236" s="80"/>
      <c r="L236" s="80"/>
      <c r="M236" s="80"/>
      <c r="N236" s="80"/>
      <c r="R236" s="80"/>
    </row>
    <row r="237" spans="4:18" x14ac:dyDescent="0.2">
      <c r="D237" s="80"/>
      <c r="E237" s="80"/>
      <c r="G237" s="80"/>
      <c r="H237" s="80"/>
      <c r="I237" s="80"/>
      <c r="J237" s="80"/>
      <c r="K237" s="80"/>
      <c r="L237" s="80"/>
      <c r="M237" s="80"/>
      <c r="N237" s="80"/>
      <c r="R237" s="80"/>
    </row>
    <row r="238" spans="4:18" x14ac:dyDescent="0.2">
      <c r="D238" s="80"/>
      <c r="E238" s="80"/>
      <c r="G238" s="80"/>
      <c r="H238" s="80"/>
      <c r="I238" s="80"/>
      <c r="J238" s="80"/>
      <c r="K238" s="80"/>
      <c r="L238" s="80"/>
      <c r="M238" s="80"/>
      <c r="N238" s="80"/>
      <c r="R238" s="80"/>
    </row>
    <row r="239" spans="4:18" x14ac:dyDescent="0.2">
      <c r="D239" s="80"/>
      <c r="E239" s="80"/>
      <c r="G239" s="80"/>
      <c r="H239" s="80"/>
      <c r="I239" s="80"/>
      <c r="J239" s="80"/>
      <c r="K239" s="80"/>
      <c r="L239" s="80"/>
      <c r="M239" s="80"/>
      <c r="N239" s="80"/>
      <c r="R239" s="80"/>
    </row>
    <row r="240" spans="4:18" x14ac:dyDescent="0.2">
      <c r="D240" s="80"/>
      <c r="E240" s="80"/>
      <c r="G240" s="80"/>
      <c r="H240" s="80"/>
      <c r="I240" s="80"/>
      <c r="J240" s="80"/>
      <c r="K240" s="80"/>
      <c r="L240" s="80"/>
      <c r="M240" s="80"/>
      <c r="N240" s="80"/>
      <c r="R240" s="80"/>
    </row>
    <row r="241" spans="4:18" x14ac:dyDescent="0.2">
      <c r="D241" s="80"/>
      <c r="E241" s="80"/>
      <c r="G241" s="80"/>
      <c r="H241" s="80"/>
      <c r="I241" s="80"/>
      <c r="J241" s="80"/>
      <c r="K241" s="80"/>
      <c r="L241" s="80"/>
      <c r="M241" s="80"/>
      <c r="N241" s="80"/>
      <c r="R241" s="80"/>
    </row>
    <row r="242" spans="4:18" x14ac:dyDescent="0.2">
      <c r="D242" s="80"/>
      <c r="E242" s="80"/>
      <c r="G242" s="80"/>
      <c r="H242" s="80"/>
      <c r="I242" s="80"/>
      <c r="J242" s="80"/>
      <c r="K242" s="80"/>
      <c r="L242" s="80"/>
      <c r="M242" s="80"/>
      <c r="N242" s="80"/>
      <c r="R242" s="80"/>
    </row>
    <row r="243" spans="4:18" x14ac:dyDescent="0.2">
      <c r="D243" s="80"/>
      <c r="E243" s="80"/>
      <c r="G243" s="80"/>
      <c r="H243" s="80"/>
      <c r="I243" s="80"/>
      <c r="J243" s="80"/>
      <c r="K243" s="80"/>
      <c r="L243" s="80"/>
      <c r="M243" s="80"/>
      <c r="N243" s="80"/>
      <c r="R243" s="80"/>
    </row>
    <row r="244" spans="4:18" x14ac:dyDescent="0.2">
      <c r="D244" s="80"/>
      <c r="E244" s="80"/>
      <c r="G244" s="80"/>
      <c r="H244" s="80"/>
      <c r="I244" s="80"/>
      <c r="J244" s="80"/>
      <c r="K244" s="80"/>
      <c r="L244" s="80"/>
      <c r="M244" s="80"/>
      <c r="N244" s="80"/>
      <c r="R244" s="80"/>
    </row>
    <row r="245" spans="4:18" x14ac:dyDescent="0.2">
      <c r="D245" s="80"/>
      <c r="E245" s="80"/>
      <c r="G245" s="80"/>
      <c r="H245" s="80"/>
      <c r="I245" s="80"/>
      <c r="J245" s="80"/>
      <c r="K245" s="80"/>
      <c r="L245" s="80"/>
      <c r="M245" s="80"/>
      <c r="N245" s="80"/>
      <c r="R245" s="80"/>
    </row>
    <row r="246" spans="4:18" x14ac:dyDescent="0.2">
      <c r="D246" s="80"/>
      <c r="E246" s="80"/>
      <c r="G246" s="80"/>
      <c r="H246" s="80"/>
      <c r="I246" s="80"/>
      <c r="J246" s="80"/>
      <c r="K246" s="80"/>
      <c r="L246" s="80"/>
      <c r="M246" s="80"/>
      <c r="N246" s="80"/>
      <c r="R246" s="80"/>
    </row>
    <row r="247" spans="4:18" x14ac:dyDescent="0.2">
      <c r="D247" s="80"/>
      <c r="E247" s="80"/>
      <c r="G247" s="80"/>
      <c r="H247" s="80"/>
      <c r="I247" s="80"/>
      <c r="J247" s="80"/>
      <c r="K247" s="80"/>
      <c r="L247" s="80"/>
      <c r="M247" s="80"/>
      <c r="N247" s="80"/>
      <c r="R247" s="80"/>
    </row>
    <row r="248" spans="4:18" x14ac:dyDescent="0.2">
      <c r="D248" s="80"/>
      <c r="E248" s="80"/>
      <c r="G248" s="80"/>
      <c r="H248" s="80"/>
      <c r="I248" s="80"/>
      <c r="J248" s="80"/>
      <c r="K248" s="80"/>
      <c r="L248" s="80"/>
      <c r="M248" s="80"/>
      <c r="N248" s="80"/>
      <c r="R248" s="80"/>
    </row>
    <row r="249" spans="4:18" x14ac:dyDescent="0.2">
      <c r="D249" s="80"/>
      <c r="E249" s="80"/>
      <c r="G249" s="80"/>
      <c r="H249" s="80"/>
      <c r="I249" s="80"/>
      <c r="J249" s="80"/>
      <c r="K249" s="80"/>
      <c r="L249" s="80"/>
      <c r="M249" s="80"/>
      <c r="N249" s="80"/>
      <c r="R249" s="80"/>
    </row>
    <row r="250" spans="4:18" x14ac:dyDescent="0.2">
      <c r="D250" s="80"/>
      <c r="E250" s="80"/>
      <c r="G250" s="80"/>
      <c r="H250" s="80"/>
      <c r="I250" s="80"/>
      <c r="J250" s="80"/>
      <c r="K250" s="80"/>
      <c r="L250" s="80"/>
      <c r="M250" s="80"/>
      <c r="N250" s="80"/>
      <c r="R250" s="80"/>
    </row>
    <row r="251" spans="4:18" x14ac:dyDescent="0.2">
      <c r="D251" s="80"/>
      <c r="E251" s="80"/>
      <c r="G251" s="80"/>
      <c r="H251" s="80"/>
      <c r="I251" s="80"/>
      <c r="J251" s="80"/>
      <c r="K251" s="80"/>
      <c r="L251" s="80"/>
      <c r="M251" s="80"/>
      <c r="N251" s="80"/>
      <c r="R251" s="80"/>
    </row>
    <row r="252" spans="4:18" x14ac:dyDescent="0.2">
      <c r="D252" s="80"/>
      <c r="E252" s="80"/>
      <c r="G252" s="80"/>
      <c r="H252" s="80"/>
      <c r="I252" s="80"/>
      <c r="J252" s="80"/>
      <c r="K252" s="80"/>
      <c r="L252" s="80"/>
      <c r="M252" s="80"/>
      <c r="N252" s="80"/>
      <c r="R252" s="80"/>
    </row>
    <row r="253" spans="4:18" x14ac:dyDescent="0.2">
      <c r="D253" s="80"/>
      <c r="E253" s="80"/>
      <c r="G253" s="80"/>
      <c r="H253" s="80"/>
      <c r="I253" s="80"/>
      <c r="J253" s="80"/>
      <c r="K253" s="80"/>
      <c r="L253" s="80"/>
      <c r="M253" s="80"/>
      <c r="N253" s="80"/>
      <c r="R253" s="80"/>
    </row>
    <row r="254" spans="4:18" x14ac:dyDescent="0.2">
      <c r="D254" s="80"/>
      <c r="E254" s="80"/>
      <c r="G254" s="80"/>
      <c r="H254" s="80"/>
      <c r="I254" s="80"/>
      <c r="J254" s="80"/>
      <c r="K254" s="80"/>
      <c r="L254" s="80"/>
      <c r="M254" s="80"/>
      <c r="N254" s="80"/>
      <c r="R254" s="80"/>
    </row>
    <row r="255" spans="4:18" x14ac:dyDescent="0.2">
      <c r="D255" s="80"/>
      <c r="E255" s="80"/>
      <c r="G255" s="80"/>
      <c r="H255" s="80"/>
      <c r="I255" s="80"/>
      <c r="J255" s="80"/>
      <c r="K255" s="80"/>
      <c r="L255" s="80"/>
      <c r="M255" s="80"/>
      <c r="N255" s="80"/>
      <c r="R255" s="80"/>
    </row>
    <row r="256" spans="4:18" x14ac:dyDescent="0.2">
      <c r="D256" s="80"/>
      <c r="E256" s="80"/>
      <c r="G256" s="80"/>
      <c r="H256" s="80"/>
      <c r="I256" s="80"/>
      <c r="J256" s="80"/>
      <c r="K256" s="80"/>
      <c r="L256" s="80"/>
      <c r="M256" s="80"/>
      <c r="N256" s="80"/>
      <c r="R256" s="80"/>
    </row>
    <row r="257" spans="4:18" x14ac:dyDescent="0.2">
      <c r="D257" s="80"/>
      <c r="E257" s="80"/>
      <c r="G257" s="80"/>
      <c r="H257" s="80"/>
      <c r="I257" s="80"/>
      <c r="J257" s="80"/>
      <c r="K257" s="80"/>
      <c r="L257" s="80"/>
      <c r="M257" s="80"/>
      <c r="N257" s="80"/>
      <c r="R257" s="80"/>
    </row>
    <row r="258" spans="4:18" x14ac:dyDescent="0.2">
      <c r="D258" s="80"/>
      <c r="E258" s="80"/>
      <c r="G258" s="80"/>
      <c r="H258" s="80"/>
      <c r="I258" s="80"/>
      <c r="J258" s="80"/>
      <c r="K258" s="80"/>
      <c r="L258" s="80"/>
      <c r="M258" s="80"/>
      <c r="N258" s="80"/>
      <c r="R258" s="80"/>
    </row>
    <row r="259" spans="4:18" x14ac:dyDescent="0.2">
      <c r="D259" s="80"/>
      <c r="E259" s="80"/>
      <c r="G259" s="80"/>
      <c r="H259" s="80"/>
      <c r="I259" s="80"/>
      <c r="J259" s="80"/>
      <c r="K259" s="80"/>
      <c r="L259" s="80"/>
      <c r="M259" s="80"/>
      <c r="N259" s="80"/>
      <c r="R259" s="80"/>
    </row>
    <row r="260" spans="4:18" x14ac:dyDescent="0.2">
      <c r="D260" s="80"/>
      <c r="E260" s="80"/>
      <c r="G260" s="80"/>
      <c r="H260" s="80"/>
      <c r="I260" s="80"/>
      <c r="J260" s="80"/>
      <c r="K260" s="80"/>
      <c r="L260" s="80"/>
      <c r="M260" s="80"/>
      <c r="N260" s="80"/>
      <c r="R260" s="80"/>
    </row>
    <row r="261" spans="4:18" x14ac:dyDescent="0.2">
      <c r="D261" s="80"/>
      <c r="E261" s="80"/>
      <c r="G261" s="80"/>
      <c r="H261" s="80"/>
      <c r="I261" s="80"/>
      <c r="J261" s="80"/>
      <c r="K261" s="80"/>
      <c r="L261" s="80"/>
      <c r="M261" s="80"/>
      <c r="N261" s="80"/>
      <c r="R261" s="80"/>
    </row>
    <row r="262" spans="4:18" x14ac:dyDescent="0.2">
      <c r="D262" s="80"/>
      <c r="E262" s="80"/>
      <c r="G262" s="80"/>
      <c r="H262" s="80"/>
      <c r="I262" s="80"/>
      <c r="J262" s="80"/>
      <c r="K262" s="80"/>
      <c r="L262" s="80"/>
      <c r="M262" s="80"/>
      <c r="N262" s="80"/>
      <c r="R262" s="80"/>
    </row>
    <row r="263" spans="4:18" x14ac:dyDescent="0.2">
      <c r="D263" s="80"/>
      <c r="E263" s="80"/>
      <c r="G263" s="80"/>
      <c r="H263" s="80"/>
      <c r="I263" s="80"/>
      <c r="J263" s="80"/>
      <c r="K263" s="80"/>
      <c r="L263" s="80"/>
      <c r="M263" s="80"/>
      <c r="N263" s="80"/>
      <c r="R263" s="80"/>
    </row>
    <row r="264" spans="4:18" x14ac:dyDescent="0.2">
      <c r="D264" s="80"/>
      <c r="E264" s="80"/>
      <c r="G264" s="80"/>
      <c r="H264" s="80"/>
      <c r="I264" s="80"/>
      <c r="J264" s="80"/>
      <c r="K264" s="80"/>
      <c r="L264" s="80"/>
      <c r="M264" s="80"/>
      <c r="N264" s="80"/>
      <c r="R264" s="80"/>
    </row>
    <row r="265" spans="4:18" x14ac:dyDescent="0.2">
      <c r="D265" s="80"/>
      <c r="E265" s="80"/>
      <c r="G265" s="80"/>
      <c r="H265" s="80"/>
      <c r="I265" s="80"/>
      <c r="J265" s="80"/>
      <c r="K265" s="80"/>
      <c r="L265" s="80"/>
      <c r="M265" s="80"/>
      <c r="N265" s="80"/>
      <c r="R265" s="80"/>
    </row>
    <row r="266" spans="4:18" x14ac:dyDescent="0.2">
      <c r="D266" s="80"/>
      <c r="E266" s="80"/>
      <c r="G266" s="80"/>
      <c r="H266" s="80"/>
      <c r="I266" s="80"/>
      <c r="J266" s="80"/>
      <c r="K266" s="80"/>
      <c r="L266" s="80"/>
      <c r="M266" s="80"/>
      <c r="N266" s="80"/>
      <c r="R266" s="80"/>
    </row>
    <row r="267" spans="4:18" x14ac:dyDescent="0.2">
      <c r="D267" s="80"/>
      <c r="E267" s="80"/>
      <c r="G267" s="80"/>
      <c r="H267" s="80"/>
      <c r="I267" s="80"/>
      <c r="J267" s="80"/>
      <c r="K267" s="80"/>
      <c r="L267" s="80"/>
      <c r="M267" s="80"/>
      <c r="N267" s="80"/>
      <c r="R267" s="80"/>
    </row>
    <row r="268" spans="4:18" x14ac:dyDescent="0.2">
      <c r="D268" s="80"/>
      <c r="E268" s="80"/>
      <c r="G268" s="80"/>
      <c r="H268" s="80"/>
      <c r="I268" s="80"/>
      <c r="J268" s="80"/>
      <c r="K268" s="80"/>
      <c r="L268" s="80"/>
      <c r="M268" s="80"/>
      <c r="N268" s="80"/>
      <c r="R268" s="80"/>
    </row>
    <row r="269" spans="4:18" x14ac:dyDescent="0.2">
      <c r="D269" s="80"/>
      <c r="E269" s="80"/>
      <c r="G269" s="80"/>
      <c r="H269" s="80"/>
      <c r="I269" s="80"/>
      <c r="J269" s="80"/>
      <c r="K269" s="80"/>
      <c r="L269" s="80"/>
      <c r="M269" s="80"/>
      <c r="N269" s="80"/>
      <c r="R269" s="80"/>
    </row>
    <row r="270" spans="4:18" x14ac:dyDescent="0.2">
      <c r="D270" s="80"/>
      <c r="E270" s="80"/>
      <c r="G270" s="80"/>
      <c r="H270" s="80"/>
      <c r="I270" s="80"/>
      <c r="J270" s="80"/>
      <c r="K270" s="80"/>
      <c r="L270" s="80"/>
      <c r="M270" s="80"/>
      <c r="N270" s="80"/>
      <c r="R270" s="80"/>
    </row>
    <row r="271" spans="4:18" x14ac:dyDescent="0.2">
      <c r="D271" s="80"/>
      <c r="E271" s="80"/>
      <c r="G271" s="80"/>
      <c r="H271" s="80"/>
      <c r="I271" s="80"/>
      <c r="J271" s="80"/>
      <c r="K271" s="80"/>
      <c r="L271" s="80"/>
      <c r="M271" s="80"/>
      <c r="N271" s="80"/>
      <c r="R271" s="80"/>
    </row>
    <row r="272" spans="4:18" x14ac:dyDescent="0.2">
      <c r="D272" s="80"/>
      <c r="E272" s="80"/>
      <c r="G272" s="80"/>
      <c r="H272" s="80"/>
      <c r="I272" s="80"/>
      <c r="J272" s="80"/>
      <c r="K272" s="80"/>
      <c r="L272" s="80"/>
      <c r="M272" s="80"/>
      <c r="N272" s="80"/>
      <c r="R272" s="80"/>
    </row>
    <row r="273" spans="4:18" x14ac:dyDescent="0.2">
      <c r="D273" s="80"/>
      <c r="E273" s="80"/>
      <c r="G273" s="80"/>
      <c r="H273" s="80"/>
      <c r="I273" s="80"/>
      <c r="J273" s="80"/>
      <c r="K273" s="80"/>
      <c r="L273" s="80"/>
      <c r="M273" s="80"/>
      <c r="N273" s="80"/>
      <c r="R273" s="80"/>
    </row>
    <row r="274" spans="4:18" x14ac:dyDescent="0.2">
      <c r="D274" s="80"/>
      <c r="E274" s="80"/>
      <c r="G274" s="80"/>
      <c r="H274" s="80"/>
      <c r="I274" s="80"/>
      <c r="J274" s="80"/>
      <c r="K274" s="80"/>
      <c r="L274" s="80"/>
      <c r="M274" s="80"/>
      <c r="N274" s="80"/>
      <c r="R274" s="80"/>
    </row>
    <row r="275" spans="4:18" x14ac:dyDescent="0.2">
      <c r="D275" s="80"/>
      <c r="E275" s="80"/>
      <c r="G275" s="80"/>
      <c r="H275" s="80"/>
      <c r="I275" s="80"/>
      <c r="J275" s="80"/>
      <c r="K275" s="80"/>
      <c r="L275" s="80"/>
      <c r="M275" s="80"/>
      <c r="N275" s="80"/>
      <c r="R275" s="80"/>
    </row>
    <row r="276" spans="4:18" x14ac:dyDescent="0.2">
      <c r="D276" s="80"/>
      <c r="E276" s="80"/>
      <c r="G276" s="80"/>
      <c r="H276" s="80"/>
      <c r="I276" s="80"/>
      <c r="J276" s="80"/>
      <c r="K276" s="80"/>
      <c r="L276" s="80"/>
      <c r="M276" s="80"/>
      <c r="N276" s="80"/>
      <c r="R276" s="80"/>
    </row>
    <row r="277" spans="4:18" x14ac:dyDescent="0.2">
      <c r="D277" s="80"/>
      <c r="E277" s="80"/>
      <c r="G277" s="80"/>
      <c r="H277" s="80"/>
      <c r="I277" s="80"/>
      <c r="J277" s="80"/>
      <c r="K277" s="80"/>
      <c r="L277" s="80"/>
      <c r="M277" s="80"/>
      <c r="N277" s="80"/>
      <c r="R277" s="80"/>
    </row>
    <row r="278" spans="4:18" x14ac:dyDescent="0.2">
      <c r="D278" s="80"/>
      <c r="E278" s="80"/>
      <c r="G278" s="80"/>
      <c r="H278" s="80"/>
      <c r="I278" s="80"/>
      <c r="J278" s="80"/>
      <c r="K278" s="80"/>
      <c r="L278" s="80"/>
      <c r="M278" s="80"/>
      <c r="N278" s="80"/>
      <c r="R278" s="80"/>
    </row>
    <row r="279" spans="4:18" x14ac:dyDescent="0.2">
      <c r="D279" s="80"/>
      <c r="E279" s="80"/>
      <c r="G279" s="80"/>
      <c r="H279" s="80"/>
      <c r="I279" s="80"/>
      <c r="J279" s="80"/>
      <c r="K279" s="80"/>
      <c r="L279" s="80"/>
      <c r="M279" s="80"/>
      <c r="N279" s="80"/>
      <c r="R279" s="80"/>
    </row>
    <row r="280" spans="4:18" x14ac:dyDescent="0.2">
      <c r="D280" s="80"/>
      <c r="E280" s="80"/>
      <c r="G280" s="80"/>
      <c r="H280" s="80"/>
      <c r="I280" s="80"/>
      <c r="J280" s="80"/>
      <c r="K280" s="80"/>
      <c r="L280" s="80"/>
      <c r="M280" s="80"/>
      <c r="N280" s="80"/>
      <c r="R280" s="80"/>
    </row>
    <row r="281" spans="4:18" x14ac:dyDescent="0.2">
      <c r="D281" s="80"/>
      <c r="E281" s="80"/>
      <c r="G281" s="80"/>
      <c r="H281" s="80"/>
      <c r="I281" s="80"/>
      <c r="J281" s="80"/>
      <c r="K281" s="80"/>
      <c r="L281" s="80"/>
      <c r="M281" s="80"/>
      <c r="N281" s="80"/>
      <c r="R281" s="80"/>
    </row>
    <row r="282" spans="4:18" x14ac:dyDescent="0.2">
      <c r="D282" s="80"/>
      <c r="E282" s="80"/>
      <c r="G282" s="80"/>
      <c r="H282" s="80"/>
      <c r="I282" s="80"/>
      <c r="J282" s="80"/>
      <c r="K282" s="80"/>
      <c r="L282" s="80"/>
      <c r="M282" s="80"/>
      <c r="N282" s="80"/>
      <c r="R282" s="80"/>
    </row>
    <row r="283" spans="4:18" x14ac:dyDescent="0.2">
      <c r="D283" s="80"/>
      <c r="E283" s="80"/>
      <c r="G283" s="80"/>
      <c r="H283" s="80"/>
      <c r="I283" s="80"/>
      <c r="J283" s="80"/>
      <c r="K283" s="80"/>
      <c r="L283" s="80"/>
      <c r="M283" s="80"/>
      <c r="N283" s="80"/>
      <c r="R283" s="80"/>
    </row>
    <row r="284" spans="4:18" x14ac:dyDescent="0.2">
      <c r="D284" s="80"/>
      <c r="E284" s="80"/>
      <c r="G284" s="80"/>
      <c r="H284" s="80"/>
      <c r="I284" s="80"/>
      <c r="J284" s="80"/>
      <c r="K284" s="80"/>
      <c r="L284" s="80"/>
      <c r="M284" s="80"/>
      <c r="N284" s="80"/>
      <c r="R284" s="80"/>
    </row>
    <row r="285" spans="4:18" x14ac:dyDescent="0.2">
      <c r="D285" s="80"/>
      <c r="E285" s="80"/>
      <c r="G285" s="80"/>
      <c r="H285" s="80"/>
      <c r="I285" s="80"/>
      <c r="J285" s="80"/>
      <c r="K285" s="80"/>
      <c r="L285" s="80"/>
      <c r="M285" s="80"/>
      <c r="N285" s="80"/>
      <c r="R285" s="80"/>
    </row>
    <row r="286" spans="4:18" x14ac:dyDescent="0.2">
      <c r="D286" s="80"/>
      <c r="E286" s="80"/>
      <c r="G286" s="80"/>
      <c r="H286" s="80"/>
      <c r="I286" s="80"/>
      <c r="J286" s="80"/>
      <c r="K286" s="80"/>
      <c r="L286" s="80"/>
      <c r="M286" s="80"/>
      <c r="N286" s="80"/>
      <c r="R286" s="80"/>
    </row>
    <row r="287" spans="4:18" x14ac:dyDescent="0.2">
      <c r="D287" s="80"/>
      <c r="E287" s="80"/>
      <c r="G287" s="80"/>
      <c r="H287" s="80"/>
      <c r="I287" s="80"/>
      <c r="J287" s="80"/>
      <c r="K287" s="80"/>
      <c r="L287" s="80"/>
      <c r="M287" s="80"/>
      <c r="N287" s="80"/>
      <c r="R287" s="80"/>
    </row>
    <row r="288" spans="4:18" x14ac:dyDescent="0.2">
      <c r="D288" s="80"/>
      <c r="E288" s="80"/>
      <c r="G288" s="80"/>
      <c r="H288" s="80"/>
      <c r="I288" s="80"/>
      <c r="J288" s="80"/>
      <c r="K288" s="80"/>
      <c r="L288" s="80"/>
      <c r="M288" s="80"/>
      <c r="N288" s="80"/>
      <c r="R288" s="80"/>
    </row>
    <row r="289" spans="4:18" x14ac:dyDescent="0.2">
      <c r="D289" s="80"/>
      <c r="E289" s="80"/>
      <c r="G289" s="80"/>
      <c r="H289" s="80"/>
      <c r="I289" s="80"/>
      <c r="J289" s="80"/>
      <c r="K289" s="80"/>
      <c r="L289" s="80"/>
      <c r="M289" s="80"/>
      <c r="N289" s="80"/>
      <c r="R289" s="80"/>
    </row>
    <row r="290" spans="4:18" x14ac:dyDescent="0.2">
      <c r="D290" s="80"/>
      <c r="E290" s="80"/>
      <c r="G290" s="80"/>
      <c r="H290" s="80"/>
      <c r="I290" s="80"/>
      <c r="J290" s="80"/>
      <c r="K290" s="80"/>
      <c r="L290" s="80"/>
      <c r="M290" s="80"/>
      <c r="N290" s="80"/>
      <c r="R290" s="80"/>
    </row>
    <row r="291" spans="4:18" x14ac:dyDescent="0.2">
      <c r="D291" s="80"/>
      <c r="E291" s="80"/>
      <c r="G291" s="80"/>
      <c r="H291" s="80"/>
      <c r="I291" s="80"/>
      <c r="J291" s="80"/>
      <c r="K291" s="80"/>
      <c r="L291" s="80"/>
      <c r="M291" s="80"/>
      <c r="N291" s="80"/>
      <c r="R291" s="80"/>
    </row>
    <row r="292" spans="4:18" x14ac:dyDescent="0.2">
      <c r="D292" s="80"/>
      <c r="E292" s="80"/>
      <c r="G292" s="80"/>
      <c r="H292" s="80"/>
      <c r="I292" s="80"/>
      <c r="J292" s="80"/>
      <c r="K292" s="80"/>
      <c r="L292" s="80"/>
      <c r="M292" s="80"/>
      <c r="N292" s="80"/>
      <c r="R292" s="80"/>
    </row>
    <row r="293" spans="4:18" x14ac:dyDescent="0.2">
      <c r="D293" s="80"/>
      <c r="E293" s="80"/>
      <c r="G293" s="80"/>
      <c r="H293" s="80"/>
      <c r="I293" s="80"/>
      <c r="J293" s="80"/>
      <c r="K293" s="80"/>
      <c r="L293" s="80"/>
      <c r="M293" s="80"/>
      <c r="N293" s="80"/>
      <c r="R293" s="8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12:N22 N24:N39">
    <cfRule type="cellIs" dxfId="1971" priority="222" operator="between">
      <formula>1</formula>
      <formula>2</formula>
    </cfRule>
  </conditionalFormatting>
  <conditionalFormatting sqref="N23">
    <cfRule type="cellIs" dxfId="1970" priority="221" operator="between">
      <formula>1</formula>
      <formula>2</formula>
    </cfRule>
  </conditionalFormatting>
  <conditionalFormatting sqref="R12:R22 R24:R39">
    <cfRule type="cellIs" dxfId="1969" priority="220" operator="between">
      <formula>1</formula>
      <formula>2</formula>
    </cfRule>
  </conditionalFormatting>
  <conditionalFormatting sqref="R23">
    <cfRule type="cellIs" dxfId="1968" priority="219" operator="between">
      <formula>1</formula>
      <formula>2</formula>
    </cfRule>
  </conditionalFormatting>
  <conditionalFormatting sqref="C12:E39">
    <cfRule type="cellIs" dxfId="1967" priority="8" operator="between">
      <formula>1</formula>
      <formula>2</formula>
    </cfRule>
  </conditionalFormatting>
  <conditionalFormatting sqref="C12:E39">
    <cfRule type="cellIs" dxfId="1966" priority="7" operator="between">
      <formula>1</formula>
      <formula>2</formula>
    </cfRule>
  </conditionalFormatting>
  <conditionalFormatting sqref="G12:I39">
    <cfRule type="cellIs" dxfId="1965" priority="6" operator="between">
      <formula>1</formula>
      <formula>2</formula>
    </cfRule>
  </conditionalFormatting>
  <conditionalFormatting sqref="G12:I39">
    <cfRule type="cellIs" dxfId="1964" priority="5" operator="between">
      <formula>1</formula>
      <formula>2</formula>
    </cfRule>
  </conditionalFormatting>
  <conditionalFormatting sqref="K12:M39">
    <cfRule type="cellIs" dxfId="1963" priority="4" operator="between">
      <formula>1</formula>
      <formula>2</formula>
    </cfRule>
  </conditionalFormatting>
  <conditionalFormatting sqref="K12:M39">
    <cfRule type="cellIs" dxfId="1962" priority="3" operator="between">
      <formula>1</formula>
      <formula>2</formula>
    </cfRule>
  </conditionalFormatting>
  <conditionalFormatting sqref="O12:Q39">
    <cfRule type="cellIs" dxfId="1961" priority="2" operator="between">
      <formula>1</formula>
      <formula>2</formula>
    </cfRule>
  </conditionalFormatting>
  <conditionalFormatting sqref="O12:Q39">
    <cfRule type="cellIs" dxfId="1960" priority="1" operator="between">
      <formula>1</formula>
      <formula>2</formula>
    </cfRule>
  </conditionalFormatting>
  <conditionalFormatting sqref="S12:S13 S24:S39 S15:S22">
    <cfRule type="cellIs" dxfId="1959" priority="62" operator="between">
      <formula>1</formula>
      <formula>2</formula>
    </cfRule>
  </conditionalFormatting>
  <conditionalFormatting sqref="S23">
    <cfRule type="cellIs" dxfId="1958" priority="61" operator="between">
      <formula>1</formula>
      <formula>2</formula>
    </cfRule>
  </conditionalFormatting>
  <conditionalFormatting sqref="T12:T13 T24:T39 T15:T22">
    <cfRule type="cellIs" dxfId="1957" priority="60" operator="between">
      <formula>1</formula>
      <formula>2</formula>
    </cfRule>
  </conditionalFormatting>
  <conditionalFormatting sqref="T23">
    <cfRule type="cellIs" dxfId="1956" priority="59" operator="between">
      <formula>1</formula>
      <formula>2</formula>
    </cfRule>
  </conditionalFormatting>
  <conditionalFormatting sqref="U12:U13 U24:U39 U15:U22">
    <cfRule type="cellIs" dxfId="1955" priority="58" operator="between">
      <formula>1</formula>
      <formula>2</formula>
    </cfRule>
  </conditionalFormatting>
  <conditionalFormatting sqref="U23">
    <cfRule type="cellIs" dxfId="1954" priority="57" operator="between">
      <formula>1</formula>
      <formula>2</formula>
    </cfRule>
  </conditionalFormatting>
  <conditionalFormatting sqref="S12:S13 S24:S39 S15:S22">
    <cfRule type="cellIs" dxfId="1953" priority="56" operator="between">
      <formula>1</formula>
      <formula>2</formula>
    </cfRule>
  </conditionalFormatting>
  <conditionalFormatting sqref="S23">
    <cfRule type="cellIs" dxfId="1952" priority="55" operator="between">
      <formula>1</formula>
      <formula>2</formula>
    </cfRule>
  </conditionalFormatting>
  <conditionalFormatting sqref="T12:T13 T24:T39 T15:T22">
    <cfRule type="cellIs" dxfId="1951" priority="54" operator="between">
      <formula>1</formula>
      <formula>2</formula>
    </cfRule>
  </conditionalFormatting>
  <conditionalFormatting sqref="T23">
    <cfRule type="cellIs" dxfId="1950" priority="53" operator="between">
      <formula>1</formula>
      <formula>2</formula>
    </cfRule>
  </conditionalFormatting>
  <conditionalFormatting sqref="U12:U13 U24:U39 U15:U22">
    <cfRule type="cellIs" dxfId="1949" priority="52" operator="between">
      <formula>1</formula>
      <formula>2</formula>
    </cfRule>
  </conditionalFormatting>
  <conditionalFormatting sqref="U23">
    <cfRule type="cellIs" dxfId="1948" priority="51" operator="between">
      <formula>1</formula>
      <formula>2</formula>
    </cfRule>
  </conditionalFormatting>
  <conditionalFormatting sqref="S14">
    <cfRule type="cellIs" dxfId="1947" priority="50" operator="between">
      <formula>1</formula>
      <formula>2</formula>
    </cfRule>
  </conditionalFormatting>
  <conditionalFormatting sqref="T14">
    <cfRule type="cellIs" dxfId="1946" priority="49" operator="between">
      <formula>1</formula>
      <formula>2</formula>
    </cfRule>
  </conditionalFormatting>
  <conditionalFormatting sqref="U14">
    <cfRule type="cellIs" dxfId="1945" priority="48" operator="between">
      <formula>1</formula>
      <formula>2</formula>
    </cfRule>
  </conditionalFormatting>
  <conditionalFormatting sqref="S14">
    <cfRule type="cellIs" dxfId="1944" priority="47" operator="between">
      <formula>1</formula>
      <formula>2</formula>
    </cfRule>
  </conditionalFormatting>
  <conditionalFormatting sqref="T14">
    <cfRule type="cellIs" dxfId="1943" priority="46" operator="between">
      <formula>1</formula>
      <formula>2</formula>
    </cfRule>
  </conditionalFormatting>
  <conditionalFormatting sqref="U14">
    <cfRule type="cellIs" dxfId="1942" priority="45" operator="between">
      <formula>1</formula>
      <formula>2</formula>
    </cfRule>
  </conditionalFormatting>
  <conditionalFormatting sqref="S15">
    <cfRule type="cellIs" dxfId="1941" priority="44" operator="between">
      <formula>1</formula>
      <formula>2</formula>
    </cfRule>
  </conditionalFormatting>
  <conditionalFormatting sqref="T15">
    <cfRule type="cellIs" dxfId="1940" priority="43" operator="between">
      <formula>1</formula>
      <formula>2</formula>
    </cfRule>
  </conditionalFormatting>
  <conditionalFormatting sqref="U15">
    <cfRule type="cellIs" dxfId="1939" priority="42" operator="between">
      <formula>1</formula>
      <formula>2</formula>
    </cfRule>
  </conditionalFormatting>
  <conditionalFormatting sqref="S15">
    <cfRule type="cellIs" dxfId="1938" priority="41" operator="between">
      <formula>1</formula>
      <formula>2</formula>
    </cfRule>
  </conditionalFormatting>
  <conditionalFormatting sqref="T15">
    <cfRule type="cellIs" dxfId="1937" priority="40" operator="between">
      <formula>1</formula>
      <formula>2</formula>
    </cfRule>
  </conditionalFormatting>
  <conditionalFormatting sqref="U15">
    <cfRule type="cellIs" dxfId="1936" priority="39" operator="between">
      <formula>1</formula>
      <formula>2</formula>
    </cfRule>
  </conditionalFormatting>
  <conditionalFormatting sqref="S14">
    <cfRule type="cellIs" dxfId="1935" priority="38" operator="between">
      <formula>1</formula>
      <formula>2</formula>
    </cfRule>
  </conditionalFormatting>
  <conditionalFormatting sqref="T14">
    <cfRule type="cellIs" dxfId="1934" priority="37" operator="between">
      <formula>1</formula>
      <formula>2</formula>
    </cfRule>
  </conditionalFormatting>
  <conditionalFormatting sqref="U14">
    <cfRule type="cellIs" dxfId="1933" priority="36" operator="between">
      <formula>1</formula>
      <formula>2</formula>
    </cfRule>
  </conditionalFormatting>
  <conditionalFormatting sqref="S14">
    <cfRule type="cellIs" dxfId="1932" priority="35" operator="between">
      <formula>1</formula>
      <formula>2</formula>
    </cfRule>
  </conditionalFormatting>
  <conditionalFormatting sqref="T14">
    <cfRule type="cellIs" dxfId="1931" priority="34" operator="between">
      <formula>1</formula>
      <formula>2</formula>
    </cfRule>
  </conditionalFormatting>
  <conditionalFormatting sqref="U14">
    <cfRule type="cellIs" dxfId="1930" priority="33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3"/>
  <sheetViews>
    <sheetView showGridLines="0" showRowColHeaders="0" workbookViewId="0">
      <selection activeCell="B9" sqref="B9"/>
    </sheetView>
  </sheetViews>
  <sheetFormatPr defaultColWidth="12" defaultRowHeight="12.75" x14ac:dyDescent="0.2"/>
  <cols>
    <col min="1" max="1" width="12" style="78"/>
    <col min="2" max="2" width="38" style="78" customWidth="1"/>
    <col min="3" max="4" width="8.7109375" style="78" customWidth="1"/>
    <col min="5" max="5" width="1.28515625" style="80" customWidth="1"/>
    <col min="6" max="7" width="8.7109375" style="78" customWidth="1"/>
    <col min="8" max="8" width="1.28515625" style="78" customWidth="1"/>
    <col min="9" max="9" width="8.7109375" style="78" customWidth="1"/>
    <col min="10" max="10" width="8.7109375" style="81" customWidth="1"/>
    <col min="11" max="11" width="1.28515625" style="78" customWidth="1"/>
    <col min="12" max="13" width="8.7109375" style="78" customWidth="1"/>
    <col min="14" max="16384" width="12" style="78"/>
  </cols>
  <sheetData>
    <row r="1" spans="1:14" s="77" customFormat="1" ht="16.5" customHeight="1" x14ac:dyDescent="0.25">
      <c r="E1" s="79"/>
      <c r="J1" s="79"/>
    </row>
    <row r="2" spans="1:14" s="77" customFormat="1" ht="16.5" customHeight="1" x14ac:dyDescent="0.25">
      <c r="E2" s="79"/>
      <c r="J2" s="79"/>
    </row>
    <row r="3" spans="1:14" s="77" customFormat="1" ht="16.5" customHeight="1" x14ac:dyDescent="0.25">
      <c r="E3" s="79"/>
      <c r="J3" s="79"/>
    </row>
    <row r="4" spans="1:14" s="77" customFormat="1" ht="16.5" customHeight="1" x14ac:dyDescent="0.25">
      <c r="E4" s="79"/>
      <c r="J4" s="79"/>
    </row>
    <row r="5" spans="1:14" s="77" customFormat="1" ht="16.5" customHeight="1" x14ac:dyDescent="0.25">
      <c r="A5" s="116" t="s">
        <v>393</v>
      </c>
      <c r="B5" s="119" t="s">
        <v>354</v>
      </c>
      <c r="D5" s="79"/>
      <c r="J5" s="79"/>
    </row>
    <row r="6" spans="1:14" s="77" customFormat="1" ht="12" customHeight="1" x14ac:dyDescent="0.2">
      <c r="A6" s="116"/>
      <c r="B6" s="111" t="s">
        <v>262</v>
      </c>
      <c r="D6" s="79"/>
      <c r="J6" s="79"/>
    </row>
    <row r="7" spans="1:14" s="77" customFormat="1" ht="12" customHeight="1" x14ac:dyDescent="0.2">
      <c r="A7" s="116"/>
      <c r="B7" s="111"/>
      <c r="D7" s="79"/>
      <c r="J7" s="79"/>
    </row>
    <row r="8" spans="1:14" s="77" customFormat="1" ht="16.5" customHeight="1" x14ac:dyDescent="0.25"/>
    <row r="9" spans="1:14" s="77" customFormat="1" ht="32.25" customHeight="1" x14ac:dyDescent="0.25">
      <c r="B9" s="8"/>
      <c r="C9" s="598" t="s">
        <v>328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14" s="77" customFormat="1" ht="24.75" customHeight="1" x14ac:dyDescent="0.25">
      <c r="B10" s="8"/>
      <c r="C10" s="599" t="s">
        <v>16</v>
      </c>
      <c r="D10" s="599"/>
      <c r="E10" s="44"/>
      <c r="F10" s="599" t="s">
        <v>18</v>
      </c>
      <c r="G10" s="599"/>
      <c r="H10" s="44"/>
      <c r="I10" s="599" t="s">
        <v>19</v>
      </c>
      <c r="J10" s="599"/>
      <c r="K10" s="45"/>
      <c r="L10" s="599" t="s">
        <v>17</v>
      </c>
      <c r="M10" s="599"/>
    </row>
    <row r="11" spans="1:14" s="77" customFormat="1" ht="14.25" customHeight="1" x14ac:dyDescent="0.25">
      <c r="B11" s="39" t="s">
        <v>21</v>
      </c>
      <c r="C11" s="540" t="s">
        <v>12</v>
      </c>
      <c r="D11" s="540" t="s">
        <v>13</v>
      </c>
      <c r="E11" s="45"/>
      <c r="F11" s="540" t="s">
        <v>12</v>
      </c>
      <c r="G11" s="540" t="s">
        <v>13</v>
      </c>
      <c r="H11" s="45"/>
      <c r="I11" s="540" t="s">
        <v>12</v>
      </c>
      <c r="J11" s="540" t="s">
        <v>13</v>
      </c>
      <c r="K11" s="45"/>
      <c r="L11" s="540" t="s">
        <v>12</v>
      </c>
      <c r="M11" s="540" t="s">
        <v>13</v>
      </c>
    </row>
    <row r="12" spans="1:14" s="77" customFormat="1" ht="14.25" customHeight="1" x14ac:dyDescent="0.2">
      <c r="B12" s="3" t="s">
        <v>61</v>
      </c>
      <c r="C12" s="227">
        <f>'SD_genero (17)'!C12/'SD_genero (17)'!E12</f>
        <v>0.51317333589842251</v>
      </c>
      <c r="D12" s="228">
        <f>'SD_genero (17)'!D12/'SD_genero (17)'!E12</f>
        <v>0.48682666410157754</v>
      </c>
      <c r="E12" s="94"/>
      <c r="F12" s="227">
        <f>'SD_genero (17)'!G12/'SD_genero (17)'!I12</f>
        <v>0.52298349902634012</v>
      </c>
      <c r="G12" s="228">
        <f>'SD_genero (17)'!H12/'SD_genero (17)'!I12</f>
        <v>0.47701650097365994</v>
      </c>
      <c r="H12" s="283"/>
      <c r="I12" s="227">
        <f>'SD_genero (17)'!K12/'SD_genero (17)'!M12</f>
        <v>0.55236484672786812</v>
      </c>
      <c r="J12" s="228">
        <f>'SD_genero (17)'!L12/'SD_genero (17)'!M12</f>
        <v>0.44763515327213182</v>
      </c>
      <c r="K12" s="284"/>
      <c r="L12" s="227">
        <f>'SD_genero (17)'!O12/'SD_genero (17)'!Q12</f>
        <v>0.54042257765913937</v>
      </c>
      <c r="M12" s="228">
        <f>'SD_genero (17)'!P12/'SD_genero (17)'!Q12</f>
        <v>0.45957742234086063</v>
      </c>
    </row>
    <row r="13" spans="1:14" s="77" customFormat="1" ht="14.25" customHeight="1" x14ac:dyDescent="0.2">
      <c r="B13" s="4" t="s">
        <v>102</v>
      </c>
      <c r="C13" s="229">
        <f>'SD_genero (17)'!C13/'SD_genero (17)'!E13</f>
        <v>0.52173524948674466</v>
      </c>
      <c r="D13" s="230">
        <f>'SD_genero (17)'!D13/'SD_genero (17)'!E13</f>
        <v>0.4782647505132554</v>
      </c>
      <c r="E13" s="94"/>
      <c r="F13" s="229">
        <f>'SD_genero (17)'!G13/'SD_genero (17)'!I13</f>
        <v>0.53223842037276248</v>
      </c>
      <c r="G13" s="230">
        <f>'SD_genero (17)'!H13/'SD_genero (17)'!I13</f>
        <v>0.46776157962723752</v>
      </c>
      <c r="H13" s="283"/>
      <c r="I13" s="229">
        <f>'SD_genero (17)'!K13/'SD_genero (17)'!M13</f>
        <v>0.55522405409070652</v>
      </c>
      <c r="J13" s="230">
        <f>'SD_genero (17)'!L13/'SD_genero (17)'!M13</f>
        <v>0.44477594590929342</v>
      </c>
      <c r="K13" s="284"/>
      <c r="L13" s="229">
        <f>'SD_genero (17)'!O13/'SD_genero (17)'!Q13</f>
        <v>0.54877826956890807</v>
      </c>
      <c r="M13" s="230">
        <f>'SD_genero (17)'!P13/'SD_genero (17)'!Q13</f>
        <v>0.45122173043109198</v>
      </c>
    </row>
    <row r="14" spans="1:14" s="77" customFormat="1" ht="14.25" customHeight="1" x14ac:dyDescent="0.2">
      <c r="B14" s="4" t="s">
        <v>20</v>
      </c>
      <c r="C14" s="229">
        <f>'SD_genero (17)'!C14/'SD_genero (17)'!E14</f>
        <v>0.52856644576212064</v>
      </c>
      <c r="D14" s="230">
        <f>'SD_genero (17)'!D14/'SD_genero (17)'!E14</f>
        <v>0.4714335542378793</v>
      </c>
      <c r="E14" s="94"/>
      <c r="F14" s="229">
        <f>'SD_genero (17)'!G14/'SD_genero (17)'!I14</f>
        <v>0.54110559036028905</v>
      </c>
      <c r="G14" s="230">
        <f>'SD_genero (17)'!H14/'SD_genero (17)'!I14</f>
        <v>0.45889440963971101</v>
      </c>
      <c r="H14" s="283"/>
      <c r="I14" s="229">
        <f>'SD_genero (17)'!K14/'SD_genero (17)'!M14</f>
        <v>0.56483117145308637</v>
      </c>
      <c r="J14" s="230">
        <f>'SD_genero (17)'!L14/'SD_genero (17)'!M14</f>
        <v>0.43516882854691363</v>
      </c>
      <c r="K14" s="284"/>
      <c r="L14" s="229">
        <f>'SD_genero (17)'!O14/'SD_genero (17)'!Q14</f>
        <v>0.55144652095871605</v>
      </c>
      <c r="M14" s="230">
        <f>'SD_genero (17)'!P14/'SD_genero (17)'!Q14</f>
        <v>0.4485534790412839</v>
      </c>
    </row>
    <row r="15" spans="1:14" s="77" customFormat="1" ht="14.25" customHeight="1" x14ac:dyDescent="0.2">
      <c r="B15" s="4" t="s">
        <v>1</v>
      </c>
      <c r="C15" s="231">
        <f>'SD_genero (17)'!C15/'SD_genero (17)'!E15</f>
        <v>0.50706033376123238</v>
      </c>
      <c r="D15" s="232">
        <f>'SD_genero (17)'!D15/'SD_genero (17)'!E15</f>
        <v>0.49293966623876767</v>
      </c>
      <c r="E15" s="98"/>
      <c r="F15" s="231">
        <f>'SD_genero (17)'!G15/'SD_genero (17)'!I15</f>
        <v>0.51570738137082606</v>
      </c>
      <c r="G15" s="232">
        <f>'SD_genero (17)'!H15/'SD_genero (17)'!I15</f>
        <v>0.484292618629174</v>
      </c>
      <c r="H15" s="285"/>
      <c r="I15" s="231">
        <f>'SD_genero (17)'!K15/'SD_genero (17)'!M15</f>
        <v>0.53395703395703398</v>
      </c>
      <c r="J15" s="232">
        <f>'SD_genero (17)'!L15/'SD_genero (17)'!M15</f>
        <v>0.46604296604296602</v>
      </c>
      <c r="K15" s="286"/>
      <c r="L15" s="231">
        <f>'SD_genero (17)'!O15/'SD_genero (17)'!Q15</f>
        <v>0.52677415558432383</v>
      </c>
      <c r="M15" s="232">
        <f>'SD_genero (17)'!P15/'SD_genero (17)'!Q15</f>
        <v>0.47322584441567611</v>
      </c>
      <c r="N15" s="47"/>
    </row>
    <row r="16" spans="1:14" s="77" customFormat="1" ht="14.25" customHeight="1" x14ac:dyDescent="0.2">
      <c r="B16" s="34" t="s">
        <v>36</v>
      </c>
      <c r="C16" s="227">
        <f>'SD_genero (17)'!C16/'SD_genero (17)'!E16</f>
        <v>0.57933579335793361</v>
      </c>
      <c r="D16" s="228">
        <f>'SD_genero (17)'!D16/'SD_genero (17)'!E16</f>
        <v>0.42066420664206644</v>
      </c>
      <c r="E16" s="95"/>
      <c r="F16" s="227">
        <f>'SD_genero (17)'!G16/'SD_genero (17)'!I16</f>
        <v>0.578125</v>
      </c>
      <c r="G16" s="228">
        <f>'SD_genero (17)'!H16/'SD_genero (17)'!I16</f>
        <v>0.421875</v>
      </c>
      <c r="H16" s="317"/>
      <c r="I16" s="227">
        <f>'SD_genero (17)'!K16/'SD_genero (17)'!M16</f>
        <v>0.5591836734693878</v>
      </c>
      <c r="J16" s="228">
        <f>'SD_genero (17)'!L16/'SD_genero (17)'!M16</f>
        <v>0.44081632653061226</v>
      </c>
      <c r="K16" s="318"/>
      <c r="L16" s="227">
        <f>'SD_genero (17)'!O16/'SD_genero (17)'!Q16</f>
        <v>0.57024793388429751</v>
      </c>
      <c r="M16" s="228">
        <f>'SD_genero (17)'!P16/'SD_genero (17)'!Q16</f>
        <v>0.42975206611570249</v>
      </c>
    </row>
    <row r="17" spans="2:13" s="77" customFormat="1" ht="14.25" customHeight="1" x14ac:dyDescent="0.2">
      <c r="B17" s="34" t="s">
        <v>37</v>
      </c>
      <c r="C17" s="229">
        <f>'SD_genero (17)'!C17/'SD_genero (17)'!E17</f>
        <v>0.53333333333333333</v>
      </c>
      <c r="D17" s="230">
        <f>'SD_genero (17)'!D17/'SD_genero (17)'!E17</f>
        <v>0.46666666666666667</v>
      </c>
      <c r="E17" s="95"/>
      <c r="F17" s="229">
        <f>'SD_genero (17)'!G17/'SD_genero (17)'!I17</f>
        <v>0.53982300884955747</v>
      </c>
      <c r="G17" s="230">
        <f>'SD_genero (17)'!H17/'SD_genero (17)'!I17</f>
        <v>0.46017699115044247</v>
      </c>
      <c r="H17" s="317"/>
      <c r="I17" s="229">
        <f>'SD_genero (17)'!K17/'SD_genero (17)'!M17</f>
        <v>0.51442307692307687</v>
      </c>
      <c r="J17" s="230">
        <f>'SD_genero (17)'!L17/'SD_genero (17)'!M17</f>
        <v>0.48557692307692307</v>
      </c>
      <c r="K17" s="318"/>
      <c r="L17" s="229">
        <f>'SD_genero (17)'!O17/'SD_genero (17)'!Q17</f>
        <v>0.48756218905472637</v>
      </c>
      <c r="M17" s="230">
        <f>'SD_genero (17)'!P17/'SD_genero (17)'!Q17</f>
        <v>0.51243781094527363</v>
      </c>
    </row>
    <row r="18" spans="2:13" s="77" customFormat="1" ht="14.25" customHeight="1" x14ac:dyDescent="0.2">
      <c r="B18" s="34" t="s">
        <v>38</v>
      </c>
      <c r="C18" s="229">
        <f>'SD_genero (17)'!C18/'SD_genero (17)'!E18</f>
        <v>0.51942740286298572</v>
      </c>
      <c r="D18" s="230">
        <f>'SD_genero (17)'!D18/'SD_genero (17)'!E18</f>
        <v>0.48057259713701433</v>
      </c>
      <c r="E18" s="95"/>
      <c r="F18" s="229">
        <f>'SD_genero (17)'!G18/'SD_genero (17)'!I18</f>
        <v>0.53402061855670102</v>
      </c>
      <c r="G18" s="230">
        <f>'SD_genero (17)'!H18/'SD_genero (17)'!I18</f>
        <v>0.46597938144329898</v>
      </c>
      <c r="H18" s="317"/>
      <c r="I18" s="229">
        <f>'SD_genero (17)'!K18/'SD_genero (17)'!M18</f>
        <v>0.55973451327433632</v>
      </c>
      <c r="J18" s="230">
        <f>'SD_genero (17)'!L18/'SD_genero (17)'!M18</f>
        <v>0.44026548672566373</v>
      </c>
      <c r="K18" s="318"/>
      <c r="L18" s="229">
        <f>'SD_genero (17)'!O18/'SD_genero (17)'!Q18</f>
        <v>0.5495495495495496</v>
      </c>
      <c r="M18" s="230">
        <f>'SD_genero (17)'!P18/'SD_genero (17)'!Q18</f>
        <v>0.45045045045045046</v>
      </c>
    </row>
    <row r="19" spans="2:13" s="77" customFormat="1" ht="14.25" customHeight="1" x14ac:dyDescent="0.2">
      <c r="B19" s="34" t="s">
        <v>39</v>
      </c>
      <c r="C19" s="229">
        <f>'SD_genero (17)'!C19/'SD_genero (17)'!E19</f>
        <v>0.54328358208955219</v>
      </c>
      <c r="D19" s="230">
        <f>'SD_genero (17)'!D19/'SD_genero (17)'!E19</f>
        <v>0.45671641791044776</v>
      </c>
      <c r="E19" s="95"/>
      <c r="F19" s="229">
        <f>'SD_genero (17)'!G19/'SD_genero (17)'!I19</f>
        <v>0.54252199413489732</v>
      </c>
      <c r="G19" s="230">
        <f>'SD_genero (17)'!H19/'SD_genero (17)'!I19</f>
        <v>0.45747800586510262</v>
      </c>
      <c r="H19" s="317"/>
      <c r="I19" s="229">
        <f>'SD_genero (17)'!K19/'SD_genero (17)'!M19</f>
        <v>0.53846153846153844</v>
      </c>
      <c r="J19" s="230">
        <f>'SD_genero (17)'!L19/'SD_genero (17)'!M19</f>
        <v>0.46153846153846156</v>
      </c>
      <c r="K19" s="318"/>
      <c r="L19" s="229">
        <f>'SD_genero (17)'!O19/'SD_genero (17)'!Q19</f>
        <v>0.53164556962025311</v>
      </c>
      <c r="M19" s="230">
        <f>'SD_genero (17)'!P19/'SD_genero (17)'!Q19</f>
        <v>0.46835443037974683</v>
      </c>
    </row>
    <row r="20" spans="2:13" s="77" customFormat="1" ht="14.25" customHeight="1" x14ac:dyDescent="0.2">
      <c r="B20" s="34" t="s">
        <v>40</v>
      </c>
      <c r="C20" s="229">
        <f>'SD_genero (17)'!C20/'SD_genero (17)'!E20</f>
        <v>0.48845470692717585</v>
      </c>
      <c r="D20" s="230">
        <f>'SD_genero (17)'!D20/'SD_genero (17)'!E20</f>
        <v>0.51154529307282415</v>
      </c>
      <c r="E20" s="95"/>
      <c r="F20" s="229">
        <f>'SD_genero (17)'!G20/'SD_genero (17)'!I20</f>
        <v>0.48951048951048953</v>
      </c>
      <c r="G20" s="230">
        <f>'SD_genero (17)'!H20/'SD_genero (17)'!I20</f>
        <v>0.51048951048951052</v>
      </c>
      <c r="H20" s="317"/>
      <c r="I20" s="229">
        <f>'SD_genero (17)'!K20/'SD_genero (17)'!M20</f>
        <v>0.52941176470588236</v>
      </c>
      <c r="J20" s="230">
        <f>'SD_genero (17)'!L20/'SD_genero (17)'!M20</f>
        <v>0.47058823529411764</v>
      </c>
      <c r="K20" s="318"/>
      <c r="L20" s="229">
        <f>'SD_genero (17)'!O20/'SD_genero (17)'!Q20</f>
        <v>0.4981751824817518</v>
      </c>
      <c r="M20" s="230">
        <f>'SD_genero (17)'!P20/'SD_genero (17)'!Q20</f>
        <v>0.50182481751824815</v>
      </c>
    </row>
    <row r="21" spans="2:13" s="77" customFormat="1" ht="14.25" customHeight="1" x14ac:dyDescent="0.2">
      <c r="B21" s="34" t="s">
        <v>41</v>
      </c>
      <c r="C21" s="229">
        <f>'SD_genero (17)'!C21/'SD_genero (17)'!E21</f>
        <v>0.49008498583569404</v>
      </c>
      <c r="D21" s="230">
        <f>'SD_genero (17)'!D21/'SD_genero (17)'!E21</f>
        <v>0.50991501416430596</v>
      </c>
      <c r="E21" s="95"/>
      <c r="F21" s="229">
        <f>'SD_genero (17)'!G21/'SD_genero (17)'!I21</f>
        <v>0.5161290322580645</v>
      </c>
      <c r="G21" s="230">
        <f>'SD_genero (17)'!H21/'SD_genero (17)'!I21</f>
        <v>0.4838709677419355</v>
      </c>
      <c r="H21" s="317"/>
      <c r="I21" s="229">
        <f>'SD_genero (17)'!K21/'SD_genero (17)'!M21</f>
        <v>0.52615384615384619</v>
      </c>
      <c r="J21" s="230">
        <f>'SD_genero (17)'!L21/'SD_genero (17)'!M21</f>
        <v>0.47384615384615386</v>
      </c>
      <c r="K21" s="318"/>
      <c r="L21" s="229">
        <f>'SD_genero (17)'!O21/'SD_genero (17)'!Q21</f>
        <v>0.48606811145510836</v>
      </c>
      <c r="M21" s="230">
        <f>'SD_genero (17)'!P21/'SD_genero (17)'!Q21</f>
        <v>0.51393188854489169</v>
      </c>
    </row>
    <row r="22" spans="2:13" s="77" customFormat="1" ht="14.25" customHeight="1" x14ac:dyDescent="0.2">
      <c r="B22" s="34" t="s">
        <v>42</v>
      </c>
      <c r="C22" s="229">
        <f>'SD_genero (17)'!C22/'SD_genero (17)'!E22</f>
        <v>0.5347826086956522</v>
      </c>
      <c r="D22" s="230">
        <f>'SD_genero (17)'!D22/'SD_genero (17)'!E22</f>
        <v>0.4652173913043478</v>
      </c>
      <c r="E22" s="95"/>
      <c r="F22" s="229">
        <f>'SD_genero (17)'!G22/'SD_genero (17)'!I22</f>
        <v>0.54824561403508776</v>
      </c>
      <c r="G22" s="230">
        <f>'SD_genero (17)'!H22/'SD_genero (17)'!I22</f>
        <v>0.4517543859649123</v>
      </c>
      <c r="H22" s="317"/>
      <c r="I22" s="229">
        <f>'SD_genero (17)'!K22/'SD_genero (17)'!M22</f>
        <v>0.58018867924528306</v>
      </c>
      <c r="J22" s="230">
        <f>'SD_genero (17)'!L22/'SD_genero (17)'!M22</f>
        <v>0.419811320754717</v>
      </c>
      <c r="K22" s="318"/>
      <c r="L22" s="229">
        <f>'SD_genero (17)'!O22/'SD_genero (17)'!Q22</f>
        <v>0.53703703703703709</v>
      </c>
      <c r="M22" s="230">
        <f>'SD_genero (17)'!P22/'SD_genero (17)'!Q22</f>
        <v>0.46296296296296297</v>
      </c>
    </row>
    <row r="23" spans="2:13" s="77" customFormat="1" ht="14.25" customHeight="1" x14ac:dyDescent="0.2">
      <c r="B23" s="34" t="s">
        <v>43</v>
      </c>
      <c r="C23" s="229">
        <f>'SD_genero (17)'!C23/'SD_genero (17)'!E23</f>
        <v>0.50655021834061131</v>
      </c>
      <c r="D23" s="230">
        <f>'SD_genero (17)'!D23/'SD_genero (17)'!E23</f>
        <v>0.49344978165938863</v>
      </c>
      <c r="E23" s="95"/>
      <c r="F23" s="229">
        <f>'SD_genero (17)'!G23/'SD_genero (17)'!I23</f>
        <v>0.52752293577981646</v>
      </c>
      <c r="G23" s="230">
        <f>'SD_genero (17)'!H23/'SD_genero (17)'!I23</f>
        <v>0.47247706422018348</v>
      </c>
      <c r="H23" s="317"/>
      <c r="I23" s="229">
        <f>'SD_genero (17)'!K23/'SD_genero (17)'!M23</f>
        <v>0.54106280193236711</v>
      </c>
      <c r="J23" s="230">
        <f>'SD_genero (17)'!L23/'SD_genero (17)'!M23</f>
        <v>0.45893719806763283</v>
      </c>
      <c r="K23" s="318"/>
      <c r="L23" s="229">
        <f>'SD_genero (17)'!O23/'SD_genero (17)'!Q23</f>
        <v>0.54187192118226601</v>
      </c>
      <c r="M23" s="230">
        <f>'SD_genero (17)'!P23/'SD_genero (17)'!Q23</f>
        <v>0.45812807881773399</v>
      </c>
    </row>
    <row r="24" spans="2:13" s="77" customFormat="1" ht="14.25" customHeight="1" x14ac:dyDescent="0.2">
      <c r="B24" s="34" t="s">
        <v>44</v>
      </c>
      <c r="C24" s="229">
        <f>'SD_genero (17)'!C24/'SD_genero (17)'!E24</f>
        <v>0.51559934318555012</v>
      </c>
      <c r="D24" s="230">
        <f>'SD_genero (17)'!D24/'SD_genero (17)'!E24</f>
        <v>0.48440065681444994</v>
      </c>
      <c r="E24" s="95"/>
      <c r="F24" s="229">
        <f>'SD_genero (17)'!G24/'SD_genero (17)'!I24</f>
        <v>0.5024469820554649</v>
      </c>
      <c r="G24" s="230">
        <f>'SD_genero (17)'!H24/'SD_genero (17)'!I24</f>
        <v>0.49755301794453505</v>
      </c>
      <c r="H24" s="317"/>
      <c r="I24" s="229">
        <f>'SD_genero (17)'!K24/'SD_genero (17)'!M24</f>
        <v>0.52093802345058626</v>
      </c>
      <c r="J24" s="230">
        <f>'SD_genero (17)'!L24/'SD_genero (17)'!M24</f>
        <v>0.47906197654941374</v>
      </c>
      <c r="K24" s="318"/>
      <c r="L24" s="229">
        <f>'SD_genero (17)'!O24/'SD_genero (17)'!Q24</f>
        <v>0.51063829787234039</v>
      </c>
      <c r="M24" s="230">
        <f>'SD_genero (17)'!P24/'SD_genero (17)'!Q24</f>
        <v>0.48936170212765956</v>
      </c>
    </row>
    <row r="25" spans="2:13" s="77" customFormat="1" ht="14.25" customHeight="1" x14ac:dyDescent="0.2">
      <c r="B25" s="34" t="s">
        <v>45</v>
      </c>
      <c r="C25" s="229">
        <f>'SD_genero (17)'!C25/'SD_genero (17)'!E25</f>
        <v>0.54794520547945202</v>
      </c>
      <c r="D25" s="230">
        <f>'SD_genero (17)'!D25/'SD_genero (17)'!E25</f>
        <v>0.45205479452054792</v>
      </c>
      <c r="E25" s="95"/>
      <c r="F25" s="229">
        <f>'SD_genero (17)'!G25/'SD_genero (17)'!I25</f>
        <v>0.57422969187675066</v>
      </c>
      <c r="G25" s="230">
        <f>'SD_genero (17)'!H25/'SD_genero (17)'!I25</f>
        <v>0.42577030812324929</v>
      </c>
      <c r="H25" s="317"/>
      <c r="I25" s="229">
        <f>'SD_genero (17)'!K25/'SD_genero (17)'!M25</f>
        <v>0.5855855855855856</v>
      </c>
      <c r="J25" s="230">
        <f>'SD_genero (17)'!L25/'SD_genero (17)'!M25</f>
        <v>0.4144144144144144</v>
      </c>
      <c r="K25" s="318"/>
      <c r="L25" s="229">
        <f>'SD_genero (17)'!O25/'SD_genero (17)'!Q25</f>
        <v>0.56456456456456461</v>
      </c>
      <c r="M25" s="230">
        <f>'SD_genero (17)'!P25/'SD_genero (17)'!Q25</f>
        <v>0.43543543543543545</v>
      </c>
    </row>
    <row r="26" spans="2:13" s="77" customFormat="1" ht="14.25" customHeight="1" x14ac:dyDescent="0.2">
      <c r="B26" s="34" t="s">
        <v>46</v>
      </c>
      <c r="C26" s="229">
        <f>'SD_genero (17)'!C26/'SD_genero (17)'!E26</f>
        <v>0.47552447552447552</v>
      </c>
      <c r="D26" s="230">
        <f>'SD_genero (17)'!D26/'SD_genero (17)'!E26</f>
        <v>0.52447552447552448</v>
      </c>
      <c r="E26" s="95"/>
      <c r="F26" s="229">
        <f>'SD_genero (17)'!G26/'SD_genero (17)'!I26</f>
        <v>0.47719298245614034</v>
      </c>
      <c r="G26" s="230">
        <f>'SD_genero (17)'!H26/'SD_genero (17)'!I26</f>
        <v>0.52280701754385961</v>
      </c>
      <c r="H26" s="317"/>
      <c r="I26" s="229">
        <f>'SD_genero (17)'!K26/'SD_genero (17)'!M26</f>
        <v>0.53214285714285714</v>
      </c>
      <c r="J26" s="230">
        <f>'SD_genero (17)'!L26/'SD_genero (17)'!M26</f>
        <v>0.46785714285714286</v>
      </c>
      <c r="K26" s="318"/>
      <c r="L26" s="229">
        <f>'SD_genero (17)'!O26/'SD_genero (17)'!Q26</f>
        <v>0.53159851301115246</v>
      </c>
      <c r="M26" s="230">
        <f>'SD_genero (17)'!P26/'SD_genero (17)'!Q26</f>
        <v>0.46840148698884759</v>
      </c>
    </row>
    <row r="27" spans="2:13" s="77" customFormat="1" ht="14.25" customHeight="1" x14ac:dyDescent="0.2">
      <c r="B27" s="34" t="s">
        <v>47</v>
      </c>
      <c r="C27" s="229">
        <f>'SD_genero (17)'!C27/'SD_genero (17)'!E27</f>
        <v>0.47368421052631576</v>
      </c>
      <c r="D27" s="230">
        <f>'SD_genero (17)'!D27/'SD_genero (17)'!E27</f>
        <v>0.52631578947368418</v>
      </c>
      <c r="E27" s="95"/>
      <c r="F27" s="229">
        <f>'SD_genero (17)'!G27/'SD_genero (17)'!I27</f>
        <v>0.48598130841121495</v>
      </c>
      <c r="G27" s="230">
        <f>'SD_genero (17)'!H27/'SD_genero (17)'!I27</f>
        <v>0.51401869158878499</v>
      </c>
      <c r="H27" s="317"/>
      <c r="I27" s="229">
        <f>'SD_genero (17)'!K27/'SD_genero (17)'!M27</f>
        <v>0.53658536585365857</v>
      </c>
      <c r="J27" s="230">
        <f>'SD_genero (17)'!L27/'SD_genero (17)'!M27</f>
        <v>0.46341463414634149</v>
      </c>
      <c r="K27" s="318"/>
      <c r="L27" s="229">
        <f>'SD_genero (17)'!O27/'SD_genero (17)'!Q27</f>
        <v>0.526984126984127</v>
      </c>
      <c r="M27" s="230">
        <f>'SD_genero (17)'!P27/'SD_genero (17)'!Q27</f>
        <v>0.473015873015873</v>
      </c>
    </row>
    <row r="28" spans="2:13" s="77" customFormat="1" ht="14.25" customHeight="1" x14ac:dyDescent="0.2">
      <c r="B28" s="34" t="s">
        <v>48</v>
      </c>
      <c r="C28" s="229">
        <f>'SD_genero (17)'!C28/'SD_genero (17)'!E28</f>
        <v>0.56011730205278587</v>
      </c>
      <c r="D28" s="230">
        <f>'SD_genero (17)'!D28/'SD_genero (17)'!E28</f>
        <v>0.43988269794721407</v>
      </c>
      <c r="E28" s="95"/>
      <c r="F28" s="229">
        <f>'SD_genero (17)'!G28/'SD_genero (17)'!I28</f>
        <v>0.55192878338278928</v>
      </c>
      <c r="G28" s="230">
        <f>'SD_genero (17)'!H28/'SD_genero (17)'!I28</f>
        <v>0.44807121661721067</v>
      </c>
      <c r="H28" s="317"/>
      <c r="I28" s="229">
        <f>'SD_genero (17)'!K28/'SD_genero (17)'!M28</f>
        <v>0.58552631578947367</v>
      </c>
      <c r="J28" s="230">
        <f>'SD_genero (17)'!L28/'SD_genero (17)'!M28</f>
        <v>0.41447368421052633</v>
      </c>
      <c r="K28" s="318"/>
      <c r="L28" s="229">
        <f>'SD_genero (17)'!O28/'SD_genero (17)'!Q28</f>
        <v>0.59800664451827246</v>
      </c>
      <c r="M28" s="230">
        <f>'SD_genero (17)'!P28/'SD_genero (17)'!Q28</f>
        <v>0.4019933554817276</v>
      </c>
    </row>
    <row r="29" spans="2:13" s="77" customFormat="1" ht="14.25" customHeight="1" x14ac:dyDescent="0.2">
      <c r="B29" s="34" t="s">
        <v>49</v>
      </c>
      <c r="C29" s="229">
        <f>'SD_genero (17)'!C29/'SD_genero (17)'!E29</f>
        <v>0.48480463096960924</v>
      </c>
      <c r="D29" s="230">
        <f>'SD_genero (17)'!D29/'SD_genero (17)'!E29</f>
        <v>0.51519536903039076</v>
      </c>
      <c r="E29" s="95"/>
      <c r="F29" s="229">
        <f>'SD_genero (17)'!G29/'SD_genero (17)'!I29</f>
        <v>0.48114630467571645</v>
      </c>
      <c r="G29" s="230">
        <f>'SD_genero (17)'!H29/'SD_genero (17)'!I29</f>
        <v>0.5188536953242836</v>
      </c>
      <c r="H29" s="317"/>
      <c r="I29" s="229">
        <f>'SD_genero (17)'!K29/'SD_genero (17)'!M29</f>
        <v>0.51410658307210033</v>
      </c>
      <c r="J29" s="230">
        <f>'SD_genero (17)'!L29/'SD_genero (17)'!M29</f>
        <v>0.48589341692789967</v>
      </c>
      <c r="K29" s="318"/>
      <c r="L29" s="229">
        <f>'SD_genero (17)'!O29/'SD_genero (17)'!Q29</f>
        <v>0.49578414839797641</v>
      </c>
      <c r="M29" s="230">
        <f>'SD_genero (17)'!P29/'SD_genero (17)'!Q29</f>
        <v>0.50421585160202365</v>
      </c>
    </row>
    <row r="30" spans="2:13" s="77" customFormat="1" ht="14.25" customHeight="1" x14ac:dyDescent="0.2">
      <c r="B30" s="34" t="s">
        <v>50</v>
      </c>
      <c r="C30" s="229">
        <f>'SD_genero (17)'!C30/'SD_genero (17)'!E30</f>
        <v>0.50638297872340421</v>
      </c>
      <c r="D30" s="230">
        <f>'SD_genero (17)'!D30/'SD_genero (17)'!E30</f>
        <v>0.49361702127659574</v>
      </c>
      <c r="E30" s="95"/>
      <c r="F30" s="229">
        <f>'SD_genero (17)'!G30/'SD_genero (17)'!I30</f>
        <v>0.51969696969696966</v>
      </c>
      <c r="G30" s="230">
        <f>'SD_genero (17)'!H30/'SD_genero (17)'!I30</f>
        <v>0.48030303030303029</v>
      </c>
      <c r="H30" s="317"/>
      <c r="I30" s="229">
        <f>'SD_genero (17)'!K30/'SD_genero (17)'!M30</f>
        <v>0.55439642324888228</v>
      </c>
      <c r="J30" s="230">
        <f>'SD_genero (17)'!L30/'SD_genero (17)'!M30</f>
        <v>0.44560357675111772</v>
      </c>
      <c r="K30" s="318"/>
      <c r="L30" s="229">
        <f>'SD_genero (17)'!O30/'SD_genero (17)'!Q30</f>
        <v>0.54984894259818728</v>
      </c>
      <c r="M30" s="230">
        <f>'SD_genero (17)'!P30/'SD_genero (17)'!Q30</f>
        <v>0.45015105740181272</v>
      </c>
    </row>
    <row r="31" spans="2:13" s="77" customFormat="1" ht="14.25" customHeight="1" x14ac:dyDescent="0.2">
      <c r="B31" s="34" t="s">
        <v>51</v>
      </c>
      <c r="C31" s="229">
        <f>'SD_genero (17)'!C31/'SD_genero (17)'!E31</f>
        <v>0.4218009478672986</v>
      </c>
      <c r="D31" s="230">
        <f>'SD_genero (17)'!D31/'SD_genero (17)'!E31</f>
        <v>0.5781990521327014</v>
      </c>
      <c r="E31" s="95"/>
      <c r="F31" s="229">
        <f>'SD_genero (17)'!G31/'SD_genero (17)'!I31</f>
        <v>0.44444444444444442</v>
      </c>
      <c r="G31" s="230">
        <f>'SD_genero (17)'!H31/'SD_genero (17)'!I31</f>
        <v>0.55555555555555558</v>
      </c>
      <c r="H31" s="317"/>
      <c r="I31" s="229">
        <f>'SD_genero (17)'!K31/'SD_genero (17)'!M31</f>
        <v>0.5</v>
      </c>
      <c r="J31" s="230">
        <f>'SD_genero (17)'!L31/'SD_genero (17)'!M31</f>
        <v>0.5</v>
      </c>
      <c r="K31" s="318"/>
      <c r="L31" s="229">
        <f>'SD_genero (17)'!O31/'SD_genero (17)'!Q31</f>
        <v>0.4943820224719101</v>
      </c>
      <c r="M31" s="230">
        <f>'SD_genero (17)'!P31/'SD_genero (17)'!Q31</f>
        <v>0.5056179775280899</v>
      </c>
    </row>
    <row r="32" spans="2:13" s="77" customFormat="1" ht="14.25" customHeight="1" x14ac:dyDescent="0.2">
      <c r="B32" s="34" t="s">
        <v>52</v>
      </c>
      <c r="C32" s="229">
        <f>'SD_genero (17)'!C32/'SD_genero (17)'!E32</f>
        <v>0.51904761904761909</v>
      </c>
      <c r="D32" s="230">
        <f>'SD_genero (17)'!D32/'SD_genero (17)'!E32</f>
        <v>0.48095238095238096</v>
      </c>
      <c r="E32" s="95"/>
      <c r="F32" s="229">
        <f>'SD_genero (17)'!G32/'SD_genero (17)'!I32</f>
        <v>0.53040540540540537</v>
      </c>
      <c r="G32" s="230">
        <f>'SD_genero (17)'!H32/'SD_genero (17)'!I32</f>
        <v>0.46959459459459457</v>
      </c>
      <c r="H32" s="317"/>
      <c r="I32" s="229">
        <f>'SD_genero (17)'!K32/'SD_genero (17)'!M32</f>
        <v>0.53417266187050361</v>
      </c>
      <c r="J32" s="230">
        <f>'SD_genero (17)'!L32/'SD_genero (17)'!M32</f>
        <v>0.46582733812949639</v>
      </c>
      <c r="K32" s="318"/>
      <c r="L32" s="229">
        <f>'SD_genero (17)'!O32/'SD_genero (17)'!Q32</f>
        <v>0.53789279112754163</v>
      </c>
      <c r="M32" s="230">
        <f>'SD_genero (17)'!P32/'SD_genero (17)'!Q32</f>
        <v>0.46210720887245843</v>
      </c>
    </row>
    <row r="33" spans="2:13" s="77" customFormat="1" ht="14.25" customHeight="1" x14ac:dyDescent="0.2">
      <c r="B33" s="34" t="s">
        <v>31</v>
      </c>
      <c r="C33" s="229">
        <f>'SD_genero (17)'!C33/'SD_genero (17)'!E33</f>
        <v>0.5071942446043165</v>
      </c>
      <c r="D33" s="230">
        <f>'SD_genero (17)'!D33/'SD_genero (17)'!E33</f>
        <v>0.49280575539568344</v>
      </c>
      <c r="E33" s="95"/>
      <c r="F33" s="229">
        <f>'SD_genero (17)'!G33/'SD_genero (17)'!I33</f>
        <v>0.52029520295202947</v>
      </c>
      <c r="G33" s="230">
        <f>'SD_genero (17)'!H33/'SD_genero (17)'!I33</f>
        <v>0.47970479704797048</v>
      </c>
      <c r="H33" s="317"/>
      <c r="I33" s="229">
        <f>'SD_genero (17)'!K33/'SD_genero (17)'!M33</f>
        <v>0.51792828685258963</v>
      </c>
      <c r="J33" s="230">
        <f>'SD_genero (17)'!L33/'SD_genero (17)'!M33</f>
        <v>0.48207171314741037</v>
      </c>
      <c r="K33" s="318"/>
      <c r="L33" s="229">
        <f>'SD_genero (17)'!O33/'SD_genero (17)'!Q33</f>
        <v>0.51550387596899228</v>
      </c>
      <c r="M33" s="230">
        <f>'SD_genero (17)'!P33/'SD_genero (17)'!Q33</f>
        <v>0.48449612403100772</v>
      </c>
    </row>
    <row r="34" spans="2:13" s="77" customFormat="1" ht="14.25" customHeight="1" x14ac:dyDescent="0.2">
      <c r="B34" s="34" t="s">
        <v>53</v>
      </c>
      <c r="C34" s="229">
        <f>'SD_genero (17)'!C34/'SD_genero (17)'!E34</f>
        <v>0.49059829059829058</v>
      </c>
      <c r="D34" s="230">
        <f>'SD_genero (17)'!D34/'SD_genero (17)'!E34</f>
        <v>0.50940170940170937</v>
      </c>
      <c r="E34" s="95"/>
      <c r="F34" s="229">
        <f>'SD_genero (17)'!G34/'SD_genero (17)'!I34</f>
        <v>0.51056338028169013</v>
      </c>
      <c r="G34" s="230">
        <f>'SD_genero (17)'!H34/'SD_genero (17)'!I34</f>
        <v>0.48943661971830987</v>
      </c>
      <c r="H34" s="317"/>
      <c r="I34" s="229">
        <f>'SD_genero (17)'!K34/'SD_genero (17)'!M34</f>
        <v>0.51943462897526504</v>
      </c>
      <c r="J34" s="230">
        <f>'SD_genero (17)'!L34/'SD_genero (17)'!M34</f>
        <v>0.48056537102473496</v>
      </c>
      <c r="K34" s="318"/>
      <c r="L34" s="229">
        <f>'SD_genero (17)'!O34/'SD_genero (17)'!Q34</f>
        <v>0.5117117117117117</v>
      </c>
      <c r="M34" s="230">
        <f>'SD_genero (17)'!P34/'SD_genero (17)'!Q34</f>
        <v>0.4882882882882883</v>
      </c>
    </row>
    <row r="35" spans="2:13" s="77" customFormat="1" ht="14.25" customHeight="1" x14ac:dyDescent="0.2">
      <c r="B35" s="34" t="s">
        <v>54</v>
      </c>
      <c r="C35" s="229">
        <f>'SD_genero (17)'!C35/'SD_genero (17)'!E35</f>
        <v>0.48048780487804876</v>
      </c>
      <c r="D35" s="230">
        <f>'SD_genero (17)'!D35/'SD_genero (17)'!E35</f>
        <v>0.51951219512195124</v>
      </c>
      <c r="E35" s="95"/>
      <c r="F35" s="229">
        <f>'SD_genero (17)'!G35/'SD_genero (17)'!I35</f>
        <v>0.47931873479318737</v>
      </c>
      <c r="G35" s="230">
        <f>'SD_genero (17)'!H35/'SD_genero (17)'!I35</f>
        <v>0.52068126520681268</v>
      </c>
      <c r="H35" s="317"/>
      <c r="I35" s="229">
        <f>'SD_genero (17)'!K35/'SD_genero (17)'!M35</f>
        <v>0.49131513647642677</v>
      </c>
      <c r="J35" s="230">
        <f>'SD_genero (17)'!L35/'SD_genero (17)'!M35</f>
        <v>0.50868486352357323</v>
      </c>
      <c r="K35" s="318"/>
      <c r="L35" s="229">
        <f>'SD_genero (17)'!O35/'SD_genero (17)'!Q35</f>
        <v>0.52319587628865982</v>
      </c>
      <c r="M35" s="230">
        <f>'SD_genero (17)'!P35/'SD_genero (17)'!Q35</f>
        <v>0.47680412371134023</v>
      </c>
    </row>
    <row r="36" spans="2:13" s="77" customFormat="1" ht="14.25" customHeight="1" x14ac:dyDescent="0.2">
      <c r="B36" s="34" t="s">
        <v>55</v>
      </c>
      <c r="C36" s="229">
        <f>'SD_genero (17)'!C36/'SD_genero (17)'!E36</f>
        <v>0.46255506607929514</v>
      </c>
      <c r="D36" s="230">
        <f>'SD_genero (17)'!D36/'SD_genero (17)'!E36</f>
        <v>0.5374449339207048</v>
      </c>
      <c r="E36" s="95"/>
      <c r="F36" s="229">
        <f>'SD_genero (17)'!G36/'SD_genero (17)'!I36</f>
        <v>0.47979797979797978</v>
      </c>
      <c r="G36" s="230">
        <f>'SD_genero (17)'!H36/'SD_genero (17)'!I36</f>
        <v>0.52020202020202022</v>
      </c>
      <c r="H36" s="317"/>
      <c r="I36" s="229">
        <f>'SD_genero (17)'!K36/'SD_genero (17)'!M36</f>
        <v>0.44198895027624308</v>
      </c>
      <c r="J36" s="230">
        <f>'SD_genero (17)'!L36/'SD_genero (17)'!M36</f>
        <v>0.55801104972375692</v>
      </c>
      <c r="K36" s="318"/>
      <c r="L36" s="229">
        <f>'SD_genero (17)'!O36/'SD_genero (17)'!Q36</f>
        <v>0.4585635359116022</v>
      </c>
      <c r="M36" s="230">
        <f>'SD_genero (17)'!P36/'SD_genero (17)'!Q36</f>
        <v>0.54143646408839774</v>
      </c>
    </row>
    <row r="37" spans="2:13" s="77" customFormat="1" ht="14.25" customHeight="1" x14ac:dyDescent="0.2">
      <c r="B37" s="34" t="s">
        <v>56</v>
      </c>
      <c r="C37" s="229">
        <f>'SD_genero (17)'!C37/'SD_genero (17)'!E37</f>
        <v>0.47692307692307695</v>
      </c>
      <c r="D37" s="230">
        <f>'SD_genero (17)'!D37/'SD_genero (17)'!E37</f>
        <v>0.52307692307692311</v>
      </c>
      <c r="E37" s="95"/>
      <c r="F37" s="229">
        <f>'SD_genero (17)'!G37/'SD_genero (17)'!I37</f>
        <v>0.53475935828877008</v>
      </c>
      <c r="G37" s="230">
        <f>'SD_genero (17)'!H37/'SD_genero (17)'!I37</f>
        <v>0.46524064171122997</v>
      </c>
      <c r="H37" s="317"/>
      <c r="I37" s="229">
        <f>'SD_genero (17)'!K37/'SD_genero (17)'!M37</f>
        <v>0.54594594594594592</v>
      </c>
      <c r="J37" s="230">
        <f>'SD_genero (17)'!L37/'SD_genero (17)'!M37</f>
        <v>0.45405405405405408</v>
      </c>
      <c r="K37" s="318"/>
      <c r="L37" s="229">
        <f>'SD_genero (17)'!O37/'SD_genero (17)'!Q37</f>
        <v>0.51461988304093564</v>
      </c>
      <c r="M37" s="230">
        <f>'SD_genero (17)'!P37/'SD_genero (17)'!Q37</f>
        <v>0.4853801169590643</v>
      </c>
    </row>
    <row r="38" spans="2:13" s="77" customFormat="1" ht="14.25" customHeight="1" x14ac:dyDescent="0.2">
      <c r="B38" s="34" t="s">
        <v>57</v>
      </c>
      <c r="C38" s="229">
        <f>'SD_genero (17)'!C38/'SD_genero (17)'!E38</f>
        <v>0.51744186046511631</v>
      </c>
      <c r="D38" s="230">
        <f>'SD_genero (17)'!D38/'SD_genero (17)'!E38</f>
        <v>0.48255813953488375</v>
      </c>
      <c r="E38" s="95"/>
      <c r="F38" s="229">
        <f>'SD_genero (17)'!G38/'SD_genero (17)'!I38</f>
        <v>0.529296875</v>
      </c>
      <c r="G38" s="230">
        <f>'SD_genero (17)'!H38/'SD_genero (17)'!I38</f>
        <v>0.470703125</v>
      </c>
      <c r="H38" s="317"/>
      <c r="I38" s="229">
        <f>'SD_genero (17)'!K38/'SD_genero (17)'!M38</f>
        <v>0.54408602150537633</v>
      </c>
      <c r="J38" s="230">
        <f>'SD_genero (17)'!L38/'SD_genero (17)'!M38</f>
        <v>0.45591397849462367</v>
      </c>
      <c r="K38" s="318"/>
      <c r="L38" s="229">
        <f>'SD_genero (17)'!O38/'SD_genero (17)'!Q38</f>
        <v>0.55187637969094927</v>
      </c>
      <c r="M38" s="230">
        <f>'SD_genero (17)'!P38/'SD_genero (17)'!Q38</f>
        <v>0.44812362030905079</v>
      </c>
    </row>
    <row r="39" spans="2:13" s="77" customFormat="1" ht="14.25" customHeight="1" x14ac:dyDescent="0.2">
      <c r="B39" s="34" t="s">
        <v>58</v>
      </c>
      <c r="C39" s="231">
        <f>'SD_genero (17)'!C39/'SD_genero (17)'!E39</f>
        <v>0.52631578947368418</v>
      </c>
      <c r="D39" s="232">
        <f>'SD_genero (17)'!D39/'SD_genero (17)'!E39</f>
        <v>0.47368421052631576</v>
      </c>
      <c r="E39" s="95"/>
      <c r="F39" s="231">
        <f>'SD_genero (17)'!G39/'SD_genero (17)'!I39</f>
        <v>0.52032520325203258</v>
      </c>
      <c r="G39" s="232">
        <f>'SD_genero (17)'!H39/'SD_genero (17)'!I39</f>
        <v>0.47967479674796748</v>
      </c>
      <c r="H39" s="317"/>
      <c r="I39" s="231">
        <f>'SD_genero (17)'!K39/'SD_genero (17)'!M39</f>
        <v>0.52173913043478259</v>
      </c>
      <c r="J39" s="232">
        <f>'SD_genero (17)'!L39/'SD_genero (17)'!M39</f>
        <v>0.47826086956521741</v>
      </c>
      <c r="K39" s="318"/>
      <c r="L39" s="231">
        <f>'SD_genero (17)'!O39/'SD_genero (17)'!Q39</f>
        <v>0.53305785123966942</v>
      </c>
      <c r="M39" s="232">
        <f>'SD_genero (17)'!P39/'SD_genero (17)'!Q39</f>
        <v>0.46694214876033058</v>
      </c>
    </row>
    <row r="40" spans="2:13" s="1" customFormat="1" ht="15" x14ac:dyDescent="0.25"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88"/>
    </row>
    <row r="41" spans="2:13" x14ac:dyDescent="0.2">
      <c r="B41" s="36"/>
      <c r="C41" s="88"/>
      <c r="D41" s="80"/>
      <c r="F41" s="80"/>
      <c r="G41" s="80"/>
      <c r="H41" s="80"/>
      <c r="I41" s="80"/>
      <c r="J41" s="80"/>
      <c r="K41" s="80"/>
    </row>
    <row r="42" spans="2:13" x14ac:dyDescent="0.2">
      <c r="D42" s="80"/>
      <c r="F42" s="80"/>
      <c r="G42" s="80"/>
      <c r="H42" s="80"/>
      <c r="I42" s="80"/>
      <c r="J42" s="80"/>
      <c r="K42" s="80"/>
    </row>
    <row r="43" spans="2:13" x14ac:dyDescent="0.2">
      <c r="D43" s="80"/>
      <c r="F43" s="80"/>
      <c r="G43" s="80"/>
      <c r="H43" s="80"/>
      <c r="I43" s="80"/>
      <c r="J43" s="80"/>
      <c r="K43" s="80"/>
    </row>
    <row r="44" spans="2:13" x14ac:dyDescent="0.2">
      <c r="D44" s="80"/>
      <c r="F44" s="80"/>
      <c r="G44" s="80"/>
      <c r="H44" s="80"/>
      <c r="I44" s="80"/>
      <c r="J44" s="80"/>
      <c r="K44" s="80"/>
    </row>
    <row r="45" spans="2:13" x14ac:dyDescent="0.2">
      <c r="D45" s="80"/>
      <c r="F45" s="80"/>
      <c r="G45" s="80"/>
      <c r="H45" s="80"/>
      <c r="I45" s="80"/>
      <c r="J45" s="80"/>
      <c r="K45" s="80"/>
    </row>
    <row r="46" spans="2:13" x14ac:dyDescent="0.2">
      <c r="D46" s="80"/>
      <c r="F46" s="80"/>
      <c r="G46" s="80"/>
      <c r="H46" s="80"/>
      <c r="I46" s="80"/>
      <c r="J46" s="80"/>
      <c r="K46" s="80"/>
    </row>
    <row r="47" spans="2:13" x14ac:dyDescent="0.2">
      <c r="D47" s="80"/>
      <c r="F47" s="80"/>
      <c r="G47" s="80"/>
      <c r="H47" s="80"/>
      <c r="I47" s="80"/>
      <c r="J47" s="80"/>
      <c r="K47" s="80"/>
    </row>
    <row r="48" spans="2:13" x14ac:dyDescent="0.2">
      <c r="D48" s="80"/>
      <c r="F48" s="80"/>
      <c r="G48" s="80"/>
      <c r="H48" s="80"/>
      <c r="I48" s="80"/>
      <c r="J48" s="80"/>
      <c r="K48" s="80"/>
    </row>
    <row r="49" spans="4:11" x14ac:dyDescent="0.2">
      <c r="D49" s="80"/>
      <c r="F49" s="80"/>
      <c r="G49" s="80"/>
      <c r="H49" s="80"/>
      <c r="I49" s="80"/>
      <c r="J49" s="80"/>
      <c r="K49" s="80"/>
    </row>
    <row r="50" spans="4:11" x14ac:dyDescent="0.2">
      <c r="D50" s="80"/>
      <c r="F50" s="80"/>
      <c r="G50" s="80"/>
      <c r="H50" s="80"/>
      <c r="I50" s="80"/>
      <c r="J50" s="80"/>
      <c r="K50" s="80"/>
    </row>
    <row r="51" spans="4:11" x14ac:dyDescent="0.2">
      <c r="D51" s="80"/>
      <c r="F51" s="80"/>
      <c r="G51" s="80"/>
      <c r="H51" s="80"/>
      <c r="I51" s="80"/>
      <c r="J51" s="80"/>
      <c r="K51" s="80"/>
    </row>
    <row r="52" spans="4:11" x14ac:dyDescent="0.2">
      <c r="D52" s="80"/>
      <c r="F52" s="80"/>
      <c r="G52" s="80"/>
      <c r="H52" s="80"/>
      <c r="I52" s="80"/>
      <c r="J52" s="80"/>
      <c r="K52" s="80"/>
    </row>
    <row r="53" spans="4:11" x14ac:dyDescent="0.2">
      <c r="D53" s="80"/>
      <c r="F53" s="80"/>
      <c r="G53" s="80"/>
      <c r="H53" s="80"/>
      <c r="I53" s="80"/>
      <c r="J53" s="80"/>
      <c r="K53" s="80"/>
    </row>
    <row r="54" spans="4:11" x14ac:dyDescent="0.2">
      <c r="D54" s="80"/>
      <c r="F54" s="80"/>
      <c r="G54" s="80"/>
      <c r="H54" s="80"/>
      <c r="I54" s="80"/>
      <c r="J54" s="80"/>
      <c r="K54" s="80"/>
    </row>
    <row r="55" spans="4:11" x14ac:dyDescent="0.2">
      <c r="D55" s="80"/>
      <c r="F55" s="80"/>
      <c r="G55" s="80"/>
      <c r="H55" s="80"/>
      <c r="I55" s="80"/>
      <c r="J55" s="80"/>
      <c r="K55" s="80"/>
    </row>
    <row r="56" spans="4:11" x14ac:dyDescent="0.2">
      <c r="D56" s="80"/>
      <c r="F56" s="80"/>
      <c r="G56" s="80"/>
      <c r="H56" s="80"/>
      <c r="I56" s="80"/>
      <c r="J56" s="80"/>
      <c r="K56" s="80"/>
    </row>
    <row r="57" spans="4:11" x14ac:dyDescent="0.2">
      <c r="D57" s="80"/>
      <c r="F57" s="80"/>
      <c r="G57" s="80"/>
      <c r="H57" s="80"/>
      <c r="I57" s="80"/>
      <c r="J57" s="80"/>
      <c r="K57" s="80"/>
    </row>
    <row r="58" spans="4:11" x14ac:dyDescent="0.2">
      <c r="D58" s="80"/>
      <c r="F58" s="80"/>
      <c r="G58" s="80"/>
      <c r="H58" s="80"/>
      <c r="I58" s="80"/>
      <c r="J58" s="80"/>
      <c r="K58" s="80"/>
    </row>
    <row r="59" spans="4:11" x14ac:dyDescent="0.2">
      <c r="D59" s="80"/>
      <c r="F59" s="80"/>
      <c r="G59" s="80"/>
      <c r="H59" s="80"/>
      <c r="I59" s="80"/>
      <c r="J59" s="80"/>
      <c r="K59" s="80"/>
    </row>
    <row r="60" spans="4:11" x14ac:dyDescent="0.2">
      <c r="D60" s="80"/>
      <c r="F60" s="80"/>
      <c r="G60" s="80"/>
      <c r="H60" s="80"/>
      <c r="I60" s="80"/>
      <c r="J60" s="80"/>
      <c r="K60" s="80"/>
    </row>
    <row r="61" spans="4:11" x14ac:dyDescent="0.2">
      <c r="D61" s="80"/>
      <c r="F61" s="80"/>
      <c r="G61" s="80"/>
      <c r="H61" s="80"/>
      <c r="I61" s="80"/>
      <c r="J61" s="80"/>
      <c r="K61" s="80"/>
    </row>
    <row r="62" spans="4:11" x14ac:dyDescent="0.2">
      <c r="D62" s="80"/>
      <c r="F62" s="80"/>
      <c r="G62" s="80"/>
      <c r="H62" s="80"/>
      <c r="I62" s="80"/>
      <c r="J62" s="80"/>
      <c r="K62" s="80"/>
    </row>
    <row r="63" spans="4:11" x14ac:dyDescent="0.2">
      <c r="D63" s="80"/>
      <c r="F63" s="80"/>
      <c r="G63" s="80"/>
      <c r="H63" s="80"/>
      <c r="I63" s="80"/>
      <c r="J63" s="80"/>
      <c r="K63" s="80"/>
    </row>
    <row r="64" spans="4:11" x14ac:dyDescent="0.2">
      <c r="D64" s="80"/>
      <c r="F64" s="80"/>
      <c r="G64" s="80"/>
      <c r="H64" s="80"/>
      <c r="I64" s="80"/>
      <c r="J64" s="80"/>
      <c r="K64" s="80"/>
    </row>
    <row r="65" spans="4:11" x14ac:dyDescent="0.2">
      <c r="D65" s="80"/>
      <c r="F65" s="80"/>
      <c r="G65" s="80"/>
      <c r="H65" s="80"/>
      <c r="I65" s="80"/>
      <c r="J65" s="80"/>
      <c r="K65" s="80"/>
    </row>
    <row r="66" spans="4:11" x14ac:dyDescent="0.2">
      <c r="D66" s="80"/>
      <c r="F66" s="80"/>
      <c r="G66" s="80"/>
      <c r="H66" s="80"/>
      <c r="I66" s="80"/>
      <c r="J66" s="80"/>
      <c r="K66" s="80"/>
    </row>
    <row r="67" spans="4:11" x14ac:dyDescent="0.2">
      <c r="D67" s="80"/>
      <c r="F67" s="80"/>
      <c r="G67" s="80"/>
      <c r="H67" s="80"/>
      <c r="I67" s="80"/>
      <c r="J67" s="80"/>
      <c r="K67" s="80"/>
    </row>
    <row r="68" spans="4:11" x14ac:dyDescent="0.2">
      <c r="D68" s="80"/>
      <c r="F68" s="80"/>
      <c r="G68" s="80"/>
      <c r="H68" s="80"/>
      <c r="I68" s="80"/>
      <c r="J68" s="80"/>
      <c r="K68" s="80"/>
    </row>
    <row r="69" spans="4:11" x14ac:dyDescent="0.2">
      <c r="D69" s="80"/>
      <c r="F69" s="80"/>
      <c r="G69" s="80"/>
      <c r="H69" s="80"/>
      <c r="I69" s="80"/>
      <c r="J69" s="80"/>
      <c r="K69" s="80"/>
    </row>
    <row r="70" spans="4:11" x14ac:dyDescent="0.2">
      <c r="D70" s="80"/>
      <c r="F70" s="80"/>
      <c r="G70" s="80"/>
      <c r="H70" s="80"/>
      <c r="I70" s="80"/>
      <c r="J70" s="80"/>
      <c r="K70" s="80"/>
    </row>
    <row r="71" spans="4:11" x14ac:dyDescent="0.2">
      <c r="D71" s="80"/>
      <c r="F71" s="80"/>
      <c r="G71" s="80"/>
      <c r="H71" s="80"/>
      <c r="I71" s="80"/>
      <c r="J71" s="80"/>
      <c r="K71" s="80"/>
    </row>
    <row r="72" spans="4:11" x14ac:dyDescent="0.2">
      <c r="D72" s="80"/>
      <c r="F72" s="80"/>
      <c r="G72" s="80"/>
      <c r="H72" s="80"/>
      <c r="I72" s="80"/>
      <c r="J72" s="80"/>
      <c r="K72" s="80"/>
    </row>
    <row r="73" spans="4:11" x14ac:dyDescent="0.2">
      <c r="D73" s="80"/>
      <c r="F73" s="80"/>
      <c r="G73" s="80"/>
      <c r="H73" s="80"/>
      <c r="I73" s="80"/>
      <c r="J73" s="80"/>
      <c r="K73" s="80"/>
    </row>
    <row r="74" spans="4:11" x14ac:dyDescent="0.2">
      <c r="D74" s="80"/>
      <c r="F74" s="80"/>
      <c r="G74" s="80"/>
      <c r="H74" s="80"/>
      <c r="I74" s="80"/>
      <c r="J74" s="80"/>
      <c r="K74" s="80"/>
    </row>
    <row r="75" spans="4:11" x14ac:dyDescent="0.2">
      <c r="D75" s="80"/>
      <c r="F75" s="80"/>
      <c r="G75" s="80"/>
      <c r="H75" s="80"/>
      <c r="I75" s="80"/>
      <c r="J75" s="80"/>
      <c r="K75" s="80"/>
    </row>
    <row r="76" spans="4:11" x14ac:dyDescent="0.2">
      <c r="D76" s="80"/>
      <c r="F76" s="80"/>
      <c r="G76" s="80"/>
      <c r="H76" s="80"/>
      <c r="I76" s="80"/>
      <c r="J76" s="80"/>
      <c r="K76" s="80"/>
    </row>
    <row r="77" spans="4:11" x14ac:dyDescent="0.2">
      <c r="D77" s="80"/>
      <c r="F77" s="80"/>
      <c r="G77" s="80"/>
      <c r="H77" s="80"/>
      <c r="I77" s="80"/>
      <c r="J77" s="80"/>
      <c r="K77" s="80"/>
    </row>
    <row r="78" spans="4:11" x14ac:dyDescent="0.2">
      <c r="D78" s="80"/>
      <c r="F78" s="80"/>
      <c r="G78" s="80"/>
      <c r="H78" s="80"/>
      <c r="I78" s="80"/>
      <c r="J78" s="80"/>
      <c r="K78" s="80"/>
    </row>
    <row r="79" spans="4:11" x14ac:dyDescent="0.2">
      <c r="D79" s="80"/>
      <c r="F79" s="80"/>
      <c r="G79" s="80"/>
      <c r="H79" s="80"/>
      <c r="I79" s="80"/>
      <c r="J79" s="80"/>
      <c r="K79" s="80"/>
    </row>
    <row r="80" spans="4:11" x14ac:dyDescent="0.2">
      <c r="D80" s="80"/>
      <c r="F80" s="80"/>
      <c r="G80" s="80"/>
      <c r="H80" s="80"/>
      <c r="I80" s="80"/>
      <c r="J80" s="80"/>
      <c r="K80" s="80"/>
    </row>
    <row r="81" spans="4:11" x14ac:dyDescent="0.2">
      <c r="D81" s="80"/>
      <c r="F81" s="80"/>
      <c r="G81" s="80"/>
      <c r="H81" s="80"/>
      <c r="I81" s="80"/>
      <c r="J81" s="80"/>
      <c r="K81" s="80"/>
    </row>
    <row r="82" spans="4:11" x14ac:dyDescent="0.2">
      <c r="D82" s="80"/>
      <c r="F82" s="80"/>
      <c r="G82" s="80"/>
      <c r="H82" s="80"/>
      <c r="I82" s="80"/>
      <c r="J82" s="80"/>
      <c r="K82" s="80"/>
    </row>
    <row r="83" spans="4:11" x14ac:dyDescent="0.2">
      <c r="D83" s="80"/>
      <c r="F83" s="80"/>
      <c r="G83" s="80"/>
      <c r="H83" s="80"/>
      <c r="I83" s="80"/>
      <c r="J83" s="80"/>
      <c r="K83" s="80"/>
    </row>
    <row r="84" spans="4:11" x14ac:dyDescent="0.2">
      <c r="D84" s="80"/>
      <c r="F84" s="80"/>
      <c r="G84" s="80"/>
      <c r="H84" s="80"/>
      <c r="I84" s="80"/>
      <c r="J84" s="80"/>
      <c r="K84" s="80"/>
    </row>
    <row r="85" spans="4:11" x14ac:dyDescent="0.2">
      <c r="D85" s="80"/>
      <c r="F85" s="80"/>
      <c r="G85" s="80"/>
      <c r="H85" s="80"/>
      <c r="I85" s="80"/>
      <c r="J85" s="80"/>
      <c r="K85" s="80"/>
    </row>
    <row r="86" spans="4:11" x14ac:dyDescent="0.2">
      <c r="D86" s="80"/>
      <c r="F86" s="80"/>
      <c r="G86" s="80"/>
      <c r="H86" s="80"/>
      <c r="I86" s="80"/>
      <c r="J86" s="80"/>
      <c r="K86" s="80"/>
    </row>
    <row r="87" spans="4:11" x14ac:dyDescent="0.2">
      <c r="D87" s="80"/>
      <c r="F87" s="80"/>
      <c r="G87" s="80"/>
      <c r="H87" s="80"/>
      <c r="I87" s="80"/>
      <c r="J87" s="80"/>
      <c r="K87" s="80"/>
    </row>
    <row r="88" spans="4:11" x14ac:dyDescent="0.2">
      <c r="D88" s="80"/>
      <c r="F88" s="80"/>
      <c r="G88" s="80"/>
      <c r="H88" s="80"/>
      <c r="I88" s="80"/>
      <c r="J88" s="80"/>
      <c r="K88" s="80"/>
    </row>
    <row r="89" spans="4:11" x14ac:dyDescent="0.2">
      <c r="D89" s="80"/>
      <c r="F89" s="80"/>
      <c r="G89" s="80"/>
      <c r="H89" s="80"/>
      <c r="I89" s="80"/>
      <c r="J89" s="80"/>
      <c r="K89" s="80"/>
    </row>
    <row r="90" spans="4:11" x14ac:dyDescent="0.2">
      <c r="D90" s="80"/>
      <c r="F90" s="80"/>
      <c r="G90" s="80"/>
      <c r="H90" s="80"/>
      <c r="I90" s="80"/>
      <c r="J90" s="80"/>
      <c r="K90" s="80"/>
    </row>
    <row r="91" spans="4:11" x14ac:dyDescent="0.2">
      <c r="D91" s="80"/>
      <c r="F91" s="80"/>
      <c r="G91" s="80"/>
      <c r="H91" s="80"/>
      <c r="I91" s="80"/>
      <c r="J91" s="80"/>
      <c r="K91" s="80"/>
    </row>
    <row r="92" spans="4:11" x14ac:dyDescent="0.2">
      <c r="D92" s="80"/>
      <c r="F92" s="80"/>
      <c r="G92" s="80"/>
      <c r="H92" s="80"/>
      <c r="I92" s="80"/>
      <c r="J92" s="80"/>
      <c r="K92" s="80"/>
    </row>
    <row r="93" spans="4:11" x14ac:dyDescent="0.2">
      <c r="D93" s="80"/>
      <c r="F93" s="80"/>
      <c r="G93" s="80"/>
      <c r="H93" s="80"/>
      <c r="I93" s="80"/>
      <c r="J93" s="80"/>
      <c r="K93" s="80"/>
    </row>
    <row r="94" spans="4:11" x14ac:dyDescent="0.2">
      <c r="D94" s="80"/>
      <c r="F94" s="80"/>
      <c r="G94" s="80"/>
      <c r="H94" s="80"/>
      <c r="I94" s="80"/>
      <c r="J94" s="80"/>
      <c r="K94" s="80"/>
    </row>
    <row r="95" spans="4:11" x14ac:dyDescent="0.2">
      <c r="D95" s="80"/>
      <c r="F95" s="80"/>
      <c r="G95" s="80"/>
      <c r="H95" s="80"/>
      <c r="I95" s="80"/>
      <c r="J95" s="80"/>
      <c r="K95" s="80"/>
    </row>
    <row r="96" spans="4:11" x14ac:dyDescent="0.2">
      <c r="D96" s="80"/>
      <c r="F96" s="80"/>
      <c r="G96" s="80"/>
      <c r="H96" s="80"/>
      <c r="I96" s="80"/>
      <c r="J96" s="80"/>
      <c r="K96" s="80"/>
    </row>
    <row r="97" spans="4:11" x14ac:dyDescent="0.2">
      <c r="D97" s="80"/>
      <c r="F97" s="80"/>
      <c r="G97" s="80"/>
      <c r="H97" s="80"/>
      <c r="I97" s="80"/>
      <c r="J97" s="80"/>
      <c r="K97" s="80"/>
    </row>
    <row r="98" spans="4:11" x14ac:dyDescent="0.2">
      <c r="D98" s="80"/>
      <c r="F98" s="80"/>
      <c r="G98" s="80"/>
      <c r="H98" s="80"/>
      <c r="I98" s="80"/>
      <c r="J98" s="80"/>
      <c r="K98" s="80"/>
    </row>
    <row r="99" spans="4:11" x14ac:dyDescent="0.2">
      <c r="D99" s="80"/>
      <c r="F99" s="80"/>
      <c r="G99" s="80"/>
      <c r="H99" s="80"/>
      <c r="I99" s="80"/>
      <c r="J99" s="80"/>
      <c r="K99" s="80"/>
    </row>
    <row r="100" spans="4:11" x14ac:dyDescent="0.2">
      <c r="D100" s="80"/>
      <c r="F100" s="80"/>
      <c r="G100" s="80"/>
      <c r="H100" s="80"/>
      <c r="I100" s="80"/>
      <c r="J100" s="80"/>
      <c r="K100" s="80"/>
    </row>
    <row r="101" spans="4:11" x14ac:dyDescent="0.2">
      <c r="D101" s="80"/>
      <c r="F101" s="80"/>
      <c r="G101" s="80"/>
      <c r="H101" s="80"/>
      <c r="I101" s="80"/>
      <c r="J101" s="80"/>
      <c r="K101" s="80"/>
    </row>
    <row r="102" spans="4:11" x14ac:dyDescent="0.2">
      <c r="D102" s="80"/>
      <c r="F102" s="80"/>
      <c r="G102" s="80"/>
      <c r="H102" s="80"/>
      <c r="I102" s="80"/>
      <c r="J102" s="80"/>
      <c r="K102" s="80"/>
    </row>
    <row r="103" spans="4:11" x14ac:dyDescent="0.2">
      <c r="D103" s="80"/>
      <c r="F103" s="80"/>
      <c r="G103" s="80"/>
      <c r="H103" s="80"/>
      <c r="I103" s="80"/>
      <c r="J103" s="80"/>
      <c r="K103" s="80"/>
    </row>
    <row r="104" spans="4:11" x14ac:dyDescent="0.2">
      <c r="D104" s="80"/>
      <c r="F104" s="80"/>
      <c r="G104" s="80"/>
      <c r="H104" s="80"/>
      <c r="I104" s="80"/>
      <c r="J104" s="80"/>
      <c r="K104" s="80"/>
    </row>
    <row r="105" spans="4:11" x14ac:dyDescent="0.2">
      <c r="D105" s="80"/>
      <c r="F105" s="80"/>
      <c r="G105" s="80"/>
      <c r="H105" s="80"/>
      <c r="I105" s="80"/>
      <c r="J105" s="80"/>
      <c r="K105" s="80"/>
    </row>
    <row r="106" spans="4:11" x14ac:dyDescent="0.2">
      <c r="D106" s="80"/>
      <c r="F106" s="80"/>
      <c r="G106" s="80"/>
      <c r="H106" s="80"/>
      <c r="I106" s="80"/>
      <c r="J106" s="80"/>
      <c r="K106" s="80"/>
    </row>
    <row r="107" spans="4:11" x14ac:dyDescent="0.2">
      <c r="D107" s="80"/>
      <c r="F107" s="80"/>
      <c r="G107" s="80"/>
      <c r="H107" s="80"/>
      <c r="I107" s="80"/>
      <c r="J107" s="80"/>
      <c r="K107" s="80"/>
    </row>
    <row r="108" spans="4:11" x14ac:dyDescent="0.2">
      <c r="D108" s="80"/>
      <c r="F108" s="80"/>
      <c r="G108" s="80"/>
      <c r="H108" s="80"/>
      <c r="I108" s="80"/>
      <c r="J108" s="80"/>
      <c r="K108" s="80"/>
    </row>
    <row r="109" spans="4:11" x14ac:dyDescent="0.2">
      <c r="D109" s="80"/>
      <c r="F109" s="80"/>
      <c r="G109" s="80"/>
      <c r="H109" s="80"/>
      <c r="I109" s="80"/>
      <c r="J109" s="80"/>
      <c r="K109" s="80"/>
    </row>
    <row r="110" spans="4:11" x14ac:dyDescent="0.2">
      <c r="D110" s="80"/>
      <c r="F110" s="80"/>
      <c r="G110" s="80"/>
      <c r="H110" s="80"/>
      <c r="I110" s="80"/>
      <c r="J110" s="80"/>
      <c r="K110" s="80"/>
    </row>
    <row r="111" spans="4:11" x14ac:dyDescent="0.2">
      <c r="D111" s="80"/>
      <c r="F111" s="80"/>
      <c r="G111" s="80"/>
      <c r="H111" s="80"/>
      <c r="I111" s="80"/>
      <c r="J111" s="80"/>
      <c r="K111" s="80"/>
    </row>
    <row r="112" spans="4:11" x14ac:dyDescent="0.2">
      <c r="D112" s="80"/>
      <c r="F112" s="80"/>
      <c r="G112" s="80"/>
      <c r="H112" s="80"/>
      <c r="I112" s="80"/>
      <c r="J112" s="80"/>
      <c r="K112" s="80"/>
    </row>
    <row r="113" spans="4:11" x14ac:dyDescent="0.2">
      <c r="D113" s="80"/>
      <c r="F113" s="80"/>
      <c r="G113" s="80"/>
      <c r="H113" s="80"/>
      <c r="I113" s="80"/>
      <c r="J113" s="80"/>
      <c r="K113" s="80"/>
    </row>
    <row r="114" spans="4:11" x14ac:dyDescent="0.2">
      <c r="D114" s="80"/>
      <c r="F114" s="80"/>
      <c r="G114" s="80"/>
      <c r="H114" s="80"/>
      <c r="I114" s="80"/>
      <c r="J114" s="80"/>
      <c r="K114" s="80"/>
    </row>
    <row r="115" spans="4:11" x14ac:dyDescent="0.2">
      <c r="D115" s="80"/>
      <c r="F115" s="80"/>
      <c r="G115" s="80"/>
      <c r="H115" s="80"/>
      <c r="I115" s="80"/>
      <c r="J115" s="80"/>
      <c r="K115" s="80"/>
    </row>
    <row r="116" spans="4:11" x14ac:dyDescent="0.2">
      <c r="D116" s="80"/>
      <c r="F116" s="80"/>
      <c r="G116" s="80"/>
      <c r="H116" s="80"/>
      <c r="I116" s="80"/>
      <c r="J116" s="80"/>
      <c r="K116" s="80"/>
    </row>
    <row r="117" spans="4:11" x14ac:dyDescent="0.2">
      <c r="D117" s="80"/>
      <c r="F117" s="80"/>
      <c r="G117" s="80"/>
      <c r="H117" s="80"/>
      <c r="I117" s="80"/>
      <c r="J117" s="80"/>
      <c r="K117" s="80"/>
    </row>
    <row r="118" spans="4:11" x14ac:dyDescent="0.2">
      <c r="D118" s="80"/>
      <c r="F118" s="80"/>
      <c r="G118" s="80"/>
      <c r="H118" s="80"/>
      <c r="I118" s="80"/>
      <c r="J118" s="80"/>
      <c r="K118" s="80"/>
    </row>
    <row r="119" spans="4:11" x14ac:dyDescent="0.2">
      <c r="D119" s="80"/>
      <c r="F119" s="80"/>
      <c r="G119" s="80"/>
      <c r="H119" s="80"/>
      <c r="I119" s="80"/>
      <c r="J119" s="80"/>
      <c r="K119" s="80"/>
    </row>
    <row r="120" spans="4:11" x14ac:dyDescent="0.2">
      <c r="D120" s="80"/>
      <c r="F120" s="80"/>
      <c r="G120" s="80"/>
      <c r="H120" s="80"/>
      <c r="I120" s="80"/>
      <c r="J120" s="80"/>
      <c r="K120" s="80"/>
    </row>
    <row r="121" spans="4:11" x14ac:dyDescent="0.2">
      <c r="D121" s="80"/>
      <c r="F121" s="80"/>
      <c r="G121" s="80"/>
      <c r="H121" s="80"/>
      <c r="I121" s="80"/>
      <c r="J121" s="80"/>
      <c r="K121" s="80"/>
    </row>
    <row r="122" spans="4:11" x14ac:dyDescent="0.2">
      <c r="D122" s="80"/>
      <c r="F122" s="80"/>
      <c r="G122" s="80"/>
      <c r="H122" s="80"/>
      <c r="I122" s="80"/>
      <c r="J122" s="80"/>
      <c r="K122" s="80"/>
    </row>
    <row r="123" spans="4:11" x14ac:dyDescent="0.2">
      <c r="D123" s="80"/>
      <c r="F123" s="80"/>
      <c r="G123" s="80"/>
      <c r="H123" s="80"/>
      <c r="I123" s="80"/>
      <c r="J123" s="80"/>
      <c r="K123" s="80"/>
    </row>
    <row r="124" spans="4:11" x14ac:dyDescent="0.2">
      <c r="D124" s="80"/>
      <c r="F124" s="80"/>
      <c r="G124" s="80"/>
      <c r="H124" s="80"/>
      <c r="I124" s="80"/>
      <c r="J124" s="80"/>
      <c r="K124" s="80"/>
    </row>
    <row r="125" spans="4:11" x14ac:dyDescent="0.2">
      <c r="D125" s="80"/>
      <c r="F125" s="80"/>
      <c r="G125" s="80"/>
      <c r="H125" s="80"/>
      <c r="I125" s="80"/>
      <c r="J125" s="80"/>
      <c r="K125" s="80"/>
    </row>
    <row r="126" spans="4:11" x14ac:dyDescent="0.2">
      <c r="D126" s="80"/>
      <c r="F126" s="80"/>
      <c r="G126" s="80"/>
      <c r="H126" s="80"/>
      <c r="I126" s="80"/>
      <c r="J126" s="80"/>
      <c r="K126" s="80"/>
    </row>
    <row r="127" spans="4:11" x14ac:dyDescent="0.2">
      <c r="D127" s="80"/>
      <c r="F127" s="80"/>
      <c r="G127" s="80"/>
      <c r="H127" s="80"/>
      <c r="I127" s="80"/>
      <c r="J127" s="80"/>
      <c r="K127" s="80"/>
    </row>
    <row r="128" spans="4:11" x14ac:dyDescent="0.2">
      <c r="D128" s="80"/>
      <c r="F128" s="80"/>
      <c r="G128" s="80"/>
      <c r="H128" s="80"/>
      <c r="I128" s="80"/>
      <c r="J128" s="80"/>
      <c r="K128" s="80"/>
    </row>
    <row r="129" spans="4:11" x14ac:dyDescent="0.2">
      <c r="D129" s="80"/>
      <c r="F129" s="80"/>
      <c r="G129" s="80"/>
      <c r="H129" s="80"/>
      <c r="I129" s="80"/>
      <c r="J129" s="80"/>
      <c r="K129" s="80"/>
    </row>
    <row r="130" spans="4:11" x14ac:dyDescent="0.2">
      <c r="D130" s="80"/>
      <c r="F130" s="80"/>
      <c r="G130" s="80"/>
      <c r="H130" s="80"/>
      <c r="I130" s="80"/>
      <c r="J130" s="80"/>
      <c r="K130" s="80"/>
    </row>
    <row r="131" spans="4:11" x14ac:dyDescent="0.2">
      <c r="D131" s="80"/>
      <c r="F131" s="80"/>
      <c r="G131" s="80"/>
      <c r="H131" s="80"/>
      <c r="I131" s="80"/>
      <c r="J131" s="80"/>
      <c r="K131" s="80"/>
    </row>
    <row r="132" spans="4:11" x14ac:dyDescent="0.2">
      <c r="D132" s="80"/>
      <c r="F132" s="80"/>
      <c r="G132" s="80"/>
      <c r="H132" s="80"/>
      <c r="I132" s="80"/>
      <c r="J132" s="80"/>
      <c r="K132" s="80"/>
    </row>
    <row r="133" spans="4:11" x14ac:dyDescent="0.2">
      <c r="D133" s="80"/>
      <c r="F133" s="80"/>
      <c r="G133" s="80"/>
      <c r="H133" s="80"/>
      <c r="I133" s="80"/>
      <c r="J133" s="80"/>
      <c r="K133" s="80"/>
    </row>
    <row r="134" spans="4:11" x14ac:dyDescent="0.2">
      <c r="D134" s="80"/>
      <c r="F134" s="80"/>
      <c r="G134" s="80"/>
      <c r="H134" s="80"/>
      <c r="I134" s="80"/>
      <c r="J134" s="80"/>
      <c r="K134" s="80"/>
    </row>
    <row r="135" spans="4:11" x14ac:dyDescent="0.2">
      <c r="D135" s="80"/>
      <c r="F135" s="80"/>
      <c r="G135" s="80"/>
      <c r="H135" s="80"/>
      <c r="I135" s="80"/>
      <c r="J135" s="80"/>
      <c r="K135" s="80"/>
    </row>
    <row r="136" spans="4:11" x14ac:dyDescent="0.2">
      <c r="D136" s="80"/>
      <c r="F136" s="80"/>
      <c r="G136" s="80"/>
      <c r="H136" s="80"/>
      <c r="I136" s="80"/>
      <c r="J136" s="80"/>
      <c r="K136" s="80"/>
    </row>
    <row r="137" spans="4:11" x14ac:dyDescent="0.2">
      <c r="D137" s="80"/>
      <c r="F137" s="80"/>
      <c r="G137" s="80"/>
      <c r="H137" s="80"/>
      <c r="I137" s="80"/>
      <c r="J137" s="80"/>
      <c r="K137" s="80"/>
    </row>
    <row r="138" spans="4:11" x14ac:dyDescent="0.2">
      <c r="D138" s="80"/>
      <c r="F138" s="80"/>
      <c r="G138" s="80"/>
      <c r="H138" s="80"/>
      <c r="I138" s="80"/>
      <c r="J138" s="80"/>
      <c r="K138" s="80"/>
    </row>
    <row r="139" spans="4:11" x14ac:dyDescent="0.2">
      <c r="D139" s="80"/>
      <c r="F139" s="80"/>
      <c r="G139" s="80"/>
      <c r="H139" s="80"/>
      <c r="I139" s="80"/>
      <c r="J139" s="80"/>
      <c r="K139" s="80"/>
    </row>
    <row r="140" spans="4:11" x14ac:dyDescent="0.2">
      <c r="D140" s="80"/>
      <c r="F140" s="80"/>
      <c r="G140" s="80"/>
      <c r="H140" s="80"/>
      <c r="I140" s="80"/>
      <c r="J140" s="80"/>
      <c r="K140" s="80"/>
    </row>
    <row r="141" spans="4:11" x14ac:dyDescent="0.2">
      <c r="D141" s="80"/>
      <c r="F141" s="80"/>
      <c r="G141" s="80"/>
      <c r="H141" s="80"/>
      <c r="I141" s="80"/>
      <c r="J141" s="80"/>
      <c r="K141" s="80"/>
    </row>
    <row r="142" spans="4:11" x14ac:dyDescent="0.2">
      <c r="D142" s="80"/>
      <c r="F142" s="80"/>
      <c r="G142" s="80"/>
      <c r="H142" s="80"/>
      <c r="I142" s="80"/>
      <c r="J142" s="80"/>
      <c r="K142" s="80"/>
    </row>
    <row r="143" spans="4:11" x14ac:dyDescent="0.2">
      <c r="D143" s="80"/>
      <c r="F143" s="80"/>
      <c r="G143" s="80"/>
      <c r="H143" s="80"/>
      <c r="I143" s="80"/>
      <c r="J143" s="80"/>
      <c r="K143" s="80"/>
    </row>
    <row r="144" spans="4:11" x14ac:dyDescent="0.2">
      <c r="D144" s="80"/>
      <c r="F144" s="80"/>
      <c r="G144" s="80"/>
      <c r="H144" s="80"/>
      <c r="I144" s="80"/>
      <c r="J144" s="80"/>
      <c r="K144" s="80"/>
    </row>
    <row r="145" spans="4:11" x14ac:dyDescent="0.2">
      <c r="D145" s="80"/>
      <c r="F145" s="80"/>
      <c r="G145" s="80"/>
      <c r="H145" s="80"/>
      <c r="I145" s="80"/>
      <c r="J145" s="80"/>
      <c r="K145" s="80"/>
    </row>
    <row r="146" spans="4:11" x14ac:dyDescent="0.2">
      <c r="D146" s="80"/>
      <c r="F146" s="80"/>
      <c r="G146" s="80"/>
      <c r="H146" s="80"/>
      <c r="I146" s="80"/>
      <c r="J146" s="80"/>
      <c r="K146" s="80"/>
    </row>
    <row r="147" spans="4:11" x14ac:dyDescent="0.2">
      <c r="D147" s="80"/>
      <c r="F147" s="80"/>
      <c r="G147" s="80"/>
      <c r="H147" s="80"/>
      <c r="I147" s="80"/>
      <c r="J147" s="80"/>
      <c r="K147" s="80"/>
    </row>
    <row r="148" spans="4:11" x14ac:dyDescent="0.2">
      <c r="D148" s="80"/>
      <c r="F148" s="80"/>
      <c r="G148" s="80"/>
      <c r="H148" s="80"/>
      <c r="I148" s="80"/>
      <c r="J148" s="80"/>
      <c r="K148" s="80"/>
    </row>
    <row r="149" spans="4:11" x14ac:dyDescent="0.2">
      <c r="D149" s="80"/>
      <c r="F149" s="80"/>
      <c r="G149" s="80"/>
      <c r="H149" s="80"/>
      <c r="I149" s="80"/>
      <c r="J149" s="80"/>
      <c r="K149" s="80"/>
    </row>
    <row r="150" spans="4:11" x14ac:dyDescent="0.2">
      <c r="D150" s="80"/>
      <c r="F150" s="80"/>
      <c r="G150" s="80"/>
      <c r="H150" s="80"/>
      <c r="I150" s="80"/>
      <c r="J150" s="80"/>
      <c r="K150" s="80"/>
    </row>
    <row r="151" spans="4:11" x14ac:dyDescent="0.2">
      <c r="D151" s="80"/>
      <c r="F151" s="80"/>
      <c r="G151" s="80"/>
      <c r="H151" s="80"/>
      <c r="I151" s="80"/>
      <c r="J151" s="80"/>
      <c r="K151" s="80"/>
    </row>
    <row r="152" spans="4:11" x14ac:dyDescent="0.2">
      <c r="D152" s="80"/>
      <c r="F152" s="80"/>
      <c r="G152" s="80"/>
      <c r="H152" s="80"/>
      <c r="I152" s="80"/>
      <c r="J152" s="80"/>
      <c r="K152" s="80"/>
    </row>
    <row r="153" spans="4:11" x14ac:dyDescent="0.2">
      <c r="D153" s="80"/>
      <c r="F153" s="80"/>
      <c r="G153" s="80"/>
      <c r="H153" s="80"/>
      <c r="I153" s="80"/>
      <c r="J153" s="80"/>
      <c r="K153" s="80"/>
    </row>
    <row r="154" spans="4:11" x14ac:dyDescent="0.2">
      <c r="D154" s="80"/>
      <c r="F154" s="80"/>
      <c r="G154" s="80"/>
      <c r="H154" s="80"/>
      <c r="I154" s="80"/>
      <c r="J154" s="80"/>
      <c r="K154" s="80"/>
    </row>
    <row r="155" spans="4:11" x14ac:dyDescent="0.2">
      <c r="D155" s="80"/>
      <c r="F155" s="80"/>
      <c r="G155" s="80"/>
      <c r="H155" s="80"/>
      <c r="I155" s="80"/>
      <c r="J155" s="80"/>
      <c r="K155" s="80"/>
    </row>
    <row r="156" spans="4:11" x14ac:dyDescent="0.2">
      <c r="D156" s="80"/>
      <c r="F156" s="80"/>
      <c r="G156" s="80"/>
      <c r="H156" s="80"/>
      <c r="I156" s="80"/>
      <c r="J156" s="80"/>
      <c r="K156" s="80"/>
    </row>
    <row r="157" spans="4:11" x14ac:dyDescent="0.2">
      <c r="D157" s="80"/>
      <c r="F157" s="80"/>
      <c r="G157" s="80"/>
      <c r="H157" s="80"/>
      <c r="I157" s="80"/>
      <c r="J157" s="80"/>
      <c r="K157" s="80"/>
    </row>
    <row r="158" spans="4:11" x14ac:dyDescent="0.2">
      <c r="D158" s="80"/>
      <c r="F158" s="80"/>
      <c r="G158" s="80"/>
      <c r="H158" s="80"/>
      <c r="I158" s="80"/>
      <c r="J158" s="80"/>
      <c r="K158" s="80"/>
    </row>
    <row r="159" spans="4:11" x14ac:dyDescent="0.2">
      <c r="D159" s="80"/>
      <c r="F159" s="80"/>
      <c r="G159" s="80"/>
      <c r="H159" s="80"/>
      <c r="I159" s="80"/>
      <c r="J159" s="80"/>
      <c r="K159" s="80"/>
    </row>
    <row r="160" spans="4:11" x14ac:dyDescent="0.2">
      <c r="D160" s="80"/>
      <c r="F160" s="80"/>
      <c r="G160" s="80"/>
      <c r="H160" s="80"/>
      <c r="I160" s="80"/>
      <c r="J160" s="80"/>
      <c r="K160" s="80"/>
    </row>
    <row r="161" spans="4:11" x14ac:dyDescent="0.2">
      <c r="D161" s="80"/>
      <c r="F161" s="80"/>
      <c r="G161" s="80"/>
      <c r="H161" s="80"/>
      <c r="I161" s="80"/>
      <c r="J161" s="80"/>
      <c r="K161" s="80"/>
    </row>
    <row r="162" spans="4:11" x14ac:dyDescent="0.2">
      <c r="D162" s="80"/>
      <c r="F162" s="80"/>
      <c r="G162" s="80"/>
      <c r="H162" s="80"/>
      <c r="I162" s="80"/>
      <c r="J162" s="80"/>
      <c r="K162" s="80"/>
    </row>
    <row r="163" spans="4:11" x14ac:dyDescent="0.2">
      <c r="D163" s="80"/>
      <c r="F163" s="80"/>
      <c r="G163" s="80"/>
      <c r="H163" s="80"/>
      <c r="I163" s="80"/>
      <c r="J163" s="80"/>
      <c r="K163" s="80"/>
    </row>
    <row r="164" spans="4:11" x14ac:dyDescent="0.2">
      <c r="D164" s="80"/>
      <c r="F164" s="80"/>
      <c r="G164" s="80"/>
      <c r="H164" s="80"/>
      <c r="I164" s="80"/>
      <c r="J164" s="80"/>
      <c r="K164" s="80"/>
    </row>
    <row r="165" spans="4:11" x14ac:dyDescent="0.2">
      <c r="D165" s="80"/>
      <c r="F165" s="80"/>
      <c r="G165" s="80"/>
      <c r="H165" s="80"/>
      <c r="I165" s="80"/>
      <c r="J165" s="80"/>
      <c r="K165" s="80"/>
    </row>
    <row r="166" spans="4:11" x14ac:dyDescent="0.2">
      <c r="D166" s="80"/>
      <c r="F166" s="80"/>
      <c r="G166" s="80"/>
      <c r="H166" s="80"/>
      <c r="I166" s="80"/>
      <c r="J166" s="80"/>
      <c r="K166" s="80"/>
    </row>
    <row r="167" spans="4:11" x14ac:dyDescent="0.2">
      <c r="D167" s="80"/>
      <c r="F167" s="80"/>
      <c r="G167" s="80"/>
      <c r="H167" s="80"/>
      <c r="I167" s="80"/>
      <c r="J167" s="80"/>
      <c r="K167" s="80"/>
    </row>
    <row r="168" spans="4:11" x14ac:dyDescent="0.2">
      <c r="D168" s="80"/>
      <c r="F168" s="80"/>
      <c r="G168" s="80"/>
      <c r="H168" s="80"/>
      <c r="I168" s="80"/>
      <c r="J168" s="80"/>
      <c r="K168" s="80"/>
    </row>
    <row r="169" spans="4:11" x14ac:dyDescent="0.2">
      <c r="D169" s="80"/>
      <c r="F169" s="80"/>
      <c r="G169" s="80"/>
      <c r="H169" s="80"/>
      <c r="I169" s="80"/>
      <c r="J169" s="80"/>
      <c r="K169" s="80"/>
    </row>
    <row r="170" spans="4:11" x14ac:dyDescent="0.2">
      <c r="D170" s="80"/>
      <c r="F170" s="80"/>
      <c r="G170" s="80"/>
      <c r="H170" s="80"/>
      <c r="I170" s="80"/>
      <c r="J170" s="80"/>
      <c r="K170" s="80"/>
    </row>
    <row r="171" spans="4:11" x14ac:dyDescent="0.2">
      <c r="D171" s="80"/>
      <c r="F171" s="80"/>
      <c r="G171" s="80"/>
      <c r="H171" s="80"/>
      <c r="I171" s="80"/>
      <c r="J171" s="80"/>
      <c r="K171" s="80"/>
    </row>
    <row r="172" spans="4:11" x14ac:dyDescent="0.2">
      <c r="D172" s="80"/>
      <c r="F172" s="80"/>
      <c r="G172" s="80"/>
      <c r="H172" s="80"/>
      <c r="I172" s="80"/>
      <c r="J172" s="80"/>
      <c r="K172" s="80"/>
    </row>
    <row r="173" spans="4:11" x14ac:dyDescent="0.2">
      <c r="D173" s="80"/>
      <c r="F173" s="80"/>
      <c r="G173" s="80"/>
      <c r="H173" s="80"/>
      <c r="I173" s="80"/>
      <c r="J173" s="80"/>
      <c r="K173" s="80"/>
    </row>
    <row r="174" spans="4:11" x14ac:dyDescent="0.2">
      <c r="D174" s="80"/>
      <c r="F174" s="80"/>
      <c r="G174" s="80"/>
      <c r="H174" s="80"/>
      <c r="I174" s="80"/>
      <c r="J174" s="80"/>
      <c r="K174" s="80"/>
    </row>
    <row r="175" spans="4:11" x14ac:dyDescent="0.2">
      <c r="D175" s="80"/>
      <c r="F175" s="80"/>
      <c r="G175" s="80"/>
      <c r="H175" s="80"/>
      <c r="I175" s="80"/>
      <c r="J175" s="80"/>
      <c r="K175" s="80"/>
    </row>
    <row r="176" spans="4:11" x14ac:dyDescent="0.2">
      <c r="D176" s="80"/>
      <c r="F176" s="80"/>
      <c r="G176" s="80"/>
      <c r="H176" s="80"/>
      <c r="I176" s="80"/>
      <c r="J176" s="80"/>
      <c r="K176" s="80"/>
    </row>
    <row r="177" spans="4:11" x14ac:dyDescent="0.2">
      <c r="D177" s="80"/>
      <c r="F177" s="80"/>
      <c r="G177" s="80"/>
      <c r="H177" s="80"/>
      <c r="I177" s="80"/>
      <c r="J177" s="80"/>
      <c r="K177" s="80"/>
    </row>
    <row r="178" spans="4:11" x14ac:dyDescent="0.2">
      <c r="D178" s="80"/>
      <c r="F178" s="80"/>
      <c r="G178" s="80"/>
      <c r="H178" s="80"/>
      <c r="I178" s="80"/>
      <c r="J178" s="80"/>
      <c r="K178" s="80"/>
    </row>
    <row r="179" spans="4:11" x14ac:dyDescent="0.2">
      <c r="D179" s="80"/>
      <c r="F179" s="80"/>
      <c r="G179" s="80"/>
      <c r="H179" s="80"/>
      <c r="I179" s="80"/>
      <c r="J179" s="80"/>
      <c r="K179" s="80"/>
    </row>
    <row r="180" spans="4:11" x14ac:dyDescent="0.2">
      <c r="D180" s="80"/>
      <c r="F180" s="80"/>
      <c r="G180" s="80"/>
      <c r="H180" s="80"/>
      <c r="I180" s="80"/>
      <c r="J180" s="80"/>
      <c r="K180" s="80"/>
    </row>
    <row r="181" spans="4:11" x14ac:dyDescent="0.2">
      <c r="D181" s="80"/>
      <c r="F181" s="80"/>
      <c r="G181" s="80"/>
      <c r="H181" s="80"/>
      <c r="I181" s="80"/>
      <c r="J181" s="80"/>
      <c r="K181" s="80"/>
    </row>
    <row r="182" spans="4:11" x14ac:dyDescent="0.2">
      <c r="D182" s="80"/>
      <c r="F182" s="80"/>
      <c r="G182" s="80"/>
      <c r="H182" s="80"/>
      <c r="I182" s="80"/>
      <c r="J182" s="80"/>
      <c r="K182" s="80"/>
    </row>
    <row r="183" spans="4:11" x14ac:dyDescent="0.2">
      <c r="D183" s="80"/>
      <c r="F183" s="80"/>
      <c r="G183" s="80"/>
      <c r="H183" s="80"/>
      <c r="I183" s="80"/>
      <c r="J183" s="80"/>
      <c r="K183" s="80"/>
    </row>
    <row r="184" spans="4:11" x14ac:dyDescent="0.2">
      <c r="D184" s="80"/>
      <c r="F184" s="80"/>
      <c r="G184" s="80"/>
      <c r="H184" s="80"/>
      <c r="I184" s="80"/>
      <c r="J184" s="80"/>
      <c r="K184" s="80"/>
    </row>
    <row r="185" spans="4:11" x14ac:dyDescent="0.2">
      <c r="D185" s="80"/>
      <c r="F185" s="80"/>
      <c r="G185" s="80"/>
      <c r="H185" s="80"/>
      <c r="I185" s="80"/>
      <c r="J185" s="80"/>
      <c r="K185" s="80"/>
    </row>
    <row r="186" spans="4:11" x14ac:dyDescent="0.2">
      <c r="D186" s="80"/>
      <c r="F186" s="80"/>
      <c r="G186" s="80"/>
      <c r="H186" s="80"/>
      <c r="I186" s="80"/>
      <c r="J186" s="80"/>
      <c r="K186" s="80"/>
    </row>
    <row r="187" spans="4:11" x14ac:dyDescent="0.2">
      <c r="D187" s="80"/>
      <c r="F187" s="80"/>
      <c r="G187" s="80"/>
      <c r="H187" s="80"/>
      <c r="I187" s="80"/>
      <c r="J187" s="80"/>
      <c r="K187" s="80"/>
    </row>
    <row r="188" spans="4:11" x14ac:dyDescent="0.2">
      <c r="D188" s="80"/>
      <c r="F188" s="80"/>
      <c r="G188" s="80"/>
      <c r="H188" s="80"/>
      <c r="I188" s="80"/>
      <c r="J188" s="80"/>
      <c r="K188" s="80"/>
    </row>
    <row r="189" spans="4:11" x14ac:dyDescent="0.2">
      <c r="D189" s="80"/>
      <c r="F189" s="80"/>
      <c r="G189" s="80"/>
      <c r="H189" s="80"/>
      <c r="I189" s="80"/>
      <c r="J189" s="80"/>
      <c r="K189" s="80"/>
    </row>
    <row r="190" spans="4:11" x14ac:dyDescent="0.2">
      <c r="D190" s="80"/>
      <c r="F190" s="80"/>
      <c r="G190" s="80"/>
      <c r="H190" s="80"/>
      <c r="I190" s="80"/>
      <c r="J190" s="80"/>
      <c r="K190" s="80"/>
    </row>
    <row r="191" spans="4:11" x14ac:dyDescent="0.2">
      <c r="D191" s="80"/>
      <c r="F191" s="80"/>
      <c r="G191" s="80"/>
      <c r="H191" s="80"/>
      <c r="I191" s="80"/>
      <c r="J191" s="80"/>
      <c r="K191" s="80"/>
    </row>
    <row r="192" spans="4:11" x14ac:dyDescent="0.2">
      <c r="D192" s="80"/>
      <c r="F192" s="80"/>
      <c r="G192" s="80"/>
      <c r="H192" s="80"/>
      <c r="I192" s="80"/>
      <c r="J192" s="80"/>
      <c r="K192" s="80"/>
    </row>
    <row r="193" spans="4:11" x14ac:dyDescent="0.2">
      <c r="D193" s="80"/>
      <c r="F193" s="80"/>
      <c r="G193" s="80"/>
      <c r="H193" s="80"/>
      <c r="I193" s="80"/>
      <c r="J193" s="80"/>
      <c r="K193" s="80"/>
    </row>
    <row r="194" spans="4:11" x14ac:dyDescent="0.2">
      <c r="D194" s="80"/>
      <c r="F194" s="80"/>
      <c r="G194" s="80"/>
      <c r="H194" s="80"/>
      <c r="I194" s="80"/>
      <c r="J194" s="80"/>
      <c r="K194" s="80"/>
    </row>
    <row r="195" spans="4:11" x14ac:dyDescent="0.2">
      <c r="D195" s="80"/>
      <c r="F195" s="80"/>
      <c r="G195" s="80"/>
      <c r="H195" s="80"/>
      <c r="I195" s="80"/>
      <c r="J195" s="80"/>
      <c r="K195" s="80"/>
    </row>
    <row r="196" spans="4:11" x14ac:dyDescent="0.2">
      <c r="D196" s="80"/>
      <c r="F196" s="80"/>
      <c r="G196" s="80"/>
      <c r="H196" s="80"/>
      <c r="I196" s="80"/>
      <c r="J196" s="80"/>
      <c r="K196" s="80"/>
    </row>
    <row r="197" spans="4:11" x14ac:dyDescent="0.2">
      <c r="D197" s="80"/>
      <c r="F197" s="80"/>
      <c r="G197" s="80"/>
      <c r="H197" s="80"/>
      <c r="I197" s="80"/>
      <c r="J197" s="80"/>
      <c r="K197" s="80"/>
    </row>
    <row r="198" spans="4:11" x14ac:dyDescent="0.2">
      <c r="D198" s="80"/>
      <c r="F198" s="80"/>
      <c r="G198" s="80"/>
      <c r="H198" s="80"/>
      <c r="I198" s="80"/>
      <c r="J198" s="80"/>
      <c r="K198" s="80"/>
    </row>
    <row r="199" spans="4:11" x14ac:dyDescent="0.2">
      <c r="D199" s="80"/>
      <c r="F199" s="80"/>
      <c r="G199" s="80"/>
      <c r="H199" s="80"/>
      <c r="I199" s="80"/>
      <c r="J199" s="80"/>
      <c r="K199" s="80"/>
    </row>
    <row r="200" spans="4:11" x14ac:dyDescent="0.2">
      <c r="D200" s="80"/>
      <c r="F200" s="80"/>
      <c r="G200" s="80"/>
      <c r="H200" s="80"/>
      <c r="I200" s="80"/>
      <c r="J200" s="80"/>
      <c r="K200" s="80"/>
    </row>
    <row r="201" spans="4:11" x14ac:dyDescent="0.2">
      <c r="D201" s="80"/>
      <c r="F201" s="80"/>
      <c r="G201" s="80"/>
      <c r="H201" s="80"/>
      <c r="I201" s="80"/>
      <c r="J201" s="80"/>
      <c r="K201" s="80"/>
    </row>
    <row r="202" spans="4:11" x14ac:dyDescent="0.2">
      <c r="D202" s="80"/>
      <c r="F202" s="80"/>
      <c r="G202" s="80"/>
      <c r="H202" s="80"/>
      <c r="I202" s="80"/>
      <c r="J202" s="80"/>
      <c r="K202" s="80"/>
    </row>
    <row r="203" spans="4:11" x14ac:dyDescent="0.2">
      <c r="D203" s="80"/>
      <c r="F203" s="80"/>
      <c r="G203" s="80"/>
      <c r="H203" s="80"/>
      <c r="I203" s="80"/>
      <c r="J203" s="80"/>
      <c r="K203" s="80"/>
    </row>
    <row r="204" spans="4:11" x14ac:dyDescent="0.2">
      <c r="D204" s="80"/>
      <c r="F204" s="80"/>
      <c r="G204" s="80"/>
      <c r="H204" s="80"/>
      <c r="I204" s="80"/>
      <c r="J204" s="80"/>
      <c r="K204" s="80"/>
    </row>
    <row r="205" spans="4:11" x14ac:dyDescent="0.2">
      <c r="D205" s="80"/>
      <c r="F205" s="80"/>
      <c r="G205" s="80"/>
      <c r="H205" s="80"/>
      <c r="I205" s="80"/>
      <c r="J205" s="80"/>
      <c r="K205" s="80"/>
    </row>
    <row r="206" spans="4:11" x14ac:dyDescent="0.2">
      <c r="D206" s="80"/>
      <c r="F206" s="80"/>
      <c r="G206" s="80"/>
      <c r="H206" s="80"/>
      <c r="I206" s="80"/>
      <c r="J206" s="80"/>
      <c r="K206" s="80"/>
    </row>
    <row r="207" spans="4:11" x14ac:dyDescent="0.2">
      <c r="D207" s="80"/>
      <c r="F207" s="80"/>
      <c r="G207" s="80"/>
      <c r="H207" s="80"/>
      <c r="I207" s="80"/>
      <c r="J207" s="80"/>
      <c r="K207" s="80"/>
    </row>
    <row r="208" spans="4:11" x14ac:dyDescent="0.2">
      <c r="D208" s="80"/>
      <c r="F208" s="80"/>
      <c r="G208" s="80"/>
      <c r="H208" s="80"/>
      <c r="I208" s="80"/>
      <c r="J208" s="80"/>
      <c r="K208" s="80"/>
    </row>
    <row r="209" spans="4:11" x14ac:dyDescent="0.2">
      <c r="D209" s="80"/>
      <c r="F209" s="80"/>
      <c r="G209" s="80"/>
      <c r="H209" s="80"/>
      <c r="I209" s="80"/>
      <c r="J209" s="80"/>
      <c r="K209" s="80"/>
    </row>
    <row r="210" spans="4:11" x14ac:dyDescent="0.2">
      <c r="D210" s="80"/>
      <c r="F210" s="80"/>
      <c r="G210" s="80"/>
      <c r="H210" s="80"/>
      <c r="I210" s="80"/>
      <c r="J210" s="80"/>
      <c r="K210" s="80"/>
    </row>
    <row r="211" spans="4:11" x14ac:dyDescent="0.2">
      <c r="D211" s="80"/>
      <c r="F211" s="80"/>
      <c r="G211" s="80"/>
      <c r="H211" s="80"/>
      <c r="I211" s="80"/>
      <c r="J211" s="80"/>
      <c r="K211" s="80"/>
    </row>
    <row r="212" spans="4:11" x14ac:dyDescent="0.2">
      <c r="D212" s="80"/>
      <c r="F212" s="80"/>
      <c r="G212" s="80"/>
      <c r="H212" s="80"/>
      <c r="I212" s="80"/>
      <c r="J212" s="80"/>
      <c r="K212" s="80"/>
    </row>
    <row r="213" spans="4:11" x14ac:dyDescent="0.2">
      <c r="D213" s="80"/>
      <c r="F213" s="80"/>
      <c r="G213" s="80"/>
      <c r="H213" s="80"/>
      <c r="I213" s="80"/>
      <c r="J213" s="80"/>
      <c r="K213" s="80"/>
    </row>
    <row r="214" spans="4:11" x14ac:dyDescent="0.2">
      <c r="D214" s="80"/>
      <c r="F214" s="80"/>
      <c r="G214" s="80"/>
      <c r="H214" s="80"/>
      <c r="I214" s="80"/>
      <c r="J214" s="80"/>
      <c r="K214" s="80"/>
    </row>
    <row r="215" spans="4:11" x14ac:dyDescent="0.2">
      <c r="D215" s="80"/>
      <c r="F215" s="80"/>
      <c r="G215" s="80"/>
      <c r="H215" s="80"/>
      <c r="I215" s="80"/>
      <c r="J215" s="80"/>
      <c r="K215" s="80"/>
    </row>
    <row r="216" spans="4:11" x14ac:dyDescent="0.2">
      <c r="D216" s="80"/>
      <c r="F216" s="80"/>
      <c r="G216" s="80"/>
      <c r="H216" s="80"/>
      <c r="I216" s="80"/>
      <c r="J216" s="80"/>
      <c r="K216" s="80"/>
    </row>
    <row r="217" spans="4:11" x14ac:dyDescent="0.2">
      <c r="D217" s="80"/>
      <c r="F217" s="80"/>
      <c r="G217" s="80"/>
      <c r="H217" s="80"/>
      <c r="I217" s="80"/>
      <c r="J217" s="80"/>
      <c r="K217" s="80"/>
    </row>
    <row r="218" spans="4:11" x14ac:dyDescent="0.2">
      <c r="D218" s="80"/>
      <c r="F218" s="80"/>
      <c r="G218" s="80"/>
      <c r="H218" s="80"/>
      <c r="I218" s="80"/>
      <c r="J218" s="80"/>
      <c r="K218" s="80"/>
    </row>
    <row r="219" spans="4:11" x14ac:dyDescent="0.2">
      <c r="D219" s="80"/>
      <c r="F219" s="80"/>
      <c r="G219" s="80"/>
      <c r="H219" s="80"/>
      <c r="I219" s="80"/>
      <c r="J219" s="80"/>
      <c r="K219" s="80"/>
    </row>
    <row r="220" spans="4:11" x14ac:dyDescent="0.2">
      <c r="D220" s="80"/>
      <c r="F220" s="80"/>
      <c r="G220" s="80"/>
      <c r="H220" s="80"/>
      <c r="I220" s="80"/>
      <c r="J220" s="80"/>
      <c r="K220" s="80"/>
    </row>
    <row r="221" spans="4:11" x14ac:dyDescent="0.2">
      <c r="D221" s="80"/>
      <c r="F221" s="80"/>
      <c r="G221" s="80"/>
      <c r="H221" s="80"/>
      <c r="I221" s="80"/>
      <c r="J221" s="80"/>
      <c r="K221" s="80"/>
    </row>
    <row r="222" spans="4:11" x14ac:dyDescent="0.2">
      <c r="D222" s="80"/>
      <c r="F222" s="80"/>
      <c r="G222" s="80"/>
      <c r="H222" s="80"/>
      <c r="I222" s="80"/>
      <c r="J222" s="80"/>
      <c r="K222" s="80"/>
    </row>
    <row r="223" spans="4:11" x14ac:dyDescent="0.2">
      <c r="D223" s="80"/>
      <c r="F223" s="80"/>
      <c r="G223" s="80"/>
      <c r="H223" s="80"/>
      <c r="I223" s="80"/>
      <c r="J223" s="80"/>
      <c r="K223" s="80"/>
    </row>
    <row r="224" spans="4:11" x14ac:dyDescent="0.2">
      <c r="D224" s="80"/>
      <c r="F224" s="80"/>
      <c r="G224" s="80"/>
      <c r="H224" s="80"/>
      <c r="I224" s="80"/>
      <c r="J224" s="80"/>
      <c r="K224" s="80"/>
    </row>
    <row r="225" spans="4:11" x14ac:dyDescent="0.2">
      <c r="D225" s="80"/>
      <c r="F225" s="80"/>
      <c r="G225" s="80"/>
      <c r="H225" s="80"/>
      <c r="I225" s="80"/>
      <c r="J225" s="80"/>
      <c r="K225" s="80"/>
    </row>
    <row r="226" spans="4:11" x14ac:dyDescent="0.2">
      <c r="D226" s="80"/>
      <c r="F226" s="80"/>
      <c r="G226" s="80"/>
      <c r="H226" s="80"/>
      <c r="I226" s="80"/>
      <c r="J226" s="80"/>
      <c r="K226" s="80"/>
    </row>
    <row r="227" spans="4:11" x14ac:dyDescent="0.2">
      <c r="D227" s="80"/>
      <c r="F227" s="80"/>
      <c r="G227" s="80"/>
      <c r="H227" s="80"/>
      <c r="I227" s="80"/>
      <c r="J227" s="80"/>
      <c r="K227" s="80"/>
    </row>
    <row r="228" spans="4:11" x14ac:dyDescent="0.2">
      <c r="D228" s="80"/>
      <c r="F228" s="80"/>
      <c r="G228" s="80"/>
      <c r="H228" s="80"/>
      <c r="I228" s="80"/>
      <c r="J228" s="80"/>
      <c r="K228" s="80"/>
    </row>
    <row r="229" spans="4:11" x14ac:dyDescent="0.2">
      <c r="D229" s="80"/>
      <c r="F229" s="80"/>
      <c r="G229" s="80"/>
      <c r="H229" s="80"/>
      <c r="I229" s="80"/>
      <c r="J229" s="80"/>
      <c r="K229" s="80"/>
    </row>
    <row r="230" spans="4:11" x14ac:dyDescent="0.2">
      <c r="D230" s="80"/>
      <c r="F230" s="80"/>
      <c r="G230" s="80"/>
      <c r="H230" s="80"/>
      <c r="I230" s="80"/>
      <c r="J230" s="80"/>
      <c r="K230" s="80"/>
    </row>
    <row r="231" spans="4:11" x14ac:dyDescent="0.2">
      <c r="D231" s="80"/>
      <c r="F231" s="80"/>
      <c r="G231" s="80"/>
      <c r="H231" s="80"/>
      <c r="I231" s="80"/>
      <c r="J231" s="80"/>
      <c r="K231" s="80"/>
    </row>
    <row r="232" spans="4:11" x14ac:dyDescent="0.2">
      <c r="D232" s="80"/>
      <c r="F232" s="80"/>
      <c r="G232" s="80"/>
      <c r="H232" s="80"/>
      <c r="I232" s="80"/>
      <c r="J232" s="80"/>
      <c r="K232" s="80"/>
    </row>
    <row r="233" spans="4:11" x14ac:dyDescent="0.2">
      <c r="D233" s="80"/>
      <c r="F233" s="80"/>
      <c r="G233" s="80"/>
      <c r="H233" s="80"/>
      <c r="I233" s="80"/>
      <c r="J233" s="80"/>
      <c r="K233" s="80"/>
    </row>
    <row r="234" spans="4:11" x14ac:dyDescent="0.2">
      <c r="D234" s="80"/>
      <c r="F234" s="80"/>
      <c r="G234" s="80"/>
      <c r="H234" s="80"/>
      <c r="I234" s="80"/>
      <c r="J234" s="80"/>
      <c r="K234" s="80"/>
    </row>
    <row r="235" spans="4:11" x14ac:dyDescent="0.2">
      <c r="D235" s="80"/>
      <c r="F235" s="80"/>
      <c r="G235" s="80"/>
      <c r="H235" s="80"/>
      <c r="I235" s="80"/>
      <c r="J235" s="80"/>
      <c r="K235" s="80"/>
    </row>
    <row r="236" spans="4:11" x14ac:dyDescent="0.2">
      <c r="D236" s="80"/>
      <c r="F236" s="80"/>
      <c r="G236" s="80"/>
      <c r="H236" s="80"/>
      <c r="I236" s="80"/>
      <c r="J236" s="80"/>
      <c r="K236" s="80"/>
    </row>
    <row r="237" spans="4:11" x14ac:dyDescent="0.2">
      <c r="D237" s="80"/>
      <c r="F237" s="80"/>
      <c r="G237" s="80"/>
      <c r="H237" s="80"/>
      <c r="I237" s="80"/>
      <c r="J237" s="80"/>
      <c r="K237" s="80"/>
    </row>
    <row r="238" spans="4:11" x14ac:dyDescent="0.2">
      <c r="D238" s="80"/>
      <c r="F238" s="80"/>
      <c r="G238" s="80"/>
      <c r="H238" s="80"/>
      <c r="I238" s="80"/>
      <c r="J238" s="80"/>
      <c r="K238" s="80"/>
    </row>
    <row r="239" spans="4:11" x14ac:dyDescent="0.2">
      <c r="D239" s="80"/>
      <c r="F239" s="80"/>
      <c r="G239" s="80"/>
      <c r="H239" s="80"/>
      <c r="I239" s="80"/>
      <c r="J239" s="80"/>
      <c r="K239" s="80"/>
    </row>
    <row r="240" spans="4:11" x14ac:dyDescent="0.2">
      <c r="D240" s="80"/>
      <c r="F240" s="80"/>
      <c r="G240" s="80"/>
      <c r="H240" s="80"/>
      <c r="I240" s="80"/>
      <c r="J240" s="80"/>
      <c r="K240" s="80"/>
    </row>
    <row r="241" spans="4:11" x14ac:dyDescent="0.2">
      <c r="D241" s="80"/>
      <c r="F241" s="80"/>
      <c r="G241" s="80"/>
      <c r="H241" s="80"/>
      <c r="I241" s="80"/>
      <c r="J241" s="80"/>
      <c r="K241" s="80"/>
    </row>
    <row r="242" spans="4:11" x14ac:dyDescent="0.2">
      <c r="D242" s="80"/>
      <c r="F242" s="80"/>
      <c r="G242" s="80"/>
      <c r="H242" s="80"/>
      <c r="I242" s="80"/>
      <c r="J242" s="80"/>
      <c r="K242" s="80"/>
    </row>
    <row r="243" spans="4:11" x14ac:dyDescent="0.2">
      <c r="D243" s="80"/>
      <c r="F243" s="80"/>
      <c r="G243" s="80"/>
      <c r="H243" s="80"/>
      <c r="I243" s="80"/>
      <c r="J243" s="80"/>
      <c r="K243" s="80"/>
    </row>
    <row r="244" spans="4:11" x14ac:dyDescent="0.2">
      <c r="D244" s="80"/>
      <c r="F244" s="80"/>
      <c r="G244" s="80"/>
      <c r="H244" s="80"/>
      <c r="I244" s="80"/>
      <c r="J244" s="80"/>
      <c r="K244" s="80"/>
    </row>
    <row r="245" spans="4:11" x14ac:dyDescent="0.2">
      <c r="D245" s="80"/>
      <c r="F245" s="80"/>
      <c r="G245" s="80"/>
      <c r="H245" s="80"/>
      <c r="I245" s="80"/>
      <c r="J245" s="80"/>
      <c r="K245" s="80"/>
    </row>
    <row r="246" spans="4:11" x14ac:dyDescent="0.2">
      <c r="D246" s="80"/>
      <c r="F246" s="80"/>
      <c r="G246" s="80"/>
      <c r="H246" s="80"/>
      <c r="I246" s="80"/>
      <c r="J246" s="80"/>
      <c r="K246" s="80"/>
    </row>
    <row r="247" spans="4:11" x14ac:dyDescent="0.2">
      <c r="D247" s="80"/>
      <c r="F247" s="80"/>
      <c r="G247" s="80"/>
      <c r="H247" s="80"/>
      <c r="I247" s="80"/>
      <c r="J247" s="80"/>
      <c r="K247" s="80"/>
    </row>
    <row r="248" spans="4:11" x14ac:dyDescent="0.2">
      <c r="D248" s="80"/>
      <c r="F248" s="80"/>
      <c r="G248" s="80"/>
      <c r="H248" s="80"/>
      <c r="I248" s="80"/>
      <c r="J248" s="80"/>
      <c r="K248" s="80"/>
    </row>
    <row r="249" spans="4:11" x14ac:dyDescent="0.2">
      <c r="D249" s="80"/>
      <c r="F249" s="80"/>
      <c r="G249" s="80"/>
      <c r="H249" s="80"/>
      <c r="I249" s="80"/>
      <c r="J249" s="80"/>
      <c r="K249" s="80"/>
    </row>
    <row r="250" spans="4:11" x14ac:dyDescent="0.2">
      <c r="D250" s="80"/>
      <c r="F250" s="80"/>
      <c r="G250" s="80"/>
      <c r="H250" s="80"/>
      <c r="I250" s="80"/>
      <c r="J250" s="80"/>
      <c r="K250" s="80"/>
    </row>
    <row r="251" spans="4:11" x14ac:dyDescent="0.2">
      <c r="D251" s="80"/>
      <c r="F251" s="80"/>
      <c r="G251" s="80"/>
      <c r="H251" s="80"/>
      <c r="I251" s="80"/>
      <c r="J251" s="80"/>
      <c r="K251" s="80"/>
    </row>
    <row r="252" spans="4:11" x14ac:dyDescent="0.2">
      <c r="D252" s="80"/>
      <c r="F252" s="80"/>
      <c r="G252" s="80"/>
      <c r="H252" s="80"/>
      <c r="I252" s="80"/>
      <c r="J252" s="80"/>
      <c r="K252" s="80"/>
    </row>
    <row r="253" spans="4:11" x14ac:dyDescent="0.2">
      <c r="D253" s="80"/>
      <c r="F253" s="80"/>
      <c r="G253" s="80"/>
      <c r="H253" s="80"/>
      <c r="I253" s="80"/>
      <c r="J253" s="80"/>
      <c r="K253" s="80"/>
    </row>
    <row r="254" spans="4:11" x14ac:dyDescent="0.2">
      <c r="D254" s="80"/>
      <c r="F254" s="80"/>
      <c r="G254" s="80"/>
      <c r="H254" s="80"/>
      <c r="I254" s="80"/>
      <c r="J254" s="80"/>
      <c r="K254" s="80"/>
    </row>
    <row r="255" spans="4:11" x14ac:dyDescent="0.2">
      <c r="D255" s="80"/>
      <c r="F255" s="80"/>
      <c r="G255" s="80"/>
      <c r="H255" s="80"/>
      <c r="I255" s="80"/>
      <c r="J255" s="80"/>
      <c r="K255" s="80"/>
    </row>
    <row r="256" spans="4:11" x14ac:dyDescent="0.2">
      <c r="D256" s="80"/>
      <c r="F256" s="80"/>
      <c r="G256" s="80"/>
      <c r="H256" s="80"/>
      <c r="I256" s="80"/>
      <c r="J256" s="80"/>
      <c r="K256" s="80"/>
    </row>
    <row r="257" spans="4:11" x14ac:dyDescent="0.2">
      <c r="D257" s="80"/>
      <c r="F257" s="80"/>
      <c r="G257" s="80"/>
      <c r="H257" s="80"/>
      <c r="I257" s="80"/>
      <c r="J257" s="80"/>
      <c r="K257" s="80"/>
    </row>
    <row r="258" spans="4:11" x14ac:dyDescent="0.2">
      <c r="D258" s="80"/>
      <c r="F258" s="80"/>
      <c r="G258" s="80"/>
      <c r="H258" s="80"/>
      <c r="I258" s="80"/>
      <c r="J258" s="80"/>
      <c r="K258" s="80"/>
    </row>
    <row r="259" spans="4:11" x14ac:dyDescent="0.2">
      <c r="D259" s="80"/>
      <c r="F259" s="80"/>
      <c r="G259" s="80"/>
      <c r="H259" s="80"/>
      <c r="I259" s="80"/>
      <c r="J259" s="80"/>
      <c r="K259" s="80"/>
    </row>
    <row r="260" spans="4:11" x14ac:dyDescent="0.2">
      <c r="D260" s="80"/>
      <c r="F260" s="80"/>
      <c r="G260" s="80"/>
      <c r="H260" s="80"/>
      <c r="I260" s="80"/>
      <c r="J260" s="80"/>
      <c r="K260" s="80"/>
    </row>
    <row r="261" spans="4:11" x14ac:dyDescent="0.2">
      <c r="D261" s="80"/>
      <c r="F261" s="80"/>
      <c r="G261" s="80"/>
      <c r="H261" s="80"/>
      <c r="I261" s="80"/>
      <c r="J261" s="80"/>
      <c r="K261" s="80"/>
    </row>
    <row r="262" spans="4:11" x14ac:dyDescent="0.2">
      <c r="D262" s="80"/>
      <c r="F262" s="80"/>
      <c r="G262" s="80"/>
      <c r="H262" s="80"/>
      <c r="I262" s="80"/>
      <c r="J262" s="80"/>
      <c r="K262" s="80"/>
    </row>
    <row r="263" spans="4:11" x14ac:dyDescent="0.2">
      <c r="D263" s="80"/>
      <c r="F263" s="80"/>
      <c r="G263" s="80"/>
      <c r="H263" s="80"/>
      <c r="I263" s="80"/>
      <c r="J263" s="80"/>
      <c r="K263" s="80"/>
    </row>
    <row r="264" spans="4:11" x14ac:dyDescent="0.2">
      <c r="D264" s="80"/>
      <c r="F264" s="80"/>
      <c r="G264" s="80"/>
      <c r="H264" s="80"/>
      <c r="I264" s="80"/>
      <c r="J264" s="80"/>
      <c r="K264" s="80"/>
    </row>
    <row r="265" spans="4:11" x14ac:dyDescent="0.2">
      <c r="D265" s="80"/>
      <c r="F265" s="80"/>
      <c r="G265" s="80"/>
      <c r="H265" s="80"/>
      <c r="I265" s="80"/>
      <c r="J265" s="80"/>
      <c r="K265" s="80"/>
    </row>
    <row r="266" spans="4:11" x14ac:dyDescent="0.2">
      <c r="D266" s="80"/>
      <c r="F266" s="80"/>
      <c r="G266" s="80"/>
      <c r="H266" s="80"/>
      <c r="I266" s="80"/>
      <c r="J266" s="80"/>
      <c r="K266" s="80"/>
    </row>
    <row r="267" spans="4:11" x14ac:dyDescent="0.2">
      <c r="D267" s="80"/>
      <c r="F267" s="80"/>
      <c r="G267" s="80"/>
      <c r="H267" s="80"/>
      <c r="I267" s="80"/>
      <c r="J267" s="80"/>
      <c r="K267" s="80"/>
    </row>
    <row r="268" spans="4:11" x14ac:dyDescent="0.2">
      <c r="D268" s="80"/>
      <c r="F268" s="80"/>
      <c r="G268" s="80"/>
      <c r="H268" s="80"/>
      <c r="I268" s="80"/>
      <c r="J268" s="80"/>
      <c r="K268" s="80"/>
    </row>
    <row r="269" spans="4:11" x14ac:dyDescent="0.2">
      <c r="D269" s="80"/>
      <c r="F269" s="80"/>
      <c r="G269" s="80"/>
      <c r="H269" s="80"/>
      <c r="I269" s="80"/>
      <c r="J269" s="80"/>
      <c r="K269" s="80"/>
    </row>
    <row r="270" spans="4:11" x14ac:dyDescent="0.2">
      <c r="D270" s="80"/>
      <c r="F270" s="80"/>
      <c r="G270" s="80"/>
      <c r="H270" s="80"/>
      <c r="I270" s="80"/>
      <c r="J270" s="80"/>
      <c r="K270" s="80"/>
    </row>
    <row r="271" spans="4:11" x14ac:dyDescent="0.2">
      <c r="D271" s="80"/>
      <c r="F271" s="80"/>
      <c r="G271" s="80"/>
      <c r="H271" s="80"/>
      <c r="I271" s="80"/>
      <c r="J271" s="80"/>
      <c r="K271" s="80"/>
    </row>
    <row r="272" spans="4:11" x14ac:dyDescent="0.2">
      <c r="D272" s="80"/>
      <c r="F272" s="80"/>
      <c r="G272" s="80"/>
      <c r="H272" s="80"/>
      <c r="I272" s="80"/>
      <c r="J272" s="80"/>
      <c r="K272" s="80"/>
    </row>
    <row r="273" spans="4:11" x14ac:dyDescent="0.2">
      <c r="D273" s="80"/>
      <c r="F273" s="80"/>
      <c r="G273" s="80"/>
      <c r="H273" s="80"/>
      <c r="I273" s="80"/>
      <c r="J273" s="80"/>
      <c r="K273" s="80"/>
    </row>
    <row r="274" spans="4:11" x14ac:dyDescent="0.2">
      <c r="D274" s="80"/>
      <c r="F274" s="80"/>
      <c r="G274" s="80"/>
      <c r="H274" s="80"/>
      <c r="I274" s="80"/>
      <c r="J274" s="80"/>
      <c r="K274" s="80"/>
    </row>
    <row r="275" spans="4:11" x14ac:dyDescent="0.2">
      <c r="D275" s="80"/>
      <c r="F275" s="80"/>
      <c r="G275" s="80"/>
      <c r="H275" s="80"/>
      <c r="I275" s="80"/>
      <c r="J275" s="80"/>
      <c r="K275" s="80"/>
    </row>
    <row r="276" spans="4:11" x14ac:dyDescent="0.2">
      <c r="D276" s="80"/>
      <c r="F276" s="80"/>
      <c r="G276" s="80"/>
      <c r="H276" s="80"/>
      <c r="I276" s="80"/>
      <c r="J276" s="80"/>
      <c r="K276" s="80"/>
    </row>
    <row r="277" spans="4:11" x14ac:dyDescent="0.2">
      <c r="D277" s="80"/>
      <c r="F277" s="80"/>
      <c r="G277" s="80"/>
      <c r="H277" s="80"/>
      <c r="I277" s="80"/>
      <c r="J277" s="80"/>
      <c r="K277" s="80"/>
    </row>
    <row r="278" spans="4:11" x14ac:dyDescent="0.2">
      <c r="D278" s="80"/>
      <c r="F278" s="80"/>
      <c r="G278" s="80"/>
      <c r="H278" s="80"/>
      <c r="I278" s="80"/>
      <c r="J278" s="80"/>
      <c r="K278" s="80"/>
    </row>
    <row r="279" spans="4:11" x14ac:dyDescent="0.2">
      <c r="D279" s="80"/>
      <c r="F279" s="80"/>
      <c r="G279" s="80"/>
      <c r="H279" s="80"/>
      <c r="I279" s="80"/>
      <c r="J279" s="80"/>
      <c r="K279" s="80"/>
    </row>
    <row r="280" spans="4:11" x14ac:dyDescent="0.2">
      <c r="D280" s="80"/>
      <c r="F280" s="80"/>
      <c r="G280" s="80"/>
      <c r="H280" s="80"/>
      <c r="I280" s="80"/>
      <c r="J280" s="80"/>
      <c r="K280" s="80"/>
    </row>
    <row r="281" spans="4:11" x14ac:dyDescent="0.2">
      <c r="D281" s="80"/>
      <c r="F281" s="80"/>
      <c r="G281" s="80"/>
      <c r="H281" s="80"/>
      <c r="I281" s="80"/>
      <c r="J281" s="80"/>
      <c r="K281" s="80"/>
    </row>
    <row r="282" spans="4:11" x14ac:dyDescent="0.2">
      <c r="D282" s="80"/>
      <c r="F282" s="80"/>
      <c r="G282" s="80"/>
      <c r="H282" s="80"/>
      <c r="I282" s="80"/>
      <c r="J282" s="80"/>
      <c r="K282" s="80"/>
    </row>
    <row r="283" spans="4:11" x14ac:dyDescent="0.2">
      <c r="D283" s="80"/>
      <c r="F283" s="80"/>
      <c r="G283" s="80"/>
      <c r="H283" s="80"/>
      <c r="I283" s="80"/>
      <c r="J283" s="80"/>
      <c r="K283" s="80"/>
    </row>
    <row r="284" spans="4:11" x14ac:dyDescent="0.2">
      <c r="D284" s="80"/>
      <c r="F284" s="80"/>
      <c r="G284" s="80"/>
      <c r="H284" s="80"/>
      <c r="I284" s="80"/>
      <c r="J284" s="80"/>
      <c r="K284" s="80"/>
    </row>
    <row r="285" spans="4:11" x14ac:dyDescent="0.2">
      <c r="D285" s="80"/>
      <c r="F285" s="80"/>
      <c r="G285" s="80"/>
      <c r="H285" s="80"/>
      <c r="I285" s="80"/>
      <c r="J285" s="80"/>
      <c r="K285" s="80"/>
    </row>
    <row r="286" spans="4:11" x14ac:dyDescent="0.2">
      <c r="D286" s="80"/>
      <c r="F286" s="80"/>
      <c r="G286" s="80"/>
      <c r="H286" s="80"/>
      <c r="I286" s="80"/>
      <c r="J286" s="80"/>
      <c r="K286" s="80"/>
    </row>
    <row r="287" spans="4:11" x14ac:dyDescent="0.2">
      <c r="D287" s="80"/>
      <c r="F287" s="80"/>
      <c r="G287" s="80"/>
      <c r="H287" s="80"/>
      <c r="I287" s="80"/>
      <c r="J287" s="80"/>
      <c r="K287" s="80"/>
    </row>
    <row r="288" spans="4:11" x14ac:dyDescent="0.2">
      <c r="D288" s="80"/>
      <c r="F288" s="80"/>
      <c r="G288" s="80"/>
      <c r="H288" s="80"/>
      <c r="I288" s="80"/>
      <c r="J288" s="80"/>
      <c r="K288" s="80"/>
    </row>
    <row r="289" spans="4:11" x14ac:dyDescent="0.2">
      <c r="D289" s="80"/>
      <c r="F289" s="80"/>
      <c r="G289" s="80"/>
      <c r="H289" s="80"/>
      <c r="I289" s="80"/>
      <c r="J289" s="80"/>
      <c r="K289" s="80"/>
    </row>
    <row r="290" spans="4:11" x14ac:dyDescent="0.2">
      <c r="D290" s="80"/>
      <c r="F290" s="80"/>
      <c r="G290" s="80"/>
      <c r="H290" s="80"/>
      <c r="I290" s="80"/>
      <c r="J290" s="80"/>
      <c r="K290" s="80"/>
    </row>
    <row r="291" spans="4:11" x14ac:dyDescent="0.2">
      <c r="D291" s="80"/>
      <c r="F291" s="80"/>
      <c r="G291" s="80"/>
      <c r="H291" s="80"/>
      <c r="I291" s="80"/>
      <c r="J291" s="80"/>
      <c r="K291" s="80"/>
    </row>
    <row r="292" spans="4:11" x14ac:dyDescent="0.2">
      <c r="D292" s="80"/>
      <c r="F292" s="80"/>
      <c r="G292" s="80"/>
      <c r="H292" s="80"/>
      <c r="I292" s="80"/>
      <c r="J292" s="80"/>
      <c r="K292" s="80"/>
    </row>
    <row r="293" spans="4:11" x14ac:dyDescent="0.2">
      <c r="D293" s="80"/>
      <c r="F293" s="80"/>
      <c r="G293" s="80"/>
      <c r="H293" s="80"/>
      <c r="I293" s="80"/>
      <c r="J293" s="80"/>
      <c r="K293" s="8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selection activeCell="F43" sqref="F43"/>
    </sheetView>
  </sheetViews>
  <sheetFormatPr defaultColWidth="12" defaultRowHeight="12.75" x14ac:dyDescent="0.2"/>
  <cols>
    <col min="1" max="1" width="12" style="6"/>
    <col min="2" max="2" width="38" style="6" customWidth="1"/>
    <col min="3" max="5" width="12.7109375" style="6" customWidth="1"/>
    <col min="6" max="16384" width="12" style="6"/>
  </cols>
  <sheetData>
    <row r="1" spans="1:10" s="7" customFormat="1" ht="16.5" customHeight="1" x14ac:dyDescent="0.25"/>
    <row r="2" spans="1:10" s="7" customFormat="1" ht="16.5" customHeight="1" x14ac:dyDescent="0.25"/>
    <row r="3" spans="1:10" s="7" customFormat="1" ht="16.5" customHeight="1" x14ac:dyDescent="0.25"/>
    <row r="4" spans="1:10" s="7" customFormat="1" ht="16.5" customHeight="1" x14ac:dyDescent="0.25"/>
    <row r="5" spans="1:10" s="7" customFormat="1" ht="16.5" customHeight="1" x14ac:dyDescent="0.25">
      <c r="A5" s="116" t="s">
        <v>394</v>
      </c>
      <c r="B5" s="611" t="s">
        <v>384</v>
      </c>
      <c r="C5" s="611"/>
      <c r="D5" s="611"/>
      <c r="E5" s="611"/>
      <c r="F5" s="611"/>
      <c r="G5" s="611"/>
      <c r="H5" s="611"/>
      <c r="I5" s="611"/>
      <c r="J5" s="611"/>
    </row>
    <row r="6" spans="1:10" s="7" customFormat="1" ht="12" customHeight="1" x14ac:dyDescent="0.2">
      <c r="A6" s="116"/>
      <c r="B6" s="111" t="s">
        <v>262</v>
      </c>
      <c r="C6" s="538"/>
      <c r="D6" s="538"/>
      <c r="E6" s="538"/>
      <c r="F6" s="538"/>
      <c r="G6" s="538"/>
      <c r="H6" s="538"/>
      <c r="I6" s="538"/>
      <c r="J6" s="538"/>
    </row>
    <row r="7" spans="1:10" s="7" customFormat="1" ht="15" customHeight="1" x14ac:dyDescent="0.25">
      <c r="D7" s="8"/>
    </row>
    <row r="8" spans="1:10" s="7" customFormat="1" ht="42.75" customHeight="1" x14ac:dyDescent="0.25">
      <c r="B8" s="8"/>
      <c r="C8" s="598" t="s">
        <v>385</v>
      </c>
      <c r="D8" s="598"/>
      <c r="E8" s="598"/>
    </row>
    <row r="9" spans="1:10" s="7" customFormat="1" ht="24.95" customHeight="1" x14ac:dyDescent="0.25">
      <c r="B9" s="8"/>
      <c r="C9" s="599" t="s">
        <v>27</v>
      </c>
      <c r="D9" s="599"/>
      <c r="E9" s="599"/>
    </row>
    <row r="10" spans="1:10" s="7" customFormat="1" ht="14.25" customHeight="1" x14ac:dyDescent="0.2">
      <c r="B10" s="120" t="s">
        <v>11</v>
      </c>
      <c r="C10" s="540" t="s">
        <v>12</v>
      </c>
      <c r="D10" s="540" t="s">
        <v>28</v>
      </c>
      <c r="E10" s="540" t="s">
        <v>29</v>
      </c>
    </row>
    <row r="11" spans="1:10" s="7" customFormat="1" ht="14.25" customHeight="1" x14ac:dyDescent="0.2">
      <c r="B11" s="3" t="s">
        <v>61</v>
      </c>
      <c r="C11" s="128">
        <f>'SD_genero (17)'!O12-'SD_genero (17)'!C12</f>
        <v>-6282</v>
      </c>
      <c r="D11" s="105">
        <f>'SD_genero (17)'!P12-'SD_genero (17)'!D12</f>
        <v>-15826</v>
      </c>
      <c r="E11" s="129">
        <f>'SD_genero (17)'!Q12-'SD_genero (17)'!E12</f>
        <v>-22108</v>
      </c>
    </row>
    <row r="12" spans="1:10" s="7" customFormat="1" ht="14.25" customHeight="1" x14ac:dyDescent="0.2">
      <c r="B12" s="4" t="s">
        <v>102</v>
      </c>
      <c r="C12" s="130">
        <f>'SD_genero (17)'!O13-'SD_genero (17)'!C13</f>
        <v>-2072</v>
      </c>
      <c r="D12" s="106">
        <f>'SD_genero (17)'!P13-'SD_genero (17)'!D13</f>
        <v>-4464</v>
      </c>
      <c r="E12" s="131">
        <f>'SD_genero (17)'!Q13-'SD_genero (17)'!E13</f>
        <v>-6536</v>
      </c>
    </row>
    <row r="13" spans="1:10" s="7" customFormat="1" ht="14.25" customHeight="1" x14ac:dyDescent="0.2">
      <c r="B13" s="4" t="s">
        <v>20</v>
      </c>
      <c r="C13" s="130">
        <f>'SD_genero (17)'!O14-'SD_genero (17)'!C14</f>
        <v>-1840</v>
      </c>
      <c r="D13" s="106">
        <f>'SD_genero (17)'!P14-'SD_genero (17)'!D14</f>
        <v>-3281</v>
      </c>
      <c r="E13" s="131">
        <f>'SD_genero (17)'!Q14-'SD_genero (17)'!E14</f>
        <v>-5121</v>
      </c>
    </row>
    <row r="14" spans="1:10" s="7" customFormat="1" ht="14.25" customHeight="1" x14ac:dyDescent="0.2">
      <c r="B14" s="4" t="s">
        <v>1</v>
      </c>
      <c r="C14" s="132">
        <f>'SD_genero (17)'!O15-'SD_genero (17)'!C15</f>
        <v>-264</v>
      </c>
      <c r="D14" s="107">
        <f>'SD_genero (17)'!P15-'SD_genero (17)'!D15</f>
        <v>-587</v>
      </c>
      <c r="E14" s="133">
        <f>'SD_genero (17)'!Q15-'SD_genero (17)'!E15</f>
        <v>-851</v>
      </c>
    </row>
    <row r="15" spans="1:10" s="7" customFormat="1" ht="14.25" customHeight="1" x14ac:dyDescent="0.2">
      <c r="B15" s="34" t="str">
        <f>'PD_genero % (12)'!B15</f>
        <v xml:space="preserve">Ajuda </v>
      </c>
      <c r="C15" s="128">
        <f>'SD_genero (17)'!O16-'SD_genero (17)'!C16</f>
        <v>-19</v>
      </c>
      <c r="D15" s="105">
        <f>'SD_genero (17)'!P16-'SD_genero (17)'!D16</f>
        <v>-10</v>
      </c>
      <c r="E15" s="129">
        <f>'SD_genero (17)'!Q16-'SD_genero (17)'!E16</f>
        <v>-29</v>
      </c>
    </row>
    <row r="16" spans="1:10" s="7" customFormat="1" ht="14.25" customHeight="1" x14ac:dyDescent="0.2">
      <c r="B16" s="34" t="str">
        <f>'PD_genero % (12)'!B16</f>
        <v xml:space="preserve">Alcântara </v>
      </c>
      <c r="C16" s="130">
        <f>'SD_genero (17)'!O17-'SD_genero (17)'!C17</f>
        <v>-30</v>
      </c>
      <c r="D16" s="106">
        <f>'SD_genero (17)'!P17-'SD_genero (17)'!D17</f>
        <v>-9</v>
      </c>
      <c r="E16" s="131">
        <f>'SD_genero (17)'!Q17-'SD_genero (17)'!E17</f>
        <v>-39</v>
      </c>
    </row>
    <row r="17" spans="2:5" s="7" customFormat="1" ht="14.25" customHeight="1" x14ac:dyDescent="0.2">
      <c r="B17" s="34" t="str">
        <f>'PD_genero % (12)'!B17</f>
        <v xml:space="preserve">Alvalade </v>
      </c>
      <c r="C17" s="130">
        <f>'SD_genero (17)'!O18-'SD_genero (17)'!C18</f>
        <v>-10</v>
      </c>
      <c r="D17" s="106">
        <f>'SD_genero (17)'!P18-'SD_genero (17)'!D18</f>
        <v>-35</v>
      </c>
      <c r="E17" s="131">
        <f>'SD_genero (17)'!Q18-'SD_genero (17)'!E18</f>
        <v>-45</v>
      </c>
    </row>
    <row r="18" spans="2:5" s="7" customFormat="1" ht="14.25" customHeight="1" x14ac:dyDescent="0.2">
      <c r="B18" s="34" t="str">
        <f>'PD_genero % (12)'!B18</f>
        <v xml:space="preserve">Areeiro </v>
      </c>
      <c r="C18" s="130">
        <f>'SD_genero (17)'!O19-'SD_genero (17)'!C19</f>
        <v>-14</v>
      </c>
      <c r="D18" s="106">
        <f>'SD_genero (17)'!P19-'SD_genero (17)'!D19</f>
        <v>-5</v>
      </c>
      <c r="E18" s="131">
        <f>'SD_genero (17)'!Q19-'SD_genero (17)'!E19</f>
        <v>-19</v>
      </c>
    </row>
    <row r="19" spans="2:5" s="7" customFormat="1" ht="14.25" customHeight="1" x14ac:dyDescent="0.2">
      <c r="B19" s="34" t="str">
        <f>'PD_genero % (12)'!B19</f>
        <v xml:space="preserve">Arroios </v>
      </c>
      <c r="C19" s="130">
        <f>'SD_genero (17)'!O20-'SD_genero (17)'!C20</f>
        <v>-2</v>
      </c>
      <c r="D19" s="106">
        <f>'SD_genero (17)'!P20-'SD_genero (17)'!D20</f>
        <v>-13</v>
      </c>
      <c r="E19" s="131">
        <f>'SD_genero (17)'!Q20-'SD_genero (17)'!E20</f>
        <v>-15</v>
      </c>
    </row>
    <row r="20" spans="2:5" s="7" customFormat="1" ht="14.25" customHeight="1" x14ac:dyDescent="0.2">
      <c r="B20" s="34" t="str">
        <f>'PD_genero % (12)'!B20</f>
        <v xml:space="preserve">Avenidas Novas </v>
      </c>
      <c r="C20" s="130">
        <f>'SD_genero (17)'!O21-'SD_genero (17)'!C21</f>
        <v>-16</v>
      </c>
      <c r="D20" s="106">
        <f>'SD_genero (17)'!P21-'SD_genero (17)'!D21</f>
        <v>-14</v>
      </c>
      <c r="E20" s="131">
        <f>'SD_genero (17)'!Q21-'SD_genero (17)'!E21</f>
        <v>-30</v>
      </c>
    </row>
    <row r="21" spans="2:5" s="7" customFormat="1" ht="14.25" customHeight="1" x14ac:dyDescent="0.2">
      <c r="B21" s="34" t="str">
        <f>'PD_genero % (12)'!B21</f>
        <v xml:space="preserve">Beato </v>
      </c>
      <c r="C21" s="130">
        <f>'SD_genero (17)'!O22-'SD_genero (17)'!C22</f>
        <v>-7</v>
      </c>
      <c r="D21" s="106">
        <f>'SD_genero (17)'!P22-'SD_genero (17)'!D22</f>
        <v>-7</v>
      </c>
      <c r="E21" s="131">
        <f>'SD_genero (17)'!Q22-'SD_genero (17)'!E22</f>
        <v>-14</v>
      </c>
    </row>
    <row r="22" spans="2:5" s="7" customFormat="1" ht="14.25" customHeight="1" x14ac:dyDescent="0.2">
      <c r="B22" s="34" t="str">
        <f>'PD_genero % (12)'!B22</f>
        <v xml:space="preserve">Belém </v>
      </c>
      <c r="C22" s="130">
        <f>'SD_genero (17)'!O23-'SD_genero (17)'!C23</f>
        <v>-6</v>
      </c>
      <c r="D22" s="106">
        <f>'SD_genero (17)'!P23-'SD_genero (17)'!D23</f>
        <v>-20</v>
      </c>
      <c r="E22" s="131">
        <f>'SD_genero (17)'!Q23-'SD_genero (17)'!E23</f>
        <v>-26</v>
      </c>
    </row>
    <row r="23" spans="2:5" s="7" customFormat="1" ht="14.25" customHeight="1" x14ac:dyDescent="0.2">
      <c r="B23" s="34" t="str">
        <f>'PD_genero % (12)'!B23</f>
        <v xml:space="preserve">Benfica </v>
      </c>
      <c r="C23" s="130">
        <f>'SD_genero (17)'!O24-'SD_genero (17)'!C24</f>
        <v>-26</v>
      </c>
      <c r="D23" s="106">
        <f>'SD_genero (17)'!P24-'SD_genero (17)'!D24</f>
        <v>-19</v>
      </c>
      <c r="E23" s="131">
        <f>'SD_genero (17)'!Q24-'SD_genero (17)'!E24</f>
        <v>-45</v>
      </c>
    </row>
    <row r="24" spans="2:5" s="7" customFormat="1" ht="14.25" customHeight="1" x14ac:dyDescent="0.2">
      <c r="B24" s="34" t="str">
        <f>'PD_genero % (12)'!B24</f>
        <v xml:space="preserve">Campo de Ourique </v>
      </c>
      <c r="C24" s="130">
        <f>'SD_genero (17)'!O25-'SD_genero (17)'!C25</f>
        <v>-12</v>
      </c>
      <c r="D24" s="106">
        <f>'SD_genero (17)'!P25-'SD_genero (17)'!D25</f>
        <v>-20</v>
      </c>
      <c r="E24" s="131">
        <f>'SD_genero (17)'!Q25-'SD_genero (17)'!E25</f>
        <v>-32</v>
      </c>
    </row>
    <row r="25" spans="2:5" s="7" customFormat="1" ht="14.25" customHeight="1" x14ac:dyDescent="0.2">
      <c r="B25" s="34" t="str">
        <f>'PD_genero % (12)'!B25</f>
        <v xml:space="preserve">Campolide </v>
      </c>
      <c r="C25" s="130">
        <f>'SD_genero (17)'!O26-'SD_genero (17)'!C26</f>
        <v>7</v>
      </c>
      <c r="D25" s="106">
        <f>'SD_genero (17)'!P26-'SD_genero (17)'!D26</f>
        <v>-24</v>
      </c>
      <c r="E25" s="131">
        <f>'SD_genero (17)'!Q26-'SD_genero (17)'!E26</f>
        <v>-17</v>
      </c>
    </row>
    <row r="26" spans="2:5" s="7" customFormat="1" ht="14.25" customHeight="1" x14ac:dyDescent="0.2">
      <c r="B26" s="34" t="str">
        <f>'PD_genero % (12)'!B26</f>
        <v xml:space="preserve">Carnide </v>
      </c>
      <c r="C26" s="130">
        <f>'SD_genero (17)'!O27-'SD_genero (17)'!C27</f>
        <v>13</v>
      </c>
      <c r="D26" s="106">
        <f>'SD_genero (17)'!P27-'SD_genero (17)'!D27</f>
        <v>-21</v>
      </c>
      <c r="E26" s="131">
        <f>'SD_genero (17)'!Q27-'SD_genero (17)'!E27</f>
        <v>-8</v>
      </c>
    </row>
    <row r="27" spans="2:5" s="7" customFormat="1" ht="14.25" customHeight="1" x14ac:dyDescent="0.2">
      <c r="B27" s="34" t="str">
        <f>'PD_genero % (12)'!B27</f>
        <v xml:space="preserve">Estrela </v>
      </c>
      <c r="C27" s="130">
        <f>'SD_genero (17)'!O28-'SD_genero (17)'!C28</f>
        <v>-11</v>
      </c>
      <c r="D27" s="106">
        <f>'SD_genero (17)'!P28-'SD_genero (17)'!D28</f>
        <v>-29</v>
      </c>
      <c r="E27" s="131">
        <f>'SD_genero (17)'!Q28-'SD_genero (17)'!E28</f>
        <v>-40</v>
      </c>
    </row>
    <row r="28" spans="2:5" s="7" customFormat="1" ht="14.25" customHeight="1" x14ac:dyDescent="0.2">
      <c r="B28" s="34" t="str">
        <f>'PD_genero % (12)'!B28</f>
        <v xml:space="preserve">Lumiar </v>
      </c>
      <c r="C28" s="130">
        <f>'SD_genero (17)'!O29-'SD_genero (17)'!C29</f>
        <v>-41</v>
      </c>
      <c r="D28" s="106">
        <f>'SD_genero (17)'!P29-'SD_genero (17)'!D29</f>
        <v>-57</v>
      </c>
      <c r="E28" s="131">
        <f>'SD_genero (17)'!Q29-'SD_genero (17)'!E29</f>
        <v>-98</v>
      </c>
    </row>
    <row r="29" spans="2:5" s="7" customFormat="1" ht="14.25" customHeight="1" x14ac:dyDescent="0.2">
      <c r="B29" s="34" t="str">
        <f>'PD_genero % (12)'!B29</f>
        <v xml:space="preserve">Marvila </v>
      </c>
      <c r="C29" s="130">
        <f>'SD_genero (17)'!O30-'SD_genero (17)'!C30</f>
        <v>7</v>
      </c>
      <c r="D29" s="106">
        <f>'SD_genero (17)'!P30-'SD_genero (17)'!D30</f>
        <v>-50</v>
      </c>
      <c r="E29" s="131">
        <f>'SD_genero (17)'!Q30-'SD_genero (17)'!E30</f>
        <v>-43</v>
      </c>
    </row>
    <row r="30" spans="2:5" s="7" customFormat="1" ht="14.25" customHeight="1" x14ac:dyDescent="0.2">
      <c r="B30" s="34" t="str">
        <f>'PD_genero % (12)'!B30</f>
        <v xml:space="preserve">Misericórdia </v>
      </c>
      <c r="C30" s="130">
        <f>'SD_genero (17)'!O31-'SD_genero (17)'!C31</f>
        <v>-1</v>
      </c>
      <c r="D30" s="106">
        <f>'SD_genero (17)'!P31-'SD_genero (17)'!D31</f>
        <v>-32</v>
      </c>
      <c r="E30" s="131">
        <f>'SD_genero (17)'!Q31-'SD_genero (17)'!E31</f>
        <v>-33</v>
      </c>
    </row>
    <row r="31" spans="2:5" s="7" customFormat="1" ht="14.25" customHeight="1" x14ac:dyDescent="0.2">
      <c r="B31" s="34" t="str">
        <f>'PD_genero % (12)'!B31</f>
        <v xml:space="preserve">Olivais </v>
      </c>
      <c r="C31" s="130">
        <f>'SD_genero (17)'!O32-'SD_genero (17)'!C32</f>
        <v>-36</v>
      </c>
      <c r="D31" s="106">
        <f>'SD_genero (17)'!P32-'SD_genero (17)'!D32</f>
        <v>-53</v>
      </c>
      <c r="E31" s="131">
        <f>'SD_genero (17)'!Q32-'SD_genero (17)'!E32</f>
        <v>-89</v>
      </c>
    </row>
    <row r="32" spans="2:5" s="7" customFormat="1" ht="14.25" customHeight="1" x14ac:dyDescent="0.2">
      <c r="B32" s="34" t="str">
        <f>'PD_genero % (12)'!B32</f>
        <v xml:space="preserve">Parque das Nações </v>
      </c>
      <c r="C32" s="130">
        <f>'SD_genero (17)'!O33-'SD_genero (17)'!C33</f>
        <v>-8</v>
      </c>
      <c r="D32" s="106">
        <f>'SD_genero (17)'!P33-'SD_genero (17)'!D33</f>
        <v>-12</v>
      </c>
      <c r="E32" s="131">
        <f>'SD_genero (17)'!Q33-'SD_genero (17)'!E33</f>
        <v>-20</v>
      </c>
    </row>
    <row r="33" spans="2:5" s="7" customFormat="1" ht="14.25" customHeight="1" x14ac:dyDescent="0.2">
      <c r="B33" s="34" t="str">
        <f>'PD_genero % (12)'!B33</f>
        <v xml:space="preserve">Penha de França </v>
      </c>
      <c r="C33" s="130">
        <f>'SD_genero (17)'!O34-'SD_genero (17)'!C34</f>
        <v>-3</v>
      </c>
      <c r="D33" s="106">
        <f>'SD_genero (17)'!P34-'SD_genero (17)'!D34</f>
        <v>-27</v>
      </c>
      <c r="E33" s="131">
        <f>'SD_genero (17)'!Q34-'SD_genero (17)'!E34</f>
        <v>-30</v>
      </c>
    </row>
    <row r="34" spans="2:5" s="7" customFormat="1" ht="14.25" customHeight="1" x14ac:dyDescent="0.2">
      <c r="B34" s="34" t="str">
        <f>'PD_genero % (12)'!B34</f>
        <v xml:space="preserve">Santa Clara </v>
      </c>
      <c r="C34" s="130">
        <f>'SD_genero (17)'!O35-'SD_genero (17)'!C35</f>
        <v>6</v>
      </c>
      <c r="D34" s="106">
        <f>'SD_genero (17)'!P35-'SD_genero (17)'!D35</f>
        <v>-28</v>
      </c>
      <c r="E34" s="131">
        <f>'SD_genero (17)'!Q35-'SD_genero (17)'!E35</f>
        <v>-22</v>
      </c>
    </row>
    <row r="35" spans="2:5" s="7" customFormat="1" ht="14.25" customHeight="1" x14ac:dyDescent="0.2">
      <c r="B35" s="34" t="str">
        <f>'PD_genero % (12)'!B35</f>
        <v xml:space="preserve">Santa Maria Maior </v>
      </c>
      <c r="C35" s="130">
        <f>'SD_genero (17)'!O36-'SD_genero (17)'!C36</f>
        <v>-22</v>
      </c>
      <c r="D35" s="106">
        <f>'SD_genero (17)'!P36-'SD_genero (17)'!D36</f>
        <v>-24</v>
      </c>
      <c r="E35" s="131">
        <f>'SD_genero (17)'!Q36-'SD_genero (17)'!E36</f>
        <v>-46</v>
      </c>
    </row>
    <row r="36" spans="2:5" s="7" customFormat="1" ht="14.25" customHeight="1" x14ac:dyDescent="0.2">
      <c r="B36" s="34" t="str">
        <f>'PD_genero % (12)'!B36</f>
        <v xml:space="preserve">Santo António </v>
      </c>
      <c r="C36" s="130">
        <f>'SD_genero (17)'!O37-'SD_genero (17)'!C37</f>
        <v>-5</v>
      </c>
      <c r="D36" s="106">
        <f>'SD_genero (17)'!P37-'SD_genero (17)'!D37</f>
        <v>-19</v>
      </c>
      <c r="E36" s="131">
        <f>'SD_genero (17)'!Q37-'SD_genero (17)'!E37</f>
        <v>-24</v>
      </c>
    </row>
    <row r="37" spans="2:5" s="7" customFormat="1" ht="14.25" customHeight="1" x14ac:dyDescent="0.2">
      <c r="B37" s="34" t="str">
        <f>'PD_genero % (12)'!B37</f>
        <v xml:space="preserve">São Domingos de Benfica </v>
      </c>
      <c r="C37" s="130">
        <f>'SD_genero (17)'!O38-'SD_genero (17)'!C38</f>
        <v>-17</v>
      </c>
      <c r="D37" s="106">
        <f>'SD_genero (17)'!P38-'SD_genero (17)'!D38</f>
        <v>-46</v>
      </c>
      <c r="E37" s="131">
        <f>'SD_genero (17)'!Q38-'SD_genero (17)'!E38</f>
        <v>-63</v>
      </c>
    </row>
    <row r="38" spans="2:5" s="7" customFormat="1" ht="14.25" customHeight="1" x14ac:dyDescent="0.2">
      <c r="B38" s="34" t="str">
        <f>'PD_genero % (12)'!B38</f>
        <v xml:space="preserve">São Vicente </v>
      </c>
      <c r="C38" s="132">
        <f>'SD_genero (17)'!O39-'SD_genero (17)'!C39</f>
        <v>-11</v>
      </c>
      <c r="D38" s="107">
        <f>'SD_genero (17)'!P39-'SD_genero (17)'!D39</f>
        <v>-13</v>
      </c>
      <c r="E38" s="133">
        <f>'SD_genero (17)'!Q39-'SD_genero (17)'!E39</f>
        <v>-24</v>
      </c>
    </row>
    <row r="39" spans="2:5" s="1" customFormat="1" ht="15" x14ac:dyDescent="0.25">
      <c r="B39" s="108"/>
      <c r="C39" s="51"/>
      <c r="D39" s="96"/>
    </row>
    <row r="40" spans="2:5" x14ac:dyDescent="0.2">
      <c r="B40" s="36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2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>
      <c r="B3" s="123"/>
    </row>
    <row r="4" spans="1:5" s="77" customFormat="1" ht="16.5" customHeight="1" x14ac:dyDescent="0.25"/>
    <row r="5" spans="1:5" s="77" customFormat="1" ht="16.5" customHeight="1" x14ac:dyDescent="0.25">
      <c r="A5" s="116" t="s">
        <v>395</v>
      </c>
      <c r="B5" s="119" t="s">
        <v>386</v>
      </c>
    </row>
    <row r="6" spans="1:5" s="77" customFormat="1" ht="12" customHeight="1" x14ac:dyDescent="0.25">
      <c r="A6" s="116"/>
      <c r="B6" s="122" t="s">
        <v>262</v>
      </c>
    </row>
    <row r="7" spans="1:5" s="77" customFormat="1" ht="16.5" customHeight="1" x14ac:dyDescent="0.25">
      <c r="D7" s="8"/>
    </row>
    <row r="8" spans="1:5" s="77" customFormat="1" ht="45" customHeight="1" x14ac:dyDescent="0.25">
      <c r="B8" s="8"/>
      <c r="C8" s="598" t="s">
        <v>385</v>
      </c>
      <c r="D8" s="598"/>
      <c r="E8" s="598"/>
    </row>
    <row r="9" spans="1:5" s="77" customFormat="1" ht="24.95" customHeight="1" x14ac:dyDescent="0.25">
      <c r="B9" s="8"/>
      <c r="C9" s="599" t="s">
        <v>27</v>
      </c>
      <c r="D9" s="599"/>
      <c r="E9" s="599"/>
    </row>
    <row r="10" spans="1:5" s="77" customFormat="1" ht="14.25" customHeight="1" x14ac:dyDescent="0.25">
      <c r="B10" s="39" t="s">
        <v>21</v>
      </c>
      <c r="C10" s="540" t="s">
        <v>30</v>
      </c>
      <c r="D10" s="540" t="s">
        <v>13</v>
      </c>
      <c r="E10" s="540" t="s">
        <v>29</v>
      </c>
    </row>
    <row r="11" spans="1:5" s="77" customFormat="1" ht="14.25" customHeight="1" x14ac:dyDescent="0.2">
      <c r="B11" s="3" t="s">
        <v>61</v>
      </c>
      <c r="C11" s="54">
        <f>('SD_genero (17)'!O12-'SD_genero (17)'!C12)/'SD_genero (17)'!C12</f>
        <v>-5.887590324182982E-2</v>
      </c>
      <c r="D11" s="49">
        <f>('SD_genero (17)'!P12-'SD_genero (17)'!D12)/'SD_genero (17)'!D12</f>
        <v>-0.15635095484138667</v>
      </c>
      <c r="E11" s="50">
        <f>('SD_genero (17)'!Q12-'SD_genero (17)'!E12)/'SD_genero (17)'!E12</f>
        <v>-0.10632935744517122</v>
      </c>
    </row>
    <row r="12" spans="1:5" s="77" customFormat="1" ht="14.25" customHeight="1" x14ac:dyDescent="0.2">
      <c r="B12" s="4" t="s">
        <v>102</v>
      </c>
      <c r="C12" s="55">
        <f>('SD_genero (17)'!O13-'SD_genero (17)'!C13)/'SD_genero (17)'!C13</f>
        <v>-7.0898203592814374E-2</v>
      </c>
      <c r="D12" s="51">
        <f>('SD_genero (17)'!P13-'SD_genero (17)'!D13)/'SD_genero (17)'!D13</f>
        <v>-0.16662933930571108</v>
      </c>
      <c r="E12" s="52">
        <f>('SD_genero (17)'!Q13-'SD_genero (17)'!E13)/'SD_genero (17)'!E13</f>
        <v>-0.11668303133089351</v>
      </c>
    </row>
    <row r="13" spans="1:5" s="77" customFormat="1" ht="14.25" customHeight="1" x14ac:dyDescent="0.2">
      <c r="B13" s="4" t="s">
        <v>20</v>
      </c>
      <c r="C13" s="55">
        <f>('SD_genero (17)'!O14-'SD_genero (17)'!C14)/'SD_genero (17)'!C14</f>
        <v>-8.0946724737143108E-2</v>
      </c>
      <c r="D13" s="51">
        <f>('SD_genero (17)'!P14-'SD_genero (17)'!D14)/'SD_genero (17)'!D14</f>
        <v>-0.16183288941501431</v>
      </c>
      <c r="E13" s="52">
        <f>('SD_genero (17)'!Q14-'SD_genero (17)'!E14)/'SD_genero (17)'!E14</f>
        <v>-0.11907917683990234</v>
      </c>
    </row>
    <row r="14" spans="1:5" s="77" customFormat="1" ht="14.25" customHeight="1" x14ac:dyDescent="0.2">
      <c r="B14" s="4" t="s">
        <v>1</v>
      </c>
      <c r="C14" s="385">
        <f>('SD_genero (17)'!O15-'SD_genero (17)'!C15)/'SD_genero (17)'!C15</f>
        <v>-5.5696202531645568E-2</v>
      </c>
      <c r="D14" s="386">
        <f>('SD_genero (17)'!P15-'SD_genero (17)'!D15)/'SD_genero (17)'!D15</f>
        <v>-0.12738715277777779</v>
      </c>
      <c r="E14" s="387">
        <f>('SD_genero (17)'!Q15-'SD_genero (17)'!E15)/'SD_genero (17)'!E15</f>
        <v>-9.1035515618314078E-2</v>
      </c>
    </row>
    <row r="15" spans="1:5" s="77" customFormat="1" ht="14.25" customHeight="1" x14ac:dyDescent="0.2">
      <c r="B15" s="34" t="str">
        <f>'PD_genero % (12)'!B15</f>
        <v xml:space="preserve">Ajuda </v>
      </c>
      <c r="C15" s="54">
        <f>('SD_genero (17)'!O16-'SD_genero (17)'!C16)/'SD_genero (17)'!C16</f>
        <v>-0.12101910828025478</v>
      </c>
      <c r="D15" s="49">
        <f>('SD_genero (17)'!P16-'SD_genero (17)'!D16)/'SD_genero (17)'!D16</f>
        <v>-8.771929824561403E-2</v>
      </c>
      <c r="E15" s="50">
        <f>('SD_genero (17)'!Q16-'SD_genero (17)'!E16)/'SD_genero (17)'!E16</f>
        <v>-0.1070110701107011</v>
      </c>
    </row>
    <row r="16" spans="1:5" s="77" customFormat="1" ht="14.25" customHeight="1" x14ac:dyDescent="0.2">
      <c r="B16" s="34" t="str">
        <f>'PD_genero % (12)'!B16</f>
        <v xml:space="preserve">Alcântara </v>
      </c>
      <c r="C16" s="55">
        <f>('SD_genero (17)'!O17-'SD_genero (17)'!C17)/'SD_genero (17)'!C17</f>
        <v>-0.234375</v>
      </c>
      <c r="D16" s="51">
        <f>('SD_genero (17)'!P17-'SD_genero (17)'!D17)/'SD_genero (17)'!D17</f>
        <v>-8.0357142857142863E-2</v>
      </c>
      <c r="E16" s="52">
        <f>('SD_genero (17)'!Q17-'SD_genero (17)'!E17)/'SD_genero (17)'!E17</f>
        <v>-0.16250000000000001</v>
      </c>
    </row>
    <row r="17" spans="2:5" s="77" customFormat="1" ht="14.25" customHeight="1" x14ac:dyDescent="0.2">
      <c r="B17" s="34" t="str">
        <f>'PD_genero % (12)'!B17</f>
        <v xml:space="preserve">Alvalade </v>
      </c>
      <c r="C17" s="55">
        <f>('SD_genero (17)'!O18-'SD_genero (17)'!C18)/'SD_genero (17)'!C18</f>
        <v>-3.937007874015748E-2</v>
      </c>
      <c r="D17" s="51">
        <f>('SD_genero (17)'!P18-'SD_genero (17)'!D18)/'SD_genero (17)'!D18</f>
        <v>-0.14893617021276595</v>
      </c>
      <c r="E17" s="52">
        <f>('SD_genero (17)'!Q18-'SD_genero (17)'!E18)/'SD_genero (17)'!E18</f>
        <v>-9.202453987730061E-2</v>
      </c>
    </row>
    <row r="18" spans="2:5" s="77" customFormat="1" ht="14.25" customHeight="1" x14ac:dyDescent="0.2">
      <c r="B18" s="34" t="str">
        <f>'PD_genero % (12)'!B18</f>
        <v xml:space="preserve">Areeiro </v>
      </c>
      <c r="C18" s="55">
        <f>('SD_genero (17)'!O19-'SD_genero (17)'!C19)/'SD_genero (17)'!C19</f>
        <v>-7.6923076923076927E-2</v>
      </c>
      <c r="D18" s="51">
        <f>('SD_genero (17)'!P19-'SD_genero (17)'!D19)/'SD_genero (17)'!D19</f>
        <v>-3.2679738562091505E-2</v>
      </c>
      <c r="E18" s="52">
        <f>('SD_genero (17)'!Q19-'SD_genero (17)'!E19)/'SD_genero (17)'!E19</f>
        <v>-5.6716417910447764E-2</v>
      </c>
    </row>
    <row r="19" spans="2:5" s="77" customFormat="1" ht="14.25" customHeight="1" x14ac:dyDescent="0.2">
      <c r="B19" s="34" t="str">
        <f>'PD_genero % (12)'!B19</f>
        <v xml:space="preserve">Arroios </v>
      </c>
      <c r="C19" s="55">
        <f>('SD_genero (17)'!O20-'SD_genero (17)'!C20)/'SD_genero (17)'!C20</f>
        <v>-7.2727272727272727E-3</v>
      </c>
      <c r="D19" s="51">
        <f>('SD_genero (17)'!P20-'SD_genero (17)'!D20)/'SD_genero (17)'!D20</f>
        <v>-4.5138888888888888E-2</v>
      </c>
      <c r="E19" s="52">
        <f>('SD_genero (17)'!Q20-'SD_genero (17)'!E20)/'SD_genero (17)'!E20</f>
        <v>-2.664298401420959E-2</v>
      </c>
    </row>
    <row r="20" spans="2:5" s="77" customFormat="1" ht="14.25" customHeight="1" x14ac:dyDescent="0.2">
      <c r="B20" s="34" t="str">
        <f>'PD_genero % (12)'!B20</f>
        <v xml:space="preserve">Avenidas Novas </v>
      </c>
      <c r="C20" s="55">
        <f>('SD_genero (17)'!O21-'SD_genero (17)'!C21)/'SD_genero (17)'!C21</f>
        <v>-9.2485549132947972E-2</v>
      </c>
      <c r="D20" s="51">
        <f>('SD_genero (17)'!P21-'SD_genero (17)'!D21)/'SD_genero (17)'!D21</f>
        <v>-7.7777777777777779E-2</v>
      </c>
      <c r="E20" s="52">
        <f>('SD_genero (17)'!Q21-'SD_genero (17)'!E21)/'SD_genero (17)'!E21</f>
        <v>-8.4985835694050993E-2</v>
      </c>
    </row>
    <row r="21" spans="2:5" s="77" customFormat="1" ht="14.25" customHeight="1" x14ac:dyDescent="0.2">
      <c r="B21" s="34" t="str">
        <f>'PD_genero % (12)'!B21</f>
        <v xml:space="preserve">Beato </v>
      </c>
      <c r="C21" s="55">
        <f>('SD_genero (17)'!O22-'SD_genero (17)'!C22)/'SD_genero (17)'!C22</f>
        <v>-5.6910569105691054E-2</v>
      </c>
      <c r="D21" s="51">
        <f>('SD_genero (17)'!P22-'SD_genero (17)'!D22)/'SD_genero (17)'!D22</f>
        <v>-6.5420560747663545E-2</v>
      </c>
      <c r="E21" s="52">
        <f>('SD_genero (17)'!Q22-'SD_genero (17)'!E22)/'SD_genero (17)'!E22</f>
        <v>-6.0869565217391307E-2</v>
      </c>
    </row>
    <row r="22" spans="2:5" s="77" customFormat="1" ht="14.25" customHeight="1" x14ac:dyDescent="0.2">
      <c r="B22" s="34" t="str">
        <f>'PD_genero % (12)'!B22</f>
        <v xml:space="preserve">Belém </v>
      </c>
      <c r="C22" s="55">
        <f>('SD_genero (17)'!O23-'SD_genero (17)'!C23)/'SD_genero (17)'!C23</f>
        <v>-5.1724137931034482E-2</v>
      </c>
      <c r="D22" s="51">
        <f>('SD_genero (17)'!P23-'SD_genero (17)'!D23)/'SD_genero (17)'!D23</f>
        <v>-0.17699115044247787</v>
      </c>
      <c r="E22" s="52">
        <f>('SD_genero (17)'!Q23-'SD_genero (17)'!E23)/'SD_genero (17)'!E23</f>
        <v>-0.11353711790393013</v>
      </c>
    </row>
    <row r="23" spans="2:5" s="77" customFormat="1" ht="14.25" customHeight="1" x14ac:dyDescent="0.2">
      <c r="B23" s="34" t="str">
        <f>'PD_genero % (12)'!B23</f>
        <v xml:space="preserve">Benfica </v>
      </c>
      <c r="C23" s="55">
        <f>('SD_genero (17)'!O24-'SD_genero (17)'!C24)/'SD_genero (17)'!C24</f>
        <v>-8.2802547770700632E-2</v>
      </c>
      <c r="D23" s="51">
        <f>('SD_genero (17)'!P24-'SD_genero (17)'!D24)/'SD_genero (17)'!D24</f>
        <v>-6.4406779661016947E-2</v>
      </c>
      <c r="E23" s="52">
        <f>('SD_genero (17)'!Q24-'SD_genero (17)'!E24)/'SD_genero (17)'!E24</f>
        <v>-7.3891625615763554E-2</v>
      </c>
    </row>
    <row r="24" spans="2:5" s="77" customFormat="1" ht="14.25" customHeight="1" x14ac:dyDescent="0.2">
      <c r="B24" s="34" t="str">
        <f>'PD_genero % (12)'!B24</f>
        <v xml:space="preserve">Campo de Ourique </v>
      </c>
      <c r="C24" s="55">
        <f>('SD_genero (17)'!O25-'SD_genero (17)'!C25)/'SD_genero (17)'!C25</f>
        <v>-0.06</v>
      </c>
      <c r="D24" s="51">
        <f>('SD_genero (17)'!P25-'SD_genero (17)'!D25)/'SD_genero (17)'!D25</f>
        <v>-0.12121212121212122</v>
      </c>
      <c r="E24" s="52">
        <f>('SD_genero (17)'!Q25-'SD_genero (17)'!E25)/'SD_genero (17)'!E25</f>
        <v>-8.7671232876712329E-2</v>
      </c>
    </row>
    <row r="25" spans="2:5" s="77" customFormat="1" ht="14.25" customHeight="1" x14ac:dyDescent="0.2">
      <c r="B25" s="34" t="str">
        <f>'PD_genero % (12)'!B25</f>
        <v xml:space="preserve">Campolide </v>
      </c>
      <c r="C25" s="55">
        <f>('SD_genero (17)'!O26-'SD_genero (17)'!C26)/'SD_genero (17)'!C26</f>
        <v>5.1470588235294115E-2</v>
      </c>
      <c r="D25" s="51">
        <f>('SD_genero (17)'!P26-'SD_genero (17)'!D26)/'SD_genero (17)'!D26</f>
        <v>-0.16</v>
      </c>
      <c r="E25" s="52">
        <f>('SD_genero (17)'!Q26-'SD_genero (17)'!E26)/'SD_genero (17)'!E26</f>
        <v>-5.944055944055944E-2</v>
      </c>
    </row>
    <row r="26" spans="2:5" s="77" customFormat="1" ht="14.25" customHeight="1" x14ac:dyDescent="0.2">
      <c r="B26" s="34" t="str">
        <f>'PD_genero % (12)'!B26</f>
        <v xml:space="preserve">Carnide </v>
      </c>
      <c r="C26" s="55">
        <f>('SD_genero (17)'!O27-'SD_genero (17)'!C27)/'SD_genero (17)'!C27</f>
        <v>8.4967320261437912E-2</v>
      </c>
      <c r="D26" s="51">
        <f>('SD_genero (17)'!P27-'SD_genero (17)'!D27)/'SD_genero (17)'!D27</f>
        <v>-0.12352941176470589</v>
      </c>
      <c r="E26" s="52">
        <f>('SD_genero (17)'!Q27-'SD_genero (17)'!E27)/'SD_genero (17)'!E27</f>
        <v>-2.4767801857585141E-2</v>
      </c>
    </row>
    <row r="27" spans="2:5" s="77" customFormat="1" ht="14.25" customHeight="1" x14ac:dyDescent="0.2">
      <c r="B27" s="34" t="str">
        <f>'PD_genero % (12)'!B27</f>
        <v xml:space="preserve">Estrela </v>
      </c>
      <c r="C27" s="55">
        <f>('SD_genero (17)'!O28-'SD_genero (17)'!C28)/'SD_genero (17)'!C28</f>
        <v>-5.7591623036649213E-2</v>
      </c>
      <c r="D27" s="51">
        <f>('SD_genero (17)'!P28-'SD_genero (17)'!D28)/'SD_genero (17)'!D28</f>
        <v>-0.19333333333333333</v>
      </c>
      <c r="E27" s="52">
        <f>('SD_genero (17)'!Q28-'SD_genero (17)'!E28)/'SD_genero (17)'!E28</f>
        <v>-0.11730205278592376</v>
      </c>
    </row>
    <row r="28" spans="2:5" s="77" customFormat="1" ht="14.25" customHeight="1" x14ac:dyDescent="0.2">
      <c r="B28" s="34" t="str">
        <f>'PD_genero % (12)'!B28</f>
        <v xml:space="preserve">Lumiar </v>
      </c>
      <c r="C28" s="55">
        <f>('SD_genero (17)'!O29-'SD_genero (17)'!C29)/'SD_genero (17)'!C29</f>
        <v>-0.12238805970149254</v>
      </c>
      <c r="D28" s="51">
        <f>('SD_genero (17)'!P29-'SD_genero (17)'!D29)/'SD_genero (17)'!D29</f>
        <v>-0.1601123595505618</v>
      </c>
      <c r="E28" s="52">
        <f>('SD_genero (17)'!Q29-'SD_genero (17)'!E29)/'SD_genero (17)'!E29</f>
        <v>-0.14182344428364688</v>
      </c>
    </row>
    <row r="29" spans="2:5" s="77" customFormat="1" ht="14.25" customHeight="1" x14ac:dyDescent="0.2">
      <c r="B29" s="34" t="str">
        <f>'PD_genero % (12)'!B29</f>
        <v xml:space="preserve">Marvila </v>
      </c>
      <c r="C29" s="55">
        <f>('SD_genero (17)'!O30-'SD_genero (17)'!C30)/'SD_genero (17)'!C30</f>
        <v>1.9607843137254902E-2</v>
      </c>
      <c r="D29" s="51">
        <f>('SD_genero (17)'!P30-'SD_genero (17)'!D30)/'SD_genero (17)'!D30</f>
        <v>-0.14367816091954022</v>
      </c>
      <c r="E29" s="52">
        <f>('SD_genero (17)'!Q30-'SD_genero (17)'!E30)/'SD_genero (17)'!E30</f>
        <v>-6.0992907801418438E-2</v>
      </c>
    </row>
    <row r="30" spans="2:5" s="77" customFormat="1" ht="14.25" customHeight="1" x14ac:dyDescent="0.2">
      <c r="B30" s="34" t="str">
        <f>'PD_genero % (12)'!B30</f>
        <v xml:space="preserve">Misericórdia </v>
      </c>
      <c r="C30" s="55">
        <f>('SD_genero (17)'!O31-'SD_genero (17)'!C31)/'SD_genero (17)'!C31</f>
        <v>-1.1235955056179775E-2</v>
      </c>
      <c r="D30" s="51">
        <f>('SD_genero (17)'!P31-'SD_genero (17)'!D31)/'SD_genero (17)'!D31</f>
        <v>-0.26229508196721313</v>
      </c>
      <c r="E30" s="52">
        <f>('SD_genero (17)'!Q31-'SD_genero (17)'!E31)/'SD_genero (17)'!E31</f>
        <v>-0.15639810426540285</v>
      </c>
    </row>
    <row r="31" spans="2:5" s="77" customFormat="1" ht="14.25" customHeight="1" x14ac:dyDescent="0.2">
      <c r="B31" s="34" t="str">
        <f>'PD_genero % (12)'!B31</f>
        <v xml:space="preserve">Olivais </v>
      </c>
      <c r="C31" s="55">
        <f>('SD_genero (17)'!O32-'SD_genero (17)'!C32)/'SD_genero (17)'!C32</f>
        <v>-0.11009174311926606</v>
      </c>
      <c r="D31" s="51">
        <f>('SD_genero (17)'!P32-'SD_genero (17)'!D32)/'SD_genero (17)'!D32</f>
        <v>-0.17491749174917492</v>
      </c>
      <c r="E31" s="52">
        <f>('SD_genero (17)'!Q32-'SD_genero (17)'!E32)/'SD_genero (17)'!E32</f>
        <v>-0.14126984126984127</v>
      </c>
    </row>
    <row r="32" spans="2:5" s="77" customFormat="1" ht="14.25" customHeight="1" x14ac:dyDescent="0.2">
      <c r="B32" s="34" t="str">
        <f>'PD_genero % (12)'!B32</f>
        <v xml:space="preserve">Parque das Nações </v>
      </c>
      <c r="C32" s="55">
        <f>('SD_genero (17)'!O33-'SD_genero (17)'!C33)/'SD_genero (17)'!C33</f>
        <v>-5.6737588652482268E-2</v>
      </c>
      <c r="D32" s="51">
        <f>('SD_genero (17)'!P33-'SD_genero (17)'!D33)/'SD_genero (17)'!D33</f>
        <v>-8.7591240875912413E-2</v>
      </c>
      <c r="E32" s="52">
        <f>('SD_genero (17)'!Q33-'SD_genero (17)'!E33)/'SD_genero (17)'!E33</f>
        <v>-7.1942446043165464E-2</v>
      </c>
    </row>
    <row r="33" spans="2:5" s="77" customFormat="1" ht="14.25" customHeight="1" x14ac:dyDescent="0.2">
      <c r="B33" s="34" t="str">
        <f>'PD_genero % (12)'!B33</f>
        <v xml:space="preserve">Penha de França </v>
      </c>
      <c r="C33" s="55">
        <f>('SD_genero (17)'!O34-'SD_genero (17)'!C34)/'SD_genero (17)'!C34</f>
        <v>-1.0452961672473868E-2</v>
      </c>
      <c r="D33" s="51">
        <f>('SD_genero (17)'!P34-'SD_genero (17)'!D34)/'SD_genero (17)'!D34</f>
        <v>-9.0604026845637578E-2</v>
      </c>
      <c r="E33" s="52">
        <f>('SD_genero (17)'!Q34-'SD_genero (17)'!E34)/'SD_genero (17)'!E34</f>
        <v>-5.128205128205128E-2</v>
      </c>
    </row>
    <row r="34" spans="2:5" s="77" customFormat="1" ht="14.25" customHeight="1" x14ac:dyDescent="0.2">
      <c r="B34" s="34" t="str">
        <f>'PD_genero % (12)'!B34</f>
        <v xml:space="preserve">Santa Clara </v>
      </c>
      <c r="C34" s="55">
        <f>('SD_genero (17)'!O35-'SD_genero (17)'!C35)/'SD_genero (17)'!C35</f>
        <v>3.0456852791878174E-2</v>
      </c>
      <c r="D34" s="51">
        <f>('SD_genero (17)'!P35-'SD_genero (17)'!D35)/'SD_genero (17)'!D35</f>
        <v>-0.13145539906103287</v>
      </c>
      <c r="E34" s="52">
        <f>('SD_genero (17)'!Q35-'SD_genero (17)'!E35)/'SD_genero (17)'!E35</f>
        <v>-5.3658536585365853E-2</v>
      </c>
    </row>
    <row r="35" spans="2:5" s="77" customFormat="1" ht="14.25" customHeight="1" x14ac:dyDescent="0.2">
      <c r="B35" s="34" t="str">
        <f>'PD_genero % (12)'!B35</f>
        <v xml:space="preserve">Santa Maria Maior </v>
      </c>
      <c r="C35" s="55">
        <f>('SD_genero (17)'!O36-'SD_genero (17)'!C36)/'SD_genero (17)'!C36</f>
        <v>-0.20952380952380953</v>
      </c>
      <c r="D35" s="51">
        <f>('SD_genero (17)'!P36-'SD_genero (17)'!D36)/'SD_genero (17)'!D36</f>
        <v>-0.19672131147540983</v>
      </c>
      <c r="E35" s="52">
        <f>('SD_genero (17)'!Q36-'SD_genero (17)'!E36)/'SD_genero (17)'!E36</f>
        <v>-0.20264317180616739</v>
      </c>
    </row>
    <row r="36" spans="2:5" s="77" customFormat="1" ht="14.25" customHeight="1" x14ac:dyDescent="0.2">
      <c r="B36" s="34" t="str">
        <f>'PD_genero % (12)'!B36</f>
        <v xml:space="preserve">Santo António </v>
      </c>
      <c r="C36" s="55">
        <f>('SD_genero (17)'!O37-'SD_genero (17)'!C37)/'SD_genero (17)'!C37</f>
        <v>-5.3763440860215055E-2</v>
      </c>
      <c r="D36" s="51">
        <f>('SD_genero (17)'!P37-'SD_genero (17)'!D37)/'SD_genero (17)'!D37</f>
        <v>-0.18627450980392157</v>
      </c>
      <c r="E36" s="52">
        <f>('SD_genero (17)'!Q37-'SD_genero (17)'!E37)/'SD_genero (17)'!E37</f>
        <v>-0.12307692307692308</v>
      </c>
    </row>
    <row r="37" spans="2:5" s="77" customFormat="1" ht="14.25" customHeight="1" x14ac:dyDescent="0.2">
      <c r="B37" s="34" t="str">
        <f>'PD_genero % (12)'!B37</f>
        <v xml:space="preserve">São Domingos de Benfica </v>
      </c>
      <c r="C37" s="55">
        <f>('SD_genero (17)'!O38-'SD_genero (17)'!C38)/'SD_genero (17)'!C38</f>
        <v>-6.3670411985018729E-2</v>
      </c>
      <c r="D37" s="51">
        <f>('SD_genero (17)'!P38-'SD_genero (17)'!D38)/'SD_genero (17)'!D38</f>
        <v>-0.18473895582329317</v>
      </c>
      <c r="E37" s="52">
        <f>('SD_genero (17)'!Q38-'SD_genero (17)'!E38)/'SD_genero (17)'!E38</f>
        <v>-0.12209302325581395</v>
      </c>
    </row>
    <row r="38" spans="2:5" s="77" customFormat="1" ht="14.25" customHeight="1" x14ac:dyDescent="0.2">
      <c r="B38" s="34" t="str">
        <f>'PD_genero % (12)'!B38</f>
        <v xml:space="preserve">São Vicente </v>
      </c>
      <c r="C38" s="69">
        <f>('SD_genero (17)'!O39-'SD_genero (17)'!C39)/'SD_genero (17)'!C39</f>
        <v>-7.857142857142857E-2</v>
      </c>
      <c r="D38" s="70">
        <f>('SD_genero (17)'!P39-'SD_genero (17)'!D39)/'SD_genero (17)'!D39</f>
        <v>-0.10317460317460317</v>
      </c>
      <c r="E38" s="53">
        <f>('SD_genero (17)'!Q39-'SD_genero (17)'!E39)/'SD_genero (17)'!E39</f>
        <v>-9.0225563909774431E-2</v>
      </c>
    </row>
    <row r="39" spans="2:5" s="1" customFormat="1" ht="15" x14ac:dyDescent="0.25">
      <c r="B39" s="36"/>
      <c r="C39" s="88"/>
      <c r="D39" s="96"/>
    </row>
    <row r="40" spans="2:5" x14ac:dyDescent="0.2">
      <c r="B40" s="36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>
      <selection activeCell="D47" sqref="D47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3</v>
      </c>
      <c r="B5" s="121" t="s">
        <v>212</v>
      </c>
      <c r="D5" s="79"/>
    </row>
    <row r="6" spans="1:4" s="77" customFormat="1" ht="12" customHeight="1" x14ac:dyDescent="0.2">
      <c r="A6" s="118"/>
      <c r="B6" s="111" t="s">
        <v>262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213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337" t="s">
        <v>12</v>
      </c>
      <c r="D10" s="337" t="s">
        <v>13</v>
      </c>
    </row>
    <row r="11" spans="1:4" s="77" customFormat="1" ht="14.25" customHeight="1" x14ac:dyDescent="0.2">
      <c r="B11" s="243" t="s">
        <v>61</v>
      </c>
      <c r="C11" s="260">
        <f>'PD_genero (06)'!C11/'PD_genero (06)'!E11</f>
        <v>0.55876108963328786</v>
      </c>
      <c r="D11" s="261">
        <f>'PD_genero (06)'!D11/'PD_genero (06)'!E11</f>
        <v>0.44123891036671209</v>
      </c>
    </row>
    <row r="12" spans="1:4" s="77" customFormat="1" ht="14.25" customHeight="1" x14ac:dyDescent="0.2">
      <c r="B12" s="4" t="s">
        <v>102</v>
      </c>
      <c r="C12" s="262">
        <f>'PD_genero (06)'!C12/'PD_genero (06)'!E12</f>
        <v>0.52076040159886339</v>
      </c>
      <c r="D12" s="263">
        <f>'PD_genero (06)'!D12/'PD_genero (06)'!E12</f>
        <v>0.47923959840113667</v>
      </c>
    </row>
    <row r="13" spans="1:4" s="77" customFormat="1" ht="14.25" customHeight="1" x14ac:dyDescent="0.2">
      <c r="B13" s="4" t="s">
        <v>103</v>
      </c>
      <c r="C13" s="262">
        <f>'PD_genero (06)'!C13/'PD_genero (06)'!E13</f>
        <v>0.52128114519795632</v>
      </c>
      <c r="D13" s="263">
        <f>'PD_genero (06)'!D13/'PD_genero (06)'!E13</f>
        <v>0.47871885480204374</v>
      </c>
    </row>
    <row r="14" spans="1:4" s="77" customFormat="1" ht="14.25" customHeight="1" x14ac:dyDescent="0.2">
      <c r="B14" s="4" t="s">
        <v>1</v>
      </c>
      <c r="C14" s="346">
        <f>'PD_genero (06)'!C14/'PD_genero (06)'!E14</f>
        <v>0.49590251170710942</v>
      </c>
      <c r="D14" s="347">
        <f>'PD_genero (06)'!D14/'PD_genero (06)'!E14</f>
        <v>0.50409748829289058</v>
      </c>
    </row>
    <row r="15" spans="1:4" s="77" customFormat="1" ht="14.25" customHeight="1" x14ac:dyDescent="0.2">
      <c r="A15" s="34"/>
      <c r="B15" s="34" t="s">
        <v>104</v>
      </c>
      <c r="C15" s="260">
        <f>'PD_genero (06)'!C15/'PD_genero (06)'!E15</f>
        <v>0.48868778280542985</v>
      </c>
      <c r="D15" s="261">
        <f>'PD_genero (06)'!D15/'PD_genero (06)'!E15</f>
        <v>0.5113122171945701</v>
      </c>
    </row>
    <row r="16" spans="1:4" s="77" customFormat="1" ht="14.25" customHeight="1" x14ac:dyDescent="0.2">
      <c r="A16" s="34"/>
      <c r="B16" s="34" t="s">
        <v>105</v>
      </c>
      <c r="C16" s="262">
        <f>'PD_genero (06)'!C16/'PD_genero (06)'!E16</f>
        <v>0.52851711026615966</v>
      </c>
      <c r="D16" s="263">
        <f>'PD_genero (06)'!D16/'PD_genero (06)'!E16</f>
        <v>0.47148288973384028</v>
      </c>
    </row>
    <row r="17" spans="1:4" s="77" customFormat="1" ht="14.25" customHeight="1" x14ac:dyDescent="0.2">
      <c r="A17" s="34"/>
      <c r="B17" s="34" t="s">
        <v>106</v>
      </c>
      <c r="C17" s="262">
        <f>'PD_genero (06)'!C17/'PD_genero (06)'!E17</f>
        <v>0.52655367231638417</v>
      </c>
      <c r="D17" s="263">
        <f>'PD_genero (06)'!D17/'PD_genero (06)'!E17</f>
        <v>0.47344632768361583</v>
      </c>
    </row>
    <row r="18" spans="1:4" s="77" customFormat="1" ht="14.25" customHeight="1" x14ac:dyDescent="0.2">
      <c r="A18" s="34"/>
      <c r="B18" s="34" t="s">
        <v>107</v>
      </c>
      <c r="C18" s="262">
        <f>'PD_genero (06)'!C18/'PD_genero (06)'!E18</f>
        <v>0.5056179775280899</v>
      </c>
      <c r="D18" s="263">
        <f>'PD_genero (06)'!D18/'PD_genero (06)'!E18</f>
        <v>0.4943820224719101</v>
      </c>
    </row>
    <row r="19" spans="1:4" s="77" customFormat="1" ht="14.25" customHeight="1" x14ac:dyDescent="0.2">
      <c r="A19" s="34"/>
      <c r="B19" s="34" t="s">
        <v>108</v>
      </c>
      <c r="C19" s="262">
        <f>'PD_genero (06)'!C19/'PD_genero (06)'!E19</f>
        <v>0.47920133111480867</v>
      </c>
      <c r="D19" s="263">
        <f>'PD_genero (06)'!D19/'PD_genero (06)'!E19</f>
        <v>0.52079866888519133</v>
      </c>
    </row>
    <row r="20" spans="1:4" s="77" customFormat="1" ht="14.25" customHeight="1" x14ac:dyDescent="0.2">
      <c r="A20" s="34"/>
      <c r="B20" s="34" t="s">
        <v>109</v>
      </c>
      <c r="C20" s="262">
        <f>'PD_genero (06)'!C20/'PD_genero (06)'!E20</f>
        <v>0.49834983498349833</v>
      </c>
      <c r="D20" s="263">
        <f>'PD_genero (06)'!D20/'PD_genero (06)'!E20</f>
        <v>0.50165016501650161</v>
      </c>
    </row>
    <row r="21" spans="1:4" s="77" customFormat="1" ht="14.25" customHeight="1" x14ac:dyDescent="0.2">
      <c r="A21" s="34"/>
      <c r="B21" s="34" t="s">
        <v>110</v>
      </c>
      <c r="C21" s="262">
        <f>'PD_genero (06)'!C21/'PD_genero (06)'!E21</f>
        <v>0.4157303370786517</v>
      </c>
      <c r="D21" s="263">
        <f>'PD_genero (06)'!D21/'PD_genero (06)'!E21</f>
        <v>0.5842696629213483</v>
      </c>
    </row>
    <row r="22" spans="1:4" s="77" customFormat="1" ht="14.25" customHeight="1" x14ac:dyDescent="0.2">
      <c r="A22" s="34"/>
      <c r="B22" s="34" t="s">
        <v>111</v>
      </c>
      <c r="C22" s="262">
        <f>'PD_genero (06)'!C22/'PD_genero (06)'!E22</f>
        <v>0.55783582089552242</v>
      </c>
      <c r="D22" s="263">
        <f>'PD_genero (06)'!D22/'PD_genero (06)'!E22</f>
        <v>0.44216417910447764</v>
      </c>
    </row>
    <row r="23" spans="1:4" s="77" customFormat="1" ht="14.25" customHeight="1" x14ac:dyDescent="0.2">
      <c r="A23" s="34"/>
      <c r="B23" s="34" t="s">
        <v>112</v>
      </c>
      <c r="C23" s="262">
        <f>'PD_genero (06)'!C23/'PD_genero (06)'!E23</f>
        <v>0.51652892561983466</v>
      </c>
      <c r="D23" s="263">
        <f>'PD_genero (06)'!D23/'PD_genero (06)'!E23</f>
        <v>0.48347107438016529</v>
      </c>
    </row>
    <row r="24" spans="1:4" s="77" customFormat="1" ht="14.25" customHeight="1" x14ac:dyDescent="0.2">
      <c r="A24" s="34"/>
      <c r="B24" s="34" t="s">
        <v>113</v>
      </c>
      <c r="C24" s="262">
        <f>'PD_genero (06)'!C24/'PD_genero (06)'!E24</f>
        <v>0.50819672131147542</v>
      </c>
      <c r="D24" s="263">
        <f>'PD_genero (06)'!D24/'PD_genero (06)'!E24</f>
        <v>0.49180327868852458</v>
      </c>
    </row>
    <row r="25" spans="1:4" s="77" customFormat="1" ht="14.25" customHeight="1" x14ac:dyDescent="0.2">
      <c r="A25" s="34"/>
      <c r="B25" s="34" t="s">
        <v>114</v>
      </c>
      <c r="C25" s="262">
        <f>'PD_genero (06)'!C25/'PD_genero (06)'!E25</f>
        <v>0.48643761301989152</v>
      </c>
      <c r="D25" s="263">
        <f>'PD_genero (06)'!D25/'PD_genero (06)'!E25</f>
        <v>0.51356238698010848</v>
      </c>
    </row>
    <row r="26" spans="1:4" s="77" customFormat="1" ht="14.25" customHeight="1" x14ac:dyDescent="0.2">
      <c r="A26" s="34"/>
      <c r="B26" s="34" t="s">
        <v>115</v>
      </c>
      <c r="C26" s="262">
        <f>'PD_genero (06)'!C26/'PD_genero (06)'!E26</f>
        <v>0.49695121951219512</v>
      </c>
      <c r="D26" s="263">
        <f>'PD_genero (06)'!D26/'PD_genero (06)'!E26</f>
        <v>0.50304878048780488</v>
      </c>
    </row>
    <row r="27" spans="1:4" s="77" customFormat="1" ht="14.25" customHeight="1" x14ac:dyDescent="0.2">
      <c r="A27" s="34"/>
      <c r="B27" s="34" t="s">
        <v>116</v>
      </c>
      <c r="C27" s="262">
        <f>'PD_genero (06)'!C27/'PD_genero (06)'!E27</f>
        <v>0.5271453590192644</v>
      </c>
      <c r="D27" s="263">
        <f>'PD_genero (06)'!D27/'PD_genero (06)'!E27</f>
        <v>0.47285464098073554</v>
      </c>
    </row>
    <row r="28" spans="1:4" s="77" customFormat="1" ht="14.25" customHeight="1" x14ac:dyDescent="0.2">
      <c r="A28" s="34"/>
      <c r="B28" s="34" t="s">
        <v>117</v>
      </c>
      <c r="C28" s="262">
        <f>'PD_genero (06)'!C28/'PD_genero (06)'!E28</f>
        <v>0.51166810717372513</v>
      </c>
      <c r="D28" s="263">
        <f>'PD_genero (06)'!D28/'PD_genero (06)'!E28</f>
        <v>0.48833189282627487</v>
      </c>
    </row>
    <row r="29" spans="1:4" s="77" customFormat="1" ht="14.25" customHeight="1" x14ac:dyDescent="0.2">
      <c r="A29" s="34"/>
      <c r="B29" s="34" t="s">
        <v>118</v>
      </c>
      <c r="C29" s="262">
        <f>'PD_genero (06)'!C29/'PD_genero (06)'!E29</f>
        <v>0.46175478065241843</v>
      </c>
      <c r="D29" s="263">
        <f>'PD_genero (06)'!D29/'PD_genero (06)'!E29</f>
        <v>0.53824521934758152</v>
      </c>
    </row>
    <row r="30" spans="1:4" s="77" customFormat="1" ht="14.25" customHeight="1" x14ac:dyDescent="0.2">
      <c r="A30" s="34"/>
      <c r="B30" s="34" t="s">
        <v>119</v>
      </c>
      <c r="C30" s="262">
        <f>'PD_genero (06)'!C30/'PD_genero (06)'!E30</f>
        <v>0.48701298701298701</v>
      </c>
      <c r="D30" s="263">
        <f>'PD_genero (06)'!D30/'PD_genero (06)'!E30</f>
        <v>0.51298701298701299</v>
      </c>
    </row>
    <row r="31" spans="1:4" s="77" customFormat="1" ht="14.25" customHeight="1" x14ac:dyDescent="0.2">
      <c r="A31" s="34"/>
      <c r="B31" s="34" t="s">
        <v>120</v>
      </c>
      <c r="C31" s="262">
        <f>'PD_genero (06)'!C31/'PD_genero (06)'!E31</f>
        <v>0.49299533022014674</v>
      </c>
      <c r="D31" s="263">
        <f>'PD_genero (06)'!D31/'PD_genero (06)'!E31</f>
        <v>0.50700466977985326</v>
      </c>
    </row>
    <row r="32" spans="1:4" s="77" customFormat="1" ht="14.25" customHeight="1" x14ac:dyDescent="0.2">
      <c r="A32" s="34"/>
      <c r="B32" s="34" t="s">
        <v>121</v>
      </c>
      <c r="C32" s="262">
        <f>'PD_genero (06)'!C32/'PD_genero (06)'!E32</f>
        <v>0.52307692307692311</v>
      </c>
      <c r="D32" s="263">
        <f>'PD_genero (06)'!D32/'PD_genero (06)'!E32</f>
        <v>0.47692307692307695</v>
      </c>
    </row>
    <row r="33" spans="1:4" s="77" customFormat="1" ht="14.25" customHeight="1" x14ac:dyDescent="0.2">
      <c r="A33" s="34"/>
      <c r="B33" s="34" t="s">
        <v>122</v>
      </c>
      <c r="C33" s="262">
        <f>'PD_genero (06)'!C33/'PD_genero (06)'!E33</f>
        <v>0.47941176470588237</v>
      </c>
      <c r="D33" s="263">
        <f>'PD_genero (06)'!D33/'PD_genero (06)'!E33</f>
        <v>0.52058823529411768</v>
      </c>
    </row>
    <row r="34" spans="1:4" s="77" customFormat="1" ht="14.25" customHeight="1" x14ac:dyDescent="0.2">
      <c r="A34" s="34"/>
      <c r="B34" s="34" t="s">
        <v>123</v>
      </c>
      <c r="C34" s="262">
        <f>'PD_genero (06)'!C34/'PD_genero (06)'!E34</f>
        <v>0.46486486486486489</v>
      </c>
      <c r="D34" s="263">
        <f>'PD_genero (06)'!D34/'PD_genero (06)'!E34</f>
        <v>0.53513513513513511</v>
      </c>
    </row>
    <row r="35" spans="1:4" s="77" customFormat="1" ht="14.25" customHeight="1" x14ac:dyDescent="0.2">
      <c r="A35" s="34"/>
      <c r="B35" s="34" t="s">
        <v>124</v>
      </c>
      <c r="C35" s="262">
        <f>'PD_genero (06)'!C35/'PD_genero (06)'!E35</f>
        <v>0.43786982248520712</v>
      </c>
      <c r="D35" s="263">
        <f>'PD_genero (06)'!D35/'PD_genero (06)'!E35</f>
        <v>0.56213017751479288</v>
      </c>
    </row>
    <row r="36" spans="1:4" s="77" customFormat="1" ht="14.25" customHeight="1" x14ac:dyDescent="0.2">
      <c r="A36" s="34"/>
      <c r="B36" s="34" t="s">
        <v>125</v>
      </c>
      <c r="C36" s="262">
        <f>'PD_genero (06)'!C36/'PD_genero (06)'!E36</f>
        <v>0.47397260273972602</v>
      </c>
      <c r="D36" s="263">
        <f>'PD_genero (06)'!D36/'PD_genero (06)'!E36</f>
        <v>0.52602739726027392</v>
      </c>
    </row>
    <row r="37" spans="1:4" s="77" customFormat="1" ht="14.25" customHeight="1" x14ac:dyDescent="0.2">
      <c r="A37" s="34"/>
      <c r="B37" s="34" t="s">
        <v>126</v>
      </c>
      <c r="C37" s="262">
        <f>'PD_genero (06)'!C37/'PD_genero (06)'!E37</f>
        <v>0.53121577217962757</v>
      </c>
      <c r="D37" s="263">
        <f>'PD_genero (06)'!D37/'PD_genero (06)'!E37</f>
        <v>0.46878422782037238</v>
      </c>
    </row>
    <row r="38" spans="1:4" s="77" customFormat="1" ht="14.25" customHeight="1" x14ac:dyDescent="0.2">
      <c r="A38" s="34"/>
      <c r="B38" s="34" t="s">
        <v>127</v>
      </c>
      <c r="C38" s="264">
        <f>'PD_genero (06)'!C38/'PD_genero (06)'!E38</f>
        <v>0.52854812398042417</v>
      </c>
      <c r="D38" s="265">
        <f>'PD_genero (06)'!D38/'PD_genero (06)'!E38</f>
        <v>0.47145187601957583</v>
      </c>
    </row>
    <row r="39" spans="1:4" x14ac:dyDescent="0.2">
      <c r="D39" s="80"/>
    </row>
    <row r="40" spans="1:4" x14ac:dyDescent="0.2">
      <c r="D40" s="80"/>
    </row>
    <row r="41" spans="1:4" x14ac:dyDescent="0.2">
      <c r="D41" s="80"/>
    </row>
    <row r="42" spans="1:4" x14ac:dyDescent="0.2">
      <c r="D42" s="80"/>
    </row>
    <row r="43" spans="1:4" x14ac:dyDescent="0.2">
      <c r="D43" s="80"/>
    </row>
    <row r="44" spans="1:4" x14ac:dyDescent="0.2">
      <c r="D44" s="80"/>
    </row>
    <row r="45" spans="1:4" x14ac:dyDescent="0.2">
      <c r="D45" s="80"/>
    </row>
    <row r="46" spans="1:4" x14ac:dyDescent="0.2">
      <c r="D46" s="80"/>
    </row>
    <row r="47" spans="1:4" x14ac:dyDescent="0.2">
      <c r="D47" s="80"/>
    </row>
    <row r="48" spans="1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1"/>
  <sheetViews>
    <sheetView showGridLines="0" showRowColHeaders="0" zoomScaleNormal="100" workbookViewId="0">
      <pane xSplit="2" topLeftCell="C1" activePane="topRight" state="frozen"/>
      <selection activeCell="B10" sqref="B10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2" width="1.28515625" style="78" customWidth="1"/>
    <col min="13" max="21" width="11.7109375" style="78" customWidth="1"/>
    <col min="22" max="22" width="1.28515625" style="78" customWidth="1"/>
    <col min="23" max="31" width="11.7109375" style="78" customWidth="1"/>
    <col min="32" max="32" width="1.28515625" style="78" customWidth="1"/>
    <col min="33" max="41" width="11.7109375" style="78" customWidth="1"/>
    <col min="42" max="42" width="1.28515625" style="78" customWidth="1"/>
    <col min="43" max="16384" width="12" style="78"/>
  </cols>
  <sheetData>
    <row r="1" spans="1:52" s="77" customFormat="1" ht="16.5" customHeight="1" x14ac:dyDescent="0.25">
      <c r="A1"/>
    </row>
    <row r="2" spans="1:52" s="77" customFormat="1" ht="16.5" customHeight="1" x14ac:dyDescent="0.25">
      <c r="A2"/>
    </row>
    <row r="3" spans="1:52" s="77" customFormat="1" ht="16.5" customHeight="1" x14ac:dyDescent="0.25">
      <c r="A3"/>
    </row>
    <row r="4" spans="1:52" s="77" customFormat="1" ht="16.5" customHeight="1" x14ac:dyDescent="0.25">
      <c r="A4"/>
    </row>
    <row r="5" spans="1:52" s="77" customFormat="1" ht="16.5" customHeight="1" x14ac:dyDescent="0.2">
      <c r="A5" s="116" t="s">
        <v>396</v>
      </c>
      <c r="B5" s="119" t="s">
        <v>329</v>
      </c>
      <c r="F5" s="2"/>
      <c r="G5" s="2"/>
      <c r="H5" s="2"/>
      <c r="I5" s="2"/>
      <c r="J5" s="2"/>
      <c r="K5" s="2"/>
    </row>
    <row r="6" spans="1:5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52" s="77" customFormat="1" ht="12" customHeight="1" x14ac:dyDescent="0.2">
      <c r="A7" s="116"/>
      <c r="B7" s="122"/>
      <c r="F7" s="2"/>
      <c r="G7" s="2"/>
      <c r="H7" s="2"/>
      <c r="I7" s="2"/>
      <c r="J7" s="2"/>
      <c r="K7" s="2"/>
    </row>
    <row r="8" spans="1:52" ht="15" customHeight="1" x14ac:dyDescent="0.25"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52" ht="24.95" customHeight="1" x14ac:dyDescent="0.25">
      <c r="B9" s="8"/>
      <c r="C9" s="598" t="s">
        <v>329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</row>
    <row r="10" spans="1:52" ht="24.95" customHeight="1" x14ac:dyDescent="0.25">
      <c r="B10" s="11"/>
      <c r="C10" s="599" t="s">
        <v>16</v>
      </c>
      <c r="D10" s="599"/>
      <c r="E10" s="599"/>
      <c r="F10" s="599"/>
      <c r="G10" s="599"/>
      <c r="H10" s="599"/>
      <c r="I10" s="599"/>
      <c r="J10" s="599"/>
      <c r="K10" s="599"/>
      <c r="L10" s="599"/>
      <c r="M10" s="599" t="s">
        <v>18</v>
      </c>
      <c r="N10" s="599"/>
      <c r="O10" s="599"/>
      <c r="P10" s="599"/>
      <c r="Q10" s="599"/>
      <c r="R10" s="599"/>
      <c r="S10" s="599"/>
      <c r="T10" s="599"/>
      <c r="U10" s="599"/>
      <c r="V10" s="599"/>
      <c r="W10" s="599" t="s">
        <v>19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 t="s">
        <v>17</v>
      </c>
      <c r="AH10" s="599"/>
      <c r="AI10" s="599"/>
      <c r="AJ10" s="599"/>
      <c r="AK10" s="599"/>
      <c r="AL10" s="599"/>
      <c r="AM10" s="599"/>
      <c r="AN10" s="599"/>
      <c r="AO10" s="599"/>
      <c r="AP10" s="80"/>
      <c r="AQ10" s="609" t="s">
        <v>157</v>
      </c>
      <c r="AR10" s="609"/>
      <c r="AS10" s="609"/>
      <c r="AT10" s="609"/>
      <c r="AU10" s="609"/>
      <c r="AV10" s="609"/>
      <c r="AW10" s="609"/>
      <c r="AX10" s="609"/>
      <c r="AY10" s="609"/>
      <c r="AZ10" s="80"/>
    </row>
    <row r="11" spans="1:52" x14ac:dyDescent="0.25">
      <c r="B11" s="120" t="s">
        <v>11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205" t="s">
        <v>0</v>
      </c>
      <c r="L11" s="141"/>
      <c r="M11" s="205" t="str">
        <f t="shared" ref="M11:U11" si="0">C11</f>
        <v xml:space="preserve">15 a 29 anos </v>
      </c>
      <c r="N11" s="205" t="str">
        <f t="shared" si="0"/>
        <v>30 a 34 anos</v>
      </c>
      <c r="O11" s="205" t="str">
        <f t="shared" si="0"/>
        <v>35 a 39 anos</v>
      </c>
      <c r="P11" s="205" t="str">
        <f t="shared" si="0"/>
        <v>40 a 44 anos</v>
      </c>
      <c r="Q11" s="205" t="str">
        <f t="shared" si="0"/>
        <v>45 a 49 anos</v>
      </c>
      <c r="R11" s="205" t="str">
        <f t="shared" si="0"/>
        <v>50 a 54 anos</v>
      </c>
      <c r="S11" s="205" t="str">
        <f t="shared" si="0"/>
        <v>55 a 59 anos</v>
      </c>
      <c r="T11" s="205" t="str">
        <f t="shared" si="0"/>
        <v>&gt;=60 anos</v>
      </c>
      <c r="U11" s="205" t="str">
        <f t="shared" si="0"/>
        <v>Total</v>
      </c>
      <c r="V11" s="141"/>
      <c r="W11" s="205" t="str">
        <f t="shared" ref="W11:AE11" si="1">C11</f>
        <v xml:space="preserve">15 a 29 anos </v>
      </c>
      <c r="X11" s="205" t="str">
        <f t="shared" si="1"/>
        <v>30 a 34 anos</v>
      </c>
      <c r="Y11" s="205" t="str">
        <f t="shared" si="1"/>
        <v>35 a 39 anos</v>
      </c>
      <c r="Z11" s="205" t="str">
        <f t="shared" si="1"/>
        <v>40 a 44 anos</v>
      </c>
      <c r="AA11" s="205" t="str">
        <f t="shared" si="1"/>
        <v>45 a 49 anos</v>
      </c>
      <c r="AB11" s="205" t="str">
        <f t="shared" si="1"/>
        <v>50 a 54 anos</v>
      </c>
      <c r="AC11" s="205" t="str">
        <f t="shared" si="1"/>
        <v>55 a 59 anos</v>
      </c>
      <c r="AD11" s="205" t="str">
        <f t="shared" si="1"/>
        <v>&gt;=60 anos</v>
      </c>
      <c r="AE11" s="205" t="str">
        <f t="shared" si="1"/>
        <v>Total</v>
      </c>
      <c r="AF11" s="141"/>
      <c r="AG11" s="205" t="str">
        <f t="shared" ref="AG11:AO11" si="2">C11</f>
        <v xml:space="preserve">15 a 29 anos </v>
      </c>
      <c r="AH11" s="205" t="str">
        <f t="shared" si="2"/>
        <v>30 a 34 anos</v>
      </c>
      <c r="AI11" s="205" t="str">
        <f t="shared" si="2"/>
        <v>35 a 39 anos</v>
      </c>
      <c r="AJ11" s="205" t="str">
        <f t="shared" si="2"/>
        <v>40 a 44 anos</v>
      </c>
      <c r="AK11" s="205" t="str">
        <f t="shared" si="2"/>
        <v>45 a 49 anos</v>
      </c>
      <c r="AL11" s="205" t="str">
        <f t="shared" si="2"/>
        <v>50 a 54 anos</v>
      </c>
      <c r="AM11" s="205" t="str">
        <f t="shared" si="2"/>
        <v>55 a 59 anos</v>
      </c>
      <c r="AN11" s="205" t="str">
        <f t="shared" si="2"/>
        <v>&gt;=60 anos</v>
      </c>
      <c r="AO11" s="205" t="str">
        <f t="shared" si="2"/>
        <v>Total</v>
      </c>
      <c r="AP11" s="141"/>
      <c r="AQ11" s="205" t="str">
        <f t="shared" ref="AQ11:AY11" si="3">M11</f>
        <v xml:space="preserve">15 a 29 anos </v>
      </c>
      <c r="AR11" s="205" t="str">
        <f t="shared" si="3"/>
        <v>30 a 34 anos</v>
      </c>
      <c r="AS11" s="205" t="str">
        <f t="shared" si="3"/>
        <v>35 a 39 anos</v>
      </c>
      <c r="AT11" s="205" t="str">
        <f t="shared" si="3"/>
        <v>40 a 44 anos</v>
      </c>
      <c r="AU11" s="205" t="str">
        <f t="shared" si="3"/>
        <v>45 a 49 anos</v>
      </c>
      <c r="AV11" s="205" t="str">
        <f t="shared" si="3"/>
        <v>50 a 54 anos</v>
      </c>
      <c r="AW11" s="205" t="str">
        <f t="shared" si="3"/>
        <v>55 a 59 anos</v>
      </c>
      <c r="AX11" s="205" t="str">
        <f t="shared" si="3"/>
        <v>&gt;=60 anos</v>
      </c>
      <c r="AY11" s="205" t="str">
        <f t="shared" si="3"/>
        <v>Total</v>
      </c>
      <c r="AZ11" s="80"/>
    </row>
    <row r="12" spans="1:52" x14ac:dyDescent="0.25">
      <c r="B12" s="3" t="s">
        <v>61</v>
      </c>
      <c r="C12" s="322">
        <v>27337</v>
      </c>
      <c r="D12" s="323">
        <v>22336</v>
      </c>
      <c r="E12" s="323">
        <v>24054</v>
      </c>
      <c r="F12" s="323">
        <v>25282</v>
      </c>
      <c r="G12" s="323">
        <v>23462</v>
      </c>
      <c r="H12" s="323">
        <v>25496</v>
      </c>
      <c r="I12" s="323">
        <v>27770</v>
      </c>
      <c r="J12" s="323">
        <v>32183</v>
      </c>
      <c r="K12" s="437">
        <v>207920</v>
      </c>
      <c r="L12" s="278"/>
      <c r="M12" s="322">
        <v>26218</v>
      </c>
      <c r="N12" s="323">
        <v>20910</v>
      </c>
      <c r="O12" s="323">
        <v>22359</v>
      </c>
      <c r="P12" s="323">
        <v>23586</v>
      </c>
      <c r="Q12" s="323">
        <v>21992</v>
      </c>
      <c r="R12" s="323">
        <v>23685</v>
      </c>
      <c r="S12" s="323">
        <v>26424</v>
      </c>
      <c r="T12" s="323">
        <v>29966</v>
      </c>
      <c r="U12" s="437">
        <v>195140</v>
      </c>
      <c r="V12" s="13"/>
      <c r="W12" s="322">
        <v>23008</v>
      </c>
      <c r="X12" s="323">
        <v>19349</v>
      </c>
      <c r="Y12" s="323">
        <v>23981</v>
      </c>
      <c r="Z12" s="323">
        <v>24291</v>
      </c>
      <c r="AA12" s="323">
        <v>21030</v>
      </c>
      <c r="AB12" s="323">
        <v>21988</v>
      </c>
      <c r="AC12" s="323">
        <v>24920</v>
      </c>
      <c r="AD12" s="323">
        <v>27703</v>
      </c>
      <c r="AE12" s="437">
        <v>186270</v>
      </c>
      <c r="AF12" s="169"/>
      <c r="AG12" s="322">
        <v>26325</v>
      </c>
      <c r="AH12" s="323">
        <v>19764</v>
      </c>
      <c r="AI12" s="323">
        <v>22159</v>
      </c>
      <c r="AJ12" s="323">
        <v>22964</v>
      </c>
      <c r="AK12" s="323">
        <v>20529</v>
      </c>
      <c r="AL12" s="323">
        <v>22183</v>
      </c>
      <c r="AM12" s="323">
        <v>25135</v>
      </c>
      <c r="AN12" s="323">
        <v>26753</v>
      </c>
      <c r="AO12" s="437">
        <v>185812</v>
      </c>
      <c r="AP12" s="169"/>
      <c r="AQ12" s="322">
        <v>54870</v>
      </c>
      <c r="AR12" s="323">
        <v>39973</v>
      </c>
      <c r="AS12" s="323">
        <v>44832</v>
      </c>
      <c r="AT12" s="323">
        <v>44127</v>
      </c>
      <c r="AU12" s="323">
        <v>37747</v>
      </c>
      <c r="AV12" s="323">
        <v>37360</v>
      </c>
      <c r="AW12" s="323">
        <v>38243</v>
      </c>
      <c r="AX12" s="323">
        <v>39904</v>
      </c>
      <c r="AY12" s="437">
        <v>337056</v>
      </c>
      <c r="AZ12" s="80"/>
    </row>
    <row r="13" spans="1:52" x14ac:dyDescent="0.25">
      <c r="B13" s="4" t="s">
        <v>102</v>
      </c>
      <c r="C13" s="325">
        <v>7026</v>
      </c>
      <c r="D13" s="326">
        <v>6136</v>
      </c>
      <c r="E13" s="326">
        <v>6789</v>
      </c>
      <c r="F13" s="326">
        <v>7547</v>
      </c>
      <c r="G13" s="326">
        <v>6512</v>
      </c>
      <c r="H13" s="326">
        <v>6538</v>
      </c>
      <c r="I13" s="326">
        <v>6862</v>
      </c>
      <c r="J13" s="326">
        <v>8605</v>
      </c>
      <c r="K13" s="438">
        <v>56015</v>
      </c>
      <c r="L13" s="278"/>
      <c r="M13" s="325">
        <v>7170</v>
      </c>
      <c r="N13" s="326">
        <v>5923</v>
      </c>
      <c r="O13" s="326">
        <v>6568</v>
      </c>
      <c r="P13" s="326">
        <v>7307</v>
      </c>
      <c r="Q13" s="326">
        <v>6330</v>
      </c>
      <c r="R13" s="326">
        <v>6266</v>
      </c>
      <c r="S13" s="326">
        <v>6611</v>
      </c>
      <c r="T13" s="326">
        <v>8015</v>
      </c>
      <c r="U13" s="438">
        <v>54190</v>
      </c>
      <c r="V13" s="13"/>
      <c r="W13" s="325">
        <v>6445</v>
      </c>
      <c r="X13" s="326">
        <v>5447</v>
      </c>
      <c r="Y13" s="326">
        <v>6485</v>
      </c>
      <c r="Z13" s="326">
        <v>7243</v>
      </c>
      <c r="AA13" s="326">
        <v>6099</v>
      </c>
      <c r="AB13" s="326">
        <v>5961</v>
      </c>
      <c r="AC13" s="326">
        <v>6368</v>
      </c>
      <c r="AD13" s="326">
        <v>7569</v>
      </c>
      <c r="AE13" s="438">
        <v>51617</v>
      </c>
      <c r="AF13" s="169"/>
      <c r="AG13" s="325">
        <v>6688</v>
      </c>
      <c r="AH13" s="326">
        <v>5333</v>
      </c>
      <c r="AI13" s="326">
        <v>6021</v>
      </c>
      <c r="AJ13" s="326">
        <v>6769</v>
      </c>
      <c r="AK13" s="326">
        <v>5638</v>
      </c>
      <c r="AL13" s="326">
        <v>5713</v>
      </c>
      <c r="AM13" s="326">
        <v>6131</v>
      </c>
      <c r="AN13" s="326">
        <v>7186</v>
      </c>
      <c r="AO13" s="438">
        <v>49479</v>
      </c>
      <c r="AP13" s="169"/>
      <c r="AQ13" s="325">
        <v>14139</v>
      </c>
      <c r="AR13" s="326">
        <v>10701</v>
      </c>
      <c r="AS13" s="326">
        <v>11858</v>
      </c>
      <c r="AT13" s="326">
        <v>12582</v>
      </c>
      <c r="AU13" s="326">
        <v>10141</v>
      </c>
      <c r="AV13" s="326">
        <v>9315</v>
      </c>
      <c r="AW13" s="326">
        <v>9153</v>
      </c>
      <c r="AX13" s="326">
        <v>10578</v>
      </c>
      <c r="AY13" s="438">
        <v>88467</v>
      </c>
      <c r="AZ13" s="80"/>
    </row>
    <row r="14" spans="1:52" x14ac:dyDescent="0.25">
      <c r="B14" s="4" t="s">
        <v>20</v>
      </c>
      <c r="C14" s="325">
        <v>5399</v>
      </c>
      <c r="D14" s="326">
        <v>4687</v>
      </c>
      <c r="E14" s="326">
        <v>5197</v>
      </c>
      <c r="F14" s="326">
        <v>5625</v>
      </c>
      <c r="G14" s="326">
        <v>4996</v>
      </c>
      <c r="H14" s="326">
        <v>5155</v>
      </c>
      <c r="I14" s="326">
        <v>5330</v>
      </c>
      <c r="J14" s="326">
        <v>6616</v>
      </c>
      <c r="K14" s="438">
        <v>43005</v>
      </c>
      <c r="L14" s="278"/>
      <c r="M14" s="325">
        <v>5462</v>
      </c>
      <c r="N14" s="326">
        <v>4537</v>
      </c>
      <c r="O14" s="326">
        <v>5052</v>
      </c>
      <c r="P14" s="326">
        <v>5531</v>
      </c>
      <c r="Q14" s="326">
        <v>4855</v>
      </c>
      <c r="R14" s="326">
        <v>4924</v>
      </c>
      <c r="S14" s="326">
        <v>5150</v>
      </c>
      <c r="T14" s="326">
        <v>6150</v>
      </c>
      <c r="U14" s="438">
        <v>41661</v>
      </c>
      <c r="V14" s="182"/>
      <c r="W14" s="325">
        <v>4903</v>
      </c>
      <c r="X14" s="326">
        <v>4112</v>
      </c>
      <c r="Y14" s="326">
        <v>5012</v>
      </c>
      <c r="Z14" s="326">
        <v>5444</v>
      </c>
      <c r="AA14" s="326">
        <v>4685</v>
      </c>
      <c r="AB14" s="326">
        <v>4690</v>
      </c>
      <c r="AC14" s="326">
        <v>4953</v>
      </c>
      <c r="AD14" s="326">
        <v>5827</v>
      </c>
      <c r="AE14" s="438">
        <v>39626</v>
      </c>
      <c r="AF14" s="169"/>
      <c r="AG14" s="325">
        <v>5128</v>
      </c>
      <c r="AH14" s="326">
        <v>4023</v>
      </c>
      <c r="AI14" s="326">
        <v>4586</v>
      </c>
      <c r="AJ14" s="326">
        <v>5087</v>
      </c>
      <c r="AK14" s="326">
        <v>4364</v>
      </c>
      <c r="AL14" s="326">
        <v>4468</v>
      </c>
      <c r="AM14" s="326">
        <v>4746</v>
      </c>
      <c r="AN14" s="326">
        <v>5482</v>
      </c>
      <c r="AO14" s="438">
        <v>37884</v>
      </c>
      <c r="AP14" s="169"/>
      <c r="AQ14" s="325">
        <v>10890</v>
      </c>
      <c r="AR14" s="326">
        <v>8150</v>
      </c>
      <c r="AS14" s="326">
        <v>9042</v>
      </c>
      <c r="AT14" s="326">
        <v>9467</v>
      </c>
      <c r="AU14" s="326">
        <v>7805</v>
      </c>
      <c r="AV14" s="326">
        <v>7318</v>
      </c>
      <c r="AW14" s="326">
        <v>7078</v>
      </c>
      <c r="AX14" s="326">
        <v>8121</v>
      </c>
      <c r="AY14" s="438">
        <v>67871</v>
      </c>
      <c r="AZ14" s="80"/>
    </row>
    <row r="15" spans="1:52" x14ac:dyDescent="0.25">
      <c r="B15" s="4" t="s">
        <v>1</v>
      </c>
      <c r="C15" s="355">
        <v>1077</v>
      </c>
      <c r="D15" s="356">
        <v>1106</v>
      </c>
      <c r="E15" s="356">
        <v>1218</v>
      </c>
      <c r="F15" s="356">
        <v>1221</v>
      </c>
      <c r="G15" s="356">
        <v>1078</v>
      </c>
      <c r="H15" s="356">
        <v>1111</v>
      </c>
      <c r="I15" s="356">
        <v>1106</v>
      </c>
      <c r="J15" s="356">
        <v>1431</v>
      </c>
      <c r="K15" s="330">
        <v>9348</v>
      </c>
      <c r="L15" s="396"/>
      <c r="M15" s="355">
        <v>1108</v>
      </c>
      <c r="N15" s="356">
        <v>1104</v>
      </c>
      <c r="O15" s="356">
        <v>1140</v>
      </c>
      <c r="P15" s="356">
        <v>1199</v>
      </c>
      <c r="Q15" s="356">
        <v>1036</v>
      </c>
      <c r="R15" s="356">
        <v>1061</v>
      </c>
      <c r="S15" s="356">
        <v>1108</v>
      </c>
      <c r="T15" s="356">
        <v>1348</v>
      </c>
      <c r="U15" s="330">
        <v>9104</v>
      </c>
      <c r="V15" s="388"/>
      <c r="W15" s="355">
        <v>990</v>
      </c>
      <c r="X15" s="356">
        <v>993</v>
      </c>
      <c r="Y15" s="356">
        <v>1111</v>
      </c>
      <c r="Z15" s="356">
        <v>1177</v>
      </c>
      <c r="AA15" s="356">
        <v>1033</v>
      </c>
      <c r="AB15" s="356">
        <v>1019</v>
      </c>
      <c r="AC15" s="356">
        <v>1057</v>
      </c>
      <c r="AD15" s="356">
        <v>1278</v>
      </c>
      <c r="AE15" s="330">
        <v>8658</v>
      </c>
      <c r="AF15" s="399"/>
      <c r="AG15" s="355">
        <v>1043</v>
      </c>
      <c r="AH15" s="356">
        <v>994</v>
      </c>
      <c r="AI15" s="356">
        <v>1076</v>
      </c>
      <c r="AJ15" s="356">
        <v>1143</v>
      </c>
      <c r="AK15" s="356">
        <v>984</v>
      </c>
      <c r="AL15" s="356">
        <v>996</v>
      </c>
      <c r="AM15" s="356">
        <v>1028</v>
      </c>
      <c r="AN15" s="356">
        <v>1233</v>
      </c>
      <c r="AO15" s="330">
        <v>8497</v>
      </c>
      <c r="AP15" s="399"/>
      <c r="AQ15" s="355">
        <v>2144</v>
      </c>
      <c r="AR15" s="356">
        <v>1901</v>
      </c>
      <c r="AS15" s="356">
        <v>2066</v>
      </c>
      <c r="AT15" s="356">
        <v>1991</v>
      </c>
      <c r="AU15" s="356">
        <v>1655</v>
      </c>
      <c r="AV15" s="356">
        <v>1544</v>
      </c>
      <c r="AW15" s="356">
        <v>1462</v>
      </c>
      <c r="AX15" s="356">
        <v>1743</v>
      </c>
      <c r="AY15" s="330">
        <v>14506</v>
      </c>
      <c r="AZ15" s="80"/>
    </row>
    <row r="16" spans="1:52" x14ac:dyDescent="0.25">
      <c r="B16" s="34" t="s">
        <v>36</v>
      </c>
      <c r="C16" s="325">
        <v>46</v>
      </c>
      <c r="D16" s="326">
        <v>36</v>
      </c>
      <c r="E16" s="326">
        <v>33</v>
      </c>
      <c r="F16" s="326">
        <v>31</v>
      </c>
      <c r="G16" s="326">
        <v>27</v>
      </c>
      <c r="H16" s="326">
        <v>22</v>
      </c>
      <c r="I16" s="326">
        <v>37</v>
      </c>
      <c r="J16" s="326">
        <v>39</v>
      </c>
      <c r="K16" s="438">
        <v>271</v>
      </c>
      <c r="L16" s="278"/>
      <c r="M16" s="325">
        <v>42</v>
      </c>
      <c r="N16" s="326">
        <v>34</v>
      </c>
      <c r="O16" s="326">
        <v>36</v>
      </c>
      <c r="P16" s="326">
        <v>30</v>
      </c>
      <c r="Q16" s="326">
        <v>22</v>
      </c>
      <c r="R16" s="326">
        <v>20</v>
      </c>
      <c r="S16" s="326">
        <v>39</v>
      </c>
      <c r="T16" s="326">
        <v>33</v>
      </c>
      <c r="U16" s="438">
        <v>256</v>
      </c>
      <c r="V16" s="179"/>
      <c r="W16" s="325">
        <v>32</v>
      </c>
      <c r="X16" s="326">
        <v>26</v>
      </c>
      <c r="Y16" s="326">
        <v>35</v>
      </c>
      <c r="Z16" s="326">
        <v>32</v>
      </c>
      <c r="AA16" s="326">
        <v>24</v>
      </c>
      <c r="AB16" s="326">
        <v>21</v>
      </c>
      <c r="AC16" s="326">
        <v>42</v>
      </c>
      <c r="AD16" s="326">
        <v>33</v>
      </c>
      <c r="AE16" s="438">
        <v>245</v>
      </c>
      <c r="AF16" s="169"/>
      <c r="AG16" s="325">
        <v>30</v>
      </c>
      <c r="AH16" s="326">
        <v>28</v>
      </c>
      <c r="AI16" s="326">
        <v>37</v>
      </c>
      <c r="AJ16" s="326">
        <v>32</v>
      </c>
      <c r="AK16" s="326">
        <v>28</v>
      </c>
      <c r="AL16" s="326">
        <v>19</v>
      </c>
      <c r="AM16" s="326">
        <v>37</v>
      </c>
      <c r="AN16" s="326">
        <v>31</v>
      </c>
      <c r="AO16" s="438">
        <v>242</v>
      </c>
      <c r="AP16" s="169"/>
      <c r="AQ16" s="325">
        <v>66</v>
      </c>
      <c r="AR16" s="326">
        <v>55</v>
      </c>
      <c r="AS16" s="326">
        <v>61</v>
      </c>
      <c r="AT16" s="326">
        <v>51</v>
      </c>
      <c r="AU16" s="326">
        <v>39</v>
      </c>
      <c r="AV16" s="326">
        <v>30</v>
      </c>
      <c r="AW16" s="326">
        <v>52</v>
      </c>
      <c r="AX16" s="326">
        <v>46</v>
      </c>
      <c r="AY16" s="438">
        <v>400</v>
      </c>
      <c r="AZ16" s="80"/>
    </row>
    <row r="17" spans="2:51" x14ac:dyDescent="0.25">
      <c r="B17" s="34" t="s">
        <v>37</v>
      </c>
      <c r="C17" s="325">
        <v>31</v>
      </c>
      <c r="D17" s="326">
        <v>34</v>
      </c>
      <c r="E17" s="326">
        <v>29</v>
      </c>
      <c r="F17" s="326">
        <v>32</v>
      </c>
      <c r="G17" s="326">
        <v>36</v>
      </c>
      <c r="H17" s="326">
        <v>33</v>
      </c>
      <c r="I17" s="326">
        <v>18</v>
      </c>
      <c r="J17" s="326">
        <v>27</v>
      </c>
      <c r="K17" s="438">
        <v>240</v>
      </c>
      <c r="L17" s="278"/>
      <c r="M17" s="325">
        <v>27</v>
      </c>
      <c r="N17" s="326">
        <v>35</v>
      </c>
      <c r="O17" s="326">
        <v>29</v>
      </c>
      <c r="P17" s="326">
        <v>30</v>
      </c>
      <c r="Q17" s="326">
        <v>33</v>
      </c>
      <c r="R17" s="326">
        <v>29</v>
      </c>
      <c r="S17" s="326">
        <v>15</v>
      </c>
      <c r="T17" s="326">
        <v>28</v>
      </c>
      <c r="U17" s="438">
        <v>226</v>
      </c>
      <c r="V17" s="87"/>
      <c r="W17" s="325">
        <v>24</v>
      </c>
      <c r="X17" s="326">
        <v>30</v>
      </c>
      <c r="Y17" s="326">
        <v>28</v>
      </c>
      <c r="Z17" s="326">
        <v>33</v>
      </c>
      <c r="AA17" s="326">
        <v>27</v>
      </c>
      <c r="AB17" s="326">
        <v>23</v>
      </c>
      <c r="AC17" s="326">
        <v>15</v>
      </c>
      <c r="AD17" s="326">
        <v>28</v>
      </c>
      <c r="AE17" s="438">
        <v>208</v>
      </c>
      <c r="AF17" s="169"/>
      <c r="AG17" s="325">
        <v>27</v>
      </c>
      <c r="AH17" s="326">
        <v>31</v>
      </c>
      <c r="AI17" s="326">
        <v>28</v>
      </c>
      <c r="AJ17" s="326">
        <v>26</v>
      </c>
      <c r="AK17" s="326">
        <v>21</v>
      </c>
      <c r="AL17" s="326">
        <v>23</v>
      </c>
      <c r="AM17" s="326">
        <v>19</v>
      </c>
      <c r="AN17" s="326">
        <v>26</v>
      </c>
      <c r="AO17" s="438">
        <v>201</v>
      </c>
      <c r="AP17" s="169"/>
      <c r="AQ17" s="325">
        <v>57</v>
      </c>
      <c r="AR17" s="326">
        <v>65</v>
      </c>
      <c r="AS17" s="326">
        <v>56</v>
      </c>
      <c r="AT17" s="326">
        <v>56</v>
      </c>
      <c r="AU17" s="326">
        <v>49</v>
      </c>
      <c r="AV17" s="326">
        <v>45</v>
      </c>
      <c r="AW17" s="326">
        <v>27</v>
      </c>
      <c r="AX17" s="326">
        <v>36</v>
      </c>
      <c r="AY17" s="438">
        <v>391</v>
      </c>
    </row>
    <row r="18" spans="2:51" x14ac:dyDescent="0.25">
      <c r="B18" s="34" t="s">
        <v>38</v>
      </c>
      <c r="C18" s="325">
        <v>34</v>
      </c>
      <c r="D18" s="326">
        <v>47</v>
      </c>
      <c r="E18" s="326">
        <v>64</v>
      </c>
      <c r="F18" s="326">
        <v>68</v>
      </c>
      <c r="G18" s="326">
        <v>52</v>
      </c>
      <c r="H18" s="326">
        <v>72</v>
      </c>
      <c r="I18" s="326">
        <v>60</v>
      </c>
      <c r="J18" s="326">
        <v>92</v>
      </c>
      <c r="K18" s="438">
        <v>489</v>
      </c>
      <c r="L18" s="278"/>
      <c r="M18" s="325">
        <v>37</v>
      </c>
      <c r="N18" s="326">
        <v>39</v>
      </c>
      <c r="O18" s="326">
        <v>59</v>
      </c>
      <c r="P18" s="326">
        <v>72</v>
      </c>
      <c r="Q18" s="326">
        <v>56</v>
      </c>
      <c r="R18" s="326">
        <v>71</v>
      </c>
      <c r="S18" s="326">
        <v>66</v>
      </c>
      <c r="T18" s="326">
        <v>85</v>
      </c>
      <c r="U18" s="438">
        <v>485</v>
      </c>
      <c r="V18" s="87"/>
      <c r="W18" s="325">
        <v>30</v>
      </c>
      <c r="X18" s="326">
        <v>31</v>
      </c>
      <c r="Y18" s="326">
        <v>55</v>
      </c>
      <c r="Z18" s="326">
        <v>72</v>
      </c>
      <c r="AA18" s="326">
        <v>53</v>
      </c>
      <c r="AB18" s="326">
        <v>67</v>
      </c>
      <c r="AC18" s="326">
        <v>62</v>
      </c>
      <c r="AD18" s="326">
        <v>82</v>
      </c>
      <c r="AE18" s="438">
        <v>452</v>
      </c>
      <c r="AF18" s="169"/>
      <c r="AG18" s="325">
        <v>35</v>
      </c>
      <c r="AH18" s="326">
        <v>37</v>
      </c>
      <c r="AI18" s="326">
        <v>49</v>
      </c>
      <c r="AJ18" s="326">
        <v>58</v>
      </c>
      <c r="AK18" s="326">
        <v>58</v>
      </c>
      <c r="AL18" s="326">
        <v>68</v>
      </c>
      <c r="AM18" s="326">
        <v>62</v>
      </c>
      <c r="AN18" s="326">
        <v>77</v>
      </c>
      <c r="AO18" s="438">
        <v>444</v>
      </c>
      <c r="AP18" s="169"/>
      <c r="AQ18" s="325">
        <v>76</v>
      </c>
      <c r="AR18" s="326">
        <v>79</v>
      </c>
      <c r="AS18" s="326">
        <v>95</v>
      </c>
      <c r="AT18" s="326">
        <v>99</v>
      </c>
      <c r="AU18" s="326">
        <v>86</v>
      </c>
      <c r="AV18" s="326">
        <v>93</v>
      </c>
      <c r="AW18" s="326">
        <v>84</v>
      </c>
      <c r="AX18" s="326">
        <v>109</v>
      </c>
      <c r="AY18" s="438">
        <v>721</v>
      </c>
    </row>
    <row r="19" spans="2:51" x14ac:dyDescent="0.25">
      <c r="B19" s="34" t="s">
        <v>39</v>
      </c>
      <c r="C19" s="325">
        <v>27</v>
      </c>
      <c r="D19" s="326">
        <v>42</v>
      </c>
      <c r="E19" s="326">
        <v>46</v>
      </c>
      <c r="F19" s="326">
        <v>41</v>
      </c>
      <c r="G19" s="326">
        <v>26</v>
      </c>
      <c r="H19" s="326">
        <v>38</v>
      </c>
      <c r="I19" s="326">
        <v>42</v>
      </c>
      <c r="J19" s="326">
        <v>73</v>
      </c>
      <c r="K19" s="438">
        <v>335</v>
      </c>
      <c r="L19" s="278"/>
      <c r="M19" s="325">
        <v>34</v>
      </c>
      <c r="N19" s="326">
        <v>41</v>
      </c>
      <c r="O19" s="326">
        <v>48</v>
      </c>
      <c r="P19" s="326">
        <v>42</v>
      </c>
      <c r="Q19" s="326">
        <v>25</v>
      </c>
      <c r="R19" s="326">
        <v>39</v>
      </c>
      <c r="S19" s="326">
        <v>41</v>
      </c>
      <c r="T19" s="326">
        <v>71</v>
      </c>
      <c r="U19" s="438">
        <v>341</v>
      </c>
      <c r="V19" s="87"/>
      <c r="W19" s="325">
        <v>24</v>
      </c>
      <c r="X19" s="326">
        <v>39</v>
      </c>
      <c r="Y19" s="326">
        <v>43</v>
      </c>
      <c r="Z19" s="326">
        <v>37</v>
      </c>
      <c r="AA19" s="326">
        <v>30</v>
      </c>
      <c r="AB19" s="326">
        <v>36</v>
      </c>
      <c r="AC19" s="326">
        <v>40</v>
      </c>
      <c r="AD19" s="326">
        <v>63</v>
      </c>
      <c r="AE19" s="438">
        <v>312</v>
      </c>
      <c r="AF19" s="169"/>
      <c r="AG19" s="325">
        <v>25</v>
      </c>
      <c r="AH19" s="326">
        <v>41</v>
      </c>
      <c r="AI19" s="326">
        <v>46</v>
      </c>
      <c r="AJ19" s="326">
        <v>38</v>
      </c>
      <c r="AK19" s="326">
        <v>29</v>
      </c>
      <c r="AL19" s="326">
        <v>39</v>
      </c>
      <c r="AM19" s="326">
        <v>35</v>
      </c>
      <c r="AN19" s="326">
        <v>63</v>
      </c>
      <c r="AO19" s="438">
        <v>316</v>
      </c>
      <c r="AP19" s="169"/>
      <c r="AQ19" s="325">
        <v>55</v>
      </c>
      <c r="AR19" s="326">
        <v>74</v>
      </c>
      <c r="AS19" s="326">
        <v>79</v>
      </c>
      <c r="AT19" s="326">
        <v>60</v>
      </c>
      <c r="AU19" s="326">
        <v>49</v>
      </c>
      <c r="AV19" s="326">
        <v>58</v>
      </c>
      <c r="AW19" s="326">
        <v>54</v>
      </c>
      <c r="AX19" s="326">
        <v>77</v>
      </c>
      <c r="AY19" s="438">
        <v>506</v>
      </c>
    </row>
    <row r="20" spans="2:51" x14ac:dyDescent="0.25">
      <c r="B20" s="34" t="s">
        <v>40</v>
      </c>
      <c r="C20" s="325">
        <v>58</v>
      </c>
      <c r="D20" s="326">
        <v>92</v>
      </c>
      <c r="E20" s="326">
        <v>89</v>
      </c>
      <c r="F20" s="326">
        <v>87</v>
      </c>
      <c r="G20" s="326">
        <v>62</v>
      </c>
      <c r="H20" s="326">
        <v>56</v>
      </c>
      <c r="I20" s="326">
        <v>58</v>
      </c>
      <c r="J20" s="326">
        <v>61</v>
      </c>
      <c r="K20" s="438">
        <v>563</v>
      </c>
      <c r="L20" s="278"/>
      <c r="M20" s="325">
        <v>75</v>
      </c>
      <c r="N20" s="326">
        <v>88</v>
      </c>
      <c r="O20" s="326">
        <v>80</v>
      </c>
      <c r="P20" s="326">
        <v>95</v>
      </c>
      <c r="Q20" s="326">
        <v>60</v>
      </c>
      <c r="R20" s="326">
        <v>61</v>
      </c>
      <c r="S20" s="326">
        <v>60</v>
      </c>
      <c r="T20" s="326">
        <v>53</v>
      </c>
      <c r="U20" s="438">
        <v>572</v>
      </c>
      <c r="V20" s="87"/>
      <c r="W20" s="325">
        <v>58</v>
      </c>
      <c r="X20" s="326">
        <v>79</v>
      </c>
      <c r="Y20" s="326">
        <v>63</v>
      </c>
      <c r="Z20" s="326">
        <v>84</v>
      </c>
      <c r="AA20" s="326">
        <v>57</v>
      </c>
      <c r="AB20" s="326">
        <v>60</v>
      </c>
      <c r="AC20" s="326">
        <v>55</v>
      </c>
      <c r="AD20" s="326">
        <v>54</v>
      </c>
      <c r="AE20" s="438">
        <v>510</v>
      </c>
      <c r="AF20" s="169"/>
      <c r="AG20" s="325">
        <v>66</v>
      </c>
      <c r="AH20" s="326">
        <v>98</v>
      </c>
      <c r="AI20" s="326">
        <v>67</v>
      </c>
      <c r="AJ20" s="326">
        <v>88</v>
      </c>
      <c r="AK20" s="326">
        <v>58</v>
      </c>
      <c r="AL20" s="326">
        <v>63</v>
      </c>
      <c r="AM20" s="326">
        <v>53</v>
      </c>
      <c r="AN20" s="326">
        <v>55</v>
      </c>
      <c r="AO20" s="438">
        <v>548</v>
      </c>
      <c r="AP20" s="169"/>
      <c r="AQ20" s="325">
        <v>128</v>
      </c>
      <c r="AR20" s="326">
        <v>170</v>
      </c>
      <c r="AS20" s="326">
        <v>145</v>
      </c>
      <c r="AT20" s="326">
        <v>154</v>
      </c>
      <c r="AU20" s="326">
        <v>101</v>
      </c>
      <c r="AV20" s="326">
        <v>84</v>
      </c>
      <c r="AW20" s="326">
        <v>78</v>
      </c>
      <c r="AX20" s="326">
        <v>84</v>
      </c>
      <c r="AY20" s="438">
        <v>944</v>
      </c>
    </row>
    <row r="21" spans="2:51" x14ac:dyDescent="0.25">
      <c r="B21" s="34" t="s">
        <v>41</v>
      </c>
      <c r="C21" s="325">
        <v>30</v>
      </c>
      <c r="D21" s="326">
        <v>49</v>
      </c>
      <c r="E21" s="326">
        <v>48</v>
      </c>
      <c r="F21" s="326">
        <v>45</v>
      </c>
      <c r="G21" s="326">
        <v>42</v>
      </c>
      <c r="H21" s="326">
        <v>37</v>
      </c>
      <c r="I21" s="326">
        <v>45</v>
      </c>
      <c r="J21" s="326">
        <v>57</v>
      </c>
      <c r="K21" s="438">
        <v>353</v>
      </c>
      <c r="L21" s="278"/>
      <c r="M21" s="325">
        <v>33</v>
      </c>
      <c r="N21" s="326">
        <v>56</v>
      </c>
      <c r="O21" s="326">
        <v>41</v>
      </c>
      <c r="P21" s="326">
        <v>44</v>
      </c>
      <c r="Q21" s="326">
        <v>36</v>
      </c>
      <c r="R21" s="326">
        <v>34</v>
      </c>
      <c r="S21" s="326">
        <v>45</v>
      </c>
      <c r="T21" s="326">
        <v>52</v>
      </c>
      <c r="U21" s="438">
        <v>341</v>
      </c>
      <c r="V21" s="87"/>
      <c r="W21" s="325">
        <v>30</v>
      </c>
      <c r="X21" s="326">
        <v>47</v>
      </c>
      <c r="Y21" s="326">
        <v>39</v>
      </c>
      <c r="Z21" s="326">
        <v>43</v>
      </c>
      <c r="AA21" s="326">
        <v>37</v>
      </c>
      <c r="AB21" s="326">
        <v>37</v>
      </c>
      <c r="AC21" s="326">
        <v>43</v>
      </c>
      <c r="AD21" s="326">
        <v>49</v>
      </c>
      <c r="AE21" s="438">
        <v>325</v>
      </c>
      <c r="AF21" s="169"/>
      <c r="AG21" s="325">
        <v>35</v>
      </c>
      <c r="AH21" s="326">
        <v>40</v>
      </c>
      <c r="AI21" s="326">
        <v>44</v>
      </c>
      <c r="AJ21" s="326">
        <v>46</v>
      </c>
      <c r="AK21" s="326">
        <v>44</v>
      </c>
      <c r="AL21" s="326">
        <v>31</v>
      </c>
      <c r="AM21" s="326">
        <v>37</v>
      </c>
      <c r="AN21" s="326">
        <v>46</v>
      </c>
      <c r="AO21" s="438">
        <v>323</v>
      </c>
      <c r="AP21" s="169"/>
      <c r="AQ21" s="325">
        <v>62</v>
      </c>
      <c r="AR21" s="326">
        <v>88</v>
      </c>
      <c r="AS21" s="326">
        <v>82</v>
      </c>
      <c r="AT21" s="326">
        <v>76</v>
      </c>
      <c r="AU21" s="326">
        <v>66</v>
      </c>
      <c r="AV21" s="326">
        <v>51</v>
      </c>
      <c r="AW21" s="326">
        <v>61</v>
      </c>
      <c r="AX21" s="326">
        <v>72</v>
      </c>
      <c r="AY21" s="438">
        <v>558</v>
      </c>
    </row>
    <row r="22" spans="2:51" x14ac:dyDescent="0.25">
      <c r="B22" s="34" t="s">
        <v>42</v>
      </c>
      <c r="C22" s="325">
        <v>44</v>
      </c>
      <c r="D22" s="326">
        <v>17</v>
      </c>
      <c r="E22" s="326">
        <v>23</v>
      </c>
      <c r="F22" s="326">
        <v>29</v>
      </c>
      <c r="G22" s="326">
        <v>32</v>
      </c>
      <c r="H22" s="326">
        <v>22</v>
      </c>
      <c r="I22" s="326">
        <v>35</v>
      </c>
      <c r="J22" s="326">
        <v>28</v>
      </c>
      <c r="K22" s="438">
        <v>230</v>
      </c>
      <c r="L22" s="278"/>
      <c r="M22" s="325">
        <v>45</v>
      </c>
      <c r="N22" s="326">
        <v>18</v>
      </c>
      <c r="O22" s="326">
        <v>18</v>
      </c>
      <c r="P22" s="326">
        <v>30</v>
      </c>
      <c r="Q22" s="326">
        <v>29</v>
      </c>
      <c r="R22" s="326">
        <v>23</v>
      </c>
      <c r="S22" s="326">
        <v>32</v>
      </c>
      <c r="T22" s="326">
        <v>33</v>
      </c>
      <c r="U22" s="438">
        <v>228</v>
      </c>
      <c r="V22" s="87"/>
      <c r="W22" s="325">
        <v>33</v>
      </c>
      <c r="X22" s="326">
        <v>18</v>
      </c>
      <c r="Y22" s="326">
        <v>25</v>
      </c>
      <c r="Z22" s="326">
        <v>28</v>
      </c>
      <c r="AA22" s="326">
        <v>29</v>
      </c>
      <c r="AB22" s="326">
        <v>22</v>
      </c>
      <c r="AC22" s="326">
        <v>27</v>
      </c>
      <c r="AD22" s="326">
        <v>30</v>
      </c>
      <c r="AE22" s="438">
        <v>212</v>
      </c>
      <c r="AF22" s="169"/>
      <c r="AG22" s="325">
        <v>41</v>
      </c>
      <c r="AH22" s="326">
        <v>21</v>
      </c>
      <c r="AI22" s="326">
        <v>25</v>
      </c>
      <c r="AJ22" s="326">
        <v>24</v>
      </c>
      <c r="AK22" s="326">
        <v>28</v>
      </c>
      <c r="AL22" s="326">
        <v>17</v>
      </c>
      <c r="AM22" s="326">
        <v>30</v>
      </c>
      <c r="AN22" s="326">
        <v>30</v>
      </c>
      <c r="AO22" s="438">
        <v>216</v>
      </c>
      <c r="AP22" s="169"/>
      <c r="AQ22" s="325">
        <v>81</v>
      </c>
      <c r="AR22" s="326">
        <v>34</v>
      </c>
      <c r="AS22" s="326">
        <v>45</v>
      </c>
      <c r="AT22" s="326">
        <v>46</v>
      </c>
      <c r="AU22" s="326">
        <v>42</v>
      </c>
      <c r="AV22" s="326">
        <v>32</v>
      </c>
      <c r="AW22" s="326">
        <v>42</v>
      </c>
      <c r="AX22" s="326">
        <v>37</v>
      </c>
      <c r="AY22" s="438">
        <v>359</v>
      </c>
    </row>
    <row r="23" spans="2:51" x14ac:dyDescent="0.25">
      <c r="B23" s="34" t="s">
        <v>43</v>
      </c>
      <c r="C23" s="325">
        <v>20</v>
      </c>
      <c r="D23" s="326">
        <v>29</v>
      </c>
      <c r="E23" s="326">
        <v>25</v>
      </c>
      <c r="F23" s="326">
        <v>33</v>
      </c>
      <c r="G23" s="326">
        <v>32</v>
      </c>
      <c r="H23" s="326">
        <v>22</v>
      </c>
      <c r="I23" s="326">
        <v>31</v>
      </c>
      <c r="J23" s="326">
        <v>37</v>
      </c>
      <c r="K23" s="438">
        <v>229</v>
      </c>
      <c r="L23" s="278"/>
      <c r="M23" s="325">
        <v>17</v>
      </c>
      <c r="N23" s="326">
        <v>22</v>
      </c>
      <c r="O23" s="326">
        <v>24</v>
      </c>
      <c r="P23" s="326">
        <v>33</v>
      </c>
      <c r="Q23" s="326">
        <v>31</v>
      </c>
      <c r="R23" s="326">
        <v>24</v>
      </c>
      <c r="S23" s="326">
        <v>31</v>
      </c>
      <c r="T23" s="326">
        <v>36</v>
      </c>
      <c r="U23" s="438">
        <v>218</v>
      </c>
      <c r="V23" s="87"/>
      <c r="W23" s="325">
        <v>10</v>
      </c>
      <c r="X23" s="326">
        <v>21</v>
      </c>
      <c r="Y23" s="326">
        <v>24</v>
      </c>
      <c r="Z23" s="326">
        <v>36</v>
      </c>
      <c r="AA23" s="326">
        <v>29</v>
      </c>
      <c r="AB23" s="326">
        <v>23</v>
      </c>
      <c r="AC23" s="326">
        <v>26</v>
      </c>
      <c r="AD23" s="326">
        <v>38</v>
      </c>
      <c r="AE23" s="438">
        <v>207</v>
      </c>
      <c r="AF23" s="169"/>
      <c r="AG23" s="325">
        <v>15</v>
      </c>
      <c r="AH23" s="326">
        <v>18</v>
      </c>
      <c r="AI23" s="326">
        <v>23</v>
      </c>
      <c r="AJ23" s="326">
        <v>32</v>
      </c>
      <c r="AK23" s="326">
        <v>28</v>
      </c>
      <c r="AL23" s="326">
        <v>27</v>
      </c>
      <c r="AM23" s="326">
        <v>20</v>
      </c>
      <c r="AN23" s="326">
        <v>40</v>
      </c>
      <c r="AO23" s="438">
        <v>203</v>
      </c>
      <c r="AP23" s="169"/>
      <c r="AQ23" s="325">
        <v>36</v>
      </c>
      <c r="AR23" s="326">
        <v>37</v>
      </c>
      <c r="AS23" s="326">
        <v>45</v>
      </c>
      <c r="AT23" s="326">
        <v>54</v>
      </c>
      <c r="AU23" s="326">
        <v>45</v>
      </c>
      <c r="AV23" s="326">
        <v>36</v>
      </c>
      <c r="AW23" s="326">
        <v>38</v>
      </c>
      <c r="AX23" s="326">
        <v>44</v>
      </c>
      <c r="AY23" s="438">
        <v>335</v>
      </c>
    </row>
    <row r="24" spans="2:51" x14ac:dyDescent="0.25">
      <c r="B24" s="34" t="s">
        <v>44</v>
      </c>
      <c r="C24" s="325">
        <v>59</v>
      </c>
      <c r="D24" s="326">
        <v>68</v>
      </c>
      <c r="E24" s="326">
        <v>78</v>
      </c>
      <c r="F24" s="326">
        <v>79</v>
      </c>
      <c r="G24" s="326">
        <v>63</v>
      </c>
      <c r="H24" s="326">
        <v>89</v>
      </c>
      <c r="I24" s="326">
        <v>65</v>
      </c>
      <c r="J24" s="326">
        <v>108</v>
      </c>
      <c r="K24" s="438">
        <v>609</v>
      </c>
      <c r="L24" s="278"/>
      <c r="M24" s="325">
        <v>58</v>
      </c>
      <c r="N24" s="326">
        <v>72</v>
      </c>
      <c r="O24" s="326">
        <v>81</v>
      </c>
      <c r="P24" s="326">
        <v>78</v>
      </c>
      <c r="Q24" s="326">
        <v>65</v>
      </c>
      <c r="R24" s="326">
        <v>86</v>
      </c>
      <c r="S24" s="326">
        <v>70</v>
      </c>
      <c r="T24" s="326">
        <v>103</v>
      </c>
      <c r="U24" s="438">
        <v>613</v>
      </c>
      <c r="V24" s="87"/>
      <c r="W24" s="325">
        <v>52</v>
      </c>
      <c r="X24" s="326">
        <v>63</v>
      </c>
      <c r="Y24" s="326">
        <v>79</v>
      </c>
      <c r="Z24" s="326">
        <v>75</v>
      </c>
      <c r="AA24" s="326">
        <v>70</v>
      </c>
      <c r="AB24" s="326">
        <v>84</v>
      </c>
      <c r="AC24" s="326">
        <v>74</v>
      </c>
      <c r="AD24" s="326">
        <v>100</v>
      </c>
      <c r="AE24" s="438">
        <v>597</v>
      </c>
      <c r="AF24" s="169"/>
      <c r="AG24" s="325">
        <v>56</v>
      </c>
      <c r="AH24" s="326">
        <v>50</v>
      </c>
      <c r="AI24" s="326">
        <v>74</v>
      </c>
      <c r="AJ24" s="326">
        <v>73</v>
      </c>
      <c r="AK24" s="326">
        <v>65</v>
      </c>
      <c r="AL24" s="326">
        <v>79</v>
      </c>
      <c r="AM24" s="326">
        <v>72</v>
      </c>
      <c r="AN24" s="326">
        <v>95</v>
      </c>
      <c r="AO24" s="438">
        <v>564</v>
      </c>
      <c r="AP24" s="169"/>
      <c r="AQ24" s="325">
        <v>119</v>
      </c>
      <c r="AR24" s="326">
        <v>114</v>
      </c>
      <c r="AS24" s="326">
        <v>139</v>
      </c>
      <c r="AT24" s="326">
        <v>133</v>
      </c>
      <c r="AU24" s="326">
        <v>106</v>
      </c>
      <c r="AV24" s="326">
        <v>126</v>
      </c>
      <c r="AW24" s="326">
        <v>96</v>
      </c>
      <c r="AX24" s="326">
        <v>121</v>
      </c>
      <c r="AY24" s="438">
        <v>954</v>
      </c>
    </row>
    <row r="25" spans="2:51" x14ac:dyDescent="0.25">
      <c r="B25" s="34" t="s">
        <v>45</v>
      </c>
      <c r="C25" s="325">
        <v>37</v>
      </c>
      <c r="D25" s="326">
        <v>45</v>
      </c>
      <c r="E25" s="326">
        <v>50</v>
      </c>
      <c r="F25" s="326">
        <v>40</v>
      </c>
      <c r="G25" s="326">
        <v>49</v>
      </c>
      <c r="H25" s="326">
        <v>40</v>
      </c>
      <c r="I25" s="326">
        <v>53</v>
      </c>
      <c r="J25" s="326">
        <v>51</v>
      </c>
      <c r="K25" s="438">
        <v>365</v>
      </c>
      <c r="L25" s="278"/>
      <c r="M25" s="325">
        <v>35</v>
      </c>
      <c r="N25" s="326">
        <v>42</v>
      </c>
      <c r="O25" s="326">
        <v>44</v>
      </c>
      <c r="P25" s="326">
        <v>48</v>
      </c>
      <c r="Q25" s="326">
        <v>46</v>
      </c>
      <c r="R25" s="326">
        <v>41</v>
      </c>
      <c r="S25" s="326">
        <v>52</v>
      </c>
      <c r="T25" s="326">
        <v>49</v>
      </c>
      <c r="U25" s="438">
        <v>357</v>
      </c>
      <c r="V25" s="87"/>
      <c r="W25" s="325">
        <v>31</v>
      </c>
      <c r="X25" s="326">
        <v>33</v>
      </c>
      <c r="Y25" s="326">
        <v>39</v>
      </c>
      <c r="Z25" s="326">
        <v>48</v>
      </c>
      <c r="AA25" s="326">
        <v>41</v>
      </c>
      <c r="AB25" s="326">
        <v>45</v>
      </c>
      <c r="AC25" s="326">
        <v>51</v>
      </c>
      <c r="AD25" s="326">
        <v>45</v>
      </c>
      <c r="AE25" s="438">
        <v>333</v>
      </c>
      <c r="AF25" s="169"/>
      <c r="AG25" s="325">
        <v>34</v>
      </c>
      <c r="AH25" s="326">
        <v>40</v>
      </c>
      <c r="AI25" s="326">
        <v>33</v>
      </c>
      <c r="AJ25" s="326">
        <v>52</v>
      </c>
      <c r="AK25" s="326">
        <v>37</v>
      </c>
      <c r="AL25" s="326">
        <v>42</v>
      </c>
      <c r="AM25" s="326">
        <v>47</v>
      </c>
      <c r="AN25" s="326">
        <v>48</v>
      </c>
      <c r="AO25" s="438">
        <v>333</v>
      </c>
      <c r="AP25" s="169"/>
      <c r="AQ25" s="325">
        <v>73</v>
      </c>
      <c r="AR25" s="326">
        <v>75</v>
      </c>
      <c r="AS25" s="326">
        <v>75</v>
      </c>
      <c r="AT25" s="326">
        <v>75</v>
      </c>
      <c r="AU25" s="326">
        <v>70</v>
      </c>
      <c r="AV25" s="326">
        <v>58</v>
      </c>
      <c r="AW25" s="326">
        <v>65</v>
      </c>
      <c r="AX25" s="326">
        <v>62</v>
      </c>
      <c r="AY25" s="438">
        <v>553</v>
      </c>
    </row>
    <row r="26" spans="2:51" x14ac:dyDescent="0.25">
      <c r="B26" s="34" t="s">
        <v>46</v>
      </c>
      <c r="C26" s="325">
        <v>38</v>
      </c>
      <c r="D26" s="326">
        <v>32</v>
      </c>
      <c r="E26" s="326">
        <v>38</v>
      </c>
      <c r="F26" s="326">
        <v>34</v>
      </c>
      <c r="G26" s="326">
        <v>28</v>
      </c>
      <c r="H26" s="326">
        <v>38</v>
      </c>
      <c r="I26" s="326">
        <v>40</v>
      </c>
      <c r="J26" s="326">
        <v>38</v>
      </c>
      <c r="K26" s="438">
        <v>286</v>
      </c>
      <c r="L26" s="278"/>
      <c r="M26" s="325">
        <v>40</v>
      </c>
      <c r="N26" s="326">
        <v>30</v>
      </c>
      <c r="O26" s="326">
        <v>36</v>
      </c>
      <c r="P26" s="326">
        <v>38</v>
      </c>
      <c r="Q26" s="326">
        <v>26</v>
      </c>
      <c r="R26" s="326">
        <v>34</v>
      </c>
      <c r="S26" s="326">
        <v>40</v>
      </c>
      <c r="T26" s="326">
        <v>41</v>
      </c>
      <c r="U26" s="438">
        <v>285</v>
      </c>
      <c r="V26" s="87"/>
      <c r="W26" s="325">
        <v>46</v>
      </c>
      <c r="X26" s="326">
        <v>29</v>
      </c>
      <c r="Y26" s="326">
        <v>41</v>
      </c>
      <c r="Z26" s="326">
        <v>32</v>
      </c>
      <c r="AA26" s="326">
        <v>33</v>
      </c>
      <c r="AB26" s="326">
        <v>29</v>
      </c>
      <c r="AC26" s="326">
        <v>37</v>
      </c>
      <c r="AD26" s="326">
        <v>33</v>
      </c>
      <c r="AE26" s="438">
        <v>280</v>
      </c>
      <c r="AF26" s="169"/>
      <c r="AG26" s="325">
        <v>40</v>
      </c>
      <c r="AH26" s="326">
        <v>27</v>
      </c>
      <c r="AI26" s="326">
        <v>35</v>
      </c>
      <c r="AJ26" s="326">
        <v>34</v>
      </c>
      <c r="AK26" s="326">
        <v>30</v>
      </c>
      <c r="AL26" s="326">
        <v>32</v>
      </c>
      <c r="AM26" s="326">
        <v>38</v>
      </c>
      <c r="AN26" s="326">
        <v>33</v>
      </c>
      <c r="AO26" s="438">
        <v>269</v>
      </c>
      <c r="AP26" s="169"/>
      <c r="AQ26" s="325">
        <v>83</v>
      </c>
      <c r="AR26" s="326">
        <v>51</v>
      </c>
      <c r="AS26" s="326">
        <v>60</v>
      </c>
      <c r="AT26" s="326">
        <v>54</v>
      </c>
      <c r="AU26" s="326">
        <v>46</v>
      </c>
      <c r="AV26" s="326">
        <v>50</v>
      </c>
      <c r="AW26" s="326">
        <v>49</v>
      </c>
      <c r="AX26" s="326">
        <v>48</v>
      </c>
      <c r="AY26" s="438">
        <v>441</v>
      </c>
    </row>
    <row r="27" spans="2:51" x14ac:dyDescent="0.25">
      <c r="B27" s="34" t="s">
        <v>47</v>
      </c>
      <c r="C27" s="325">
        <v>38</v>
      </c>
      <c r="D27" s="326">
        <v>44</v>
      </c>
      <c r="E27" s="326">
        <v>34</v>
      </c>
      <c r="F27" s="326">
        <v>29</v>
      </c>
      <c r="G27" s="326">
        <v>38</v>
      </c>
      <c r="H27" s="326">
        <v>37</v>
      </c>
      <c r="I27" s="326">
        <v>37</v>
      </c>
      <c r="J27" s="326">
        <v>66</v>
      </c>
      <c r="K27" s="438">
        <v>323</v>
      </c>
      <c r="L27" s="278"/>
      <c r="M27" s="325">
        <v>38</v>
      </c>
      <c r="N27" s="326">
        <v>41</v>
      </c>
      <c r="O27" s="326">
        <v>37</v>
      </c>
      <c r="P27" s="326">
        <v>30</v>
      </c>
      <c r="Q27" s="326">
        <v>42</v>
      </c>
      <c r="R27" s="326">
        <v>31</v>
      </c>
      <c r="S27" s="326">
        <v>36</v>
      </c>
      <c r="T27" s="326">
        <v>66</v>
      </c>
      <c r="U27" s="438">
        <v>321</v>
      </c>
      <c r="V27" s="87"/>
      <c r="W27" s="325">
        <v>36</v>
      </c>
      <c r="X27" s="326">
        <v>41</v>
      </c>
      <c r="Y27" s="326">
        <v>42</v>
      </c>
      <c r="Z27" s="326">
        <v>41</v>
      </c>
      <c r="AA27" s="326">
        <v>44</v>
      </c>
      <c r="AB27" s="326">
        <v>27</v>
      </c>
      <c r="AC27" s="326">
        <v>33</v>
      </c>
      <c r="AD27" s="326">
        <v>64</v>
      </c>
      <c r="AE27" s="438">
        <v>328</v>
      </c>
      <c r="AF27" s="169"/>
      <c r="AG27" s="325">
        <v>39</v>
      </c>
      <c r="AH27" s="326">
        <v>37</v>
      </c>
      <c r="AI27" s="326">
        <v>33</v>
      </c>
      <c r="AJ27" s="326">
        <v>39</v>
      </c>
      <c r="AK27" s="326">
        <v>45</v>
      </c>
      <c r="AL27" s="326">
        <v>25</v>
      </c>
      <c r="AM27" s="326">
        <v>36</v>
      </c>
      <c r="AN27" s="326">
        <v>61</v>
      </c>
      <c r="AO27" s="438">
        <v>315</v>
      </c>
      <c r="AP27" s="169"/>
      <c r="AQ27" s="325">
        <v>79</v>
      </c>
      <c r="AR27" s="326">
        <v>69</v>
      </c>
      <c r="AS27" s="326">
        <v>73</v>
      </c>
      <c r="AT27" s="326">
        <v>60</v>
      </c>
      <c r="AU27" s="326">
        <v>70</v>
      </c>
      <c r="AV27" s="326">
        <v>49</v>
      </c>
      <c r="AW27" s="326">
        <v>47</v>
      </c>
      <c r="AX27" s="326">
        <v>80</v>
      </c>
      <c r="AY27" s="438">
        <v>527</v>
      </c>
    </row>
    <row r="28" spans="2:51" x14ac:dyDescent="0.25">
      <c r="B28" s="34" t="s">
        <v>48</v>
      </c>
      <c r="C28" s="325">
        <v>36</v>
      </c>
      <c r="D28" s="326">
        <v>36</v>
      </c>
      <c r="E28" s="326">
        <v>51</v>
      </c>
      <c r="F28" s="326">
        <v>54</v>
      </c>
      <c r="G28" s="326">
        <v>37</v>
      </c>
      <c r="H28" s="326">
        <v>43</v>
      </c>
      <c r="I28" s="326">
        <v>42</v>
      </c>
      <c r="J28" s="326">
        <v>42</v>
      </c>
      <c r="K28" s="438">
        <v>341</v>
      </c>
      <c r="L28" s="278"/>
      <c r="M28" s="325">
        <v>32</v>
      </c>
      <c r="N28" s="326">
        <v>42</v>
      </c>
      <c r="O28" s="326">
        <v>50</v>
      </c>
      <c r="P28" s="326">
        <v>54</v>
      </c>
      <c r="Q28" s="326">
        <v>41</v>
      </c>
      <c r="R28" s="326">
        <v>38</v>
      </c>
      <c r="S28" s="326">
        <v>43</v>
      </c>
      <c r="T28" s="326">
        <v>37</v>
      </c>
      <c r="U28" s="438">
        <v>337</v>
      </c>
      <c r="V28" s="87"/>
      <c r="W28" s="325">
        <v>26</v>
      </c>
      <c r="X28" s="326">
        <v>36</v>
      </c>
      <c r="Y28" s="326">
        <v>47</v>
      </c>
      <c r="Z28" s="326">
        <v>44</v>
      </c>
      <c r="AA28" s="326">
        <v>41</v>
      </c>
      <c r="AB28" s="326">
        <v>36</v>
      </c>
      <c r="AC28" s="326">
        <v>42</v>
      </c>
      <c r="AD28" s="326">
        <v>32</v>
      </c>
      <c r="AE28" s="438">
        <v>304</v>
      </c>
      <c r="AF28" s="169"/>
      <c r="AG28" s="325">
        <v>26</v>
      </c>
      <c r="AH28" s="326">
        <v>36</v>
      </c>
      <c r="AI28" s="326">
        <v>43</v>
      </c>
      <c r="AJ28" s="326">
        <v>55</v>
      </c>
      <c r="AK28" s="326">
        <v>37</v>
      </c>
      <c r="AL28" s="326">
        <v>32</v>
      </c>
      <c r="AM28" s="326">
        <v>37</v>
      </c>
      <c r="AN28" s="326">
        <v>35</v>
      </c>
      <c r="AO28" s="438">
        <v>301</v>
      </c>
      <c r="AP28" s="169"/>
      <c r="AQ28" s="325">
        <v>64</v>
      </c>
      <c r="AR28" s="326">
        <v>64</v>
      </c>
      <c r="AS28" s="326">
        <v>86</v>
      </c>
      <c r="AT28" s="326">
        <v>85</v>
      </c>
      <c r="AU28" s="326">
        <v>55</v>
      </c>
      <c r="AV28" s="326">
        <v>56</v>
      </c>
      <c r="AW28" s="326">
        <v>52</v>
      </c>
      <c r="AX28" s="326">
        <v>55</v>
      </c>
      <c r="AY28" s="438">
        <v>517</v>
      </c>
    </row>
    <row r="29" spans="2:51" x14ac:dyDescent="0.25">
      <c r="B29" s="34" t="s">
        <v>49</v>
      </c>
      <c r="C29" s="325">
        <v>66</v>
      </c>
      <c r="D29" s="326">
        <v>67</v>
      </c>
      <c r="E29" s="326">
        <v>75</v>
      </c>
      <c r="F29" s="326">
        <v>85</v>
      </c>
      <c r="G29" s="326">
        <v>88</v>
      </c>
      <c r="H29" s="326">
        <v>95</v>
      </c>
      <c r="I29" s="326">
        <v>86</v>
      </c>
      <c r="J29" s="326">
        <v>129</v>
      </c>
      <c r="K29" s="438">
        <v>691</v>
      </c>
      <c r="L29" s="278"/>
      <c r="M29" s="325">
        <v>73</v>
      </c>
      <c r="N29" s="326">
        <v>68</v>
      </c>
      <c r="O29" s="326">
        <v>69</v>
      </c>
      <c r="P29" s="326">
        <v>77</v>
      </c>
      <c r="Q29" s="326">
        <v>92</v>
      </c>
      <c r="R29" s="326">
        <v>93</v>
      </c>
      <c r="S29" s="326">
        <v>79</v>
      </c>
      <c r="T29" s="326">
        <v>112</v>
      </c>
      <c r="U29" s="438">
        <v>663</v>
      </c>
      <c r="V29" s="87"/>
      <c r="W29" s="325">
        <v>60</v>
      </c>
      <c r="X29" s="326">
        <v>63</v>
      </c>
      <c r="Y29" s="326">
        <v>76</v>
      </c>
      <c r="Z29" s="326">
        <v>79</v>
      </c>
      <c r="AA29" s="326">
        <v>86</v>
      </c>
      <c r="AB29" s="326">
        <v>89</v>
      </c>
      <c r="AC29" s="326">
        <v>74</v>
      </c>
      <c r="AD29" s="326">
        <v>111</v>
      </c>
      <c r="AE29" s="438">
        <v>638</v>
      </c>
      <c r="AF29" s="169"/>
      <c r="AG29" s="325">
        <v>56</v>
      </c>
      <c r="AH29" s="326">
        <v>63</v>
      </c>
      <c r="AI29" s="326">
        <v>72</v>
      </c>
      <c r="AJ29" s="326">
        <v>72</v>
      </c>
      <c r="AK29" s="326">
        <v>75</v>
      </c>
      <c r="AL29" s="326">
        <v>85</v>
      </c>
      <c r="AM29" s="326">
        <v>70</v>
      </c>
      <c r="AN29" s="326">
        <v>100</v>
      </c>
      <c r="AO29" s="438">
        <v>593</v>
      </c>
      <c r="AP29" s="169"/>
      <c r="AQ29" s="325">
        <v>133</v>
      </c>
      <c r="AR29" s="326">
        <v>121</v>
      </c>
      <c r="AS29" s="326">
        <v>139</v>
      </c>
      <c r="AT29" s="326">
        <v>135</v>
      </c>
      <c r="AU29" s="326">
        <v>127</v>
      </c>
      <c r="AV29" s="326">
        <v>128</v>
      </c>
      <c r="AW29" s="326">
        <v>97</v>
      </c>
      <c r="AX29" s="326">
        <v>148</v>
      </c>
      <c r="AY29" s="438">
        <v>1028</v>
      </c>
    </row>
    <row r="30" spans="2:51" x14ac:dyDescent="0.25">
      <c r="B30" s="34" t="s">
        <v>50</v>
      </c>
      <c r="C30" s="325">
        <v>118</v>
      </c>
      <c r="D30" s="326">
        <v>74</v>
      </c>
      <c r="E30" s="326">
        <v>97</v>
      </c>
      <c r="F30" s="326">
        <v>76</v>
      </c>
      <c r="G30" s="326">
        <v>81</v>
      </c>
      <c r="H30" s="326">
        <v>74</v>
      </c>
      <c r="I30" s="326">
        <v>82</v>
      </c>
      <c r="J30" s="326">
        <v>103</v>
      </c>
      <c r="K30" s="438">
        <v>705</v>
      </c>
      <c r="L30" s="278"/>
      <c r="M30" s="325">
        <v>119</v>
      </c>
      <c r="N30" s="326">
        <v>78</v>
      </c>
      <c r="O30" s="326">
        <v>79</v>
      </c>
      <c r="P30" s="326">
        <v>66</v>
      </c>
      <c r="Q30" s="326">
        <v>70</v>
      </c>
      <c r="R30" s="326">
        <v>69</v>
      </c>
      <c r="S30" s="326">
        <v>79</v>
      </c>
      <c r="T30" s="326">
        <v>100</v>
      </c>
      <c r="U30" s="438">
        <v>660</v>
      </c>
      <c r="V30" s="87"/>
      <c r="W30" s="325">
        <v>126</v>
      </c>
      <c r="X30" s="326">
        <v>71</v>
      </c>
      <c r="Y30" s="326">
        <v>82</v>
      </c>
      <c r="Z30" s="326">
        <v>71</v>
      </c>
      <c r="AA30" s="326">
        <v>83</v>
      </c>
      <c r="AB30" s="326">
        <v>71</v>
      </c>
      <c r="AC30" s="326">
        <v>77</v>
      </c>
      <c r="AD30" s="326">
        <v>90</v>
      </c>
      <c r="AE30" s="438">
        <v>671</v>
      </c>
      <c r="AF30" s="169"/>
      <c r="AG30" s="325">
        <v>127</v>
      </c>
      <c r="AH30" s="326">
        <v>59</v>
      </c>
      <c r="AI30" s="326">
        <v>92</v>
      </c>
      <c r="AJ30" s="326">
        <v>75</v>
      </c>
      <c r="AK30" s="326">
        <v>70</v>
      </c>
      <c r="AL30" s="326">
        <v>69</v>
      </c>
      <c r="AM30" s="326">
        <v>80</v>
      </c>
      <c r="AN30" s="326">
        <v>90</v>
      </c>
      <c r="AO30" s="438">
        <v>662</v>
      </c>
      <c r="AP30" s="169"/>
      <c r="AQ30" s="325">
        <v>234</v>
      </c>
      <c r="AR30" s="326">
        <v>126</v>
      </c>
      <c r="AS30" s="326">
        <v>158</v>
      </c>
      <c r="AT30" s="326">
        <v>125</v>
      </c>
      <c r="AU30" s="326">
        <v>131</v>
      </c>
      <c r="AV30" s="326">
        <v>104</v>
      </c>
      <c r="AW30" s="326">
        <v>112</v>
      </c>
      <c r="AX30" s="326">
        <v>131</v>
      </c>
      <c r="AY30" s="438">
        <v>1121</v>
      </c>
    </row>
    <row r="31" spans="2:51" x14ac:dyDescent="0.25">
      <c r="B31" s="34" t="s">
        <v>51</v>
      </c>
      <c r="C31" s="325">
        <v>20</v>
      </c>
      <c r="D31" s="326">
        <v>30</v>
      </c>
      <c r="E31" s="326">
        <v>27</v>
      </c>
      <c r="F31" s="326">
        <v>28</v>
      </c>
      <c r="G31" s="326">
        <v>37</v>
      </c>
      <c r="H31" s="326">
        <v>22</v>
      </c>
      <c r="I31" s="326">
        <v>26</v>
      </c>
      <c r="J31" s="326">
        <v>21</v>
      </c>
      <c r="K31" s="438">
        <v>211</v>
      </c>
      <c r="L31" s="278"/>
      <c r="M31" s="325">
        <v>23</v>
      </c>
      <c r="N31" s="326">
        <v>29</v>
      </c>
      <c r="O31" s="326">
        <v>33</v>
      </c>
      <c r="P31" s="326">
        <v>27</v>
      </c>
      <c r="Q31" s="326">
        <v>35</v>
      </c>
      <c r="R31" s="326">
        <v>21</v>
      </c>
      <c r="S31" s="326">
        <v>25</v>
      </c>
      <c r="T31" s="326">
        <v>23</v>
      </c>
      <c r="U31" s="438">
        <v>216</v>
      </c>
      <c r="V31" s="87"/>
      <c r="W31" s="325">
        <v>15</v>
      </c>
      <c r="X31" s="326">
        <v>20</v>
      </c>
      <c r="Y31" s="326">
        <v>27</v>
      </c>
      <c r="Z31" s="326">
        <v>24</v>
      </c>
      <c r="AA31" s="326">
        <v>29</v>
      </c>
      <c r="AB31" s="326">
        <v>14</v>
      </c>
      <c r="AC31" s="326">
        <v>25</v>
      </c>
      <c r="AD31" s="326">
        <v>22</v>
      </c>
      <c r="AE31" s="438">
        <v>176</v>
      </c>
      <c r="AF31" s="169"/>
      <c r="AG31" s="325">
        <v>12</v>
      </c>
      <c r="AH31" s="326">
        <v>28</v>
      </c>
      <c r="AI31" s="326">
        <v>28</v>
      </c>
      <c r="AJ31" s="326">
        <v>23</v>
      </c>
      <c r="AK31" s="326">
        <v>23</v>
      </c>
      <c r="AL31" s="326">
        <v>16</v>
      </c>
      <c r="AM31" s="326">
        <v>25</v>
      </c>
      <c r="AN31" s="326">
        <v>23</v>
      </c>
      <c r="AO31" s="438">
        <v>178</v>
      </c>
      <c r="AP31" s="169"/>
      <c r="AQ31" s="325">
        <v>30</v>
      </c>
      <c r="AR31" s="326">
        <v>52</v>
      </c>
      <c r="AS31" s="326">
        <v>47</v>
      </c>
      <c r="AT31" s="326">
        <v>46</v>
      </c>
      <c r="AU31" s="326">
        <v>46</v>
      </c>
      <c r="AV31" s="326">
        <v>35</v>
      </c>
      <c r="AW31" s="326">
        <v>33</v>
      </c>
      <c r="AX31" s="326">
        <v>32</v>
      </c>
      <c r="AY31" s="438">
        <v>321</v>
      </c>
    </row>
    <row r="32" spans="2:51" x14ac:dyDescent="0.25">
      <c r="B32" s="34" t="s">
        <v>52</v>
      </c>
      <c r="C32" s="325">
        <v>80</v>
      </c>
      <c r="D32" s="326">
        <v>64</v>
      </c>
      <c r="E32" s="326">
        <v>74</v>
      </c>
      <c r="F32" s="326">
        <v>77</v>
      </c>
      <c r="G32" s="326">
        <v>72</v>
      </c>
      <c r="H32" s="326">
        <v>81</v>
      </c>
      <c r="I32" s="326">
        <v>91</v>
      </c>
      <c r="J32" s="326">
        <v>91</v>
      </c>
      <c r="K32" s="438">
        <v>630</v>
      </c>
      <c r="L32" s="278"/>
      <c r="M32" s="325">
        <v>79</v>
      </c>
      <c r="N32" s="326">
        <v>65</v>
      </c>
      <c r="O32" s="326">
        <v>64</v>
      </c>
      <c r="P32" s="326">
        <v>70</v>
      </c>
      <c r="Q32" s="326">
        <v>67</v>
      </c>
      <c r="R32" s="326">
        <v>73</v>
      </c>
      <c r="S32" s="326">
        <v>96</v>
      </c>
      <c r="T32" s="326">
        <v>78</v>
      </c>
      <c r="U32" s="438">
        <v>592</v>
      </c>
      <c r="V32" s="87"/>
      <c r="W32" s="325">
        <v>70</v>
      </c>
      <c r="X32" s="326">
        <v>62</v>
      </c>
      <c r="Y32" s="326">
        <v>62</v>
      </c>
      <c r="Z32" s="326">
        <v>68</v>
      </c>
      <c r="AA32" s="326">
        <v>62</v>
      </c>
      <c r="AB32" s="326">
        <v>68</v>
      </c>
      <c r="AC32" s="326">
        <v>87</v>
      </c>
      <c r="AD32" s="326">
        <v>77</v>
      </c>
      <c r="AE32" s="438">
        <v>556</v>
      </c>
      <c r="AF32" s="169"/>
      <c r="AG32" s="325">
        <v>74</v>
      </c>
      <c r="AH32" s="326">
        <v>63</v>
      </c>
      <c r="AI32" s="326">
        <v>61</v>
      </c>
      <c r="AJ32" s="326">
        <v>58</v>
      </c>
      <c r="AK32" s="326">
        <v>63</v>
      </c>
      <c r="AL32" s="326">
        <v>69</v>
      </c>
      <c r="AM32" s="326">
        <v>87</v>
      </c>
      <c r="AN32" s="326">
        <v>66</v>
      </c>
      <c r="AO32" s="438">
        <v>541</v>
      </c>
      <c r="AP32" s="169"/>
      <c r="AQ32" s="325">
        <v>160</v>
      </c>
      <c r="AR32" s="326">
        <v>110</v>
      </c>
      <c r="AS32" s="326">
        <v>115</v>
      </c>
      <c r="AT32" s="326">
        <v>112</v>
      </c>
      <c r="AU32" s="326">
        <v>100</v>
      </c>
      <c r="AV32" s="326">
        <v>104</v>
      </c>
      <c r="AW32" s="326">
        <v>123</v>
      </c>
      <c r="AX32" s="326">
        <v>106</v>
      </c>
      <c r="AY32" s="438">
        <v>930</v>
      </c>
    </row>
    <row r="33" spans="2:51" x14ac:dyDescent="0.25">
      <c r="B33" s="34" t="s">
        <v>31</v>
      </c>
      <c r="C33" s="325">
        <v>24</v>
      </c>
      <c r="D33" s="326">
        <v>25</v>
      </c>
      <c r="E33" s="326">
        <v>37</v>
      </c>
      <c r="F33" s="326">
        <v>39</v>
      </c>
      <c r="G33" s="326">
        <v>39</v>
      </c>
      <c r="H33" s="326">
        <v>42</v>
      </c>
      <c r="I33" s="326">
        <v>25</v>
      </c>
      <c r="J33" s="326">
        <v>47</v>
      </c>
      <c r="K33" s="438">
        <v>278</v>
      </c>
      <c r="L33" s="278"/>
      <c r="M33" s="325">
        <v>34</v>
      </c>
      <c r="N33" s="326">
        <v>22</v>
      </c>
      <c r="O33" s="326">
        <v>37</v>
      </c>
      <c r="P33" s="326">
        <v>36</v>
      </c>
      <c r="Q33" s="326">
        <v>35</v>
      </c>
      <c r="R33" s="326">
        <v>38</v>
      </c>
      <c r="S33" s="326">
        <v>25</v>
      </c>
      <c r="T33" s="326">
        <v>44</v>
      </c>
      <c r="U33" s="438">
        <v>271</v>
      </c>
      <c r="V33" s="87"/>
      <c r="W33" s="325">
        <v>27</v>
      </c>
      <c r="X33" s="326">
        <v>22</v>
      </c>
      <c r="Y33" s="326">
        <v>32</v>
      </c>
      <c r="Z33" s="326">
        <v>39</v>
      </c>
      <c r="AA33" s="326">
        <v>36</v>
      </c>
      <c r="AB33" s="326">
        <v>35</v>
      </c>
      <c r="AC33" s="326">
        <v>22</v>
      </c>
      <c r="AD33" s="326">
        <v>38</v>
      </c>
      <c r="AE33" s="438">
        <v>251</v>
      </c>
      <c r="AF33" s="169"/>
      <c r="AG33" s="325">
        <v>24</v>
      </c>
      <c r="AH33" s="326">
        <v>27</v>
      </c>
      <c r="AI33" s="326">
        <v>31</v>
      </c>
      <c r="AJ33" s="326">
        <v>39</v>
      </c>
      <c r="AK33" s="326">
        <v>32</v>
      </c>
      <c r="AL33" s="326">
        <v>35</v>
      </c>
      <c r="AM33" s="326">
        <v>29</v>
      </c>
      <c r="AN33" s="326">
        <v>41</v>
      </c>
      <c r="AO33" s="438">
        <v>258</v>
      </c>
      <c r="AP33" s="169"/>
      <c r="AQ33" s="325">
        <v>51</v>
      </c>
      <c r="AR33" s="326">
        <v>44</v>
      </c>
      <c r="AS33" s="326">
        <v>64</v>
      </c>
      <c r="AT33" s="326">
        <v>62</v>
      </c>
      <c r="AU33" s="326">
        <v>60</v>
      </c>
      <c r="AV33" s="326">
        <v>57</v>
      </c>
      <c r="AW33" s="326">
        <v>35</v>
      </c>
      <c r="AX33" s="326">
        <v>59</v>
      </c>
      <c r="AY33" s="438">
        <v>432</v>
      </c>
    </row>
    <row r="34" spans="2:51" x14ac:dyDescent="0.25">
      <c r="B34" s="34" t="s">
        <v>53</v>
      </c>
      <c r="C34" s="325">
        <v>86</v>
      </c>
      <c r="D34" s="326">
        <v>86</v>
      </c>
      <c r="E34" s="326">
        <v>78</v>
      </c>
      <c r="F34" s="326">
        <v>69</v>
      </c>
      <c r="G34" s="326">
        <v>63</v>
      </c>
      <c r="H34" s="326">
        <v>73</v>
      </c>
      <c r="I34" s="326">
        <v>58</v>
      </c>
      <c r="J34" s="326">
        <v>72</v>
      </c>
      <c r="K34" s="438">
        <v>585</v>
      </c>
      <c r="L34" s="278"/>
      <c r="M34" s="325">
        <v>83</v>
      </c>
      <c r="N34" s="326">
        <v>87</v>
      </c>
      <c r="O34" s="326">
        <v>74</v>
      </c>
      <c r="P34" s="326">
        <v>69</v>
      </c>
      <c r="Q34" s="326">
        <v>63</v>
      </c>
      <c r="R34" s="326">
        <v>68</v>
      </c>
      <c r="S34" s="326">
        <v>53</v>
      </c>
      <c r="T34" s="326">
        <v>71</v>
      </c>
      <c r="U34" s="438">
        <v>568</v>
      </c>
      <c r="V34" s="87"/>
      <c r="W34" s="325">
        <v>87</v>
      </c>
      <c r="X34" s="326">
        <v>83</v>
      </c>
      <c r="Y34" s="326">
        <v>81</v>
      </c>
      <c r="Z34" s="326">
        <v>72</v>
      </c>
      <c r="AA34" s="326">
        <v>60</v>
      </c>
      <c r="AB34" s="326">
        <v>70</v>
      </c>
      <c r="AC34" s="326">
        <v>48</v>
      </c>
      <c r="AD34" s="326">
        <v>65</v>
      </c>
      <c r="AE34" s="438">
        <v>566</v>
      </c>
      <c r="AF34" s="169"/>
      <c r="AG34" s="325">
        <v>87</v>
      </c>
      <c r="AH34" s="326">
        <v>85</v>
      </c>
      <c r="AI34" s="326">
        <v>82</v>
      </c>
      <c r="AJ34" s="326">
        <v>77</v>
      </c>
      <c r="AK34" s="326">
        <v>54</v>
      </c>
      <c r="AL34" s="326">
        <v>63</v>
      </c>
      <c r="AM34" s="326">
        <v>48</v>
      </c>
      <c r="AN34" s="326">
        <v>59</v>
      </c>
      <c r="AO34" s="438">
        <v>555</v>
      </c>
      <c r="AP34" s="169"/>
      <c r="AQ34" s="325">
        <v>168</v>
      </c>
      <c r="AR34" s="326">
        <v>148</v>
      </c>
      <c r="AS34" s="326">
        <v>142</v>
      </c>
      <c r="AT34" s="326">
        <v>130</v>
      </c>
      <c r="AU34" s="326">
        <v>101</v>
      </c>
      <c r="AV34" s="326">
        <v>100</v>
      </c>
      <c r="AW34" s="326">
        <v>71</v>
      </c>
      <c r="AX34" s="326">
        <v>89</v>
      </c>
      <c r="AY34" s="438">
        <v>949</v>
      </c>
    </row>
    <row r="35" spans="2:51" ht="12.75" customHeight="1" x14ac:dyDescent="0.25">
      <c r="B35" s="34" t="s">
        <v>54</v>
      </c>
      <c r="C35" s="325">
        <v>77</v>
      </c>
      <c r="D35" s="326">
        <v>46</v>
      </c>
      <c r="E35" s="326">
        <v>47</v>
      </c>
      <c r="F35" s="326">
        <v>57</v>
      </c>
      <c r="G35" s="326">
        <v>40</v>
      </c>
      <c r="H35" s="326">
        <v>44</v>
      </c>
      <c r="I35" s="326">
        <v>42</v>
      </c>
      <c r="J35" s="326">
        <v>57</v>
      </c>
      <c r="K35" s="438">
        <v>410</v>
      </c>
      <c r="L35" s="278"/>
      <c r="M35" s="325">
        <v>72</v>
      </c>
      <c r="N35" s="326">
        <v>51</v>
      </c>
      <c r="O35" s="326">
        <v>47</v>
      </c>
      <c r="P35" s="326">
        <v>53</v>
      </c>
      <c r="Q35" s="326">
        <v>40</v>
      </c>
      <c r="R35" s="326">
        <v>41</v>
      </c>
      <c r="S35" s="326">
        <v>50</v>
      </c>
      <c r="T35" s="326">
        <v>57</v>
      </c>
      <c r="U35" s="438">
        <v>411</v>
      </c>
      <c r="V35" s="87"/>
      <c r="W35" s="325">
        <v>72</v>
      </c>
      <c r="X35" s="326">
        <v>49</v>
      </c>
      <c r="Y35" s="326">
        <v>43</v>
      </c>
      <c r="Z35" s="326">
        <v>56</v>
      </c>
      <c r="AA35" s="326">
        <v>38</v>
      </c>
      <c r="AB35" s="326">
        <v>45</v>
      </c>
      <c r="AC35" s="326">
        <v>48</v>
      </c>
      <c r="AD35" s="326">
        <v>52</v>
      </c>
      <c r="AE35" s="438">
        <v>403</v>
      </c>
      <c r="AF35" s="234"/>
      <c r="AG35" s="325">
        <v>77</v>
      </c>
      <c r="AH35" s="326">
        <v>51</v>
      </c>
      <c r="AI35" s="326">
        <v>42</v>
      </c>
      <c r="AJ35" s="326">
        <v>55</v>
      </c>
      <c r="AK35" s="326">
        <v>33</v>
      </c>
      <c r="AL35" s="326">
        <v>41</v>
      </c>
      <c r="AM35" s="326">
        <v>37</v>
      </c>
      <c r="AN35" s="326">
        <v>52</v>
      </c>
      <c r="AO35" s="438">
        <v>388</v>
      </c>
      <c r="AP35" s="234"/>
      <c r="AQ35" s="325">
        <v>160</v>
      </c>
      <c r="AR35" s="326">
        <v>92</v>
      </c>
      <c r="AS35" s="326">
        <v>76</v>
      </c>
      <c r="AT35" s="326">
        <v>96</v>
      </c>
      <c r="AU35" s="326">
        <v>59</v>
      </c>
      <c r="AV35" s="326">
        <v>63</v>
      </c>
      <c r="AW35" s="326">
        <v>66</v>
      </c>
      <c r="AX35" s="326">
        <v>69</v>
      </c>
      <c r="AY35" s="438">
        <v>681</v>
      </c>
    </row>
    <row r="36" spans="2:51" x14ac:dyDescent="0.25">
      <c r="B36" s="34" t="s">
        <v>55</v>
      </c>
      <c r="C36" s="325">
        <v>24</v>
      </c>
      <c r="D36" s="326">
        <v>38</v>
      </c>
      <c r="E36" s="326">
        <v>41</v>
      </c>
      <c r="F36" s="326">
        <v>28</v>
      </c>
      <c r="G36" s="326">
        <v>16</v>
      </c>
      <c r="H36" s="326">
        <v>22</v>
      </c>
      <c r="I36" s="326">
        <v>26</v>
      </c>
      <c r="J36" s="326">
        <v>32</v>
      </c>
      <c r="K36" s="438">
        <v>227</v>
      </c>
      <c r="L36" s="278"/>
      <c r="M36" s="325">
        <v>26</v>
      </c>
      <c r="N36" s="326">
        <v>33</v>
      </c>
      <c r="O36" s="326">
        <v>30</v>
      </c>
      <c r="P36" s="326">
        <v>25</v>
      </c>
      <c r="Q36" s="326">
        <v>17</v>
      </c>
      <c r="R36" s="326">
        <v>18</v>
      </c>
      <c r="S36" s="326">
        <v>22</v>
      </c>
      <c r="T36" s="326">
        <v>27</v>
      </c>
      <c r="U36" s="438">
        <v>198</v>
      </c>
      <c r="V36" s="206"/>
      <c r="W36" s="325">
        <v>19</v>
      </c>
      <c r="X36" s="326">
        <v>30</v>
      </c>
      <c r="Y36" s="326">
        <v>28</v>
      </c>
      <c r="Z36" s="326">
        <v>22</v>
      </c>
      <c r="AA36" s="326">
        <v>16</v>
      </c>
      <c r="AB36" s="326">
        <v>13</v>
      </c>
      <c r="AC36" s="326">
        <v>24</v>
      </c>
      <c r="AD36" s="326">
        <v>29</v>
      </c>
      <c r="AE36" s="438">
        <v>181</v>
      </c>
      <c r="AF36" s="233"/>
      <c r="AG36" s="325">
        <v>25</v>
      </c>
      <c r="AH36" s="326">
        <v>27</v>
      </c>
      <c r="AI36" s="326">
        <v>24</v>
      </c>
      <c r="AJ36" s="326">
        <v>20</v>
      </c>
      <c r="AK36" s="326">
        <v>18</v>
      </c>
      <c r="AL36" s="326">
        <v>14</v>
      </c>
      <c r="AM36" s="326">
        <v>24</v>
      </c>
      <c r="AN36" s="326">
        <v>29</v>
      </c>
      <c r="AO36" s="438">
        <v>181</v>
      </c>
      <c r="AP36" s="233"/>
      <c r="AQ36" s="325">
        <v>53</v>
      </c>
      <c r="AR36" s="326">
        <v>59</v>
      </c>
      <c r="AS36" s="326">
        <v>55</v>
      </c>
      <c r="AT36" s="326">
        <v>45</v>
      </c>
      <c r="AU36" s="326">
        <v>29</v>
      </c>
      <c r="AV36" s="326">
        <v>28</v>
      </c>
      <c r="AW36" s="326">
        <v>32</v>
      </c>
      <c r="AX36" s="326">
        <v>43</v>
      </c>
      <c r="AY36" s="438">
        <v>344</v>
      </c>
    </row>
    <row r="37" spans="2:51" x14ac:dyDescent="0.25">
      <c r="B37" s="34" t="s">
        <v>56</v>
      </c>
      <c r="C37" s="325">
        <v>21</v>
      </c>
      <c r="D37" s="326">
        <v>22</v>
      </c>
      <c r="E37" s="326">
        <v>24</v>
      </c>
      <c r="F37" s="326">
        <v>37</v>
      </c>
      <c r="G37" s="326">
        <v>22</v>
      </c>
      <c r="H37" s="326">
        <v>20</v>
      </c>
      <c r="I37" s="326">
        <v>19</v>
      </c>
      <c r="J37" s="326">
        <v>30</v>
      </c>
      <c r="K37" s="438">
        <v>195</v>
      </c>
      <c r="L37" s="278"/>
      <c r="M37" s="325">
        <v>16</v>
      </c>
      <c r="N37" s="326">
        <v>22</v>
      </c>
      <c r="O37" s="326">
        <v>24</v>
      </c>
      <c r="P37" s="326">
        <v>33</v>
      </c>
      <c r="Q37" s="326">
        <v>20</v>
      </c>
      <c r="R37" s="326">
        <v>24</v>
      </c>
      <c r="S37" s="326">
        <v>21</v>
      </c>
      <c r="T37" s="326">
        <v>27</v>
      </c>
      <c r="U37" s="438">
        <v>187</v>
      </c>
      <c r="V37" s="179"/>
      <c r="W37" s="325">
        <v>20</v>
      </c>
      <c r="X37" s="326">
        <v>23</v>
      </c>
      <c r="Y37" s="326">
        <v>22</v>
      </c>
      <c r="Z37" s="326">
        <v>35</v>
      </c>
      <c r="AA37" s="326">
        <v>20</v>
      </c>
      <c r="AB37" s="326">
        <v>21</v>
      </c>
      <c r="AC37" s="326">
        <v>19</v>
      </c>
      <c r="AD37" s="326">
        <v>25</v>
      </c>
      <c r="AE37" s="438">
        <v>185</v>
      </c>
      <c r="AF37" s="234"/>
      <c r="AG37" s="325">
        <v>25</v>
      </c>
      <c r="AH37" s="326">
        <v>21</v>
      </c>
      <c r="AI37" s="326">
        <v>15</v>
      </c>
      <c r="AJ37" s="326">
        <v>29</v>
      </c>
      <c r="AK37" s="326">
        <v>21</v>
      </c>
      <c r="AL37" s="326">
        <v>22</v>
      </c>
      <c r="AM37" s="326">
        <v>16</v>
      </c>
      <c r="AN37" s="326">
        <v>22</v>
      </c>
      <c r="AO37" s="438">
        <v>171</v>
      </c>
      <c r="AP37" s="234"/>
      <c r="AQ37" s="325">
        <v>44</v>
      </c>
      <c r="AR37" s="326">
        <v>37</v>
      </c>
      <c r="AS37" s="326">
        <v>40</v>
      </c>
      <c r="AT37" s="326">
        <v>51</v>
      </c>
      <c r="AU37" s="326">
        <v>35</v>
      </c>
      <c r="AV37" s="326">
        <v>30</v>
      </c>
      <c r="AW37" s="326">
        <v>26</v>
      </c>
      <c r="AX37" s="326">
        <v>37</v>
      </c>
      <c r="AY37" s="438">
        <v>300</v>
      </c>
    </row>
    <row r="38" spans="2:51" x14ac:dyDescent="0.25">
      <c r="B38" s="34" t="s">
        <v>57</v>
      </c>
      <c r="C38" s="325">
        <v>40</v>
      </c>
      <c r="D38" s="326">
        <v>47</v>
      </c>
      <c r="E38" s="326">
        <v>61</v>
      </c>
      <c r="F38" s="326">
        <v>84</v>
      </c>
      <c r="G38" s="326">
        <v>66</v>
      </c>
      <c r="H38" s="326">
        <v>65</v>
      </c>
      <c r="I38" s="326">
        <v>63</v>
      </c>
      <c r="J38" s="326">
        <v>90</v>
      </c>
      <c r="K38" s="438">
        <v>516</v>
      </c>
      <c r="L38" s="278"/>
      <c r="M38" s="325">
        <v>45</v>
      </c>
      <c r="N38" s="326">
        <v>57</v>
      </c>
      <c r="O38" s="326">
        <v>56</v>
      </c>
      <c r="P38" s="326">
        <v>84</v>
      </c>
      <c r="Q38" s="326">
        <v>60</v>
      </c>
      <c r="R38" s="326">
        <v>62</v>
      </c>
      <c r="S38" s="326">
        <v>63</v>
      </c>
      <c r="T38" s="326">
        <v>85</v>
      </c>
      <c r="U38" s="438">
        <v>512</v>
      </c>
      <c r="V38" s="87"/>
      <c r="W38" s="325">
        <v>38</v>
      </c>
      <c r="X38" s="326">
        <v>46</v>
      </c>
      <c r="Y38" s="326">
        <v>54</v>
      </c>
      <c r="Z38" s="326">
        <v>70</v>
      </c>
      <c r="AA38" s="326">
        <v>57</v>
      </c>
      <c r="AB38" s="326">
        <v>59</v>
      </c>
      <c r="AC38" s="326">
        <v>58</v>
      </c>
      <c r="AD38" s="326">
        <v>83</v>
      </c>
      <c r="AE38" s="438">
        <v>465</v>
      </c>
      <c r="AF38" s="169"/>
      <c r="AG38" s="325">
        <v>40</v>
      </c>
      <c r="AH38" s="326">
        <v>40</v>
      </c>
      <c r="AI38" s="326">
        <v>51</v>
      </c>
      <c r="AJ38" s="326">
        <v>60</v>
      </c>
      <c r="AK38" s="326">
        <v>58</v>
      </c>
      <c r="AL38" s="326">
        <v>61</v>
      </c>
      <c r="AM38" s="326">
        <v>61</v>
      </c>
      <c r="AN38" s="326">
        <v>82</v>
      </c>
      <c r="AO38" s="438">
        <v>453</v>
      </c>
      <c r="AP38" s="169"/>
      <c r="AQ38" s="325">
        <v>81</v>
      </c>
      <c r="AR38" s="326">
        <v>79</v>
      </c>
      <c r="AS38" s="326">
        <v>107</v>
      </c>
      <c r="AT38" s="326">
        <v>122</v>
      </c>
      <c r="AU38" s="326">
        <v>97</v>
      </c>
      <c r="AV38" s="326">
        <v>90</v>
      </c>
      <c r="AW38" s="326">
        <v>87</v>
      </c>
      <c r="AX38" s="326">
        <v>115</v>
      </c>
      <c r="AY38" s="438">
        <v>778</v>
      </c>
    </row>
    <row r="39" spans="2:51" x14ac:dyDescent="0.25">
      <c r="B39" s="34" t="s">
        <v>58</v>
      </c>
      <c r="C39" s="328">
        <v>23</v>
      </c>
      <c r="D39" s="329">
        <v>36</v>
      </c>
      <c r="E39" s="329">
        <v>49</v>
      </c>
      <c r="F39" s="329">
        <v>39</v>
      </c>
      <c r="G39" s="329">
        <v>30</v>
      </c>
      <c r="H39" s="329">
        <v>24</v>
      </c>
      <c r="I39" s="329">
        <v>25</v>
      </c>
      <c r="J39" s="329">
        <v>40</v>
      </c>
      <c r="K39" s="441">
        <v>266</v>
      </c>
      <c r="L39" s="278"/>
      <c r="M39" s="328">
        <v>25</v>
      </c>
      <c r="N39" s="329">
        <v>32</v>
      </c>
      <c r="O39" s="329">
        <v>44</v>
      </c>
      <c r="P39" s="329">
        <v>35</v>
      </c>
      <c r="Q39" s="329">
        <v>25</v>
      </c>
      <c r="R39" s="329">
        <v>23</v>
      </c>
      <c r="S39" s="329">
        <v>25</v>
      </c>
      <c r="T39" s="329">
        <v>37</v>
      </c>
      <c r="U39" s="441">
        <v>246</v>
      </c>
      <c r="V39" s="214"/>
      <c r="W39" s="328">
        <v>24</v>
      </c>
      <c r="X39" s="329">
        <v>31</v>
      </c>
      <c r="Y39" s="329">
        <v>44</v>
      </c>
      <c r="Z39" s="329">
        <v>36</v>
      </c>
      <c r="AA39" s="329">
        <v>31</v>
      </c>
      <c r="AB39" s="329">
        <v>24</v>
      </c>
      <c r="AC39" s="329">
        <v>28</v>
      </c>
      <c r="AD39" s="329">
        <v>35</v>
      </c>
      <c r="AE39" s="441">
        <v>253</v>
      </c>
      <c r="AF39" s="169"/>
      <c r="AG39" s="328">
        <v>27</v>
      </c>
      <c r="AH39" s="329">
        <v>26</v>
      </c>
      <c r="AI39" s="329">
        <v>41</v>
      </c>
      <c r="AJ39" s="329">
        <v>38</v>
      </c>
      <c r="AK39" s="329">
        <v>29</v>
      </c>
      <c r="AL39" s="329">
        <v>24</v>
      </c>
      <c r="AM39" s="329">
        <v>28</v>
      </c>
      <c r="AN39" s="329">
        <v>29</v>
      </c>
      <c r="AO39" s="441">
        <v>242</v>
      </c>
      <c r="AP39" s="169"/>
      <c r="AQ39" s="328">
        <v>51</v>
      </c>
      <c r="AR39" s="329">
        <v>58</v>
      </c>
      <c r="AS39" s="329">
        <v>82</v>
      </c>
      <c r="AT39" s="329">
        <v>64</v>
      </c>
      <c r="AU39" s="329">
        <v>46</v>
      </c>
      <c r="AV39" s="329">
        <v>37</v>
      </c>
      <c r="AW39" s="329">
        <v>35</v>
      </c>
      <c r="AX39" s="329">
        <v>43</v>
      </c>
      <c r="AY39" s="441">
        <v>416</v>
      </c>
    </row>
    <row r="40" spans="2:51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1"/>
      <c r="L40" s="600"/>
      <c r="M40" s="601"/>
      <c r="N40" s="601"/>
      <c r="O40" s="601"/>
      <c r="P40" s="537"/>
      <c r="Q40" s="537"/>
      <c r="U40" s="612"/>
      <c r="V40" s="613"/>
      <c r="W40" s="613"/>
      <c r="X40" s="539"/>
      <c r="Y40" s="539"/>
    </row>
    <row r="41" spans="2:51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</row>
  </sheetData>
  <mergeCells count="9">
    <mergeCell ref="C40:K40"/>
    <mergeCell ref="L40:O40"/>
    <mergeCell ref="U40:W40"/>
    <mergeCell ref="C9:AY9"/>
    <mergeCell ref="C10:L10"/>
    <mergeCell ref="M10:V10"/>
    <mergeCell ref="W10:AF10"/>
    <mergeCell ref="AG10:AO10"/>
    <mergeCell ref="AQ10:AY10"/>
  </mergeCells>
  <conditionalFormatting sqref="L12">
    <cfRule type="cellIs" dxfId="1929" priority="4769" operator="between">
      <formula>1</formula>
      <formula>2</formula>
    </cfRule>
  </conditionalFormatting>
  <conditionalFormatting sqref="L23">
    <cfRule type="cellIs" dxfId="1928" priority="4758" operator="between">
      <formula>1</formula>
      <formula>2</formula>
    </cfRule>
  </conditionalFormatting>
  <conditionalFormatting sqref="L20">
    <cfRule type="cellIs" dxfId="1927" priority="4761" operator="between">
      <formula>1</formula>
      <formula>2</formula>
    </cfRule>
  </conditionalFormatting>
  <conditionalFormatting sqref="L17">
    <cfRule type="cellIs" dxfId="1926" priority="4764" operator="between">
      <formula>1</formula>
      <formula>2</formula>
    </cfRule>
  </conditionalFormatting>
  <conditionalFormatting sqref="L14">
    <cfRule type="cellIs" dxfId="1925" priority="4767" operator="between">
      <formula>1</formula>
      <formula>2</formula>
    </cfRule>
  </conditionalFormatting>
  <conditionalFormatting sqref="L13">
    <cfRule type="cellIs" dxfId="1924" priority="4768" operator="between">
      <formula>1</formula>
      <formula>2</formula>
    </cfRule>
  </conditionalFormatting>
  <conditionalFormatting sqref="L15">
    <cfRule type="cellIs" dxfId="1923" priority="4766" operator="between">
      <formula>1</formula>
      <formula>2</formula>
    </cfRule>
  </conditionalFormatting>
  <conditionalFormatting sqref="L16">
    <cfRule type="cellIs" dxfId="1922" priority="4765" operator="between">
      <formula>1</formula>
      <formula>2</formula>
    </cfRule>
  </conditionalFormatting>
  <conditionalFormatting sqref="L18">
    <cfRule type="cellIs" dxfId="1921" priority="4763" operator="between">
      <formula>1</formula>
      <formula>2</formula>
    </cfRule>
  </conditionalFormatting>
  <conditionalFormatting sqref="L19">
    <cfRule type="cellIs" dxfId="1920" priority="4762" operator="between">
      <formula>1</formula>
      <formula>2</formula>
    </cfRule>
  </conditionalFormatting>
  <conditionalFormatting sqref="L21">
    <cfRule type="cellIs" dxfId="1919" priority="4760" operator="between">
      <formula>1</formula>
      <formula>2</formula>
    </cfRule>
  </conditionalFormatting>
  <conditionalFormatting sqref="L22">
    <cfRule type="cellIs" dxfId="1918" priority="4759" operator="between">
      <formula>1</formula>
      <formula>2</formula>
    </cfRule>
  </conditionalFormatting>
  <conditionalFormatting sqref="L24">
    <cfRule type="cellIs" dxfId="1917" priority="4757" operator="between">
      <formula>1</formula>
      <formula>2</formula>
    </cfRule>
  </conditionalFormatting>
  <conditionalFormatting sqref="L25">
    <cfRule type="cellIs" dxfId="1916" priority="4756" operator="between">
      <formula>1</formula>
      <formula>2</formula>
    </cfRule>
  </conditionalFormatting>
  <conditionalFormatting sqref="L26">
    <cfRule type="cellIs" dxfId="1915" priority="4755" operator="between">
      <formula>1</formula>
      <formula>2</formula>
    </cfRule>
  </conditionalFormatting>
  <conditionalFormatting sqref="L27">
    <cfRule type="cellIs" dxfId="1914" priority="4754" operator="between">
      <formula>1</formula>
      <formula>2</formula>
    </cfRule>
  </conditionalFormatting>
  <conditionalFormatting sqref="L28">
    <cfRule type="cellIs" dxfId="1913" priority="4753" operator="between">
      <formula>1</formula>
      <formula>2</formula>
    </cfRule>
  </conditionalFormatting>
  <conditionalFormatting sqref="L29">
    <cfRule type="cellIs" dxfId="1912" priority="4752" operator="between">
      <formula>1</formula>
      <formula>2</formula>
    </cfRule>
  </conditionalFormatting>
  <conditionalFormatting sqref="L30">
    <cfRule type="cellIs" dxfId="1911" priority="4751" operator="between">
      <formula>1</formula>
      <formula>2</formula>
    </cfRule>
  </conditionalFormatting>
  <conditionalFormatting sqref="L31">
    <cfRule type="cellIs" dxfId="1910" priority="4750" operator="between">
      <formula>1</formula>
      <formula>2</formula>
    </cfRule>
  </conditionalFormatting>
  <conditionalFormatting sqref="L32">
    <cfRule type="cellIs" dxfId="1909" priority="4749" operator="between">
      <formula>1</formula>
      <formula>2</formula>
    </cfRule>
  </conditionalFormatting>
  <conditionalFormatting sqref="L33">
    <cfRule type="cellIs" dxfId="1908" priority="4748" operator="between">
      <formula>1</formula>
      <formula>2</formula>
    </cfRule>
  </conditionalFormatting>
  <conditionalFormatting sqref="L34">
    <cfRule type="cellIs" dxfId="1907" priority="4747" operator="between">
      <formula>1</formula>
      <formula>2</formula>
    </cfRule>
  </conditionalFormatting>
  <conditionalFormatting sqref="L35">
    <cfRule type="cellIs" dxfId="1906" priority="4746" operator="between">
      <formula>1</formula>
      <formula>2</formula>
    </cfRule>
  </conditionalFormatting>
  <conditionalFormatting sqref="L36">
    <cfRule type="cellIs" dxfId="1905" priority="4745" operator="between">
      <formula>1</formula>
      <formula>2</formula>
    </cfRule>
  </conditionalFormatting>
  <conditionalFormatting sqref="L37">
    <cfRule type="cellIs" dxfId="1904" priority="4744" operator="between">
      <formula>1</formula>
      <formula>2</formula>
    </cfRule>
  </conditionalFormatting>
  <conditionalFormatting sqref="L38">
    <cfRule type="cellIs" dxfId="1903" priority="4743" operator="between">
      <formula>1</formula>
      <formula>2</formula>
    </cfRule>
  </conditionalFormatting>
  <conditionalFormatting sqref="L39">
    <cfRule type="cellIs" dxfId="1902" priority="4742" operator="between">
      <formula>1</formula>
      <formula>2</formula>
    </cfRule>
  </conditionalFormatting>
  <conditionalFormatting sqref="C12:K39">
    <cfRule type="cellIs" dxfId="1901" priority="20" operator="between">
      <formula>1</formula>
      <formula>2</formula>
    </cfRule>
  </conditionalFormatting>
  <conditionalFormatting sqref="C12:K39">
    <cfRule type="cellIs" dxfId="1900" priority="19" operator="between">
      <formula>1</formula>
      <formula>2</formula>
    </cfRule>
  </conditionalFormatting>
  <conditionalFormatting sqref="M12:U39">
    <cfRule type="cellIs" dxfId="1899" priority="10" operator="between">
      <formula>1</formula>
      <formula>2</formula>
    </cfRule>
  </conditionalFormatting>
  <conditionalFormatting sqref="AG12:AO39">
    <cfRule type="cellIs" dxfId="1898" priority="4" operator="between">
      <formula>1</formula>
      <formula>2</formula>
    </cfRule>
  </conditionalFormatting>
  <conditionalFormatting sqref="M12:U39">
    <cfRule type="cellIs" dxfId="1897" priority="9" operator="between">
      <formula>1</formula>
      <formula>2</formula>
    </cfRule>
  </conditionalFormatting>
  <conditionalFormatting sqref="W12:AE39">
    <cfRule type="cellIs" dxfId="1896" priority="5" operator="between">
      <formula>1</formula>
      <formula>2</formula>
    </cfRule>
  </conditionalFormatting>
  <conditionalFormatting sqref="W12:AE39">
    <cfRule type="cellIs" dxfId="1895" priority="6" operator="between">
      <formula>1</formula>
      <formula>2</formula>
    </cfRule>
  </conditionalFormatting>
  <conditionalFormatting sqref="AQ12:AY39">
    <cfRule type="cellIs" dxfId="1894" priority="2" operator="between">
      <formula>1</formula>
      <formula>2</formula>
    </cfRule>
  </conditionalFormatting>
  <conditionalFormatting sqref="AG12:AO39">
    <cfRule type="cellIs" dxfId="1893" priority="3" operator="between">
      <formula>1</formula>
      <formula>2</formula>
    </cfRule>
  </conditionalFormatting>
  <conditionalFormatting sqref="AQ12:AY39">
    <cfRule type="cellIs" dxfId="189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1"/>
  <sheetViews>
    <sheetView showGridLines="0" showRowColHeaders="0" workbookViewId="0">
      <pane xSplit="2" topLeftCell="C1" activePane="topRight" state="frozen"/>
      <selection activeCell="B10" sqref="B10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.28515625" style="78" customWidth="1"/>
    <col min="12" max="19" width="11.7109375" style="78" customWidth="1"/>
    <col min="20" max="20" width="1.28515625" style="78" customWidth="1"/>
    <col min="21" max="28" width="11.7109375" style="78" customWidth="1"/>
    <col min="29" max="29" width="10.7109375" style="78" hidden="1" customWidth="1"/>
    <col min="30" max="30" width="1.28515625" style="78" customWidth="1"/>
    <col min="31" max="38" width="11.7109375" style="78" customWidth="1"/>
    <col min="39" max="39" width="10.7109375" style="78" hidden="1" customWidth="1"/>
    <col min="40" max="16384" width="12" style="78"/>
  </cols>
  <sheetData>
    <row r="1" spans="1:40" s="77" customFormat="1" ht="16.5" customHeight="1" x14ac:dyDescent="0.25">
      <c r="A1"/>
    </row>
    <row r="2" spans="1:40" s="77" customFormat="1" ht="16.5" customHeight="1" x14ac:dyDescent="0.25">
      <c r="A2"/>
    </row>
    <row r="3" spans="1:40" s="77" customFormat="1" ht="16.5" customHeight="1" x14ac:dyDescent="0.25">
      <c r="A3"/>
    </row>
    <row r="4" spans="1:40" s="77" customFormat="1" ht="16.5" customHeight="1" x14ac:dyDescent="0.25">
      <c r="A4"/>
    </row>
    <row r="5" spans="1:40" s="77" customFormat="1" ht="16.5" customHeight="1" x14ac:dyDescent="0.2">
      <c r="A5" s="116" t="s">
        <v>397</v>
      </c>
      <c r="B5" s="119" t="s">
        <v>355</v>
      </c>
      <c r="F5" s="2"/>
      <c r="G5" s="2"/>
      <c r="H5" s="2"/>
      <c r="I5" s="2"/>
      <c r="J5" s="2"/>
    </row>
    <row r="6" spans="1:40" s="77" customFormat="1" ht="12" customHeight="1" x14ac:dyDescent="0.2">
      <c r="A6" s="116"/>
      <c r="B6" s="122" t="s">
        <v>264</v>
      </c>
      <c r="F6" s="2"/>
      <c r="G6" s="2"/>
      <c r="H6" s="2"/>
      <c r="I6" s="2"/>
      <c r="J6" s="2"/>
    </row>
    <row r="7" spans="1:40" s="77" customFormat="1" ht="12" customHeight="1" x14ac:dyDescent="0.2">
      <c r="A7" s="116"/>
      <c r="B7" s="122"/>
      <c r="F7" s="2"/>
      <c r="G7" s="2"/>
      <c r="H7" s="2"/>
      <c r="I7" s="2"/>
      <c r="J7" s="2"/>
    </row>
    <row r="8" spans="1:40" ht="15" customHeight="1" x14ac:dyDescent="0.25"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4.95" customHeight="1" x14ac:dyDescent="0.25">
      <c r="B9" s="281"/>
      <c r="C9" s="598" t="s">
        <v>329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</row>
    <row r="10" spans="1:40" ht="24.95" customHeight="1" x14ac:dyDescent="0.25">
      <c r="B10" s="185"/>
      <c r="C10" s="605" t="s">
        <v>16</v>
      </c>
      <c r="D10" s="599"/>
      <c r="E10" s="599"/>
      <c r="F10" s="599"/>
      <c r="G10" s="599"/>
      <c r="H10" s="599"/>
      <c r="I10" s="599"/>
      <c r="J10" s="599"/>
      <c r="K10" s="599"/>
      <c r="L10" s="599" t="s">
        <v>18</v>
      </c>
      <c r="M10" s="599"/>
      <c r="N10" s="599"/>
      <c r="O10" s="599"/>
      <c r="P10" s="599"/>
      <c r="Q10" s="599"/>
      <c r="R10" s="599"/>
      <c r="S10" s="599"/>
      <c r="T10" s="599"/>
      <c r="U10" s="599" t="s">
        <v>19</v>
      </c>
      <c r="V10" s="599"/>
      <c r="W10" s="599"/>
      <c r="X10" s="599"/>
      <c r="Y10" s="599"/>
      <c r="Z10" s="599"/>
      <c r="AA10" s="599"/>
      <c r="AB10" s="599"/>
      <c r="AC10" s="599"/>
      <c r="AD10" s="599"/>
      <c r="AE10" s="599" t="s">
        <v>17</v>
      </c>
      <c r="AF10" s="599"/>
      <c r="AG10" s="599"/>
      <c r="AH10" s="599"/>
      <c r="AI10" s="599"/>
      <c r="AJ10" s="599"/>
      <c r="AK10" s="599"/>
      <c r="AL10" s="599"/>
      <c r="AM10" s="614"/>
    </row>
    <row r="11" spans="1:40" x14ac:dyDescent="0.25">
      <c r="B11" s="186" t="s">
        <v>21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141"/>
      <c r="L11" s="205" t="str">
        <f t="shared" ref="L11:S11" si="0">C11</f>
        <v xml:space="preserve">15 a 29 anos </v>
      </c>
      <c r="M11" s="205" t="str">
        <f t="shared" si="0"/>
        <v>30 a 34 anos</v>
      </c>
      <c r="N11" s="205" t="str">
        <f t="shared" si="0"/>
        <v>35 a 39 anos</v>
      </c>
      <c r="O11" s="205" t="str">
        <f t="shared" si="0"/>
        <v>40 a 44 anos</v>
      </c>
      <c r="P11" s="205" t="str">
        <f t="shared" si="0"/>
        <v>45 a 49 anos</v>
      </c>
      <c r="Q11" s="205" t="str">
        <f t="shared" si="0"/>
        <v>50 a 54 anos</v>
      </c>
      <c r="R11" s="205" t="str">
        <f t="shared" si="0"/>
        <v>55 a 59 anos</v>
      </c>
      <c r="S11" s="205" t="str">
        <f t="shared" si="0"/>
        <v>&gt;=60 anos</v>
      </c>
      <c r="T11" s="141"/>
      <c r="U11" s="205" t="s">
        <v>65</v>
      </c>
      <c r="V11" s="205" t="s">
        <v>66</v>
      </c>
      <c r="W11" s="205" t="s">
        <v>67</v>
      </c>
      <c r="X11" s="205" t="s">
        <v>68</v>
      </c>
      <c r="Y11" s="205" t="s">
        <v>69</v>
      </c>
      <c r="Z11" s="205" t="s">
        <v>70</v>
      </c>
      <c r="AA11" s="205" t="s">
        <v>71</v>
      </c>
      <c r="AB11" s="205" t="s">
        <v>59</v>
      </c>
      <c r="AC11" s="540" t="s">
        <v>0</v>
      </c>
      <c r="AD11" s="141"/>
      <c r="AE11" s="205" t="s">
        <v>65</v>
      </c>
      <c r="AF11" s="205" t="s">
        <v>66</v>
      </c>
      <c r="AG11" s="205" t="s">
        <v>67</v>
      </c>
      <c r="AH11" s="205" t="s">
        <v>68</v>
      </c>
      <c r="AI11" s="205" t="s">
        <v>69</v>
      </c>
      <c r="AJ11" s="205" t="s">
        <v>70</v>
      </c>
      <c r="AK11" s="205" t="s">
        <v>71</v>
      </c>
      <c r="AL11" s="205" t="s">
        <v>59</v>
      </c>
      <c r="AM11" s="200" t="s">
        <v>0</v>
      </c>
    </row>
    <row r="12" spans="1:40" x14ac:dyDescent="0.25">
      <c r="B12" s="3" t="s">
        <v>61</v>
      </c>
      <c r="C12" s="195">
        <f>'SD_idade (17)'!C12/'SD_idade (17)'!K12</f>
        <v>0.13147845325125049</v>
      </c>
      <c r="D12" s="196">
        <f>'SD_idade (17)'!D12/'SD_idade (17)'!K12</f>
        <v>0.10742593305117352</v>
      </c>
      <c r="E12" s="196">
        <f>'SD_idade (17)'!E12/'SD_idade (17)'!K12</f>
        <v>0.11568872643324356</v>
      </c>
      <c r="F12" s="196">
        <f>'SD_idade (17)'!F12/'SD_idade (17)'!K12</f>
        <v>0.12159484417083494</v>
      </c>
      <c r="G12" s="196">
        <f>'SD_idade (17)'!G12/'SD_idade (17)'!K12</f>
        <v>0.11284147749134282</v>
      </c>
      <c r="H12" s="196">
        <f>'SD_idade (17)'!H12/'SD_idade (17)'!K12</f>
        <v>0.122624086186995</v>
      </c>
      <c r="I12" s="196">
        <f>'SD_idade (17)'!I12/'SD_idade (17)'!K12</f>
        <v>0.13356098499422855</v>
      </c>
      <c r="J12" s="197">
        <f>'SD_idade (17)'!J12/'SD_idade (17)'!K12</f>
        <v>0.15478549442093112</v>
      </c>
      <c r="K12" s="13"/>
      <c r="L12" s="195">
        <f>'SD_idade (17)'!M12/'SD_idade (17)'!U12</f>
        <v>0.13435482217894845</v>
      </c>
      <c r="M12" s="196">
        <f>'SD_idade (17)'!N12/'SD_idade (17)'!U12</f>
        <v>0.10715383826996003</v>
      </c>
      <c r="N12" s="196">
        <f>'SD_idade (17)'!O12/'SD_idade (17)'!U12</f>
        <v>0.11457927641693143</v>
      </c>
      <c r="O12" s="196">
        <f>'SD_idade (17)'!P12/'SD_idade (17)'!U12</f>
        <v>0.12086706979604386</v>
      </c>
      <c r="P12" s="196">
        <f>'SD_idade (17)'!Q12/'SD_idade (17)'!U12</f>
        <v>0.11269857538177719</v>
      </c>
      <c r="Q12" s="196">
        <f>'SD_idade (17)'!R12/'SD_idade (17)'!U12</f>
        <v>0.12137439786819719</v>
      </c>
      <c r="R12" s="196">
        <f>'SD_idade (17)'!S12/'SD_idade (17)'!U12</f>
        <v>0.13541047453110588</v>
      </c>
      <c r="S12" s="197">
        <f>'SD_idade (17)'!T12/'SD_idade (17)'!U12</f>
        <v>0.15356154555703597</v>
      </c>
      <c r="T12" s="290"/>
      <c r="U12" s="195">
        <f>'SD_idade (17)'!W12/'SD_idade (17)'!AE12</f>
        <v>0.12351962205400763</v>
      </c>
      <c r="V12" s="196">
        <f>'SD_idade (17)'!X12/'SD_idade (17)'!AE12</f>
        <v>0.10387609384227198</v>
      </c>
      <c r="W12" s="196">
        <f>'SD_idade (17)'!Y12/'SD_idade (17)'!AE12</f>
        <v>0.12874322220432705</v>
      </c>
      <c r="X12" s="196">
        <f>'SD_idade (17)'!Z12/'SD_idade (17)'!AE12</f>
        <v>0.13040747302303107</v>
      </c>
      <c r="Y12" s="196">
        <f>'SD_idade (17)'!AA12/'SD_idade (17)'!AE12</f>
        <v>0.11290062812047029</v>
      </c>
      <c r="Z12" s="196">
        <f>'SD_idade (17)'!AB12/'SD_idade (17)'!AE12</f>
        <v>0.11804370000536855</v>
      </c>
      <c r="AA12" s="196">
        <f>'SD_idade (17)'!AC12/'SD_idade (17)'!AE12</f>
        <v>0.13378429161969185</v>
      </c>
      <c r="AB12" s="197">
        <f>'SD_idade (17)'!AD12/'SD_idade (17)'!AE12</f>
        <v>0.14872496913083158</v>
      </c>
      <c r="AC12" s="291"/>
      <c r="AD12" s="292"/>
      <c r="AE12" s="195">
        <f>'SD_idade (17)'!AG12/'SD_idade (17)'!AO12</f>
        <v>0.14167545691343938</v>
      </c>
      <c r="AF12" s="196">
        <f>'SD_idade (17)'!AH12/'SD_idade (17)'!AO12</f>
        <v>0.10636557380578218</v>
      </c>
      <c r="AG12" s="196">
        <f>'SD_idade (17)'!AI12/'SD_idade (17)'!AO12</f>
        <v>0.1192549458592556</v>
      </c>
      <c r="AH12" s="196">
        <f>'SD_idade (17)'!AJ12/'SD_idade (17)'!AO12</f>
        <v>0.12358728176866941</v>
      </c>
      <c r="AI12" s="196">
        <f>'SD_idade (17)'!AK12/'SD_idade (17)'!AO12</f>
        <v>0.11048263836565991</v>
      </c>
      <c r="AJ12" s="196">
        <f>'SD_idade (17)'!AL12/'SD_idade (17)'!AO12</f>
        <v>0.11938410866897725</v>
      </c>
      <c r="AK12" s="196">
        <f>'SD_idade (17)'!AM12/'SD_idade (17)'!AO12</f>
        <v>0.13527113426474072</v>
      </c>
      <c r="AL12" s="197">
        <f>'SD_idade (17)'!AN12/'SD_idade (17)'!AO12</f>
        <v>0.14397886035347557</v>
      </c>
      <c r="AM12" s="183">
        <v>301306</v>
      </c>
      <c r="AN12" s="189"/>
    </row>
    <row r="13" spans="1:40" x14ac:dyDescent="0.25">
      <c r="B13" s="4" t="s">
        <v>102</v>
      </c>
      <c r="C13" s="194">
        <f>'SD_idade (17)'!C13/'SD_idade (17)'!K13</f>
        <v>0.12543068820851558</v>
      </c>
      <c r="D13" s="163">
        <f>'SD_idade (17)'!D13/'SD_idade (17)'!K13</f>
        <v>0.10954208694099794</v>
      </c>
      <c r="E13" s="163">
        <f>'SD_idade (17)'!E13/'SD_idade (17)'!K13</f>
        <v>0.12119967865750246</v>
      </c>
      <c r="F13" s="163">
        <f>'SD_idade (17)'!F13/'SD_idade (17)'!K13</f>
        <v>0.13473176827635455</v>
      </c>
      <c r="G13" s="163">
        <f>'SD_idade (17)'!G13/'SD_idade (17)'!K13</f>
        <v>0.11625457466749978</v>
      </c>
      <c r="H13" s="163">
        <f>'SD_idade (17)'!H13/'SD_idade (17)'!K13</f>
        <v>0.11671873605284298</v>
      </c>
      <c r="I13" s="163">
        <f>'SD_idade (17)'!I13/'SD_idade (17)'!K13</f>
        <v>0.12250290100865839</v>
      </c>
      <c r="J13" s="191">
        <f>'SD_idade (17)'!J13/'SD_idade (17)'!K13</f>
        <v>0.15361956618762831</v>
      </c>
      <c r="K13" s="13"/>
      <c r="L13" s="194">
        <f>'SD_idade (17)'!M13/'SD_idade (17)'!U13</f>
        <v>0.13231223472965492</v>
      </c>
      <c r="M13" s="163">
        <f>'SD_idade (17)'!N13/'SD_idade (17)'!U13</f>
        <v>0.10930060896844436</v>
      </c>
      <c r="N13" s="163">
        <f>'SD_idade (17)'!O13/'SD_idade (17)'!U13</f>
        <v>0.12120317401734637</v>
      </c>
      <c r="O13" s="163">
        <f>'SD_idade (17)'!P13/'SD_idade (17)'!U13</f>
        <v>0.13484037645322014</v>
      </c>
      <c r="P13" s="163">
        <f>'SD_idade (17)'!Q13/'SD_idade (17)'!U13</f>
        <v>0.11681121978224765</v>
      </c>
      <c r="Q13" s="163">
        <f>'SD_idade (17)'!R13/'SD_idade (17)'!U13</f>
        <v>0.11563019007196899</v>
      </c>
      <c r="R13" s="163">
        <f>'SD_idade (17)'!S13/'SD_idade (17)'!U13</f>
        <v>0.12199667835393985</v>
      </c>
      <c r="S13" s="191">
        <f>'SD_idade (17)'!T13/'SD_idade (17)'!U13</f>
        <v>0.14790551762317772</v>
      </c>
      <c r="T13" s="293"/>
      <c r="U13" s="194">
        <f>'SD_idade (17)'!W13/'SD_idade (17)'!AE13</f>
        <v>0.12486196408160102</v>
      </c>
      <c r="V13" s="163">
        <f>'SD_idade (17)'!X13/'SD_idade (17)'!AE13</f>
        <v>0.10552724877462852</v>
      </c>
      <c r="W13" s="163">
        <f>'SD_idade (17)'!Y13/'SD_idade (17)'!AE13</f>
        <v>0.12563690257085844</v>
      </c>
      <c r="X13" s="163">
        <f>'SD_idade (17)'!Z13/'SD_idade (17)'!AE13</f>
        <v>0.14032198694228645</v>
      </c>
      <c r="Y13" s="163">
        <f>'SD_idade (17)'!AA13/'SD_idade (17)'!AE13</f>
        <v>0.11815874614952439</v>
      </c>
      <c r="Z13" s="163">
        <f>'SD_idade (17)'!AB13/'SD_idade (17)'!AE13</f>
        <v>0.11548520836158629</v>
      </c>
      <c r="AA13" s="163">
        <f>'SD_idade (17)'!AC13/'SD_idade (17)'!AE13</f>
        <v>0.1233702074897805</v>
      </c>
      <c r="AB13" s="191">
        <f>'SD_idade (17)'!AD13/'SD_idade (17)'!AE13</f>
        <v>0.14663773562973439</v>
      </c>
      <c r="AC13" s="294"/>
      <c r="AD13" s="292"/>
      <c r="AE13" s="194">
        <f>'SD_idade (17)'!AG13/'SD_idade (17)'!AO13</f>
        <v>0.13516845530427049</v>
      </c>
      <c r="AF13" s="163">
        <f>'SD_idade (17)'!AH13/'SD_idade (17)'!AO13</f>
        <v>0.10778309990096809</v>
      </c>
      <c r="AG13" s="163">
        <f>'SD_idade (17)'!AI13/'SD_idade (17)'!AO13</f>
        <v>0.1216879888437519</v>
      </c>
      <c r="AH13" s="163">
        <f>'SD_idade (17)'!AJ13/'SD_idade (17)'!AO13</f>
        <v>0.13680551345015057</v>
      </c>
      <c r="AI13" s="163">
        <f>'SD_idade (17)'!AK13/'SD_idade (17)'!AO13</f>
        <v>0.11394733119101033</v>
      </c>
      <c r="AJ13" s="163">
        <f>'SD_idade (17)'!AL13/'SD_idade (17)'!AO13</f>
        <v>0.1154631257705289</v>
      </c>
      <c r="AK13" s="163">
        <f>'SD_idade (17)'!AM13/'SD_idade (17)'!AO13</f>
        <v>0.12391115422704582</v>
      </c>
      <c r="AL13" s="191">
        <f>'SD_idade (17)'!AN13/'SD_idade (17)'!AO13</f>
        <v>0.14523333131227389</v>
      </c>
      <c r="AM13" s="180">
        <v>81610</v>
      </c>
      <c r="AN13" s="189"/>
    </row>
    <row r="14" spans="1:40" x14ac:dyDescent="0.25">
      <c r="B14" s="187" t="s">
        <v>20</v>
      </c>
      <c r="C14" s="194">
        <f>'SD_idade (17)'!C14/'SD_idade (17)'!K14</f>
        <v>0.12554354144866875</v>
      </c>
      <c r="D14" s="163">
        <f>'SD_idade (17)'!D14/'SD_idade (17)'!K14</f>
        <v>0.1089873270549936</v>
      </c>
      <c r="E14" s="163">
        <f>'SD_idade (17)'!E14/'SD_idade (17)'!K14</f>
        <v>0.12084641320776654</v>
      </c>
      <c r="F14" s="163">
        <f>'SD_idade (17)'!F14/'SD_idade (17)'!K14</f>
        <v>0.13079874433205441</v>
      </c>
      <c r="G14" s="163">
        <f>'SD_idade (17)'!G14/'SD_idade (17)'!K14</f>
        <v>0.1161725380769678</v>
      </c>
      <c r="H14" s="163">
        <f>'SD_idade (17)'!H14/'SD_idade (17)'!K14</f>
        <v>0.11986978258342053</v>
      </c>
      <c r="I14" s="163">
        <f>'SD_idade (17)'!I14/'SD_idade (17)'!K14</f>
        <v>0.1239390768515289</v>
      </c>
      <c r="J14" s="191">
        <f>'SD_idade (17)'!J14/'SD_idade (17)'!K14</f>
        <v>0.15384257644459948</v>
      </c>
      <c r="K14" s="13"/>
      <c r="L14" s="194">
        <f>'SD_idade (17)'!M14/'SD_idade (17)'!U14</f>
        <v>0.13110583039293344</v>
      </c>
      <c r="M14" s="163">
        <f>'SD_idade (17)'!N14/'SD_idade (17)'!U14</f>
        <v>0.10890281078226639</v>
      </c>
      <c r="N14" s="163">
        <f>'SD_idade (17)'!O14/'SD_idade (17)'!U14</f>
        <v>0.12126449197090805</v>
      </c>
      <c r="O14" s="163">
        <f>'SD_idade (17)'!P14/'SD_idade (17)'!U14</f>
        <v>0.13276205563956697</v>
      </c>
      <c r="P14" s="163">
        <f>'SD_idade (17)'!Q14/'SD_idade (17)'!U14</f>
        <v>0.11653584887544706</v>
      </c>
      <c r="Q14" s="163">
        <f>'SD_idade (17)'!R14/'SD_idade (17)'!U14</f>
        <v>0.1181920741220806</v>
      </c>
      <c r="R14" s="163">
        <f>'SD_idade (17)'!S14/'SD_idade (17)'!U14</f>
        <v>0.12361681188641656</v>
      </c>
      <c r="S14" s="191">
        <f>'SD_idade (17)'!T14/'SD_idade (17)'!U14</f>
        <v>0.14762007633038093</v>
      </c>
      <c r="T14" s="293"/>
      <c r="U14" s="194">
        <f>'SD_idade (17)'!W14/'SD_idade (17)'!AE14</f>
        <v>0.12373189320143341</v>
      </c>
      <c r="V14" s="163">
        <f>'SD_idade (17)'!X14/'SD_idade (17)'!AE14</f>
        <v>0.10377025185484277</v>
      </c>
      <c r="W14" s="163">
        <f>'SD_idade (17)'!Y14/'SD_idade (17)'!AE14</f>
        <v>0.12648261242618483</v>
      </c>
      <c r="X14" s="163">
        <f>'SD_idade (17)'!Z14/'SD_idade (17)'!AE14</f>
        <v>0.137384545500429</v>
      </c>
      <c r="Y14" s="163">
        <f>'SD_idade (17)'!AA14/'SD_idade (17)'!AE14</f>
        <v>0.11823045475193054</v>
      </c>
      <c r="Z14" s="163">
        <f>'SD_idade (17)'!AB14/'SD_idade (17)'!AE14</f>
        <v>0.11835663453288245</v>
      </c>
      <c r="AA14" s="163">
        <f>'SD_idade (17)'!AC14/'SD_idade (17)'!AE14</f>
        <v>0.12499369101095241</v>
      </c>
      <c r="AB14" s="191">
        <f>'SD_idade (17)'!AD14/'SD_idade (17)'!AE14</f>
        <v>0.14704991672134457</v>
      </c>
      <c r="AC14" s="295"/>
      <c r="AD14" s="292"/>
      <c r="AE14" s="194">
        <f>'SD_idade (17)'!AG14/'SD_idade (17)'!AO14</f>
        <v>0.13536057438496463</v>
      </c>
      <c r="AF14" s="163">
        <f>'SD_idade (17)'!AH14/'SD_idade (17)'!AO14</f>
        <v>0.10619258789990497</v>
      </c>
      <c r="AG14" s="163">
        <f>'SD_idade (17)'!AI14/'SD_idade (17)'!AO14</f>
        <v>0.12105374300496252</v>
      </c>
      <c r="AH14" s="163">
        <f>'SD_idade (17)'!AJ14/'SD_idade (17)'!AO14</f>
        <v>0.13427832330271355</v>
      </c>
      <c r="AI14" s="163">
        <f>'SD_idade (17)'!AK14/'SD_idade (17)'!AO14</f>
        <v>0.1151937493400908</v>
      </c>
      <c r="AJ14" s="163">
        <f>'SD_idade (17)'!AL14/'SD_idade (17)'!AO14</f>
        <v>0.11793897159750819</v>
      </c>
      <c r="AK14" s="163">
        <f>'SD_idade (17)'!AM14/'SD_idade (17)'!AO14</f>
        <v>0.12527716186252771</v>
      </c>
      <c r="AL14" s="191">
        <f>'SD_idade (17)'!AN14/'SD_idade (17)'!AO14</f>
        <v>0.14470488860732764</v>
      </c>
      <c r="AM14" s="180">
        <v>61094</v>
      </c>
      <c r="AN14" s="189"/>
    </row>
    <row r="15" spans="1:40" x14ac:dyDescent="0.25">
      <c r="B15" s="187" t="s">
        <v>1</v>
      </c>
      <c r="C15" s="188">
        <f>'SD_idade (17)'!C15/'SD_idade (17)'!K15</f>
        <v>0.11521181001283697</v>
      </c>
      <c r="D15" s="184">
        <f>'SD_idade (17)'!D15/'SD_idade (17)'!K15</f>
        <v>0.11831407787762088</v>
      </c>
      <c r="E15" s="184">
        <f>'SD_idade (17)'!E15/'SD_idade (17)'!K15</f>
        <v>0.13029525032092426</v>
      </c>
      <c r="F15" s="184">
        <f>'SD_idade (17)'!F15/'SD_idade (17)'!K15</f>
        <v>0.13061617458279845</v>
      </c>
      <c r="G15" s="184">
        <f>'SD_idade (17)'!G15/'SD_idade (17)'!K15</f>
        <v>0.11531878476679504</v>
      </c>
      <c r="H15" s="184">
        <f>'SD_idade (17)'!H15/'SD_idade (17)'!K15</f>
        <v>0.11884895164741122</v>
      </c>
      <c r="I15" s="184">
        <f>'SD_idade (17)'!I15/'SD_idade (17)'!K15</f>
        <v>0.11831407787762088</v>
      </c>
      <c r="J15" s="192">
        <f>'SD_idade (17)'!J15/'SD_idade (17)'!K15</f>
        <v>0.15308087291399231</v>
      </c>
      <c r="K15" s="172"/>
      <c r="L15" s="188">
        <f>'SD_idade (17)'!M15/'SD_idade (17)'!U15</f>
        <v>0.12170474516695957</v>
      </c>
      <c r="M15" s="184">
        <f>'SD_idade (17)'!N15/'SD_idade (17)'!U15</f>
        <v>0.12126537785588752</v>
      </c>
      <c r="N15" s="184">
        <f>'SD_idade (17)'!O15/'SD_idade (17)'!U15</f>
        <v>0.12521968365553604</v>
      </c>
      <c r="O15" s="184">
        <f>'SD_idade (17)'!P15/'SD_idade (17)'!U15</f>
        <v>0.13170035149384884</v>
      </c>
      <c r="P15" s="184">
        <f>'SD_idade (17)'!Q15/'SD_idade (17)'!U15</f>
        <v>0.11379613356766256</v>
      </c>
      <c r="Q15" s="184">
        <f>'SD_idade (17)'!R15/'SD_idade (17)'!U15</f>
        <v>0.11654217926186292</v>
      </c>
      <c r="R15" s="184">
        <f>'SD_idade (17)'!S15/'SD_idade (17)'!U15</f>
        <v>0.12170474516695957</v>
      </c>
      <c r="S15" s="192">
        <f>'SD_idade (17)'!T15/'SD_idade (17)'!U15</f>
        <v>0.14806678383128294</v>
      </c>
      <c r="T15" s="296"/>
      <c r="U15" s="188">
        <f>'SD_idade (17)'!W15/'SD_idade (17)'!AE15</f>
        <v>0.11434511434511435</v>
      </c>
      <c r="V15" s="184">
        <f>'SD_idade (17)'!X15/'SD_idade (17)'!AE15</f>
        <v>0.11469161469161469</v>
      </c>
      <c r="W15" s="184">
        <f>'SD_idade (17)'!Y15/'SD_idade (17)'!AE15</f>
        <v>0.12832062832062832</v>
      </c>
      <c r="X15" s="184">
        <f>'SD_idade (17)'!Z15/'SD_idade (17)'!AE15</f>
        <v>0.13594363594363595</v>
      </c>
      <c r="Y15" s="184">
        <f>'SD_idade (17)'!AA15/'SD_idade (17)'!AE15</f>
        <v>0.11931161931161931</v>
      </c>
      <c r="Z15" s="184">
        <f>'SD_idade (17)'!AB15/'SD_idade (17)'!AE15</f>
        <v>0.1176946176946177</v>
      </c>
      <c r="AA15" s="184">
        <f>'SD_idade (17)'!AC15/'SD_idade (17)'!AE15</f>
        <v>0.12208362208362208</v>
      </c>
      <c r="AB15" s="192">
        <f>'SD_idade (17)'!AD15/'SD_idade (17)'!AE15</f>
        <v>0.14760914760914762</v>
      </c>
      <c r="AC15" s="297"/>
      <c r="AD15" s="400"/>
      <c r="AE15" s="188">
        <f>'SD_idade (17)'!AG15/'SD_idade (17)'!AO15</f>
        <v>0.12274920560197716</v>
      </c>
      <c r="AF15" s="184">
        <f>'SD_idade (17)'!AH15/'SD_idade (17)'!AO15</f>
        <v>0.11698246439919972</v>
      </c>
      <c r="AG15" s="184">
        <f>'SD_idade (17)'!AI15/'SD_idade (17)'!AO15</f>
        <v>0.12663292926915382</v>
      </c>
      <c r="AH15" s="184">
        <f>'SD_idade (17)'!AJ15/'SD_idade (17)'!AO15</f>
        <v>0.13451806519948217</v>
      </c>
      <c r="AI15" s="184">
        <f>'SD_idade (17)'!AK15/'SD_idade (17)'!AO15</f>
        <v>0.11580557843944922</v>
      </c>
      <c r="AJ15" s="184">
        <f>'SD_idade (17)'!AL15/'SD_idade (17)'!AO15</f>
        <v>0.11721784159114981</v>
      </c>
      <c r="AK15" s="184">
        <f>'SD_idade (17)'!AM15/'SD_idade (17)'!AO15</f>
        <v>0.12098387666235141</v>
      </c>
      <c r="AL15" s="192">
        <f>'SD_idade (17)'!AN15/'SD_idade (17)'!AO15</f>
        <v>0.14511003883723667</v>
      </c>
      <c r="AM15" s="215">
        <v>21700</v>
      </c>
      <c r="AN15" s="189"/>
    </row>
    <row r="16" spans="1:40" x14ac:dyDescent="0.25">
      <c r="B16" s="181" t="s">
        <v>36</v>
      </c>
      <c r="C16" s="195">
        <f>'SD_idade (17)'!C16/'SD_idade (17)'!K16</f>
        <v>0.16974169741697417</v>
      </c>
      <c r="D16" s="196">
        <f>'SD_idade (17)'!D16/'SD_idade (17)'!K16</f>
        <v>0.13284132841328414</v>
      </c>
      <c r="E16" s="196">
        <f>'SD_idade (17)'!E16/'SD_idade (17)'!K16</f>
        <v>0.12177121771217712</v>
      </c>
      <c r="F16" s="196">
        <f>'SD_idade (17)'!F16/'SD_idade (17)'!K16</f>
        <v>0.11439114391143912</v>
      </c>
      <c r="G16" s="196">
        <f>'SD_idade (17)'!G16/'SD_idade (17)'!K16</f>
        <v>9.9630996309963096E-2</v>
      </c>
      <c r="H16" s="196">
        <f>'SD_idade (17)'!H16/'SD_idade (17)'!K16</f>
        <v>8.1180811808118078E-2</v>
      </c>
      <c r="I16" s="196">
        <f>'SD_idade (17)'!I16/'SD_idade (17)'!K16</f>
        <v>0.13653136531365315</v>
      </c>
      <c r="J16" s="197">
        <f>'SD_idade (17)'!J16/'SD_idade (17)'!K16</f>
        <v>0.14391143911439114</v>
      </c>
      <c r="K16" s="87"/>
      <c r="L16" s="195">
        <f>'SD_idade (17)'!M16/'SD_idade (17)'!U16</f>
        <v>0.1640625</v>
      </c>
      <c r="M16" s="196">
        <f>'SD_idade (17)'!N16/'SD_idade (17)'!U16</f>
        <v>0.1328125</v>
      </c>
      <c r="N16" s="196">
        <f>'SD_idade (17)'!O16/'SD_idade (17)'!U16</f>
        <v>0.140625</v>
      </c>
      <c r="O16" s="196">
        <f>'SD_idade (17)'!P16/'SD_idade (17)'!U16</f>
        <v>0.1171875</v>
      </c>
      <c r="P16" s="196">
        <f>'SD_idade (17)'!Q16/'SD_idade (17)'!U16</f>
        <v>8.59375E-2</v>
      </c>
      <c r="Q16" s="196">
        <f>'SD_idade (17)'!R16/'SD_idade (17)'!U16</f>
        <v>7.8125E-2</v>
      </c>
      <c r="R16" s="196">
        <f>'SD_idade (17)'!S16/'SD_idade (17)'!U16</f>
        <v>0.15234375</v>
      </c>
      <c r="S16" s="197">
        <f>'SD_idade (17)'!T16/'SD_idade (17)'!U16</f>
        <v>0.12890625</v>
      </c>
      <c r="T16" s="299"/>
      <c r="U16" s="195">
        <f>'SD_idade (17)'!W16/'SD_idade (17)'!AE16</f>
        <v>0.1306122448979592</v>
      </c>
      <c r="V16" s="196">
        <f>'SD_idade (17)'!X16/'SD_idade (17)'!AE16</f>
        <v>0.10612244897959183</v>
      </c>
      <c r="W16" s="196">
        <f>'SD_idade (17)'!Y16/'SD_idade (17)'!AE16</f>
        <v>0.14285714285714285</v>
      </c>
      <c r="X16" s="196">
        <f>'SD_idade (17)'!Z16/'SD_idade (17)'!AE16</f>
        <v>0.1306122448979592</v>
      </c>
      <c r="Y16" s="196">
        <f>'SD_idade (17)'!AA16/'SD_idade (17)'!AE16</f>
        <v>9.7959183673469383E-2</v>
      </c>
      <c r="Z16" s="196">
        <f>'SD_idade (17)'!AB16/'SD_idade (17)'!AE16</f>
        <v>8.5714285714285715E-2</v>
      </c>
      <c r="AA16" s="196">
        <f>'SD_idade (17)'!AC16/'SD_idade (17)'!AE16</f>
        <v>0.17142857142857143</v>
      </c>
      <c r="AB16" s="197">
        <f>'SD_idade (17)'!AD16/'SD_idade (17)'!AE16</f>
        <v>0.13469387755102041</v>
      </c>
      <c r="AC16" s="294"/>
      <c r="AD16" s="292"/>
      <c r="AE16" s="195">
        <f>'SD_idade (17)'!AG16/'SD_idade (17)'!AO16</f>
        <v>0.12396694214876033</v>
      </c>
      <c r="AF16" s="196">
        <f>'SD_idade (17)'!AH16/'SD_idade (17)'!AO16</f>
        <v>0.11570247933884298</v>
      </c>
      <c r="AG16" s="196">
        <f>'SD_idade (17)'!AI16/'SD_idade (17)'!AO16</f>
        <v>0.15289256198347106</v>
      </c>
      <c r="AH16" s="196">
        <f>'SD_idade (17)'!AJ16/'SD_idade (17)'!AO16</f>
        <v>0.13223140495867769</v>
      </c>
      <c r="AI16" s="196">
        <f>'SD_idade (17)'!AK16/'SD_idade (17)'!AO16</f>
        <v>0.11570247933884298</v>
      </c>
      <c r="AJ16" s="196">
        <f>'SD_idade (17)'!AL16/'SD_idade (17)'!AO16</f>
        <v>7.8512396694214878E-2</v>
      </c>
      <c r="AK16" s="196">
        <f>'SD_idade (17)'!AM16/'SD_idade (17)'!AO16</f>
        <v>0.15289256198347106</v>
      </c>
      <c r="AL16" s="197">
        <f>'SD_idade (17)'!AN16/'SD_idade (17)'!AO16</f>
        <v>0.128099173553719</v>
      </c>
      <c r="AM16" s="183">
        <v>1002</v>
      </c>
      <c r="AN16" s="189"/>
    </row>
    <row r="17" spans="2:40" x14ac:dyDescent="0.25">
      <c r="B17" s="181" t="s">
        <v>37</v>
      </c>
      <c r="C17" s="194">
        <f>'SD_idade (17)'!C17/'SD_idade (17)'!K17</f>
        <v>0.12916666666666668</v>
      </c>
      <c r="D17" s="163">
        <f>'SD_idade (17)'!D17/'SD_idade (17)'!K17</f>
        <v>0.14166666666666666</v>
      </c>
      <c r="E17" s="163">
        <f>'SD_idade (17)'!E17/'SD_idade (17)'!K17</f>
        <v>0.12083333333333333</v>
      </c>
      <c r="F17" s="163">
        <f>'SD_idade (17)'!F17/'SD_idade (17)'!K17</f>
        <v>0.13333333333333333</v>
      </c>
      <c r="G17" s="163">
        <f>'SD_idade (17)'!G17/'SD_idade (17)'!K17</f>
        <v>0.15</v>
      </c>
      <c r="H17" s="163">
        <f>'SD_idade (17)'!H17/'SD_idade (17)'!K17</f>
        <v>0.13750000000000001</v>
      </c>
      <c r="I17" s="163">
        <f>'SD_idade (17)'!I17/'SD_idade (17)'!K17</f>
        <v>7.4999999999999997E-2</v>
      </c>
      <c r="J17" s="191">
        <f>'SD_idade (17)'!J17/'SD_idade (17)'!K17</f>
        <v>0.1125</v>
      </c>
      <c r="K17" s="87"/>
      <c r="L17" s="194">
        <f>'SD_idade (17)'!M17/'SD_idade (17)'!U17</f>
        <v>0.11946902654867257</v>
      </c>
      <c r="M17" s="163">
        <f>'SD_idade (17)'!N17/'SD_idade (17)'!U17</f>
        <v>0.15486725663716813</v>
      </c>
      <c r="N17" s="163">
        <f>'SD_idade (17)'!O17/'SD_idade (17)'!U17</f>
        <v>0.12831858407079647</v>
      </c>
      <c r="O17" s="163">
        <f>'SD_idade (17)'!P17/'SD_idade (17)'!U17</f>
        <v>0.13274336283185842</v>
      </c>
      <c r="P17" s="163">
        <f>'SD_idade (17)'!Q17/'SD_idade (17)'!U17</f>
        <v>0.14601769911504425</v>
      </c>
      <c r="Q17" s="163">
        <f>'SD_idade (17)'!R17/'SD_idade (17)'!U17</f>
        <v>0.12831858407079647</v>
      </c>
      <c r="R17" s="163">
        <f>'SD_idade (17)'!S17/'SD_idade (17)'!U17</f>
        <v>6.637168141592921E-2</v>
      </c>
      <c r="S17" s="191">
        <f>'SD_idade (17)'!T17/'SD_idade (17)'!U17</f>
        <v>0.12389380530973451</v>
      </c>
      <c r="T17" s="299"/>
      <c r="U17" s="194">
        <f>'SD_idade (17)'!W17/'SD_idade (17)'!AE17</f>
        <v>0.11538461538461539</v>
      </c>
      <c r="V17" s="163">
        <f>'SD_idade (17)'!X17/'SD_idade (17)'!AE17</f>
        <v>0.14423076923076922</v>
      </c>
      <c r="W17" s="163">
        <f>'SD_idade (17)'!Y17/'SD_idade (17)'!AE17</f>
        <v>0.13461538461538461</v>
      </c>
      <c r="X17" s="163">
        <f>'SD_idade (17)'!Z17/'SD_idade (17)'!AE17</f>
        <v>0.15865384615384615</v>
      </c>
      <c r="Y17" s="163">
        <f>'SD_idade (17)'!AA17/'SD_idade (17)'!AE17</f>
        <v>0.12980769230769232</v>
      </c>
      <c r="Z17" s="163">
        <f>'SD_idade (17)'!AB17/'SD_idade (17)'!AE17</f>
        <v>0.11057692307692307</v>
      </c>
      <c r="AA17" s="163">
        <f>'SD_idade (17)'!AC17/'SD_idade (17)'!AE17</f>
        <v>7.2115384615384609E-2</v>
      </c>
      <c r="AB17" s="191">
        <f>'SD_idade (17)'!AD17/'SD_idade (17)'!AE17</f>
        <v>0.13461538461538461</v>
      </c>
      <c r="AC17" s="294"/>
      <c r="AD17" s="292"/>
      <c r="AE17" s="194">
        <f>'SD_idade (17)'!AG17/'SD_idade (17)'!AO17</f>
        <v>0.13432835820895522</v>
      </c>
      <c r="AF17" s="163">
        <f>'SD_idade (17)'!AH17/'SD_idade (17)'!AO17</f>
        <v>0.15422885572139303</v>
      </c>
      <c r="AG17" s="163">
        <f>'SD_idade (17)'!AI17/'SD_idade (17)'!AO17</f>
        <v>0.13930348258706468</v>
      </c>
      <c r="AH17" s="163">
        <f>'SD_idade (17)'!AJ17/'SD_idade (17)'!AO17</f>
        <v>0.12935323383084577</v>
      </c>
      <c r="AI17" s="163">
        <f>'SD_idade (17)'!AK17/'SD_idade (17)'!AO17</f>
        <v>0.1044776119402985</v>
      </c>
      <c r="AJ17" s="163">
        <f>'SD_idade (17)'!AL17/'SD_idade (17)'!AO17</f>
        <v>0.11442786069651742</v>
      </c>
      <c r="AK17" s="163">
        <f>'SD_idade (17)'!AM17/'SD_idade (17)'!AO17</f>
        <v>9.4527363184079602E-2</v>
      </c>
      <c r="AL17" s="191">
        <f>'SD_idade (17)'!AN17/'SD_idade (17)'!AO17</f>
        <v>0.12935323383084577</v>
      </c>
      <c r="AM17" s="180">
        <v>454</v>
      </c>
      <c r="AN17" s="189"/>
    </row>
    <row r="18" spans="2:40" x14ac:dyDescent="0.25">
      <c r="B18" s="181" t="s">
        <v>38</v>
      </c>
      <c r="C18" s="194">
        <f>'SD_idade (17)'!C18/'SD_idade (17)'!K18</f>
        <v>6.9529652351738247E-2</v>
      </c>
      <c r="D18" s="163">
        <f>'SD_idade (17)'!D18/'SD_idade (17)'!K18</f>
        <v>9.6114519427402859E-2</v>
      </c>
      <c r="E18" s="163">
        <f>'SD_idade (17)'!E18/'SD_idade (17)'!K18</f>
        <v>0.130879345603272</v>
      </c>
      <c r="F18" s="163">
        <f>'SD_idade (17)'!F18/'SD_idade (17)'!K18</f>
        <v>0.13905930470347649</v>
      </c>
      <c r="G18" s="163">
        <f>'SD_idade (17)'!G18/'SD_idade (17)'!K18</f>
        <v>0.10633946830265849</v>
      </c>
      <c r="H18" s="163">
        <f>'SD_idade (17)'!H18/'SD_idade (17)'!K18</f>
        <v>0.14723926380368099</v>
      </c>
      <c r="I18" s="163">
        <f>'SD_idade (17)'!I18/'SD_idade (17)'!K18</f>
        <v>0.12269938650306748</v>
      </c>
      <c r="J18" s="191">
        <f>'SD_idade (17)'!J18/'SD_idade (17)'!K18</f>
        <v>0.18813905930470348</v>
      </c>
      <c r="K18" s="87"/>
      <c r="L18" s="194">
        <f>'SD_idade (17)'!M18/'SD_idade (17)'!U18</f>
        <v>7.628865979381444E-2</v>
      </c>
      <c r="M18" s="163">
        <f>'SD_idade (17)'!N18/'SD_idade (17)'!U18</f>
        <v>8.0412371134020624E-2</v>
      </c>
      <c r="N18" s="163">
        <f>'SD_idade (17)'!O18/'SD_idade (17)'!U18</f>
        <v>0.12164948453608247</v>
      </c>
      <c r="O18" s="163">
        <f>'SD_idade (17)'!P18/'SD_idade (17)'!U18</f>
        <v>0.14845360824742268</v>
      </c>
      <c r="P18" s="163">
        <f>'SD_idade (17)'!Q18/'SD_idade (17)'!U18</f>
        <v>0.1154639175257732</v>
      </c>
      <c r="Q18" s="163">
        <f>'SD_idade (17)'!R18/'SD_idade (17)'!U18</f>
        <v>0.14639175257731959</v>
      </c>
      <c r="R18" s="163">
        <f>'SD_idade (17)'!S18/'SD_idade (17)'!U18</f>
        <v>0.13608247422680411</v>
      </c>
      <c r="S18" s="191">
        <f>'SD_idade (17)'!T18/'SD_idade (17)'!U18</f>
        <v>0.17525773195876287</v>
      </c>
      <c r="T18" s="299"/>
      <c r="U18" s="194">
        <f>'SD_idade (17)'!W18/'SD_idade (17)'!AE18</f>
        <v>6.637168141592921E-2</v>
      </c>
      <c r="V18" s="163">
        <f>'SD_idade (17)'!X18/'SD_idade (17)'!AE18</f>
        <v>6.8584070796460173E-2</v>
      </c>
      <c r="W18" s="163">
        <f>'SD_idade (17)'!Y18/'SD_idade (17)'!AE18</f>
        <v>0.12168141592920353</v>
      </c>
      <c r="X18" s="163">
        <f>'SD_idade (17)'!Z18/'SD_idade (17)'!AE18</f>
        <v>0.15929203539823009</v>
      </c>
      <c r="Y18" s="163">
        <f>'SD_idade (17)'!AA18/'SD_idade (17)'!AE18</f>
        <v>0.11725663716814159</v>
      </c>
      <c r="Z18" s="163">
        <f>'SD_idade (17)'!AB18/'SD_idade (17)'!AE18</f>
        <v>0.14823008849557523</v>
      </c>
      <c r="AA18" s="163">
        <f>'SD_idade (17)'!AC18/'SD_idade (17)'!AE18</f>
        <v>0.13716814159292035</v>
      </c>
      <c r="AB18" s="191">
        <f>'SD_idade (17)'!AD18/'SD_idade (17)'!AE18</f>
        <v>0.18141592920353983</v>
      </c>
      <c r="AC18" s="294"/>
      <c r="AD18" s="292"/>
      <c r="AE18" s="194">
        <f>'SD_idade (17)'!AG18/'SD_idade (17)'!AO18</f>
        <v>7.8828828828828829E-2</v>
      </c>
      <c r="AF18" s="163">
        <f>'SD_idade (17)'!AH18/'SD_idade (17)'!AO18</f>
        <v>8.3333333333333329E-2</v>
      </c>
      <c r="AG18" s="163">
        <f>'SD_idade (17)'!AI18/'SD_idade (17)'!AO18</f>
        <v>0.11036036036036036</v>
      </c>
      <c r="AH18" s="163">
        <f>'SD_idade (17)'!AJ18/'SD_idade (17)'!AO18</f>
        <v>0.13063063063063063</v>
      </c>
      <c r="AI18" s="163">
        <f>'SD_idade (17)'!AK18/'SD_idade (17)'!AO18</f>
        <v>0.13063063063063063</v>
      </c>
      <c r="AJ18" s="163">
        <f>'SD_idade (17)'!AL18/'SD_idade (17)'!AO18</f>
        <v>0.15315315315315314</v>
      </c>
      <c r="AK18" s="163">
        <f>'SD_idade (17)'!AM18/'SD_idade (17)'!AO18</f>
        <v>0.13963963963963963</v>
      </c>
      <c r="AL18" s="191">
        <f>'SD_idade (17)'!AN18/'SD_idade (17)'!AO18</f>
        <v>0.17342342342342343</v>
      </c>
      <c r="AM18" s="180">
        <v>520</v>
      </c>
      <c r="AN18" s="189"/>
    </row>
    <row r="19" spans="2:40" x14ac:dyDescent="0.25">
      <c r="B19" s="181" t="s">
        <v>39</v>
      </c>
      <c r="C19" s="194">
        <f>'SD_idade (17)'!C19/'SD_idade (17)'!K19</f>
        <v>8.0597014925373134E-2</v>
      </c>
      <c r="D19" s="163">
        <f>'SD_idade (17)'!D19/'SD_idade (17)'!K19</f>
        <v>0.1253731343283582</v>
      </c>
      <c r="E19" s="163">
        <f>'SD_idade (17)'!E19/'SD_idade (17)'!K19</f>
        <v>0.1373134328358209</v>
      </c>
      <c r="F19" s="163">
        <f>'SD_idade (17)'!F19/'SD_idade (17)'!K19</f>
        <v>0.12238805970149254</v>
      </c>
      <c r="G19" s="163">
        <f>'SD_idade (17)'!G19/'SD_idade (17)'!K19</f>
        <v>7.7611940298507459E-2</v>
      </c>
      <c r="H19" s="163">
        <f>'SD_idade (17)'!H19/'SD_idade (17)'!K19</f>
        <v>0.11343283582089553</v>
      </c>
      <c r="I19" s="163">
        <f>'SD_idade (17)'!I19/'SD_idade (17)'!K19</f>
        <v>0.1253731343283582</v>
      </c>
      <c r="J19" s="191">
        <f>'SD_idade (17)'!J19/'SD_idade (17)'!K19</f>
        <v>0.21791044776119403</v>
      </c>
      <c r="K19" s="87"/>
      <c r="L19" s="194">
        <f>'SD_idade (17)'!M19/'SD_idade (17)'!U19</f>
        <v>9.9706744868035185E-2</v>
      </c>
      <c r="M19" s="163">
        <f>'SD_idade (17)'!N19/'SD_idade (17)'!U19</f>
        <v>0.12023460410557185</v>
      </c>
      <c r="N19" s="163">
        <f>'SD_idade (17)'!O19/'SD_idade (17)'!U19</f>
        <v>0.14076246334310852</v>
      </c>
      <c r="O19" s="163">
        <f>'SD_idade (17)'!P19/'SD_idade (17)'!U19</f>
        <v>0.12316715542521994</v>
      </c>
      <c r="P19" s="163">
        <f>'SD_idade (17)'!Q19/'SD_idade (17)'!U19</f>
        <v>7.331378299120235E-2</v>
      </c>
      <c r="Q19" s="163">
        <f>'SD_idade (17)'!R19/'SD_idade (17)'!U19</f>
        <v>0.11436950146627566</v>
      </c>
      <c r="R19" s="163">
        <f>'SD_idade (17)'!S19/'SD_idade (17)'!U19</f>
        <v>0.12023460410557185</v>
      </c>
      <c r="S19" s="191">
        <f>'SD_idade (17)'!T19/'SD_idade (17)'!U19</f>
        <v>0.20821114369501467</v>
      </c>
      <c r="T19" s="299"/>
      <c r="U19" s="194">
        <f>'SD_idade (17)'!W19/'SD_idade (17)'!AE19</f>
        <v>7.6923076923076927E-2</v>
      </c>
      <c r="V19" s="163">
        <f>'SD_idade (17)'!X19/'SD_idade (17)'!AE19</f>
        <v>0.125</v>
      </c>
      <c r="W19" s="163">
        <f>'SD_idade (17)'!Y19/'SD_idade (17)'!AE19</f>
        <v>0.13782051282051283</v>
      </c>
      <c r="X19" s="163">
        <f>'SD_idade (17)'!Z19/'SD_idade (17)'!AE19</f>
        <v>0.11858974358974358</v>
      </c>
      <c r="Y19" s="163">
        <f>'SD_idade (17)'!AA19/'SD_idade (17)'!AE19</f>
        <v>9.6153846153846159E-2</v>
      </c>
      <c r="Z19" s="163">
        <f>'SD_idade (17)'!AB19/'SD_idade (17)'!AE19</f>
        <v>0.11538461538461539</v>
      </c>
      <c r="AA19" s="163">
        <f>'SD_idade (17)'!AC19/'SD_idade (17)'!AE19</f>
        <v>0.12820512820512819</v>
      </c>
      <c r="AB19" s="191">
        <f>'SD_idade (17)'!AD19/'SD_idade (17)'!AE19</f>
        <v>0.20192307692307693</v>
      </c>
      <c r="AC19" s="294"/>
      <c r="AD19" s="292"/>
      <c r="AE19" s="194">
        <f>'SD_idade (17)'!AG19/'SD_idade (17)'!AO19</f>
        <v>7.9113924050632917E-2</v>
      </c>
      <c r="AF19" s="163">
        <f>'SD_idade (17)'!AH19/'SD_idade (17)'!AO19</f>
        <v>0.12974683544303797</v>
      </c>
      <c r="AG19" s="163">
        <f>'SD_idade (17)'!AI19/'SD_idade (17)'!AO19</f>
        <v>0.14556962025316456</v>
      </c>
      <c r="AH19" s="163">
        <f>'SD_idade (17)'!AJ19/'SD_idade (17)'!AO19</f>
        <v>0.12025316455696203</v>
      </c>
      <c r="AI19" s="163">
        <f>'SD_idade (17)'!AK19/'SD_idade (17)'!AO19</f>
        <v>9.1772151898734181E-2</v>
      </c>
      <c r="AJ19" s="163">
        <f>'SD_idade (17)'!AL19/'SD_idade (17)'!AO19</f>
        <v>0.12341772151898735</v>
      </c>
      <c r="AK19" s="163">
        <f>'SD_idade (17)'!AM19/'SD_idade (17)'!AO19</f>
        <v>0.11075949367088607</v>
      </c>
      <c r="AL19" s="191">
        <f>'SD_idade (17)'!AN19/'SD_idade (17)'!AO19</f>
        <v>0.19936708860759494</v>
      </c>
      <c r="AM19" s="180">
        <v>438</v>
      </c>
      <c r="AN19" s="189"/>
    </row>
    <row r="20" spans="2:40" x14ac:dyDescent="0.25">
      <c r="B20" s="181" t="s">
        <v>40</v>
      </c>
      <c r="C20" s="194">
        <f>'SD_idade (17)'!C20/'SD_idade (17)'!K20</f>
        <v>0.10301953818827708</v>
      </c>
      <c r="D20" s="163">
        <f>'SD_idade (17)'!D20/'SD_idade (17)'!K20</f>
        <v>0.16341030195381884</v>
      </c>
      <c r="E20" s="163">
        <f>'SD_idade (17)'!E20/'SD_idade (17)'!K20</f>
        <v>0.15808170515097691</v>
      </c>
      <c r="F20" s="163">
        <f>'SD_idade (17)'!F20/'SD_idade (17)'!K20</f>
        <v>0.15452930728241562</v>
      </c>
      <c r="G20" s="163">
        <f>'SD_idade (17)'!G20/'SD_idade (17)'!K20</f>
        <v>0.11012433392539965</v>
      </c>
      <c r="H20" s="163">
        <f>'SD_idade (17)'!H20/'SD_idade (17)'!K20</f>
        <v>9.9467140319715805E-2</v>
      </c>
      <c r="I20" s="163">
        <f>'SD_idade (17)'!I20/'SD_idade (17)'!K20</f>
        <v>0.10301953818827708</v>
      </c>
      <c r="J20" s="191">
        <f>'SD_idade (17)'!J20/'SD_idade (17)'!K20</f>
        <v>0.10834813499111901</v>
      </c>
      <c r="K20" s="87"/>
      <c r="L20" s="194">
        <f>'SD_idade (17)'!M20/'SD_idade (17)'!U20</f>
        <v>0.13111888111888112</v>
      </c>
      <c r="M20" s="163">
        <f>'SD_idade (17)'!N20/'SD_idade (17)'!U20</f>
        <v>0.15384615384615385</v>
      </c>
      <c r="N20" s="163">
        <f>'SD_idade (17)'!O20/'SD_idade (17)'!U20</f>
        <v>0.13986013986013987</v>
      </c>
      <c r="O20" s="163">
        <f>'SD_idade (17)'!P20/'SD_idade (17)'!U20</f>
        <v>0.16608391608391609</v>
      </c>
      <c r="P20" s="163">
        <f>'SD_idade (17)'!Q20/'SD_idade (17)'!U20</f>
        <v>0.1048951048951049</v>
      </c>
      <c r="Q20" s="163">
        <f>'SD_idade (17)'!R20/'SD_idade (17)'!U20</f>
        <v>0.10664335664335664</v>
      </c>
      <c r="R20" s="163">
        <f>'SD_idade (17)'!S20/'SD_idade (17)'!U20</f>
        <v>0.1048951048951049</v>
      </c>
      <c r="S20" s="191">
        <f>'SD_idade (17)'!T20/'SD_idade (17)'!U20</f>
        <v>9.2657342657342656E-2</v>
      </c>
      <c r="T20" s="299"/>
      <c r="U20" s="194">
        <f>'SD_idade (17)'!W20/'SD_idade (17)'!AE20</f>
        <v>0.11372549019607843</v>
      </c>
      <c r="V20" s="163">
        <f>'SD_idade (17)'!X20/'SD_idade (17)'!AE20</f>
        <v>0.15490196078431373</v>
      </c>
      <c r="W20" s="163">
        <f>'SD_idade (17)'!Y20/'SD_idade (17)'!AE20</f>
        <v>0.12352941176470589</v>
      </c>
      <c r="X20" s="163">
        <f>'SD_idade (17)'!Z20/'SD_idade (17)'!AE20</f>
        <v>0.16470588235294117</v>
      </c>
      <c r="Y20" s="163">
        <f>'SD_idade (17)'!AA20/'SD_idade (17)'!AE20</f>
        <v>0.11176470588235295</v>
      </c>
      <c r="Z20" s="163">
        <f>'SD_idade (17)'!AB20/'SD_idade (17)'!AE20</f>
        <v>0.11764705882352941</v>
      </c>
      <c r="AA20" s="163">
        <f>'SD_idade (17)'!AC20/'SD_idade (17)'!AE20</f>
        <v>0.10784313725490197</v>
      </c>
      <c r="AB20" s="191">
        <f>'SD_idade (17)'!AD20/'SD_idade (17)'!AE20</f>
        <v>0.10588235294117647</v>
      </c>
      <c r="AC20" s="294"/>
      <c r="AD20" s="292"/>
      <c r="AE20" s="194">
        <f>'SD_idade (17)'!AG20/'SD_idade (17)'!AO20</f>
        <v>0.12043795620437957</v>
      </c>
      <c r="AF20" s="163">
        <f>'SD_idade (17)'!AH20/'SD_idade (17)'!AO20</f>
        <v>0.17883211678832117</v>
      </c>
      <c r="AG20" s="163">
        <f>'SD_idade (17)'!AI20/'SD_idade (17)'!AO20</f>
        <v>0.12226277372262774</v>
      </c>
      <c r="AH20" s="163">
        <f>'SD_idade (17)'!AJ20/'SD_idade (17)'!AO20</f>
        <v>0.16058394160583941</v>
      </c>
      <c r="AI20" s="163">
        <f>'SD_idade (17)'!AK20/'SD_idade (17)'!AO20</f>
        <v>0.10583941605839416</v>
      </c>
      <c r="AJ20" s="163">
        <f>'SD_idade (17)'!AL20/'SD_idade (17)'!AO20</f>
        <v>0.11496350364963503</v>
      </c>
      <c r="AK20" s="163">
        <f>'SD_idade (17)'!AM20/'SD_idade (17)'!AO20</f>
        <v>9.6715328467153291E-2</v>
      </c>
      <c r="AL20" s="191">
        <f>'SD_idade (17)'!AN20/'SD_idade (17)'!AO20</f>
        <v>0.10036496350364964</v>
      </c>
      <c r="AM20" s="180">
        <v>1176</v>
      </c>
      <c r="AN20" s="189"/>
    </row>
    <row r="21" spans="2:40" x14ac:dyDescent="0.25">
      <c r="B21" s="181" t="s">
        <v>41</v>
      </c>
      <c r="C21" s="194">
        <f>'SD_idade (17)'!C21/'SD_idade (17)'!K21</f>
        <v>8.4985835694050993E-2</v>
      </c>
      <c r="D21" s="163">
        <f>'SD_idade (17)'!D21/'SD_idade (17)'!K21</f>
        <v>0.13881019830028329</v>
      </c>
      <c r="E21" s="163">
        <f>'SD_idade (17)'!E21/'SD_idade (17)'!K21</f>
        <v>0.1359773371104816</v>
      </c>
      <c r="F21" s="163">
        <f>'SD_idade (17)'!F21/'SD_idade (17)'!K21</f>
        <v>0.12747875354107649</v>
      </c>
      <c r="G21" s="163">
        <f>'SD_idade (17)'!G21/'SD_idade (17)'!K21</f>
        <v>0.11898016997167139</v>
      </c>
      <c r="H21" s="163">
        <f>'SD_idade (17)'!H21/'SD_idade (17)'!K21</f>
        <v>0.10481586402266289</v>
      </c>
      <c r="I21" s="163">
        <f>'SD_idade (17)'!I21/'SD_idade (17)'!K21</f>
        <v>0.12747875354107649</v>
      </c>
      <c r="J21" s="191">
        <f>'SD_idade (17)'!J21/'SD_idade (17)'!K21</f>
        <v>0.16147308781869688</v>
      </c>
      <c r="K21" s="87"/>
      <c r="L21" s="194">
        <f>'SD_idade (17)'!M21/'SD_idade (17)'!U21</f>
        <v>9.6774193548387094E-2</v>
      </c>
      <c r="M21" s="163">
        <f>'SD_idade (17)'!N21/'SD_idade (17)'!U21</f>
        <v>0.16422287390029325</v>
      </c>
      <c r="N21" s="163">
        <f>'SD_idade (17)'!O21/'SD_idade (17)'!U21</f>
        <v>0.12023460410557185</v>
      </c>
      <c r="O21" s="163">
        <f>'SD_idade (17)'!P21/'SD_idade (17)'!U21</f>
        <v>0.12903225806451613</v>
      </c>
      <c r="P21" s="163">
        <f>'SD_idade (17)'!Q21/'SD_idade (17)'!U21</f>
        <v>0.10557184750733138</v>
      </c>
      <c r="Q21" s="163">
        <f>'SD_idade (17)'!R21/'SD_idade (17)'!U21</f>
        <v>9.9706744868035185E-2</v>
      </c>
      <c r="R21" s="163">
        <f>'SD_idade (17)'!S21/'SD_idade (17)'!U21</f>
        <v>0.13196480938416422</v>
      </c>
      <c r="S21" s="191">
        <f>'SD_idade (17)'!T21/'SD_idade (17)'!U21</f>
        <v>0.15249266862170088</v>
      </c>
      <c r="T21" s="299"/>
      <c r="U21" s="194">
        <f>'SD_idade (17)'!W21/'SD_idade (17)'!AE21</f>
        <v>9.2307692307692313E-2</v>
      </c>
      <c r="V21" s="163">
        <f>'SD_idade (17)'!X21/'SD_idade (17)'!AE21</f>
        <v>0.14461538461538462</v>
      </c>
      <c r="W21" s="163">
        <f>'SD_idade (17)'!Y21/'SD_idade (17)'!AE21</f>
        <v>0.12</v>
      </c>
      <c r="X21" s="163">
        <f>'SD_idade (17)'!Z21/'SD_idade (17)'!AE21</f>
        <v>0.13230769230769232</v>
      </c>
      <c r="Y21" s="163">
        <f>'SD_idade (17)'!AA21/'SD_idade (17)'!AE21</f>
        <v>0.11384615384615385</v>
      </c>
      <c r="Z21" s="163">
        <f>'SD_idade (17)'!AB21/'SD_idade (17)'!AE21</f>
        <v>0.11384615384615385</v>
      </c>
      <c r="AA21" s="163">
        <f>'SD_idade (17)'!AC21/'SD_idade (17)'!AE21</f>
        <v>0.13230769230769232</v>
      </c>
      <c r="AB21" s="191">
        <f>'SD_idade (17)'!AD21/'SD_idade (17)'!AE21</f>
        <v>0.15076923076923077</v>
      </c>
      <c r="AC21" s="294"/>
      <c r="AD21" s="292"/>
      <c r="AE21" s="194">
        <f>'SD_idade (17)'!AG21/'SD_idade (17)'!AO21</f>
        <v>0.10835913312693499</v>
      </c>
      <c r="AF21" s="163">
        <f>'SD_idade (17)'!AH21/'SD_idade (17)'!AO21</f>
        <v>0.1238390092879257</v>
      </c>
      <c r="AG21" s="163">
        <f>'SD_idade (17)'!AI21/'SD_idade (17)'!AO21</f>
        <v>0.13622291021671826</v>
      </c>
      <c r="AH21" s="163">
        <f>'SD_idade (17)'!AJ21/'SD_idade (17)'!AO21</f>
        <v>0.14241486068111456</v>
      </c>
      <c r="AI21" s="163">
        <f>'SD_idade (17)'!AK21/'SD_idade (17)'!AO21</f>
        <v>0.13622291021671826</v>
      </c>
      <c r="AJ21" s="163">
        <f>'SD_idade (17)'!AL21/'SD_idade (17)'!AO21</f>
        <v>9.5975232198142413E-2</v>
      </c>
      <c r="AK21" s="163">
        <f>'SD_idade (17)'!AM21/'SD_idade (17)'!AO21</f>
        <v>0.11455108359133127</v>
      </c>
      <c r="AL21" s="191">
        <f>'SD_idade (17)'!AN21/'SD_idade (17)'!AO21</f>
        <v>0.14241486068111456</v>
      </c>
      <c r="AM21" s="180">
        <v>434</v>
      </c>
      <c r="AN21" s="189"/>
    </row>
    <row r="22" spans="2:40" x14ac:dyDescent="0.25">
      <c r="B22" s="181" t="s">
        <v>42</v>
      </c>
      <c r="C22" s="194">
        <f>'SD_idade (17)'!C22/'SD_idade (17)'!K22</f>
        <v>0.19130434782608696</v>
      </c>
      <c r="D22" s="163">
        <f>'SD_idade (17)'!D22/'SD_idade (17)'!K22</f>
        <v>7.3913043478260873E-2</v>
      </c>
      <c r="E22" s="163">
        <f>'SD_idade (17)'!E22/'SD_idade (17)'!K22</f>
        <v>0.1</v>
      </c>
      <c r="F22" s="163">
        <f>'SD_idade (17)'!F22/'SD_idade (17)'!K22</f>
        <v>0.12608695652173912</v>
      </c>
      <c r="G22" s="163">
        <f>'SD_idade (17)'!G22/'SD_idade (17)'!K22</f>
        <v>0.1391304347826087</v>
      </c>
      <c r="H22" s="163">
        <f>'SD_idade (17)'!H22/'SD_idade (17)'!K22</f>
        <v>9.5652173913043481E-2</v>
      </c>
      <c r="I22" s="163">
        <f>'SD_idade (17)'!I22/'SD_idade (17)'!K22</f>
        <v>0.15217391304347827</v>
      </c>
      <c r="J22" s="191">
        <f>'SD_idade (17)'!J22/'SD_idade (17)'!K22</f>
        <v>0.12173913043478261</v>
      </c>
      <c r="K22" s="87"/>
      <c r="L22" s="194">
        <f>'SD_idade (17)'!M22/'SD_idade (17)'!U22</f>
        <v>0.19736842105263158</v>
      </c>
      <c r="M22" s="163">
        <f>'SD_idade (17)'!N22/'SD_idade (17)'!U22</f>
        <v>7.8947368421052627E-2</v>
      </c>
      <c r="N22" s="163">
        <f>'SD_idade (17)'!O22/'SD_idade (17)'!U22</f>
        <v>7.8947368421052627E-2</v>
      </c>
      <c r="O22" s="163">
        <f>'SD_idade (17)'!P22/'SD_idade (17)'!U22</f>
        <v>0.13157894736842105</v>
      </c>
      <c r="P22" s="163">
        <f>'SD_idade (17)'!Q22/'SD_idade (17)'!U22</f>
        <v>0.12719298245614036</v>
      </c>
      <c r="Q22" s="163">
        <f>'SD_idade (17)'!R22/'SD_idade (17)'!U22</f>
        <v>0.10087719298245613</v>
      </c>
      <c r="R22" s="163">
        <f>'SD_idade (17)'!S22/'SD_idade (17)'!U22</f>
        <v>0.14035087719298245</v>
      </c>
      <c r="S22" s="191">
        <f>'SD_idade (17)'!T22/'SD_idade (17)'!U22</f>
        <v>0.14473684210526316</v>
      </c>
      <c r="T22" s="299"/>
      <c r="U22" s="194">
        <f>'SD_idade (17)'!W22/'SD_idade (17)'!AE22</f>
        <v>0.15566037735849056</v>
      </c>
      <c r="V22" s="163">
        <f>'SD_idade (17)'!X22/'SD_idade (17)'!AE22</f>
        <v>8.4905660377358486E-2</v>
      </c>
      <c r="W22" s="163">
        <f>'SD_idade (17)'!Y22/'SD_idade (17)'!AE22</f>
        <v>0.11792452830188679</v>
      </c>
      <c r="X22" s="163">
        <f>'SD_idade (17)'!Z22/'SD_idade (17)'!AE22</f>
        <v>0.13207547169811321</v>
      </c>
      <c r="Y22" s="163">
        <f>'SD_idade (17)'!AA22/'SD_idade (17)'!AE22</f>
        <v>0.13679245283018868</v>
      </c>
      <c r="Z22" s="163">
        <f>'SD_idade (17)'!AB22/'SD_idade (17)'!AE22</f>
        <v>0.10377358490566038</v>
      </c>
      <c r="AA22" s="163">
        <f>'SD_idade (17)'!AC22/'SD_idade (17)'!AE22</f>
        <v>0.12735849056603774</v>
      </c>
      <c r="AB22" s="191">
        <f>'SD_idade (17)'!AD22/'SD_idade (17)'!AE22</f>
        <v>0.14150943396226415</v>
      </c>
      <c r="AC22" s="294"/>
      <c r="AD22" s="292"/>
      <c r="AE22" s="194">
        <f>'SD_idade (17)'!AG22/'SD_idade (17)'!AO22</f>
        <v>0.18981481481481483</v>
      </c>
      <c r="AF22" s="163">
        <f>'SD_idade (17)'!AH22/'SD_idade (17)'!AO22</f>
        <v>9.7222222222222224E-2</v>
      </c>
      <c r="AG22" s="163">
        <f>'SD_idade (17)'!AI22/'SD_idade (17)'!AO22</f>
        <v>0.11574074074074074</v>
      </c>
      <c r="AH22" s="163">
        <f>'SD_idade (17)'!AJ22/'SD_idade (17)'!AO22</f>
        <v>0.1111111111111111</v>
      </c>
      <c r="AI22" s="163">
        <f>'SD_idade (17)'!AK22/'SD_idade (17)'!AO22</f>
        <v>0.12962962962962962</v>
      </c>
      <c r="AJ22" s="163">
        <f>'SD_idade (17)'!AL22/'SD_idade (17)'!AO22</f>
        <v>7.8703703703703706E-2</v>
      </c>
      <c r="AK22" s="163">
        <f>'SD_idade (17)'!AM22/'SD_idade (17)'!AO22</f>
        <v>0.1388888888888889</v>
      </c>
      <c r="AL22" s="191">
        <f>'SD_idade (17)'!AN22/'SD_idade (17)'!AO22</f>
        <v>0.1388888888888889</v>
      </c>
      <c r="AM22" s="180">
        <v>938</v>
      </c>
      <c r="AN22" s="189"/>
    </row>
    <row r="23" spans="2:40" x14ac:dyDescent="0.25">
      <c r="B23" s="181" t="s">
        <v>43</v>
      </c>
      <c r="C23" s="194">
        <f>'SD_idade (17)'!C23/'SD_idade (17)'!K23</f>
        <v>8.7336244541484712E-2</v>
      </c>
      <c r="D23" s="163">
        <f>'SD_idade (17)'!D23/'SD_idade (17)'!K23</f>
        <v>0.12663755458515283</v>
      </c>
      <c r="E23" s="163">
        <f>'SD_idade (17)'!E23/'SD_idade (17)'!K23</f>
        <v>0.1091703056768559</v>
      </c>
      <c r="F23" s="163">
        <f>'SD_idade (17)'!F23/'SD_idade (17)'!K23</f>
        <v>0.14410480349344978</v>
      </c>
      <c r="G23" s="163">
        <f>'SD_idade (17)'!G23/'SD_idade (17)'!K23</f>
        <v>0.13973799126637554</v>
      </c>
      <c r="H23" s="163">
        <f>'SD_idade (17)'!H23/'SD_idade (17)'!K23</f>
        <v>9.606986899563319E-2</v>
      </c>
      <c r="I23" s="163">
        <f>'SD_idade (17)'!I23/'SD_idade (17)'!K23</f>
        <v>0.13537117903930132</v>
      </c>
      <c r="J23" s="191">
        <f>'SD_idade (17)'!J23/'SD_idade (17)'!K23</f>
        <v>0.16157205240174671</v>
      </c>
      <c r="K23" s="87"/>
      <c r="L23" s="194">
        <f>'SD_idade (17)'!M23/'SD_idade (17)'!U23</f>
        <v>7.7981651376146793E-2</v>
      </c>
      <c r="M23" s="163">
        <f>'SD_idade (17)'!N23/'SD_idade (17)'!U23</f>
        <v>0.10091743119266056</v>
      </c>
      <c r="N23" s="163">
        <f>'SD_idade (17)'!O23/'SD_idade (17)'!U23</f>
        <v>0.11009174311926606</v>
      </c>
      <c r="O23" s="163">
        <f>'SD_idade (17)'!P23/'SD_idade (17)'!U23</f>
        <v>0.15137614678899083</v>
      </c>
      <c r="P23" s="163">
        <f>'SD_idade (17)'!Q23/'SD_idade (17)'!U23</f>
        <v>0.14220183486238533</v>
      </c>
      <c r="Q23" s="163">
        <f>'SD_idade (17)'!R23/'SD_idade (17)'!U23</f>
        <v>0.11009174311926606</v>
      </c>
      <c r="R23" s="163">
        <f>'SD_idade (17)'!S23/'SD_idade (17)'!U23</f>
        <v>0.14220183486238533</v>
      </c>
      <c r="S23" s="191">
        <f>'SD_idade (17)'!T23/'SD_idade (17)'!U23</f>
        <v>0.16513761467889909</v>
      </c>
      <c r="T23" s="299"/>
      <c r="U23" s="194">
        <f>'SD_idade (17)'!W23/'SD_idade (17)'!AE23</f>
        <v>4.8309178743961352E-2</v>
      </c>
      <c r="V23" s="163">
        <f>'SD_idade (17)'!X23/'SD_idade (17)'!AE23</f>
        <v>0.10144927536231885</v>
      </c>
      <c r="W23" s="163">
        <f>'SD_idade (17)'!Y23/'SD_idade (17)'!AE23</f>
        <v>0.11594202898550725</v>
      </c>
      <c r="X23" s="163">
        <f>'SD_idade (17)'!Z23/'SD_idade (17)'!AE23</f>
        <v>0.17391304347826086</v>
      </c>
      <c r="Y23" s="163">
        <f>'SD_idade (17)'!AA23/'SD_idade (17)'!AE23</f>
        <v>0.14009661835748793</v>
      </c>
      <c r="Z23" s="163">
        <f>'SD_idade (17)'!AB23/'SD_idade (17)'!AE23</f>
        <v>0.1111111111111111</v>
      </c>
      <c r="AA23" s="163">
        <f>'SD_idade (17)'!AC23/'SD_idade (17)'!AE23</f>
        <v>0.12560386473429952</v>
      </c>
      <c r="AB23" s="191">
        <f>'SD_idade (17)'!AD23/'SD_idade (17)'!AE23</f>
        <v>0.18357487922705315</v>
      </c>
      <c r="AC23" s="294"/>
      <c r="AD23" s="292"/>
      <c r="AE23" s="194">
        <f>'SD_idade (17)'!AG23/'SD_idade (17)'!AO23</f>
        <v>7.3891625615763554E-2</v>
      </c>
      <c r="AF23" s="163">
        <f>'SD_idade (17)'!AH23/'SD_idade (17)'!AO23</f>
        <v>8.8669950738916259E-2</v>
      </c>
      <c r="AG23" s="163">
        <f>'SD_idade (17)'!AI23/'SD_idade (17)'!AO23</f>
        <v>0.11330049261083744</v>
      </c>
      <c r="AH23" s="163">
        <f>'SD_idade (17)'!AJ23/'SD_idade (17)'!AO23</f>
        <v>0.15763546798029557</v>
      </c>
      <c r="AI23" s="163">
        <f>'SD_idade (17)'!AK23/'SD_idade (17)'!AO23</f>
        <v>0.13793103448275862</v>
      </c>
      <c r="AJ23" s="163">
        <f>'SD_idade (17)'!AL23/'SD_idade (17)'!AO23</f>
        <v>0.13300492610837439</v>
      </c>
      <c r="AK23" s="163">
        <f>'SD_idade (17)'!AM23/'SD_idade (17)'!AO23</f>
        <v>9.8522167487684734E-2</v>
      </c>
      <c r="AL23" s="191">
        <f>'SD_idade (17)'!AN23/'SD_idade (17)'!AO23</f>
        <v>0.19704433497536947</v>
      </c>
      <c r="AM23" s="180">
        <v>106</v>
      </c>
      <c r="AN23" s="189"/>
    </row>
    <row r="24" spans="2:40" x14ac:dyDescent="0.25">
      <c r="B24" s="181" t="s">
        <v>44</v>
      </c>
      <c r="C24" s="194">
        <f>'SD_idade (17)'!C24/'SD_idade (17)'!K24</f>
        <v>9.688013136288999E-2</v>
      </c>
      <c r="D24" s="163">
        <f>'SD_idade (17)'!D24/'SD_idade (17)'!K24</f>
        <v>0.1116584564860427</v>
      </c>
      <c r="E24" s="163">
        <f>'SD_idade (17)'!E24/'SD_idade (17)'!K24</f>
        <v>0.12807881773399016</v>
      </c>
      <c r="F24" s="163">
        <f>'SD_idade (17)'!F24/'SD_idade (17)'!K24</f>
        <v>0.1297208538587849</v>
      </c>
      <c r="G24" s="163">
        <f>'SD_idade (17)'!G24/'SD_idade (17)'!K24</f>
        <v>0.10344827586206896</v>
      </c>
      <c r="H24" s="163">
        <f>'SD_idade (17)'!H24/'SD_idade (17)'!K24</f>
        <v>0.14614121510673234</v>
      </c>
      <c r="I24" s="163">
        <f>'SD_idade (17)'!I24/'SD_idade (17)'!K24</f>
        <v>0.10673234811165845</v>
      </c>
      <c r="J24" s="191">
        <f>'SD_idade (17)'!J24/'SD_idade (17)'!K24</f>
        <v>0.17733990147783252</v>
      </c>
      <c r="K24" s="87"/>
      <c r="L24" s="194">
        <f>'SD_idade (17)'!M24/'SD_idade (17)'!U24</f>
        <v>9.461663947797716E-2</v>
      </c>
      <c r="M24" s="163">
        <f>'SD_idade (17)'!N24/'SD_idade (17)'!U24</f>
        <v>0.11745513866231648</v>
      </c>
      <c r="N24" s="163">
        <f>'SD_idade (17)'!O24/'SD_idade (17)'!U24</f>
        <v>0.13213703099510604</v>
      </c>
      <c r="O24" s="163">
        <f>'SD_idade (17)'!P24/'SD_idade (17)'!U24</f>
        <v>0.12724306688417619</v>
      </c>
      <c r="P24" s="163">
        <f>'SD_idade (17)'!Q24/'SD_idade (17)'!U24</f>
        <v>0.10603588907014681</v>
      </c>
      <c r="Q24" s="163">
        <f>'SD_idade (17)'!R24/'SD_idade (17)'!U24</f>
        <v>0.1402936378466558</v>
      </c>
      <c r="R24" s="163">
        <f>'SD_idade (17)'!S24/'SD_idade (17)'!U24</f>
        <v>0.11419249592169657</v>
      </c>
      <c r="S24" s="191">
        <f>'SD_idade (17)'!T24/'SD_idade (17)'!U24</f>
        <v>0.16802610114192496</v>
      </c>
      <c r="T24" s="299"/>
      <c r="U24" s="194">
        <f>'SD_idade (17)'!W24/'SD_idade (17)'!AE24</f>
        <v>8.7102177554438859E-2</v>
      </c>
      <c r="V24" s="163">
        <f>'SD_idade (17)'!X24/'SD_idade (17)'!AE24</f>
        <v>0.10552763819095477</v>
      </c>
      <c r="W24" s="163">
        <f>'SD_idade (17)'!Y24/'SD_idade (17)'!AE24</f>
        <v>0.13232830820770519</v>
      </c>
      <c r="X24" s="163">
        <f>'SD_idade (17)'!Z24/'SD_idade (17)'!AE24</f>
        <v>0.12562814070351758</v>
      </c>
      <c r="Y24" s="163">
        <f>'SD_idade (17)'!AA24/'SD_idade (17)'!AE24</f>
        <v>0.11725293132328309</v>
      </c>
      <c r="Z24" s="163">
        <f>'SD_idade (17)'!AB24/'SD_idade (17)'!AE24</f>
        <v>0.1407035175879397</v>
      </c>
      <c r="AA24" s="163">
        <f>'SD_idade (17)'!AC24/'SD_idade (17)'!AE24</f>
        <v>0.12395309882747069</v>
      </c>
      <c r="AB24" s="191">
        <f>'SD_idade (17)'!AD24/'SD_idade (17)'!AE24</f>
        <v>0.16750418760469013</v>
      </c>
      <c r="AC24" s="294"/>
      <c r="AD24" s="292"/>
      <c r="AE24" s="194">
        <f>'SD_idade (17)'!AG24/'SD_idade (17)'!AO24</f>
        <v>9.9290780141843976E-2</v>
      </c>
      <c r="AF24" s="163">
        <f>'SD_idade (17)'!AH24/'SD_idade (17)'!AO24</f>
        <v>8.8652482269503549E-2</v>
      </c>
      <c r="AG24" s="163">
        <f>'SD_idade (17)'!AI24/'SD_idade (17)'!AO24</f>
        <v>0.13120567375886524</v>
      </c>
      <c r="AH24" s="163">
        <f>'SD_idade (17)'!AJ24/'SD_idade (17)'!AO24</f>
        <v>0.12943262411347517</v>
      </c>
      <c r="AI24" s="163">
        <f>'SD_idade (17)'!AK24/'SD_idade (17)'!AO24</f>
        <v>0.11524822695035461</v>
      </c>
      <c r="AJ24" s="163">
        <f>'SD_idade (17)'!AL24/'SD_idade (17)'!AO24</f>
        <v>0.14007092198581561</v>
      </c>
      <c r="AK24" s="163">
        <f>'SD_idade (17)'!AM24/'SD_idade (17)'!AO24</f>
        <v>0.1276595744680851</v>
      </c>
      <c r="AL24" s="191">
        <f>'SD_idade (17)'!AN24/'SD_idade (17)'!AO24</f>
        <v>0.16843971631205673</v>
      </c>
      <c r="AM24" s="180">
        <v>1383</v>
      </c>
      <c r="AN24" s="189"/>
    </row>
    <row r="25" spans="2:40" x14ac:dyDescent="0.25">
      <c r="B25" s="181" t="s">
        <v>45</v>
      </c>
      <c r="C25" s="194">
        <f>'SD_idade (17)'!C25/'SD_idade (17)'!K25</f>
        <v>0.10136986301369863</v>
      </c>
      <c r="D25" s="163">
        <f>'SD_idade (17)'!D25/'SD_idade (17)'!K25</f>
        <v>0.12328767123287671</v>
      </c>
      <c r="E25" s="163">
        <f>'SD_idade (17)'!E25/'SD_idade (17)'!K25</f>
        <v>0.13698630136986301</v>
      </c>
      <c r="F25" s="163">
        <f>'SD_idade (17)'!F25/'SD_idade (17)'!K25</f>
        <v>0.1095890410958904</v>
      </c>
      <c r="G25" s="163">
        <f>'SD_idade (17)'!G25/'SD_idade (17)'!K25</f>
        <v>0.13424657534246576</v>
      </c>
      <c r="H25" s="163">
        <f>'SD_idade (17)'!H25/'SD_idade (17)'!K25</f>
        <v>0.1095890410958904</v>
      </c>
      <c r="I25" s="163">
        <f>'SD_idade (17)'!I25/'SD_idade (17)'!K25</f>
        <v>0.14520547945205478</v>
      </c>
      <c r="J25" s="191">
        <f>'SD_idade (17)'!J25/'SD_idade (17)'!K25</f>
        <v>0.13972602739726028</v>
      </c>
      <c r="K25" s="87"/>
      <c r="L25" s="194">
        <f>'SD_idade (17)'!M25/'SD_idade (17)'!U25</f>
        <v>9.8039215686274508E-2</v>
      </c>
      <c r="M25" s="163">
        <f>'SD_idade (17)'!N25/'SD_idade (17)'!U25</f>
        <v>0.11764705882352941</v>
      </c>
      <c r="N25" s="163">
        <f>'SD_idade (17)'!O25/'SD_idade (17)'!U25</f>
        <v>0.12324929971988796</v>
      </c>
      <c r="O25" s="163">
        <f>'SD_idade (17)'!P25/'SD_idade (17)'!U25</f>
        <v>0.13445378151260504</v>
      </c>
      <c r="P25" s="163">
        <f>'SD_idade (17)'!Q25/'SD_idade (17)'!U25</f>
        <v>0.12885154061624648</v>
      </c>
      <c r="Q25" s="163">
        <f>'SD_idade (17)'!R25/'SD_idade (17)'!U25</f>
        <v>0.11484593837535013</v>
      </c>
      <c r="R25" s="163">
        <f>'SD_idade (17)'!S25/'SD_idade (17)'!U25</f>
        <v>0.14565826330532214</v>
      </c>
      <c r="S25" s="191">
        <f>'SD_idade (17)'!T25/'SD_idade (17)'!U25</f>
        <v>0.13725490196078433</v>
      </c>
      <c r="T25" s="299"/>
      <c r="U25" s="194">
        <f>'SD_idade (17)'!W25/'SD_idade (17)'!AE25</f>
        <v>9.3093093093093091E-2</v>
      </c>
      <c r="V25" s="163">
        <f>'SD_idade (17)'!X25/'SD_idade (17)'!AE25</f>
        <v>9.90990990990991E-2</v>
      </c>
      <c r="W25" s="163">
        <f>'SD_idade (17)'!Y25/'SD_idade (17)'!AE25</f>
        <v>0.11711711711711711</v>
      </c>
      <c r="X25" s="163">
        <f>'SD_idade (17)'!Z25/'SD_idade (17)'!AE25</f>
        <v>0.14414414414414414</v>
      </c>
      <c r="Y25" s="163">
        <f>'SD_idade (17)'!AA25/'SD_idade (17)'!AE25</f>
        <v>0.12312312312312312</v>
      </c>
      <c r="Z25" s="163">
        <f>'SD_idade (17)'!AB25/'SD_idade (17)'!AE25</f>
        <v>0.13513513513513514</v>
      </c>
      <c r="AA25" s="163">
        <f>'SD_idade (17)'!AC25/'SD_idade (17)'!AE25</f>
        <v>0.15315315315315314</v>
      </c>
      <c r="AB25" s="191">
        <f>'SD_idade (17)'!AD25/'SD_idade (17)'!AE25</f>
        <v>0.13513513513513514</v>
      </c>
      <c r="AC25" s="294"/>
      <c r="AD25" s="292"/>
      <c r="AE25" s="194">
        <f>'SD_idade (17)'!AG25/'SD_idade (17)'!AO25</f>
        <v>0.1021021021021021</v>
      </c>
      <c r="AF25" s="163">
        <f>'SD_idade (17)'!AH25/'SD_idade (17)'!AO25</f>
        <v>0.12012012012012012</v>
      </c>
      <c r="AG25" s="163">
        <f>'SD_idade (17)'!AI25/'SD_idade (17)'!AO25</f>
        <v>9.90990990990991E-2</v>
      </c>
      <c r="AH25" s="163">
        <f>'SD_idade (17)'!AJ25/'SD_idade (17)'!AO25</f>
        <v>0.15615615615615616</v>
      </c>
      <c r="AI25" s="163">
        <f>'SD_idade (17)'!AK25/'SD_idade (17)'!AO25</f>
        <v>0.1111111111111111</v>
      </c>
      <c r="AJ25" s="163">
        <f>'SD_idade (17)'!AL25/'SD_idade (17)'!AO25</f>
        <v>0.12612612612612611</v>
      </c>
      <c r="AK25" s="163">
        <f>'SD_idade (17)'!AM25/'SD_idade (17)'!AO25</f>
        <v>0.14114114114114115</v>
      </c>
      <c r="AL25" s="191">
        <f>'SD_idade (17)'!AN25/'SD_idade (17)'!AO25</f>
        <v>0.14414414414414414</v>
      </c>
      <c r="AM25" s="180">
        <v>500</v>
      </c>
      <c r="AN25" s="189"/>
    </row>
    <row r="26" spans="2:40" x14ac:dyDescent="0.25">
      <c r="B26" s="181" t="s">
        <v>46</v>
      </c>
      <c r="C26" s="194">
        <f>'SD_idade (17)'!C26/'SD_idade (17)'!K26</f>
        <v>0.13286713286713286</v>
      </c>
      <c r="D26" s="163">
        <f>'SD_idade (17)'!D26/'SD_idade (17)'!K26</f>
        <v>0.11188811188811189</v>
      </c>
      <c r="E26" s="163">
        <f>'SD_idade (17)'!E26/'SD_idade (17)'!K26</f>
        <v>0.13286713286713286</v>
      </c>
      <c r="F26" s="163">
        <f>'SD_idade (17)'!F26/'SD_idade (17)'!K26</f>
        <v>0.11888111888111888</v>
      </c>
      <c r="G26" s="163">
        <f>'SD_idade (17)'!G26/'SD_idade (17)'!K26</f>
        <v>9.7902097902097904E-2</v>
      </c>
      <c r="H26" s="163">
        <f>'SD_idade (17)'!H26/'SD_idade (17)'!K26</f>
        <v>0.13286713286713286</v>
      </c>
      <c r="I26" s="163">
        <f>'SD_idade (17)'!I26/'SD_idade (17)'!K26</f>
        <v>0.13986013986013987</v>
      </c>
      <c r="J26" s="191">
        <f>'SD_idade (17)'!J26/'SD_idade (17)'!K26</f>
        <v>0.13286713286713286</v>
      </c>
      <c r="K26" s="87"/>
      <c r="L26" s="194">
        <f>'SD_idade (17)'!M26/'SD_idade (17)'!U26</f>
        <v>0.14035087719298245</v>
      </c>
      <c r="M26" s="163">
        <f>'SD_idade (17)'!N26/'SD_idade (17)'!U26</f>
        <v>0.10526315789473684</v>
      </c>
      <c r="N26" s="163">
        <f>'SD_idade (17)'!O26/'SD_idade (17)'!U26</f>
        <v>0.12631578947368421</v>
      </c>
      <c r="O26" s="163">
        <f>'SD_idade (17)'!P26/'SD_idade (17)'!U26</f>
        <v>0.13333333333333333</v>
      </c>
      <c r="P26" s="163">
        <f>'SD_idade (17)'!Q26/'SD_idade (17)'!U26</f>
        <v>9.1228070175438603E-2</v>
      </c>
      <c r="Q26" s="163">
        <f>'SD_idade (17)'!R26/'SD_idade (17)'!U26</f>
        <v>0.11929824561403508</v>
      </c>
      <c r="R26" s="163">
        <f>'SD_idade (17)'!S26/'SD_idade (17)'!U26</f>
        <v>0.14035087719298245</v>
      </c>
      <c r="S26" s="191">
        <f>'SD_idade (17)'!T26/'SD_idade (17)'!U26</f>
        <v>0.14385964912280702</v>
      </c>
      <c r="T26" s="299"/>
      <c r="U26" s="194">
        <f>'SD_idade (17)'!W26/'SD_idade (17)'!AE26</f>
        <v>0.16428571428571428</v>
      </c>
      <c r="V26" s="163">
        <f>'SD_idade (17)'!X26/'SD_idade (17)'!AE26</f>
        <v>0.10357142857142858</v>
      </c>
      <c r="W26" s="163">
        <f>'SD_idade (17)'!Y26/'SD_idade (17)'!AE26</f>
        <v>0.14642857142857144</v>
      </c>
      <c r="X26" s="163">
        <f>'SD_idade (17)'!Z26/'SD_idade (17)'!AE26</f>
        <v>0.11428571428571428</v>
      </c>
      <c r="Y26" s="163">
        <f>'SD_idade (17)'!AA26/'SD_idade (17)'!AE26</f>
        <v>0.11785714285714285</v>
      </c>
      <c r="Z26" s="163">
        <f>'SD_idade (17)'!AB26/'SD_idade (17)'!AE26</f>
        <v>0.10357142857142858</v>
      </c>
      <c r="AA26" s="163">
        <f>'SD_idade (17)'!AC26/'SD_idade (17)'!AE26</f>
        <v>0.13214285714285715</v>
      </c>
      <c r="AB26" s="191">
        <f>'SD_idade (17)'!AD26/'SD_idade (17)'!AE26</f>
        <v>0.11785714285714285</v>
      </c>
      <c r="AC26" s="294"/>
      <c r="AD26" s="292"/>
      <c r="AE26" s="194">
        <f>'SD_idade (17)'!AG26/'SD_idade (17)'!AO26</f>
        <v>0.14869888475836432</v>
      </c>
      <c r="AF26" s="163">
        <f>'SD_idade (17)'!AH26/'SD_idade (17)'!AO26</f>
        <v>0.10037174721189591</v>
      </c>
      <c r="AG26" s="163">
        <f>'SD_idade (17)'!AI26/'SD_idade (17)'!AO26</f>
        <v>0.13011152416356878</v>
      </c>
      <c r="AH26" s="163">
        <f>'SD_idade (17)'!AJ26/'SD_idade (17)'!AO26</f>
        <v>0.12639405204460966</v>
      </c>
      <c r="AI26" s="163">
        <f>'SD_idade (17)'!AK26/'SD_idade (17)'!AO26</f>
        <v>0.11152416356877323</v>
      </c>
      <c r="AJ26" s="163">
        <f>'SD_idade (17)'!AL26/'SD_idade (17)'!AO26</f>
        <v>0.11895910780669144</v>
      </c>
      <c r="AK26" s="163">
        <f>'SD_idade (17)'!AM26/'SD_idade (17)'!AO26</f>
        <v>0.14126394052044611</v>
      </c>
      <c r="AL26" s="191">
        <f>'SD_idade (17)'!AN26/'SD_idade (17)'!AO26</f>
        <v>0.12267657992565056</v>
      </c>
      <c r="AM26" s="180">
        <v>408</v>
      </c>
      <c r="AN26" s="189"/>
    </row>
    <row r="27" spans="2:40" x14ac:dyDescent="0.25">
      <c r="B27" s="181" t="s">
        <v>47</v>
      </c>
      <c r="C27" s="194">
        <f>'SD_idade (17)'!C27/'SD_idade (17)'!K27</f>
        <v>0.11764705882352941</v>
      </c>
      <c r="D27" s="163">
        <f>'SD_idade (17)'!D27/'SD_idade (17)'!K27</f>
        <v>0.13622291021671826</v>
      </c>
      <c r="E27" s="163">
        <f>'SD_idade (17)'!E27/'SD_idade (17)'!K27</f>
        <v>0.10526315789473684</v>
      </c>
      <c r="F27" s="163">
        <f>'SD_idade (17)'!F27/'SD_idade (17)'!K27</f>
        <v>8.9783281733746126E-2</v>
      </c>
      <c r="G27" s="163">
        <f>'SD_idade (17)'!G27/'SD_idade (17)'!K27</f>
        <v>0.11764705882352941</v>
      </c>
      <c r="H27" s="163">
        <f>'SD_idade (17)'!H27/'SD_idade (17)'!K27</f>
        <v>0.11455108359133127</v>
      </c>
      <c r="I27" s="163">
        <f>'SD_idade (17)'!I27/'SD_idade (17)'!K27</f>
        <v>0.11455108359133127</v>
      </c>
      <c r="J27" s="191">
        <f>'SD_idade (17)'!J27/'SD_idade (17)'!K27</f>
        <v>0.2043343653250774</v>
      </c>
      <c r="K27" s="87"/>
      <c r="L27" s="194">
        <f>'SD_idade (17)'!M27/'SD_idade (17)'!U27</f>
        <v>0.11838006230529595</v>
      </c>
      <c r="M27" s="163">
        <f>'SD_idade (17)'!N27/'SD_idade (17)'!U27</f>
        <v>0.1277258566978193</v>
      </c>
      <c r="N27" s="163">
        <f>'SD_idade (17)'!O27/'SD_idade (17)'!U27</f>
        <v>0.11526479750778816</v>
      </c>
      <c r="O27" s="163">
        <f>'SD_idade (17)'!P27/'SD_idade (17)'!U27</f>
        <v>9.3457943925233641E-2</v>
      </c>
      <c r="P27" s="163">
        <f>'SD_idade (17)'!Q27/'SD_idade (17)'!U27</f>
        <v>0.13084112149532709</v>
      </c>
      <c r="Q27" s="163">
        <f>'SD_idade (17)'!R27/'SD_idade (17)'!U27</f>
        <v>9.657320872274143E-2</v>
      </c>
      <c r="R27" s="163">
        <f>'SD_idade (17)'!S27/'SD_idade (17)'!U27</f>
        <v>0.11214953271028037</v>
      </c>
      <c r="S27" s="191">
        <f>'SD_idade (17)'!T27/'SD_idade (17)'!U27</f>
        <v>0.20560747663551401</v>
      </c>
      <c r="T27" s="299"/>
      <c r="U27" s="194">
        <f>'SD_idade (17)'!W27/'SD_idade (17)'!AE27</f>
        <v>0.10975609756097561</v>
      </c>
      <c r="V27" s="163">
        <f>'SD_idade (17)'!X27/'SD_idade (17)'!AE27</f>
        <v>0.125</v>
      </c>
      <c r="W27" s="163">
        <f>'SD_idade (17)'!Y27/'SD_idade (17)'!AE27</f>
        <v>0.12804878048780488</v>
      </c>
      <c r="X27" s="163">
        <f>'SD_idade (17)'!Z27/'SD_idade (17)'!AE27</f>
        <v>0.125</v>
      </c>
      <c r="Y27" s="163">
        <f>'SD_idade (17)'!AA27/'SD_idade (17)'!AE27</f>
        <v>0.13414634146341464</v>
      </c>
      <c r="Z27" s="163">
        <f>'SD_idade (17)'!AB27/'SD_idade (17)'!AE27</f>
        <v>8.2317073170731711E-2</v>
      </c>
      <c r="AA27" s="163">
        <f>'SD_idade (17)'!AC27/'SD_idade (17)'!AE27</f>
        <v>0.10060975609756098</v>
      </c>
      <c r="AB27" s="191">
        <f>'SD_idade (17)'!AD27/'SD_idade (17)'!AE27</f>
        <v>0.1951219512195122</v>
      </c>
      <c r="AC27" s="294"/>
      <c r="AD27" s="292"/>
      <c r="AE27" s="194">
        <f>'SD_idade (17)'!AG27/'SD_idade (17)'!AO27</f>
        <v>0.12380952380952381</v>
      </c>
      <c r="AF27" s="163">
        <f>'SD_idade (17)'!AH27/'SD_idade (17)'!AO27</f>
        <v>0.11746031746031746</v>
      </c>
      <c r="AG27" s="163">
        <f>'SD_idade (17)'!AI27/'SD_idade (17)'!AO27</f>
        <v>0.10476190476190476</v>
      </c>
      <c r="AH27" s="163">
        <f>'SD_idade (17)'!AJ27/'SD_idade (17)'!AO27</f>
        <v>0.12380952380952381</v>
      </c>
      <c r="AI27" s="163">
        <f>'SD_idade (17)'!AK27/'SD_idade (17)'!AO27</f>
        <v>0.14285714285714285</v>
      </c>
      <c r="AJ27" s="163">
        <f>'SD_idade (17)'!AL27/'SD_idade (17)'!AO27</f>
        <v>7.9365079365079361E-2</v>
      </c>
      <c r="AK27" s="163">
        <f>'SD_idade (17)'!AM27/'SD_idade (17)'!AO27</f>
        <v>0.11428571428571428</v>
      </c>
      <c r="AL27" s="191">
        <f>'SD_idade (17)'!AN27/'SD_idade (17)'!AO27</f>
        <v>0.19365079365079366</v>
      </c>
      <c r="AM27" s="180">
        <v>1146</v>
      </c>
      <c r="AN27" s="189"/>
    </row>
    <row r="28" spans="2:40" x14ac:dyDescent="0.25">
      <c r="B28" s="181" t="s">
        <v>48</v>
      </c>
      <c r="C28" s="194">
        <f>'SD_idade (17)'!C28/'SD_idade (17)'!K28</f>
        <v>0.10557184750733138</v>
      </c>
      <c r="D28" s="163">
        <f>'SD_idade (17)'!D28/'SD_idade (17)'!K28</f>
        <v>0.10557184750733138</v>
      </c>
      <c r="E28" s="163">
        <f>'SD_idade (17)'!E28/'SD_idade (17)'!K28</f>
        <v>0.14956011730205279</v>
      </c>
      <c r="F28" s="163">
        <f>'SD_idade (17)'!F28/'SD_idade (17)'!K28</f>
        <v>0.15835777126099707</v>
      </c>
      <c r="G28" s="163">
        <f>'SD_idade (17)'!G28/'SD_idade (17)'!K28</f>
        <v>0.10850439882697947</v>
      </c>
      <c r="H28" s="163">
        <f>'SD_idade (17)'!H28/'SD_idade (17)'!K28</f>
        <v>0.12609970674486803</v>
      </c>
      <c r="I28" s="163">
        <f>'SD_idade (17)'!I28/'SD_idade (17)'!K28</f>
        <v>0.12316715542521994</v>
      </c>
      <c r="J28" s="191">
        <f>'SD_idade (17)'!J28/'SD_idade (17)'!K28</f>
        <v>0.12316715542521994</v>
      </c>
      <c r="K28" s="87"/>
      <c r="L28" s="194">
        <f>'SD_idade (17)'!M28/'SD_idade (17)'!U28</f>
        <v>9.4955489614243327E-2</v>
      </c>
      <c r="M28" s="163">
        <f>'SD_idade (17)'!N28/'SD_idade (17)'!U28</f>
        <v>0.12462908011869436</v>
      </c>
      <c r="N28" s="163">
        <f>'SD_idade (17)'!O28/'SD_idade (17)'!U28</f>
        <v>0.14836795252225518</v>
      </c>
      <c r="O28" s="163">
        <f>'SD_idade (17)'!P28/'SD_idade (17)'!U28</f>
        <v>0.16023738872403562</v>
      </c>
      <c r="P28" s="163">
        <f>'SD_idade (17)'!Q28/'SD_idade (17)'!U28</f>
        <v>0.12166172106824925</v>
      </c>
      <c r="Q28" s="163">
        <f>'SD_idade (17)'!R28/'SD_idade (17)'!U28</f>
        <v>0.11275964391691394</v>
      </c>
      <c r="R28" s="163">
        <f>'SD_idade (17)'!S28/'SD_idade (17)'!U28</f>
        <v>0.12759643916913946</v>
      </c>
      <c r="S28" s="191">
        <f>'SD_idade (17)'!T28/'SD_idade (17)'!U28</f>
        <v>0.10979228486646884</v>
      </c>
      <c r="T28" s="299"/>
      <c r="U28" s="194">
        <f>'SD_idade (17)'!W28/'SD_idade (17)'!AE28</f>
        <v>8.5526315789473686E-2</v>
      </c>
      <c r="V28" s="163">
        <f>'SD_idade (17)'!X28/'SD_idade (17)'!AE28</f>
        <v>0.11842105263157894</v>
      </c>
      <c r="W28" s="163">
        <f>'SD_idade (17)'!Y28/'SD_idade (17)'!AE28</f>
        <v>0.15460526315789475</v>
      </c>
      <c r="X28" s="163">
        <f>'SD_idade (17)'!Z28/'SD_idade (17)'!AE28</f>
        <v>0.14473684210526316</v>
      </c>
      <c r="Y28" s="163">
        <f>'SD_idade (17)'!AA28/'SD_idade (17)'!AE28</f>
        <v>0.13486842105263158</v>
      </c>
      <c r="Z28" s="163">
        <f>'SD_idade (17)'!AB28/'SD_idade (17)'!AE28</f>
        <v>0.11842105263157894</v>
      </c>
      <c r="AA28" s="163">
        <f>'SD_idade (17)'!AC28/'SD_idade (17)'!AE28</f>
        <v>0.13815789473684212</v>
      </c>
      <c r="AB28" s="191">
        <f>'SD_idade (17)'!AD28/'SD_idade (17)'!AE28</f>
        <v>0.10526315789473684</v>
      </c>
      <c r="AC28" s="294"/>
      <c r="AD28" s="292"/>
      <c r="AE28" s="194">
        <f>'SD_idade (17)'!AG28/'SD_idade (17)'!AO28</f>
        <v>8.6378737541528236E-2</v>
      </c>
      <c r="AF28" s="163">
        <f>'SD_idade (17)'!AH28/'SD_idade (17)'!AO28</f>
        <v>0.11960132890365449</v>
      </c>
      <c r="AG28" s="163">
        <f>'SD_idade (17)'!AI28/'SD_idade (17)'!AO28</f>
        <v>0.14285714285714285</v>
      </c>
      <c r="AH28" s="163">
        <f>'SD_idade (17)'!AJ28/'SD_idade (17)'!AO28</f>
        <v>0.18272425249169436</v>
      </c>
      <c r="AI28" s="163">
        <f>'SD_idade (17)'!AK28/'SD_idade (17)'!AO28</f>
        <v>0.12292358803986711</v>
      </c>
      <c r="AJ28" s="163">
        <f>'SD_idade (17)'!AL28/'SD_idade (17)'!AO28</f>
        <v>0.10631229235880399</v>
      </c>
      <c r="AK28" s="163">
        <f>'SD_idade (17)'!AM28/'SD_idade (17)'!AO28</f>
        <v>0.12292358803986711</v>
      </c>
      <c r="AL28" s="191">
        <f>'SD_idade (17)'!AN28/'SD_idade (17)'!AO28</f>
        <v>0.11627906976744186</v>
      </c>
      <c r="AM28" s="180">
        <v>315</v>
      </c>
      <c r="AN28" s="189"/>
    </row>
    <row r="29" spans="2:40" x14ac:dyDescent="0.25">
      <c r="B29" s="181" t="s">
        <v>49</v>
      </c>
      <c r="C29" s="194">
        <f>'SD_idade (17)'!C29/'SD_idade (17)'!K29</f>
        <v>9.5513748191027495E-2</v>
      </c>
      <c r="D29" s="163">
        <f>'SD_idade (17)'!D29/'SD_idade (17)'!K29</f>
        <v>9.6960926193921854E-2</v>
      </c>
      <c r="E29" s="163">
        <f>'SD_idade (17)'!E29/'SD_idade (17)'!K29</f>
        <v>0.1085383502170767</v>
      </c>
      <c r="F29" s="163">
        <f>'SD_idade (17)'!F29/'SD_idade (17)'!K29</f>
        <v>0.12301013024602026</v>
      </c>
      <c r="G29" s="163">
        <f>'SD_idade (17)'!G29/'SD_idade (17)'!K29</f>
        <v>0.12735166425470332</v>
      </c>
      <c r="H29" s="163">
        <f>'SD_idade (17)'!H29/'SD_idade (17)'!K29</f>
        <v>0.13748191027496381</v>
      </c>
      <c r="I29" s="163">
        <f>'SD_idade (17)'!I29/'SD_idade (17)'!K29</f>
        <v>0.12445730824891461</v>
      </c>
      <c r="J29" s="191">
        <f>'SD_idade (17)'!J29/'SD_idade (17)'!K29</f>
        <v>0.18668596237337193</v>
      </c>
      <c r="K29" s="87"/>
      <c r="L29" s="194">
        <f>'SD_idade (17)'!M29/'SD_idade (17)'!U29</f>
        <v>0.11010558069381599</v>
      </c>
      <c r="M29" s="163">
        <f>'SD_idade (17)'!N29/'SD_idade (17)'!U29</f>
        <v>0.10256410256410256</v>
      </c>
      <c r="N29" s="163">
        <f>'SD_idade (17)'!O29/'SD_idade (17)'!U29</f>
        <v>0.10407239819004525</v>
      </c>
      <c r="O29" s="163">
        <f>'SD_idade (17)'!P29/'SD_idade (17)'!U29</f>
        <v>0.11613876319758673</v>
      </c>
      <c r="P29" s="163">
        <f>'SD_idade (17)'!Q29/'SD_idade (17)'!U29</f>
        <v>0.13876319758672701</v>
      </c>
      <c r="Q29" s="163">
        <f>'SD_idade (17)'!R29/'SD_idade (17)'!U29</f>
        <v>0.14027149321266968</v>
      </c>
      <c r="R29" s="163">
        <f>'SD_idade (17)'!S29/'SD_idade (17)'!U29</f>
        <v>0.1191553544494721</v>
      </c>
      <c r="S29" s="191">
        <f>'SD_idade (17)'!T29/'SD_idade (17)'!U29</f>
        <v>0.1689291101055807</v>
      </c>
      <c r="T29" s="299"/>
      <c r="U29" s="194">
        <f>'SD_idade (17)'!W29/'SD_idade (17)'!AE29</f>
        <v>9.4043887147335428E-2</v>
      </c>
      <c r="V29" s="163">
        <f>'SD_idade (17)'!X29/'SD_idade (17)'!AE29</f>
        <v>9.8746081504702196E-2</v>
      </c>
      <c r="W29" s="163">
        <f>'SD_idade (17)'!Y29/'SD_idade (17)'!AE29</f>
        <v>0.11912225705329153</v>
      </c>
      <c r="X29" s="163">
        <f>'SD_idade (17)'!Z29/'SD_idade (17)'!AE29</f>
        <v>0.1238244514106583</v>
      </c>
      <c r="Y29" s="163">
        <f>'SD_idade (17)'!AA29/'SD_idade (17)'!AE29</f>
        <v>0.13479623824451412</v>
      </c>
      <c r="Z29" s="163">
        <f>'SD_idade (17)'!AB29/'SD_idade (17)'!AE29</f>
        <v>0.13949843260188088</v>
      </c>
      <c r="AA29" s="163">
        <f>'SD_idade (17)'!AC29/'SD_idade (17)'!AE29</f>
        <v>0.11598746081504702</v>
      </c>
      <c r="AB29" s="191">
        <f>'SD_idade (17)'!AD29/'SD_idade (17)'!AE29</f>
        <v>0.17398119122257052</v>
      </c>
      <c r="AC29" s="294"/>
      <c r="AD29" s="292"/>
      <c r="AE29" s="194">
        <f>'SD_idade (17)'!AG29/'SD_idade (17)'!AO29</f>
        <v>9.4435075885328831E-2</v>
      </c>
      <c r="AF29" s="163">
        <f>'SD_idade (17)'!AH29/'SD_idade (17)'!AO29</f>
        <v>0.10623946037099494</v>
      </c>
      <c r="AG29" s="163">
        <f>'SD_idade (17)'!AI29/'SD_idade (17)'!AO29</f>
        <v>0.12141652613827993</v>
      </c>
      <c r="AH29" s="163">
        <f>'SD_idade (17)'!AJ29/'SD_idade (17)'!AO29</f>
        <v>0.12141652613827993</v>
      </c>
      <c r="AI29" s="163">
        <f>'SD_idade (17)'!AK29/'SD_idade (17)'!AO29</f>
        <v>0.12647554806070826</v>
      </c>
      <c r="AJ29" s="163">
        <f>'SD_idade (17)'!AL29/'SD_idade (17)'!AO29</f>
        <v>0.14333895446880271</v>
      </c>
      <c r="AK29" s="163">
        <f>'SD_idade (17)'!AM29/'SD_idade (17)'!AO29</f>
        <v>0.11804384485666104</v>
      </c>
      <c r="AL29" s="191">
        <f>'SD_idade (17)'!AN29/'SD_idade (17)'!AO29</f>
        <v>0.16863406408094436</v>
      </c>
      <c r="AM29" s="180">
        <v>1082</v>
      </c>
      <c r="AN29" s="189"/>
    </row>
    <row r="30" spans="2:40" x14ac:dyDescent="0.25">
      <c r="B30" s="181" t="s">
        <v>50</v>
      </c>
      <c r="C30" s="194">
        <f>'SD_idade (17)'!C30/'SD_idade (17)'!K30</f>
        <v>0.16737588652482269</v>
      </c>
      <c r="D30" s="163">
        <f>'SD_idade (17)'!D30/'SD_idade (17)'!K30</f>
        <v>0.1049645390070922</v>
      </c>
      <c r="E30" s="163">
        <f>'SD_idade (17)'!E30/'SD_idade (17)'!K30</f>
        <v>0.13758865248226951</v>
      </c>
      <c r="F30" s="163">
        <f>'SD_idade (17)'!F30/'SD_idade (17)'!K30</f>
        <v>0.10780141843971631</v>
      </c>
      <c r="G30" s="163">
        <f>'SD_idade (17)'!G30/'SD_idade (17)'!K30</f>
        <v>0.1148936170212766</v>
      </c>
      <c r="H30" s="163">
        <f>'SD_idade (17)'!H30/'SD_idade (17)'!K30</f>
        <v>0.1049645390070922</v>
      </c>
      <c r="I30" s="163">
        <f>'SD_idade (17)'!I30/'SD_idade (17)'!K30</f>
        <v>0.11631205673758865</v>
      </c>
      <c r="J30" s="191">
        <f>'SD_idade (17)'!J30/'SD_idade (17)'!K30</f>
        <v>0.14609929078014183</v>
      </c>
      <c r="K30" s="87"/>
      <c r="L30" s="194">
        <f>'SD_idade (17)'!M30/'SD_idade (17)'!U30</f>
        <v>0.1803030303030303</v>
      </c>
      <c r="M30" s="163">
        <f>'SD_idade (17)'!N30/'SD_idade (17)'!U30</f>
        <v>0.11818181818181818</v>
      </c>
      <c r="N30" s="163">
        <f>'SD_idade (17)'!O30/'SD_idade (17)'!U30</f>
        <v>0.11969696969696969</v>
      </c>
      <c r="O30" s="163">
        <f>'SD_idade (17)'!P30/'SD_idade (17)'!U30</f>
        <v>0.1</v>
      </c>
      <c r="P30" s="163">
        <f>'SD_idade (17)'!Q30/'SD_idade (17)'!U30</f>
        <v>0.10606060606060606</v>
      </c>
      <c r="Q30" s="163">
        <f>'SD_idade (17)'!R30/'SD_idade (17)'!U30</f>
        <v>0.10454545454545454</v>
      </c>
      <c r="R30" s="163">
        <f>'SD_idade (17)'!S30/'SD_idade (17)'!U30</f>
        <v>0.11969696969696969</v>
      </c>
      <c r="S30" s="191">
        <f>'SD_idade (17)'!T30/'SD_idade (17)'!U30</f>
        <v>0.15151515151515152</v>
      </c>
      <c r="T30" s="299"/>
      <c r="U30" s="194">
        <f>'SD_idade (17)'!W30/'SD_idade (17)'!AE30</f>
        <v>0.18777943368107303</v>
      </c>
      <c r="V30" s="163">
        <f>'SD_idade (17)'!X30/'SD_idade (17)'!AE30</f>
        <v>0.10581222056631892</v>
      </c>
      <c r="W30" s="163">
        <f>'SD_idade (17)'!Y30/'SD_idade (17)'!AE30</f>
        <v>0.12220566318926974</v>
      </c>
      <c r="X30" s="163">
        <f>'SD_idade (17)'!Z30/'SD_idade (17)'!AE30</f>
        <v>0.10581222056631892</v>
      </c>
      <c r="Y30" s="163">
        <f>'SD_idade (17)'!AA30/'SD_idade (17)'!AE30</f>
        <v>0.12369597615499255</v>
      </c>
      <c r="Z30" s="163">
        <f>'SD_idade (17)'!AB30/'SD_idade (17)'!AE30</f>
        <v>0.10581222056631892</v>
      </c>
      <c r="AA30" s="163">
        <f>'SD_idade (17)'!AC30/'SD_idade (17)'!AE30</f>
        <v>0.11475409836065574</v>
      </c>
      <c r="AB30" s="191">
        <f>'SD_idade (17)'!AD30/'SD_idade (17)'!AE30</f>
        <v>0.13412816691505217</v>
      </c>
      <c r="AC30" s="294"/>
      <c r="AD30" s="292"/>
      <c r="AE30" s="194">
        <f>'SD_idade (17)'!AG30/'SD_idade (17)'!AO30</f>
        <v>0.19184290030211482</v>
      </c>
      <c r="AF30" s="163">
        <f>'SD_idade (17)'!AH30/'SD_idade (17)'!AO30</f>
        <v>8.9123867069486398E-2</v>
      </c>
      <c r="AG30" s="163">
        <f>'SD_idade (17)'!AI30/'SD_idade (17)'!AO30</f>
        <v>0.13897280966767372</v>
      </c>
      <c r="AH30" s="163">
        <f>'SD_idade (17)'!AJ30/'SD_idade (17)'!AO30</f>
        <v>0.11329305135951662</v>
      </c>
      <c r="AI30" s="163">
        <f>'SD_idade (17)'!AK30/'SD_idade (17)'!AO30</f>
        <v>0.10574018126888217</v>
      </c>
      <c r="AJ30" s="163">
        <f>'SD_idade (17)'!AL30/'SD_idade (17)'!AO30</f>
        <v>0.10422960725075529</v>
      </c>
      <c r="AK30" s="163">
        <f>'SD_idade (17)'!AM30/'SD_idade (17)'!AO30</f>
        <v>0.12084592145015106</v>
      </c>
      <c r="AL30" s="191">
        <f>'SD_idade (17)'!AN30/'SD_idade (17)'!AO30</f>
        <v>0.13595166163141995</v>
      </c>
      <c r="AM30" s="180">
        <v>3086</v>
      </c>
      <c r="AN30" s="189"/>
    </row>
    <row r="31" spans="2:40" x14ac:dyDescent="0.25">
      <c r="B31" s="181" t="s">
        <v>51</v>
      </c>
      <c r="C31" s="194">
        <f>'SD_idade (17)'!C31/'SD_idade (17)'!K31</f>
        <v>9.4786729857819899E-2</v>
      </c>
      <c r="D31" s="163">
        <f>'SD_idade (17)'!D31/'SD_idade (17)'!K31</f>
        <v>0.14218009478672985</v>
      </c>
      <c r="E31" s="163">
        <f>'SD_idade (17)'!E31/'SD_idade (17)'!K31</f>
        <v>0.12796208530805686</v>
      </c>
      <c r="F31" s="163">
        <f>'SD_idade (17)'!F31/'SD_idade (17)'!K31</f>
        <v>0.13270142180094788</v>
      </c>
      <c r="G31" s="163">
        <f>'SD_idade (17)'!G31/'SD_idade (17)'!K31</f>
        <v>0.17535545023696683</v>
      </c>
      <c r="H31" s="163">
        <f>'SD_idade (17)'!H31/'SD_idade (17)'!K31</f>
        <v>0.10426540284360189</v>
      </c>
      <c r="I31" s="163">
        <f>'SD_idade (17)'!I31/'SD_idade (17)'!K31</f>
        <v>0.12322274881516587</v>
      </c>
      <c r="J31" s="191">
        <f>'SD_idade (17)'!J31/'SD_idade (17)'!K31</f>
        <v>9.9526066350710901E-2</v>
      </c>
      <c r="K31" s="87"/>
      <c r="L31" s="194">
        <f>'SD_idade (17)'!M31/'SD_idade (17)'!U31</f>
        <v>0.10648148148148148</v>
      </c>
      <c r="M31" s="163">
        <f>'SD_idade (17)'!N31/'SD_idade (17)'!U31</f>
        <v>0.13425925925925927</v>
      </c>
      <c r="N31" s="163">
        <f>'SD_idade (17)'!O31/'SD_idade (17)'!U31</f>
        <v>0.15277777777777779</v>
      </c>
      <c r="O31" s="163">
        <f>'SD_idade (17)'!P31/'SD_idade (17)'!U31</f>
        <v>0.125</v>
      </c>
      <c r="P31" s="163">
        <f>'SD_idade (17)'!Q31/'SD_idade (17)'!U31</f>
        <v>0.16203703703703703</v>
      </c>
      <c r="Q31" s="163">
        <f>'SD_idade (17)'!R31/'SD_idade (17)'!U31</f>
        <v>9.7222222222222224E-2</v>
      </c>
      <c r="R31" s="163">
        <f>'SD_idade (17)'!S31/'SD_idade (17)'!U31</f>
        <v>0.11574074074074074</v>
      </c>
      <c r="S31" s="191">
        <f>'SD_idade (17)'!T31/'SD_idade (17)'!U31</f>
        <v>0.10648148148148148</v>
      </c>
      <c r="T31" s="299"/>
      <c r="U31" s="194">
        <f>'SD_idade (17)'!W31/'SD_idade (17)'!AE31</f>
        <v>8.5227272727272721E-2</v>
      </c>
      <c r="V31" s="163">
        <f>'SD_idade (17)'!X31/'SD_idade (17)'!AE31</f>
        <v>0.11363636363636363</v>
      </c>
      <c r="W31" s="163">
        <f>'SD_idade (17)'!Y31/'SD_idade (17)'!AE31</f>
        <v>0.15340909090909091</v>
      </c>
      <c r="X31" s="163">
        <f>'SD_idade (17)'!Z31/'SD_idade (17)'!AE31</f>
        <v>0.13636363636363635</v>
      </c>
      <c r="Y31" s="163">
        <f>'SD_idade (17)'!AA31/'SD_idade (17)'!AE31</f>
        <v>0.16477272727272727</v>
      </c>
      <c r="Z31" s="163">
        <f>'SD_idade (17)'!AB31/'SD_idade (17)'!AE31</f>
        <v>7.9545454545454544E-2</v>
      </c>
      <c r="AA31" s="163">
        <f>'SD_idade (17)'!AC31/'SD_idade (17)'!AE31</f>
        <v>0.14204545454545456</v>
      </c>
      <c r="AB31" s="191">
        <f>'SD_idade (17)'!AD31/'SD_idade (17)'!AE31</f>
        <v>0.125</v>
      </c>
      <c r="AC31" s="294"/>
      <c r="AD31" s="292"/>
      <c r="AE31" s="194">
        <f>'SD_idade (17)'!AG31/'SD_idade (17)'!AO31</f>
        <v>6.741573033707865E-2</v>
      </c>
      <c r="AF31" s="163">
        <f>'SD_idade (17)'!AH31/'SD_idade (17)'!AO31</f>
        <v>0.15730337078651685</v>
      </c>
      <c r="AG31" s="163">
        <f>'SD_idade (17)'!AI31/'SD_idade (17)'!AO31</f>
        <v>0.15730337078651685</v>
      </c>
      <c r="AH31" s="163">
        <f>'SD_idade (17)'!AJ31/'SD_idade (17)'!AO31</f>
        <v>0.12921348314606743</v>
      </c>
      <c r="AI31" s="163">
        <f>'SD_idade (17)'!AK31/'SD_idade (17)'!AO31</f>
        <v>0.12921348314606743</v>
      </c>
      <c r="AJ31" s="163">
        <f>'SD_idade (17)'!AL31/'SD_idade (17)'!AO31</f>
        <v>8.98876404494382E-2</v>
      </c>
      <c r="AK31" s="163">
        <f>'SD_idade (17)'!AM31/'SD_idade (17)'!AO31</f>
        <v>0.1404494382022472</v>
      </c>
      <c r="AL31" s="191">
        <f>'SD_idade (17)'!AN31/'SD_idade (17)'!AO31</f>
        <v>0.12921348314606743</v>
      </c>
      <c r="AM31" s="180">
        <v>367</v>
      </c>
      <c r="AN31" s="189"/>
    </row>
    <row r="32" spans="2:40" x14ac:dyDescent="0.25">
      <c r="B32" s="181" t="s">
        <v>52</v>
      </c>
      <c r="C32" s="194">
        <f>'SD_idade (17)'!C32/'SD_idade (17)'!K32</f>
        <v>0.12698412698412698</v>
      </c>
      <c r="D32" s="163">
        <f>'SD_idade (17)'!D32/'SD_idade (17)'!K32</f>
        <v>0.10158730158730159</v>
      </c>
      <c r="E32" s="163">
        <f>'SD_idade (17)'!E32/'SD_idade (17)'!K32</f>
        <v>0.11746031746031746</v>
      </c>
      <c r="F32" s="163">
        <f>'SD_idade (17)'!F32/'SD_idade (17)'!K32</f>
        <v>0.12222222222222222</v>
      </c>
      <c r="G32" s="163">
        <f>'SD_idade (17)'!G32/'SD_idade (17)'!K32</f>
        <v>0.11428571428571428</v>
      </c>
      <c r="H32" s="163">
        <f>'SD_idade (17)'!H32/'SD_idade (17)'!K32</f>
        <v>0.12857142857142856</v>
      </c>
      <c r="I32" s="163">
        <f>'SD_idade (17)'!I32/'SD_idade (17)'!K32</f>
        <v>0.14444444444444443</v>
      </c>
      <c r="J32" s="191">
        <f>'SD_idade (17)'!J32/'SD_idade (17)'!K32</f>
        <v>0.14444444444444443</v>
      </c>
      <c r="K32" s="87"/>
      <c r="L32" s="194">
        <f>'SD_idade (17)'!M32/'SD_idade (17)'!U32</f>
        <v>0.13344594594594594</v>
      </c>
      <c r="M32" s="163">
        <f>'SD_idade (17)'!N32/'SD_idade (17)'!U32</f>
        <v>0.1097972972972973</v>
      </c>
      <c r="N32" s="163">
        <f>'SD_idade (17)'!O32/'SD_idade (17)'!U32</f>
        <v>0.10810810810810811</v>
      </c>
      <c r="O32" s="163">
        <f>'SD_idade (17)'!P32/'SD_idade (17)'!U32</f>
        <v>0.11824324324324324</v>
      </c>
      <c r="P32" s="163">
        <f>'SD_idade (17)'!Q32/'SD_idade (17)'!U32</f>
        <v>0.11317567567567567</v>
      </c>
      <c r="Q32" s="163">
        <f>'SD_idade (17)'!R32/'SD_idade (17)'!U32</f>
        <v>0.12331081081081081</v>
      </c>
      <c r="R32" s="163">
        <f>'SD_idade (17)'!S32/'SD_idade (17)'!U32</f>
        <v>0.16216216216216217</v>
      </c>
      <c r="S32" s="191">
        <f>'SD_idade (17)'!T32/'SD_idade (17)'!U32</f>
        <v>0.13175675675675674</v>
      </c>
      <c r="T32" s="299"/>
      <c r="U32" s="194">
        <f>'SD_idade (17)'!W32/'SD_idade (17)'!AE32</f>
        <v>0.12589928057553956</v>
      </c>
      <c r="V32" s="163">
        <f>'SD_idade (17)'!X32/'SD_idade (17)'!AE32</f>
        <v>0.11151079136690648</v>
      </c>
      <c r="W32" s="163">
        <f>'SD_idade (17)'!Y32/'SD_idade (17)'!AE32</f>
        <v>0.11151079136690648</v>
      </c>
      <c r="X32" s="163">
        <f>'SD_idade (17)'!Z32/'SD_idade (17)'!AE32</f>
        <v>0.1223021582733813</v>
      </c>
      <c r="Y32" s="163">
        <f>'SD_idade (17)'!AA32/'SD_idade (17)'!AE32</f>
        <v>0.11151079136690648</v>
      </c>
      <c r="Z32" s="163">
        <f>'SD_idade (17)'!AB32/'SD_idade (17)'!AE32</f>
        <v>0.1223021582733813</v>
      </c>
      <c r="AA32" s="163">
        <f>'SD_idade (17)'!AC32/'SD_idade (17)'!AE32</f>
        <v>0.15647482014388489</v>
      </c>
      <c r="AB32" s="191">
        <f>'SD_idade (17)'!AD32/'SD_idade (17)'!AE32</f>
        <v>0.13848920863309352</v>
      </c>
      <c r="AC32" s="294"/>
      <c r="AD32" s="292"/>
      <c r="AE32" s="194">
        <f>'SD_idade (17)'!AG32/'SD_idade (17)'!AO32</f>
        <v>0.1367837338262477</v>
      </c>
      <c r="AF32" s="163">
        <f>'SD_idade (17)'!AH32/'SD_idade (17)'!AO32</f>
        <v>0.11645101663585952</v>
      </c>
      <c r="AG32" s="163">
        <f>'SD_idade (17)'!AI32/'SD_idade (17)'!AO32</f>
        <v>0.11275415896487985</v>
      </c>
      <c r="AH32" s="163">
        <f>'SD_idade (17)'!AJ32/'SD_idade (17)'!AO32</f>
        <v>0.10720887245841035</v>
      </c>
      <c r="AI32" s="163">
        <f>'SD_idade (17)'!AK32/'SD_idade (17)'!AO32</f>
        <v>0.11645101663585952</v>
      </c>
      <c r="AJ32" s="163">
        <f>'SD_idade (17)'!AL32/'SD_idade (17)'!AO32</f>
        <v>0.12754158964879853</v>
      </c>
      <c r="AK32" s="163">
        <f>'SD_idade (17)'!AM32/'SD_idade (17)'!AO32</f>
        <v>0.16081330868761554</v>
      </c>
      <c r="AL32" s="191">
        <f>'SD_idade (17)'!AN32/'SD_idade (17)'!AO32</f>
        <v>0.12199630314232902</v>
      </c>
      <c r="AM32" s="180">
        <v>1846</v>
      </c>
      <c r="AN32" s="189"/>
    </row>
    <row r="33" spans="2:40" x14ac:dyDescent="0.25">
      <c r="B33" s="181" t="s">
        <v>31</v>
      </c>
      <c r="C33" s="194">
        <f>'SD_idade (17)'!C33/'SD_idade (17)'!K33</f>
        <v>8.6330935251798566E-2</v>
      </c>
      <c r="D33" s="163">
        <f>'SD_idade (17)'!D33/'SD_idade (17)'!K33</f>
        <v>8.9928057553956831E-2</v>
      </c>
      <c r="E33" s="163">
        <f>'SD_idade (17)'!E33/'SD_idade (17)'!K33</f>
        <v>0.13309352517985612</v>
      </c>
      <c r="F33" s="163">
        <f>'SD_idade (17)'!F33/'SD_idade (17)'!K33</f>
        <v>0.14028776978417265</v>
      </c>
      <c r="G33" s="163">
        <f>'SD_idade (17)'!G33/'SD_idade (17)'!K33</f>
        <v>0.14028776978417265</v>
      </c>
      <c r="H33" s="163">
        <f>'SD_idade (17)'!H33/'SD_idade (17)'!K33</f>
        <v>0.15107913669064749</v>
      </c>
      <c r="I33" s="163">
        <f>'SD_idade (17)'!I33/'SD_idade (17)'!K33</f>
        <v>8.9928057553956831E-2</v>
      </c>
      <c r="J33" s="191">
        <f>'SD_idade (17)'!J33/'SD_idade (17)'!K33</f>
        <v>0.16906474820143885</v>
      </c>
      <c r="K33" s="87"/>
      <c r="L33" s="194">
        <f>'SD_idade (17)'!M33/'SD_idade (17)'!U33</f>
        <v>0.12546125461254612</v>
      </c>
      <c r="M33" s="163">
        <f>'SD_idade (17)'!N33/'SD_idade (17)'!U33</f>
        <v>8.1180811808118078E-2</v>
      </c>
      <c r="N33" s="163">
        <f>'SD_idade (17)'!O33/'SD_idade (17)'!U33</f>
        <v>0.13653136531365315</v>
      </c>
      <c r="O33" s="163">
        <f>'SD_idade (17)'!P33/'SD_idade (17)'!U33</f>
        <v>0.13284132841328414</v>
      </c>
      <c r="P33" s="163">
        <f>'SD_idade (17)'!Q33/'SD_idade (17)'!U33</f>
        <v>0.12915129151291513</v>
      </c>
      <c r="Q33" s="163">
        <f>'SD_idade (17)'!R33/'SD_idade (17)'!U33</f>
        <v>0.14022140221402213</v>
      </c>
      <c r="R33" s="163">
        <f>'SD_idade (17)'!S33/'SD_idade (17)'!U33</f>
        <v>9.2250922509225092E-2</v>
      </c>
      <c r="S33" s="191">
        <f>'SD_idade (17)'!T33/'SD_idade (17)'!U33</f>
        <v>0.16236162361623616</v>
      </c>
      <c r="T33" s="299"/>
      <c r="U33" s="194">
        <f>'SD_idade (17)'!W33/'SD_idade (17)'!AE33</f>
        <v>0.10756972111553785</v>
      </c>
      <c r="V33" s="163">
        <f>'SD_idade (17)'!X33/'SD_idade (17)'!AE33</f>
        <v>8.7649402390438252E-2</v>
      </c>
      <c r="W33" s="163">
        <f>'SD_idade (17)'!Y33/'SD_idade (17)'!AE33</f>
        <v>0.12749003984063745</v>
      </c>
      <c r="X33" s="163">
        <f>'SD_idade (17)'!Z33/'SD_idade (17)'!AE33</f>
        <v>0.15537848605577689</v>
      </c>
      <c r="Y33" s="163">
        <f>'SD_idade (17)'!AA33/'SD_idade (17)'!AE33</f>
        <v>0.14342629482071714</v>
      </c>
      <c r="Z33" s="163">
        <f>'SD_idade (17)'!AB33/'SD_idade (17)'!AE33</f>
        <v>0.1394422310756972</v>
      </c>
      <c r="AA33" s="163">
        <f>'SD_idade (17)'!AC33/'SD_idade (17)'!AE33</f>
        <v>8.7649402390438252E-2</v>
      </c>
      <c r="AB33" s="191">
        <f>'SD_idade (17)'!AD33/'SD_idade (17)'!AE33</f>
        <v>0.15139442231075698</v>
      </c>
      <c r="AC33" s="294"/>
      <c r="AD33" s="292"/>
      <c r="AE33" s="194">
        <f>'SD_idade (17)'!AG33/'SD_idade (17)'!AO33</f>
        <v>9.3023255813953487E-2</v>
      </c>
      <c r="AF33" s="163">
        <f>'SD_idade (17)'!AH33/'SD_idade (17)'!AO33</f>
        <v>0.10465116279069768</v>
      </c>
      <c r="AG33" s="163">
        <f>'SD_idade (17)'!AI33/'SD_idade (17)'!AO33</f>
        <v>0.12015503875968993</v>
      </c>
      <c r="AH33" s="163">
        <f>'SD_idade (17)'!AJ33/'SD_idade (17)'!AO33</f>
        <v>0.15116279069767441</v>
      </c>
      <c r="AI33" s="163">
        <f>'SD_idade (17)'!AK33/'SD_idade (17)'!AO33</f>
        <v>0.12403100775193798</v>
      </c>
      <c r="AJ33" s="163">
        <f>'SD_idade (17)'!AL33/'SD_idade (17)'!AO33</f>
        <v>0.13565891472868216</v>
      </c>
      <c r="AK33" s="163">
        <f>'SD_idade (17)'!AM33/'SD_idade (17)'!AO33</f>
        <v>0.1124031007751938</v>
      </c>
      <c r="AL33" s="191">
        <f>'SD_idade (17)'!AN33/'SD_idade (17)'!AO33</f>
        <v>0.15891472868217055</v>
      </c>
      <c r="AM33" s="180">
        <v>295</v>
      </c>
      <c r="AN33" s="189"/>
    </row>
    <row r="34" spans="2:40" x14ac:dyDescent="0.25">
      <c r="B34" s="181" t="s">
        <v>53</v>
      </c>
      <c r="C34" s="194">
        <f>'SD_idade (17)'!C34/'SD_idade (17)'!K34</f>
        <v>0.14700854700854701</v>
      </c>
      <c r="D34" s="163">
        <f>'SD_idade (17)'!D34/'SD_idade (17)'!K34</f>
        <v>0.14700854700854701</v>
      </c>
      <c r="E34" s="163">
        <f>'SD_idade (17)'!E34/'SD_idade (17)'!K34</f>
        <v>0.13333333333333333</v>
      </c>
      <c r="F34" s="163">
        <f>'SD_idade (17)'!F34/'SD_idade (17)'!K34</f>
        <v>0.11794871794871795</v>
      </c>
      <c r="G34" s="163">
        <f>'SD_idade (17)'!G34/'SD_idade (17)'!K34</f>
        <v>0.1076923076923077</v>
      </c>
      <c r="H34" s="163">
        <f>'SD_idade (17)'!H34/'SD_idade (17)'!K34</f>
        <v>0.12478632478632479</v>
      </c>
      <c r="I34" s="163">
        <f>'SD_idade (17)'!I34/'SD_idade (17)'!K34</f>
        <v>9.914529914529914E-2</v>
      </c>
      <c r="J34" s="191">
        <f>'SD_idade (17)'!J34/'SD_idade (17)'!K34</f>
        <v>0.12307692307692308</v>
      </c>
      <c r="K34" s="87"/>
      <c r="L34" s="194">
        <f>'SD_idade (17)'!M34/'SD_idade (17)'!U34</f>
        <v>0.14612676056338028</v>
      </c>
      <c r="M34" s="163">
        <f>'SD_idade (17)'!N34/'SD_idade (17)'!U34</f>
        <v>0.15316901408450703</v>
      </c>
      <c r="N34" s="163">
        <f>'SD_idade (17)'!O34/'SD_idade (17)'!U34</f>
        <v>0.13028169014084506</v>
      </c>
      <c r="O34" s="163">
        <f>'SD_idade (17)'!P34/'SD_idade (17)'!U34</f>
        <v>0.12147887323943662</v>
      </c>
      <c r="P34" s="163">
        <f>'SD_idade (17)'!Q34/'SD_idade (17)'!U34</f>
        <v>0.11091549295774648</v>
      </c>
      <c r="Q34" s="163">
        <f>'SD_idade (17)'!R34/'SD_idade (17)'!U34</f>
        <v>0.11971830985915492</v>
      </c>
      <c r="R34" s="163">
        <f>'SD_idade (17)'!S34/'SD_idade (17)'!U34</f>
        <v>9.3309859154929578E-2</v>
      </c>
      <c r="S34" s="191">
        <f>'SD_idade (17)'!T34/'SD_idade (17)'!U34</f>
        <v>0.125</v>
      </c>
      <c r="T34" s="299"/>
      <c r="U34" s="194">
        <f>'SD_idade (17)'!W34/'SD_idade (17)'!AE34</f>
        <v>0.15371024734982333</v>
      </c>
      <c r="V34" s="163">
        <f>'SD_idade (17)'!X34/'SD_idade (17)'!AE34</f>
        <v>0.14664310954063603</v>
      </c>
      <c r="W34" s="163">
        <f>'SD_idade (17)'!Y34/'SD_idade (17)'!AE34</f>
        <v>0.14310954063604239</v>
      </c>
      <c r="X34" s="163">
        <f>'SD_idade (17)'!Z34/'SD_idade (17)'!AE34</f>
        <v>0.12720848056537101</v>
      </c>
      <c r="Y34" s="163">
        <f>'SD_idade (17)'!AA34/'SD_idade (17)'!AE34</f>
        <v>0.10600706713780919</v>
      </c>
      <c r="Z34" s="163">
        <f>'SD_idade (17)'!AB34/'SD_idade (17)'!AE34</f>
        <v>0.12367491166077739</v>
      </c>
      <c r="AA34" s="163">
        <f>'SD_idade (17)'!AC34/'SD_idade (17)'!AE34</f>
        <v>8.4805653710247356E-2</v>
      </c>
      <c r="AB34" s="191">
        <f>'SD_idade (17)'!AD34/'SD_idade (17)'!AE34</f>
        <v>0.11484098939929328</v>
      </c>
      <c r="AC34" s="294"/>
      <c r="AD34" s="292"/>
      <c r="AE34" s="194">
        <f>'SD_idade (17)'!AG34/'SD_idade (17)'!AO34</f>
        <v>0.15675675675675677</v>
      </c>
      <c r="AF34" s="163">
        <f>'SD_idade (17)'!AH34/'SD_idade (17)'!AO34</f>
        <v>0.15315315315315314</v>
      </c>
      <c r="AG34" s="163">
        <f>'SD_idade (17)'!AI34/'SD_idade (17)'!AO34</f>
        <v>0.14774774774774774</v>
      </c>
      <c r="AH34" s="163">
        <f>'SD_idade (17)'!AJ34/'SD_idade (17)'!AO34</f>
        <v>0.13873873873873874</v>
      </c>
      <c r="AI34" s="163">
        <f>'SD_idade (17)'!AK34/'SD_idade (17)'!AO34</f>
        <v>9.7297297297297303E-2</v>
      </c>
      <c r="AJ34" s="163">
        <f>'SD_idade (17)'!AL34/'SD_idade (17)'!AO34</f>
        <v>0.11351351351351352</v>
      </c>
      <c r="AK34" s="163">
        <f>'SD_idade (17)'!AM34/'SD_idade (17)'!AO34</f>
        <v>8.6486486486486491E-2</v>
      </c>
      <c r="AL34" s="191">
        <f>'SD_idade (17)'!AN34/'SD_idade (17)'!AO34</f>
        <v>0.1063063063063063</v>
      </c>
      <c r="AM34" s="180">
        <v>1256</v>
      </c>
      <c r="AN34" s="189"/>
    </row>
    <row r="35" spans="2:40" ht="12.75" customHeight="1" x14ac:dyDescent="0.25">
      <c r="B35" s="181" t="s">
        <v>54</v>
      </c>
      <c r="C35" s="194">
        <f>'SD_idade (17)'!C35/'SD_idade (17)'!K35</f>
        <v>0.18780487804878049</v>
      </c>
      <c r="D35" s="163">
        <f>'SD_idade (17)'!D35/'SD_idade (17)'!K35</f>
        <v>0.11219512195121951</v>
      </c>
      <c r="E35" s="163">
        <f>'SD_idade (17)'!E35/'SD_idade (17)'!K35</f>
        <v>0.11463414634146342</v>
      </c>
      <c r="F35" s="163">
        <f>'SD_idade (17)'!F35/'SD_idade (17)'!K35</f>
        <v>0.13902439024390245</v>
      </c>
      <c r="G35" s="163">
        <f>'SD_idade (17)'!G35/'SD_idade (17)'!K35</f>
        <v>9.7560975609756101E-2</v>
      </c>
      <c r="H35" s="163">
        <f>'SD_idade (17)'!H35/'SD_idade (17)'!K35</f>
        <v>0.10731707317073171</v>
      </c>
      <c r="I35" s="163">
        <f>'SD_idade (17)'!I35/'SD_idade (17)'!K35</f>
        <v>0.1024390243902439</v>
      </c>
      <c r="J35" s="191">
        <f>'SD_idade (17)'!J35/'SD_idade (17)'!K35</f>
        <v>0.13902439024390245</v>
      </c>
      <c r="K35" s="87"/>
      <c r="L35" s="194">
        <f>'SD_idade (17)'!M35/'SD_idade (17)'!U35</f>
        <v>0.17518248175182483</v>
      </c>
      <c r="M35" s="163">
        <f>'SD_idade (17)'!N35/'SD_idade (17)'!U35</f>
        <v>0.12408759124087591</v>
      </c>
      <c r="N35" s="163">
        <f>'SD_idade (17)'!O35/'SD_idade (17)'!U35</f>
        <v>0.11435523114355231</v>
      </c>
      <c r="O35" s="163">
        <f>'SD_idade (17)'!P35/'SD_idade (17)'!U35</f>
        <v>0.12895377128953772</v>
      </c>
      <c r="P35" s="163">
        <f>'SD_idade (17)'!Q35/'SD_idade (17)'!U35</f>
        <v>9.7323600973236016E-2</v>
      </c>
      <c r="Q35" s="163">
        <f>'SD_idade (17)'!R35/'SD_idade (17)'!U35</f>
        <v>9.9756690997566913E-2</v>
      </c>
      <c r="R35" s="163">
        <f>'SD_idade (17)'!S35/'SD_idade (17)'!U35</f>
        <v>0.12165450121654502</v>
      </c>
      <c r="S35" s="191">
        <f>'SD_idade (17)'!T35/'SD_idade (17)'!U35</f>
        <v>0.13868613138686131</v>
      </c>
      <c r="T35" s="299"/>
      <c r="U35" s="194">
        <f>'SD_idade (17)'!W35/'SD_idade (17)'!AE35</f>
        <v>0.17866004962779156</v>
      </c>
      <c r="V35" s="163">
        <f>'SD_idade (17)'!X35/'SD_idade (17)'!AE35</f>
        <v>0.12158808933002481</v>
      </c>
      <c r="W35" s="163">
        <f>'SD_idade (17)'!Y35/'SD_idade (17)'!AE35</f>
        <v>0.10669975186104218</v>
      </c>
      <c r="X35" s="163">
        <f>'SD_idade (17)'!Z35/'SD_idade (17)'!AE35</f>
        <v>0.13895781637717122</v>
      </c>
      <c r="Y35" s="163">
        <f>'SD_idade (17)'!AA35/'SD_idade (17)'!AE35</f>
        <v>9.4292803970223327E-2</v>
      </c>
      <c r="Z35" s="163">
        <f>'SD_idade (17)'!AB35/'SD_idade (17)'!AE35</f>
        <v>0.11166253101736973</v>
      </c>
      <c r="AA35" s="163">
        <f>'SD_idade (17)'!AC35/'SD_idade (17)'!AE35</f>
        <v>0.11910669975186104</v>
      </c>
      <c r="AB35" s="191">
        <f>'SD_idade (17)'!AD35/'SD_idade (17)'!AE35</f>
        <v>0.12903225806451613</v>
      </c>
      <c r="AC35" s="294"/>
      <c r="AD35" s="292"/>
      <c r="AE35" s="194">
        <f>'SD_idade (17)'!AG35/'SD_idade (17)'!AO35</f>
        <v>0.19845360824742267</v>
      </c>
      <c r="AF35" s="163">
        <f>'SD_idade (17)'!AH35/'SD_idade (17)'!AO35</f>
        <v>0.13144329896907217</v>
      </c>
      <c r="AG35" s="163">
        <f>'SD_idade (17)'!AI35/'SD_idade (17)'!AO35</f>
        <v>0.10824742268041238</v>
      </c>
      <c r="AH35" s="163">
        <f>'SD_idade (17)'!AJ35/'SD_idade (17)'!AO35</f>
        <v>0.14175257731958762</v>
      </c>
      <c r="AI35" s="163">
        <f>'SD_idade (17)'!AK35/'SD_idade (17)'!AO35</f>
        <v>8.505154639175258E-2</v>
      </c>
      <c r="AJ35" s="163">
        <f>'SD_idade (17)'!AL35/'SD_idade (17)'!AO35</f>
        <v>0.1056701030927835</v>
      </c>
      <c r="AK35" s="163">
        <f>'SD_idade (17)'!AM35/'SD_idade (17)'!AO35</f>
        <v>9.5360824742268036E-2</v>
      </c>
      <c r="AL35" s="191">
        <f>'SD_idade (17)'!AN35/'SD_idade (17)'!AO35</f>
        <v>0.13402061855670103</v>
      </c>
      <c r="AM35" s="180">
        <v>2966</v>
      </c>
      <c r="AN35" s="189"/>
    </row>
    <row r="36" spans="2:40" x14ac:dyDescent="0.25">
      <c r="B36" s="181" t="s">
        <v>55</v>
      </c>
      <c r="C36" s="194">
        <f>'SD_idade (17)'!C36/'SD_idade (17)'!K36</f>
        <v>0.10572687224669604</v>
      </c>
      <c r="D36" s="163">
        <f>'SD_idade (17)'!D36/'SD_idade (17)'!K36</f>
        <v>0.16740088105726872</v>
      </c>
      <c r="E36" s="163">
        <f>'SD_idade (17)'!E36/'SD_idade (17)'!K36</f>
        <v>0.18061674008810572</v>
      </c>
      <c r="F36" s="163">
        <f>'SD_idade (17)'!F36/'SD_idade (17)'!K36</f>
        <v>0.12334801762114538</v>
      </c>
      <c r="G36" s="163">
        <f>'SD_idade (17)'!G36/'SD_idade (17)'!K36</f>
        <v>7.0484581497797363E-2</v>
      </c>
      <c r="H36" s="163">
        <f>'SD_idade (17)'!H36/'SD_idade (17)'!K36</f>
        <v>9.6916299559471369E-2</v>
      </c>
      <c r="I36" s="163">
        <f>'SD_idade (17)'!I36/'SD_idade (17)'!K36</f>
        <v>0.11453744493392071</v>
      </c>
      <c r="J36" s="191">
        <f>'SD_idade (17)'!J36/'SD_idade (17)'!K36</f>
        <v>0.14096916299559473</v>
      </c>
      <c r="K36" s="87"/>
      <c r="L36" s="194">
        <f>'SD_idade (17)'!M36/'SD_idade (17)'!U36</f>
        <v>0.13131313131313133</v>
      </c>
      <c r="M36" s="163">
        <f>'SD_idade (17)'!N36/'SD_idade (17)'!U36</f>
        <v>0.16666666666666666</v>
      </c>
      <c r="N36" s="163">
        <f>'SD_idade (17)'!O36/'SD_idade (17)'!U36</f>
        <v>0.15151515151515152</v>
      </c>
      <c r="O36" s="163">
        <f>'SD_idade (17)'!P36/'SD_idade (17)'!U36</f>
        <v>0.12626262626262627</v>
      </c>
      <c r="P36" s="163">
        <f>'SD_idade (17)'!Q36/'SD_idade (17)'!U36</f>
        <v>8.5858585858585856E-2</v>
      </c>
      <c r="Q36" s="163">
        <f>'SD_idade (17)'!R36/'SD_idade (17)'!U36</f>
        <v>9.0909090909090912E-2</v>
      </c>
      <c r="R36" s="163">
        <f>'SD_idade (17)'!S36/'SD_idade (17)'!U36</f>
        <v>0.1111111111111111</v>
      </c>
      <c r="S36" s="191">
        <f>'SD_idade (17)'!T36/'SD_idade (17)'!U36</f>
        <v>0.13636363636363635</v>
      </c>
      <c r="T36" s="299"/>
      <c r="U36" s="194">
        <f>'SD_idade (17)'!W36/'SD_idade (17)'!AE36</f>
        <v>0.10497237569060773</v>
      </c>
      <c r="V36" s="163">
        <f>'SD_idade (17)'!X36/'SD_idade (17)'!AE36</f>
        <v>0.16574585635359115</v>
      </c>
      <c r="W36" s="163">
        <f>'SD_idade (17)'!Y36/'SD_idade (17)'!AE36</f>
        <v>0.15469613259668508</v>
      </c>
      <c r="X36" s="163">
        <f>'SD_idade (17)'!Z36/'SD_idade (17)'!AE36</f>
        <v>0.12154696132596685</v>
      </c>
      <c r="Y36" s="163">
        <f>'SD_idade (17)'!AA36/'SD_idade (17)'!AE36</f>
        <v>8.8397790055248615E-2</v>
      </c>
      <c r="Z36" s="163">
        <f>'SD_idade (17)'!AB36/'SD_idade (17)'!AE36</f>
        <v>7.18232044198895E-2</v>
      </c>
      <c r="AA36" s="163">
        <f>'SD_idade (17)'!AC36/'SD_idade (17)'!AE36</f>
        <v>0.13259668508287292</v>
      </c>
      <c r="AB36" s="191">
        <f>'SD_idade (17)'!AD36/'SD_idade (17)'!AE36</f>
        <v>0.16022099447513813</v>
      </c>
      <c r="AC36" s="300"/>
      <c r="AD36" s="292"/>
      <c r="AE36" s="194">
        <f>'SD_idade (17)'!AG36/'SD_idade (17)'!AO36</f>
        <v>0.13812154696132597</v>
      </c>
      <c r="AF36" s="163">
        <f>'SD_idade (17)'!AH36/'SD_idade (17)'!AO36</f>
        <v>0.14917127071823205</v>
      </c>
      <c r="AG36" s="163">
        <f>'SD_idade (17)'!AI36/'SD_idade (17)'!AO36</f>
        <v>0.13259668508287292</v>
      </c>
      <c r="AH36" s="163">
        <f>'SD_idade (17)'!AJ36/'SD_idade (17)'!AO36</f>
        <v>0.11049723756906077</v>
      </c>
      <c r="AI36" s="163">
        <f>'SD_idade (17)'!AK36/'SD_idade (17)'!AO36</f>
        <v>9.9447513812154692E-2</v>
      </c>
      <c r="AJ36" s="163">
        <f>'SD_idade (17)'!AL36/'SD_idade (17)'!AO36</f>
        <v>7.7348066298342538E-2</v>
      </c>
      <c r="AK36" s="163">
        <f>'SD_idade (17)'!AM36/'SD_idade (17)'!AO36</f>
        <v>0.13259668508287292</v>
      </c>
      <c r="AL36" s="191">
        <f>'SD_idade (17)'!AN36/'SD_idade (17)'!AO36</f>
        <v>0.16022099447513813</v>
      </c>
      <c r="AM36" s="216">
        <v>795</v>
      </c>
      <c r="AN36" s="189"/>
    </row>
    <row r="37" spans="2:40" x14ac:dyDescent="0.25">
      <c r="B37" s="181" t="s">
        <v>56</v>
      </c>
      <c r="C37" s="194">
        <f>'SD_idade (17)'!C37/'SD_idade (17)'!K37</f>
        <v>0.1076923076923077</v>
      </c>
      <c r="D37" s="163">
        <f>'SD_idade (17)'!D37/'SD_idade (17)'!K37</f>
        <v>0.11282051282051282</v>
      </c>
      <c r="E37" s="163">
        <f>'SD_idade (17)'!E37/'SD_idade (17)'!K37</f>
        <v>0.12307692307692308</v>
      </c>
      <c r="F37" s="163">
        <f>'SD_idade (17)'!F37/'SD_idade (17)'!K37</f>
        <v>0.18974358974358974</v>
      </c>
      <c r="G37" s="163">
        <f>'SD_idade (17)'!G37/'SD_idade (17)'!K37</f>
        <v>0.11282051282051282</v>
      </c>
      <c r="H37" s="163">
        <f>'SD_idade (17)'!H37/'SD_idade (17)'!K37</f>
        <v>0.10256410256410256</v>
      </c>
      <c r="I37" s="163">
        <f>'SD_idade (17)'!I37/'SD_idade (17)'!K37</f>
        <v>9.7435897435897437E-2</v>
      </c>
      <c r="J37" s="191">
        <f>'SD_idade (17)'!J37/'SD_idade (17)'!K37</f>
        <v>0.15384615384615385</v>
      </c>
      <c r="K37" s="87"/>
      <c r="L37" s="194">
        <f>'SD_idade (17)'!M37/'SD_idade (17)'!U37</f>
        <v>8.5561497326203204E-2</v>
      </c>
      <c r="M37" s="163">
        <f>'SD_idade (17)'!N37/'SD_idade (17)'!U37</f>
        <v>0.11764705882352941</v>
      </c>
      <c r="N37" s="163">
        <f>'SD_idade (17)'!O37/'SD_idade (17)'!U37</f>
        <v>0.12834224598930483</v>
      </c>
      <c r="O37" s="163">
        <f>'SD_idade (17)'!P37/'SD_idade (17)'!U37</f>
        <v>0.17647058823529413</v>
      </c>
      <c r="P37" s="163">
        <f>'SD_idade (17)'!Q37/'SD_idade (17)'!U37</f>
        <v>0.10695187165775401</v>
      </c>
      <c r="Q37" s="163">
        <f>'SD_idade (17)'!R37/'SD_idade (17)'!U37</f>
        <v>0.12834224598930483</v>
      </c>
      <c r="R37" s="163">
        <f>'SD_idade (17)'!S37/'SD_idade (17)'!U37</f>
        <v>0.11229946524064172</v>
      </c>
      <c r="S37" s="191">
        <f>'SD_idade (17)'!T37/'SD_idade (17)'!U37</f>
        <v>0.14438502673796791</v>
      </c>
      <c r="T37" s="299"/>
      <c r="U37" s="194">
        <f>'SD_idade (17)'!W37/'SD_idade (17)'!AE37</f>
        <v>0.10810810810810811</v>
      </c>
      <c r="V37" s="163">
        <f>'SD_idade (17)'!X37/'SD_idade (17)'!AE37</f>
        <v>0.12432432432432433</v>
      </c>
      <c r="W37" s="163">
        <f>'SD_idade (17)'!Y37/'SD_idade (17)'!AE37</f>
        <v>0.11891891891891893</v>
      </c>
      <c r="X37" s="163">
        <f>'SD_idade (17)'!Z37/'SD_idade (17)'!AE37</f>
        <v>0.1891891891891892</v>
      </c>
      <c r="Y37" s="163">
        <f>'SD_idade (17)'!AA37/'SD_idade (17)'!AE37</f>
        <v>0.10810810810810811</v>
      </c>
      <c r="Z37" s="163">
        <f>'SD_idade (17)'!AB37/'SD_idade (17)'!AE37</f>
        <v>0.11351351351351352</v>
      </c>
      <c r="AA37" s="163">
        <f>'SD_idade (17)'!AC37/'SD_idade (17)'!AE37</f>
        <v>0.10270270270270271</v>
      </c>
      <c r="AB37" s="191">
        <f>'SD_idade (17)'!AD37/'SD_idade (17)'!AE37</f>
        <v>0.13513513513513514</v>
      </c>
      <c r="AC37" s="294"/>
      <c r="AD37" s="292"/>
      <c r="AE37" s="194">
        <f>'SD_idade (17)'!AG37/'SD_idade (17)'!AO37</f>
        <v>0.14619883040935672</v>
      </c>
      <c r="AF37" s="163">
        <f>'SD_idade (17)'!AH37/'SD_idade (17)'!AO37</f>
        <v>0.12280701754385964</v>
      </c>
      <c r="AG37" s="163">
        <f>'SD_idade (17)'!AI37/'SD_idade (17)'!AO37</f>
        <v>8.771929824561403E-2</v>
      </c>
      <c r="AH37" s="163">
        <f>'SD_idade (17)'!AJ37/'SD_idade (17)'!AO37</f>
        <v>0.16959064327485379</v>
      </c>
      <c r="AI37" s="163">
        <f>'SD_idade (17)'!AK37/'SD_idade (17)'!AO37</f>
        <v>0.12280701754385964</v>
      </c>
      <c r="AJ37" s="163">
        <f>'SD_idade (17)'!AL37/'SD_idade (17)'!AO37</f>
        <v>0.12865497076023391</v>
      </c>
      <c r="AK37" s="163">
        <f>'SD_idade (17)'!AM37/'SD_idade (17)'!AO37</f>
        <v>9.3567251461988299E-2</v>
      </c>
      <c r="AL37" s="191">
        <f>'SD_idade (17)'!AN37/'SD_idade (17)'!AO37</f>
        <v>0.12865497076023391</v>
      </c>
      <c r="AM37" s="180">
        <v>272</v>
      </c>
      <c r="AN37" s="189"/>
    </row>
    <row r="38" spans="2:40" x14ac:dyDescent="0.25">
      <c r="B38" s="181" t="s">
        <v>57</v>
      </c>
      <c r="C38" s="194">
        <f>'SD_idade (17)'!C38/'SD_idade (17)'!K38</f>
        <v>7.7519379844961239E-2</v>
      </c>
      <c r="D38" s="163">
        <f>'SD_idade (17)'!D38/'SD_idade (17)'!K38</f>
        <v>9.1085271317829453E-2</v>
      </c>
      <c r="E38" s="163">
        <f>'SD_idade (17)'!E38/'SD_idade (17)'!K38</f>
        <v>0.11821705426356589</v>
      </c>
      <c r="F38" s="163">
        <f>'SD_idade (17)'!F38/'SD_idade (17)'!K38</f>
        <v>0.16279069767441862</v>
      </c>
      <c r="G38" s="163">
        <f>'SD_idade (17)'!G38/'SD_idade (17)'!K38</f>
        <v>0.12790697674418605</v>
      </c>
      <c r="H38" s="163">
        <f>'SD_idade (17)'!H38/'SD_idade (17)'!K38</f>
        <v>0.12596899224806202</v>
      </c>
      <c r="I38" s="163">
        <f>'SD_idade (17)'!I38/'SD_idade (17)'!K38</f>
        <v>0.12209302325581395</v>
      </c>
      <c r="J38" s="191">
        <f>'SD_idade (17)'!J38/'SD_idade (17)'!K38</f>
        <v>0.1744186046511628</v>
      </c>
      <c r="K38" s="87"/>
      <c r="L38" s="194">
        <f>'SD_idade (17)'!M38/'SD_idade (17)'!U38</f>
        <v>8.7890625E-2</v>
      </c>
      <c r="M38" s="163">
        <f>'SD_idade (17)'!N38/'SD_idade (17)'!U38</f>
        <v>0.111328125</v>
      </c>
      <c r="N38" s="163">
        <f>'SD_idade (17)'!O38/'SD_idade (17)'!U38</f>
        <v>0.109375</v>
      </c>
      <c r="O38" s="163">
        <f>'SD_idade (17)'!P38/'SD_idade (17)'!U38</f>
        <v>0.1640625</v>
      </c>
      <c r="P38" s="163">
        <f>'SD_idade (17)'!Q38/'SD_idade (17)'!U38</f>
        <v>0.1171875</v>
      </c>
      <c r="Q38" s="163">
        <f>'SD_idade (17)'!R38/'SD_idade (17)'!U38</f>
        <v>0.12109375</v>
      </c>
      <c r="R38" s="163">
        <f>'SD_idade (17)'!S38/'SD_idade (17)'!U38</f>
        <v>0.123046875</v>
      </c>
      <c r="S38" s="191">
        <f>'SD_idade (17)'!T38/'SD_idade (17)'!U38</f>
        <v>0.166015625</v>
      </c>
      <c r="T38" s="299"/>
      <c r="U38" s="194">
        <f>'SD_idade (17)'!W38/'SD_idade (17)'!AE38</f>
        <v>8.1720430107526887E-2</v>
      </c>
      <c r="V38" s="163">
        <f>'SD_idade (17)'!X38/'SD_idade (17)'!AE38</f>
        <v>9.8924731182795697E-2</v>
      </c>
      <c r="W38" s="163">
        <f>'SD_idade (17)'!Y38/'SD_idade (17)'!AE38</f>
        <v>0.11612903225806452</v>
      </c>
      <c r="X38" s="163">
        <f>'SD_idade (17)'!Z38/'SD_idade (17)'!AE38</f>
        <v>0.15053763440860216</v>
      </c>
      <c r="Y38" s="163">
        <f>'SD_idade (17)'!AA38/'SD_idade (17)'!AE38</f>
        <v>0.12258064516129032</v>
      </c>
      <c r="Z38" s="163">
        <f>'SD_idade (17)'!AB38/'SD_idade (17)'!AE38</f>
        <v>0.12688172043010754</v>
      </c>
      <c r="AA38" s="163">
        <f>'SD_idade (17)'!AC38/'SD_idade (17)'!AE38</f>
        <v>0.12473118279569892</v>
      </c>
      <c r="AB38" s="191">
        <f>'SD_idade (17)'!AD38/'SD_idade (17)'!AE38</f>
        <v>0.17849462365591398</v>
      </c>
      <c r="AC38" s="294"/>
      <c r="AD38" s="292"/>
      <c r="AE38" s="194">
        <f>'SD_idade (17)'!AG38/'SD_idade (17)'!AO38</f>
        <v>8.8300220750551883E-2</v>
      </c>
      <c r="AF38" s="163">
        <f>'SD_idade (17)'!AH38/'SD_idade (17)'!AO38</f>
        <v>8.8300220750551883E-2</v>
      </c>
      <c r="AG38" s="163">
        <f>'SD_idade (17)'!AI38/'SD_idade (17)'!AO38</f>
        <v>0.11258278145695365</v>
      </c>
      <c r="AH38" s="163">
        <f>'SD_idade (17)'!AJ38/'SD_idade (17)'!AO38</f>
        <v>0.13245033112582782</v>
      </c>
      <c r="AI38" s="163">
        <f>'SD_idade (17)'!AK38/'SD_idade (17)'!AO38</f>
        <v>0.12803532008830021</v>
      </c>
      <c r="AJ38" s="163">
        <f>'SD_idade (17)'!AL38/'SD_idade (17)'!AO38</f>
        <v>0.13465783664459161</v>
      </c>
      <c r="AK38" s="163">
        <f>'SD_idade (17)'!AM38/'SD_idade (17)'!AO38</f>
        <v>0.13465783664459161</v>
      </c>
      <c r="AL38" s="191">
        <f>'SD_idade (17)'!AN38/'SD_idade (17)'!AO38</f>
        <v>0.18101545253863136</v>
      </c>
      <c r="AM38" s="180">
        <v>319</v>
      </c>
      <c r="AN38" s="189"/>
    </row>
    <row r="39" spans="2:40" x14ac:dyDescent="0.25">
      <c r="B39" s="181" t="s">
        <v>58</v>
      </c>
      <c r="C39" s="188">
        <f>'SD_idade (17)'!C39/'SD_idade (17)'!K39</f>
        <v>8.646616541353383E-2</v>
      </c>
      <c r="D39" s="184">
        <f>'SD_idade (17)'!D39/'SD_idade (17)'!K39</f>
        <v>0.13533834586466165</v>
      </c>
      <c r="E39" s="184">
        <f>'SD_idade (17)'!E39/'SD_idade (17)'!K39</f>
        <v>0.18421052631578946</v>
      </c>
      <c r="F39" s="184">
        <f>'SD_idade (17)'!F39/'SD_idade (17)'!K39</f>
        <v>0.14661654135338345</v>
      </c>
      <c r="G39" s="184">
        <f>'SD_idade (17)'!G39/'SD_idade (17)'!K39</f>
        <v>0.11278195488721804</v>
      </c>
      <c r="H39" s="184">
        <f>'SD_idade (17)'!H39/'SD_idade (17)'!K39</f>
        <v>9.0225563909774431E-2</v>
      </c>
      <c r="I39" s="184">
        <f>'SD_idade (17)'!I39/'SD_idade (17)'!K39</f>
        <v>9.3984962406015032E-2</v>
      </c>
      <c r="J39" s="192">
        <f>'SD_idade (17)'!J39/'SD_idade (17)'!K39</f>
        <v>0.15037593984962405</v>
      </c>
      <c r="K39" s="214"/>
      <c r="L39" s="188">
        <f>'SD_idade (17)'!M39/'SD_idade (17)'!U39</f>
        <v>0.1016260162601626</v>
      </c>
      <c r="M39" s="184">
        <f>'SD_idade (17)'!N39/'SD_idade (17)'!U39</f>
        <v>0.13008130081300814</v>
      </c>
      <c r="N39" s="184">
        <f>'SD_idade (17)'!O39/'SD_idade (17)'!U39</f>
        <v>0.17886178861788618</v>
      </c>
      <c r="O39" s="184">
        <f>'SD_idade (17)'!P39/'SD_idade (17)'!U39</f>
        <v>0.14227642276422764</v>
      </c>
      <c r="P39" s="184">
        <f>'SD_idade (17)'!Q39/'SD_idade (17)'!U39</f>
        <v>0.1016260162601626</v>
      </c>
      <c r="Q39" s="184">
        <f>'SD_idade (17)'!R39/'SD_idade (17)'!U39</f>
        <v>9.3495934959349589E-2</v>
      </c>
      <c r="R39" s="184">
        <f>'SD_idade (17)'!S39/'SD_idade (17)'!U39</f>
        <v>0.1016260162601626</v>
      </c>
      <c r="S39" s="192">
        <f>'SD_idade (17)'!T39/'SD_idade (17)'!U39</f>
        <v>0.15040650406504066</v>
      </c>
      <c r="T39" s="299"/>
      <c r="U39" s="188">
        <f>'SD_idade (17)'!W39/'SD_idade (17)'!AE39</f>
        <v>9.4861660079051377E-2</v>
      </c>
      <c r="V39" s="184">
        <f>'SD_idade (17)'!X39/'SD_idade (17)'!AE39</f>
        <v>0.1225296442687747</v>
      </c>
      <c r="W39" s="184">
        <f>'SD_idade (17)'!Y39/'SD_idade (17)'!AE39</f>
        <v>0.17391304347826086</v>
      </c>
      <c r="X39" s="184">
        <f>'SD_idade (17)'!Z39/'SD_idade (17)'!AE39</f>
        <v>0.14229249011857709</v>
      </c>
      <c r="Y39" s="184">
        <f>'SD_idade (17)'!AA39/'SD_idade (17)'!AE39</f>
        <v>0.1225296442687747</v>
      </c>
      <c r="Z39" s="184">
        <f>'SD_idade (17)'!AB39/'SD_idade (17)'!AE39</f>
        <v>9.4861660079051377E-2</v>
      </c>
      <c r="AA39" s="184">
        <f>'SD_idade (17)'!AC39/'SD_idade (17)'!AE39</f>
        <v>0.11067193675889328</v>
      </c>
      <c r="AB39" s="192">
        <f>'SD_idade (17)'!AD39/'SD_idade (17)'!AE39</f>
        <v>0.13833992094861661</v>
      </c>
      <c r="AC39" s="301"/>
      <c r="AD39" s="302"/>
      <c r="AE39" s="188">
        <f>'SD_idade (17)'!AG39/'SD_idade (17)'!AO39</f>
        <v>0.1115702479338843</v>
      </c>
      <c r="AF39" s="184">
        <f>'SD_idade (17)'!AH39/'SD_idade (17)'!AO39</f>
        <v>0.10743801652892562</v>
      </c>
      <c r="AG39" s="184">
        <f>'SD_idade (17)'!AI39/'SD_idade (17)'!AO39</f>
        <v>0.16942148760330578</v>
      </c>
      <c r="AH39" s="184">
        <f>'SD_idade (17)'!AJ39/'SD_idade (17)'!AO39</f>
        <v>0.15702479338842976</v>
      </c>
      <c r="AI39" s="184">
        <f>'SD_idade (17)'!AK39/'SD_idade (17)'!AO39</f>
        <v>0.11983471074380166</v>
      </c>
      <c r="AJ39" s="184">
        <f>'SD_idade (17)'!AL39/'SD_idade (17)'!AO39</f>
        <v>9.9173553719008267E-2</v>
      </c>
      <c r="AK39" s="184">
        <f>'SD_idade (17)'!AM39/'SD_idade (17)'!AO39</f>
        <v>0.11570247933884298</v>
      </c>
      <c r="AL39" s="192">
        <f>'SD_idade (17)'!AN39/'SD_idade (17)'!AO39</f>
        <v>0.11983471074380166</v>
      </c>
      <c r="AM39" s="198">
        <v>596</v>
      </c>
      <c r="AN39" s="189"/>
    </row>
    <row r="40" spans="2:40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0"/>
      <c r="L40" s="601"/>
      <c r="M40" s="601"/>
      <c r="N40" s="601"/>
      <c r="O40" s="601"/>
      <c r="P40" s="601"/>
      <c r="Q40" s="601"/>
      <c r="R40" s="537"/>
      <c r="S40" s="537"/>
      <c r="T40" s="613"/>
      <c r="U40" s="613"/>
      <c r="V40" s="539"/>
      <c r="W40" s="539"/>
    </row>
    <row r="41" spans="2:40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</sheetData>
  <mergeCells count="8">
    <mergeCell ref="C40:J40"/>
    <mergeCell ref="K40:Q40"/>
    <mergeCell ref="T40:U40"/>
    <mergeCell ref="C9:AM9"/>
    <mergeCell ref="C10:K10"/>
    <mergeCell ref="L10:T10"/>
    <mergeCell ref="U10:AD10"/>
    <mergeCell ref="AE10:AM10"/>
  </mergeCells>
  <conditionalFormatting sqref="AC15 AC36">
    <cfRule type="cellIs" dxfId="1891" priority="2" operator="between">
      <formula>1</formula>
      <formula>2</formula>
    </cfRule>
  </conditionalFormatting>
  <conditionalFormatting sqref="AM15 AM36">
    <cfRule type="cellIs" dxfId="189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/>
  </sheetViews>
  <sheetFormatPr defaultColWidth="12" defaultRowHeight="15" x14ac:dyDescent="0.25"/>
  <cols>
    <col min="2" max="2" width="38" style="6" customWidth="1"/>
    <col min="3" max="10" width="11.7109375" style="6" customWidth="1"/>
    <col min="11" max="16384" width="12" style="6"/>
  </cols>
  <sheetData>
    <row r="1" spans="1:12" s="7" customFormat="1" ht="16.5" customHeight="1" x14ac:dyDescent="0.25">
      <c r="A1"/>
    </row>
    <row r="2" spans="1:12" s="7" customFormat="1" ht="16.5" customHeight="1" x14ac:dyDescent="0.25">
      <c r="A2"/>
    </row>
    <row r="3" spans="1:12" s="7" customFormat="1" ht="16.5" customHeight="1" x14ac:dyDescent="0.25">
      <c r="A3"/>
    </row>
    <row r="4" spans="1:12" s="7" customFormat="1" ht="16.5" customHeight="1" x14ac:dyDescent="0.25">
      <c r="A4"/>
    </row>
    <row r="5" spans="1:12" s="7" customFormat="1" ht="16.5" customHeight="1" x14ac:dyDescent="0.25">
      <c r="A5" s="116" t="s">
        <v>398</v>
      </c>
      <c r="B5" s="611" t="s">
        <v>388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</row>
    <row r="6" spans="1:12" ht="12" customHeight="1" x14ac:dyDescent="0.25">
      <c r="B6" s="111" t="s">
        <v>262</v>
      </c>
    </row>
    <row r="7" spans="1:12" ht="12" customHeight="1" x14ac:dyDescent="0.25"/>
    <row r="8" spans="1:12" ht="29.25" customHeight="1" x14ac:dyDescent="0.25">
      <c r="B8" s="8"/>
      <c r="C8" s="598" t="s">
        <v>387</v>
      </c>
      <c r="D8" s="598"/>
      <c r="E8" s="598"/>
      <c r="F8" s="598"/>
      <c r="G8" s="598"/>
      <c r="H8" s="598"/>
      <c r="I8" s="598"/>
      <c r="J8" s="598"/>
      <c r="K8" s="170"/>
    </row>
    <row r="9" spans="1:12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2" ht="15" customHeight="1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2" x14ac:dyDescent="0.25">
      <c r="B11" s="3" t="s">
        <v>61</v>
      </c>
      <c r="C11" s="135">
        <f>'SD_idade (17)'!AG12-'SD_idade (17)'!C12</f>
        <v>-1012</v>
      </c>
      <c r="D11" s="136">
        <f>'SD_idade (17)'!AH12-'SD_idade (17)'!D12</f>
        <v>-2572</v>
      </c>
      <c r="E11" s="136">
        <f>'SD_idade (17)'!AI12-'SD_idade (17)'!E12</f>
        <v>-1895</v>
      </c>
      <c r="F11" s="136">
        <f>'SD_idade (17)'!AJ12-'SD_idade (17)'!F12</f>
        <v>-2318</v>
      </c>
      <c r="G11" s="136">
        <f>'SD_idade (17)'!AK12-'SD_idade (17)'!G12</f>
        <v>-2933</v>
      </c>
      <c r="H11" s="136">
        <f>'SD_idade (17)'!AL12-'SD_idade (17)'!H12</f>
        <v>-3313</v>
      </c>
      <c r="I11" s="136">
        <f>'SD_idade (17)'!AM12-'SD_idade (17)'!I12</f>
        <v>-2635</v>
      </c>
      <c r="J11" s="137">
        <f>'SD_idade (17)'!AN12-'SD_idade (17)'!J12</f>
        <v>-5430</v>
      </c>
      <c r="L11" s="68"/>
    </row>
    <row r="12" spans="1:12" x14ac:dyDescent="0.25">
      <c r="B12" s="4" t="s">
        <v>102</v>
      </c>
      <c r="C12" s="138">
        <f>'SD_idade (17)'!AG13-'SD_idade (17)'!C13</f>
        <v>-338</v>
      </c>
      <c r="D12" s="139">
        <f>'SD_idade (17)'!AH13-'SD_idade (17)'!D13</f>
        <v>-803</v>
      </c>
      <c r="E12" s="139">
        <f>'SD_idade (17)'!AI13-'SD_idade (17)'!E13</f>
        <v>-768</v>
      </c>
      <c r="F12" s="139">
        <f>'SD_idade (17)'!AJ13-'SD_idade (17)'!F13</f>
        <v>-778</v>
      </c>
      <c r="G12" s="139">
        <f>'SD_idade (17)'!AK13-'SD_idade (17)'!G13</f>
        <v>-874</v>
      </c>
      <c r="H12" s="139">
        <f>'SD_idade (17)'!AL13-'SD_idade (17)'!H13</f>
        <v>-825</v>
      </c>
      <c r="I12" s="139">
        <f>'SD_idade (17)'!AM13-'SD_idade (17)'!I13</f>
        <v>-731</v>
      </c>
      <c r="J12" s="140">
        <f>'SD_idade (17)'!AN13-'SD_idade (17)'!J13</f>
        <v>-1419</v>
      </c>
    </row>
    <row r="13" spans="1:12" x14ac:dyDescent="0.25">
      <c r="B13" s="4" t="s">
        <v>20</v>
      </c>
      <c r="C13" s="138">
        <f>'SD_idade (17)'!AG14-'SD_idade (17)'!C14</f>
        <v>-271</v>
      </c>
      <c r="D13" s="139">
        <f>'SD_idade (17)'!AH14-'SD_idade (17)'!D14</f>
        <v>-664</v>
      </c>
      <c r="E13" s="139">
        <f>'SD_idade (17)'!AI14-'SD_idade (17)'!E14</f>
        <v>-611</v>
      </c>
      <c r="F13" s="139">
        <f>'SD_idade (17)'!AJ14-'SD_idade (17)'!F14</f>
        <v>-538</v>
      </c>
      <c r="G13" s="139">
        <f>'SD_idade (17)'!AK14-'SD_idade (17)'!G14</f>
        <v>-632</v>
      </c>
      <c r="H13" s="139">
        <f>'SD_idade (17)'!AL14-'SD_idade (17)'!H14</f>
        <v>-687</v>
      </c>
      <c r="I13" s="139">
        <f>'SD_idade (17)'!AM14-'SD_idade (17)'!I14</f>
        <v>-584</v>
      </c>
      <c r="J13" s="140">
        <f>'SD_idade (17)'!AN14-'SD_idade (17)'!J14</f>
        <v>-1134</v>
      </c>
    </row>
    <row r="14" spans="1:12" x14ac:dyDescent="0.25">
      <c r="B14" s="4" t="s">
        <v>1</v>
      </c>
      <c r="C14" s="404">
        <f>'SD_idade (17)'!AG15-'SD_idade (17)'!C15</f>
        <v>-34</v>
      </c>
      <c r="D14" s="405">
        <f>'SD_idade (17)'!AH15-'SD_idade (17)'!D15</f>
        <v>-112</v>
      </c>
      <c r="E14" s="405">
        <f>'SD_idade (17)'!AI15-'SD_idade (17)'!E15</f>
        <v>-142</v>
      </c>
      <c r="F14" s="405">
        <f>'SD_idade (17)'!AJ15-'SD_idade (17)'!F15</f>
        <v>-78</v>
      </c>
      <c r="G14" s="405">
        <f>'SD_idade (17)'!AK15-'SD_idade (17)'!G15</f>
        <v>-94</v>
      </c>
      <c r="H14" s="405">
        <f>'SD_idade (17)'!AL15-'SD_idade (17)'!H15</f>
        <v>-115</v>
      </c>
      <c r="I14" s="405">
        <f>'SD_idade (17)'!AM15-'SD_idade (17)'!I15</f>
        <v>-78</v>
      </c>
      <c r="J14" s="406">
        <f>'SD_idade (17)'!AN15-'SD_idade (17)'!J15</f>
        <v>-198</v>
      </c>
    </row>
    <row r="15" spans="1:12" x14ac:dyDescent="0.25">
      <c r="B15" s="34" t="s">
        <v>36</v>
      </c>
      <c r="C15" s="135">
        <f>'SD_idade (17)'!AG16-'SD_idade (17)'!C16</f>
        <v>-16</v>
      </c>
      <c r="D15" s="136">
        <f>'SD_idade (17)'!AH16-'SD_idade (17)'!D16</f>
        <v>-8</v>
      </c>
      <c r="E15" s="136">
        <f>'SD_idade (17)'!AI16-'SD_idade (17)'!E16</f>
        <v>4</v>
      </c>
      <c r="F15" s="136">
        <f>'SD_idade (17)'!AJ16-'SD_idade (17)'!F16</f>
        <v>1</v>
      </c>
      <c r="G15" s="136">
        <f>'SD_idade (17)'!AK16-'SD_idade (17)'!G16</f>
        <v>1</v>
      </c>
      <c r="H15" s="136">
        <f>'SD_idade (17)'!AL16-'SD_idade (17)'!H16</f>
        <v>-3</v>
      </c>
      <c r="I15" s="136">
        <f>'SD_idade (17)'!AM16-'SD_idade (17)'!I16</f>
        <v>0</v>
      </c>
      <c r="J15" s="137">
        <f>'SD_idade (17)'!AN16-'SD_idade (17)'!J16</f>
        <v>-8</v>
      </c>
    </row>
    <row r="16" spans="1:12" x14ac:dyDescent="0.25">
      <c r="B16" s="34" t="s">
        <v>37</v>
      </c>
      <c r="C16" s="138">
        <f>'SD_idade (17)'!AG17-'SD_idade (17)'!C17</f>
        <v>-4</v>
      </c>
      <c r="D16" s="139">
        <f>'SD_idade (17)'!AH17-'SD_idade (17)'!D17</f>
        <v>-3</v>
      </c>
      <c r="E16" s="139">
        <f>'SD_idade (17)'!AI17-'SD_idade (17)'!E17</f>
        <v>-1</v>
      </c>
      <c r="F16" s="139">
        <f>'SD_idade (17)'!AJ17-'SD_idade (17)'!F17</f>
        <v>-6</v>
      </c>
      <c r="G16" s="139">
        <f>'SD_idade (17)'!AK17-'SD_idade (17)'!G17</f>
        <v>-15</v>
      </c>
      <c r="H16" s="139">
        <f>'SD_idade (17)'!AL17-'SD_idade (17)'!H17</f>
        <v>-10</v>
      </c>
      <c r="I16" s="139">
        <f>'SD_idade (17)'!AM17-'SD_idade (17)'!I17</f>
        <v>1</v>
      </c>
      <c r="J16" s="140">
        <f>'SD_idade (17)'!AN17-'SD_idade (17)'!J17</f>
        <v>-1</v>
      </c>
    </row>
    <row r="17" spans="2:10" x14ac:dyDescent="0.25">
      <c r="B17" s="34" t="s">
        <v>38</v>
      </c>
      <c r="C17" s="138">
        <f>'SD_idade (17)'!AG18-'SD_idade (17)'!C18</f>
        <v>1</v>
      </c>
      <c r="D17" s="139">
        <f>'SD_idade (17)'!AH18-'SD_idade (17)'!D18</f>
        <v>-10</v>
      </c>
      <c r="E17" s="139">
        <f>'SD_idade (17)'!AI18-'SD_idade (17)'!E18</f>
        <v>-15</v>
      </c>
      <c r="F17" s="139">
        <f>'SD_idade (17)'!AJ18-'SD_idade (17)'!F18</f>
        <v>-10</v>
      </c>
      <c r="G17" s="139">
        <f>'SD_idade (17)'!AK18-'SD_idade (17)'!G18</f>
        <v>6</v>
      </c>
      <c r="H17" s="139">
        <f>'SD_idade (17)'!AL18-'SD_idade (17)'!H18</f>
        <v>-4</v>
      </c>
      <c r="I17" s="139">
        <f>'SD_idade (17)'!AM18-'SD_idade (17)'!I18</f>
        <v>2</v>
      </c>
      <c r="J17" s="140">
        <f>'SD_idade (17)'!AN18-'SD_idade (17)'!J18</f>
        <v>-15</v>
      </c>
    </row>
    <row r="18" spans="2:10" x14ac:dyDescent="0.25">
      <c r="B18" s="34" t="s">
        <v>39</v>
      </c>
      <c r="C18" s="138">
        <f>'SD_idade (17)'!AG19-'SD_idade (17)'!C19</f>
        <v>-2</v>
      </c>
      <c r="D18" s="139">
        <f>'SD_idade (17)'!AH19-'SD_idade (17)'!D19</f>
        <v>-1</v>
      </c>
      <c r="E18" s="139">
        <f>'SD_idade (17)'!AI19-'SD_idade (17)'!E19</f>
        <v>0</v>
      </c>
      <c r="F18" s="139">
        <f>'SD_idade (17)'!AJ19-'SD_idade (17)'!F19</f>
        <v>-3</v>
      </c>
      <c r="G18" s="139">
        <f>'SD_idade (17)'!AK19-'SD_idade (17)'!G19</f>
        <v>3</v>
      </c>
      <c r="H18" s="139">
        <f>'SD_idade (17)'!AL19-'SD_idade (17)'!H19</f>
        <v>1</v>
      </c>
      <c r="I18" s="139">
        <f>'SD_idade (17)'!AM19-'SD_idade (17)'!I19</f>
        <v>-7</v>
      </c>
      <c r="J18" s="140">
        <f>'SD_idade (17)'!AN19-'SD_idade (17)'!J19</f>
        <v>-10</v>
      </c>
    </row>
    <row r="19" spans="2:10" x14ac:dyDescent="0.25">
      <c r="B19" s="34" t="s">
        <v>40</v>
      </c>
      <c r="C19" s="138">
        <f>'SD_idade (17)'!AG20-'SD_idade (17)'!C20</f>
        <v>8</v>
      </c>
      <c r="D19" s="139">
        <f>'SD_idade (17)'!AH20-'SD_idade (17)'!D20</f>
        <v>6</v>
      </c>
      <c r="E19" s="139">
        <f>'SD_idade (17)'!AI20-'SD_idade (17)'!E20</f>
        <v>-22</v>
      </c>
      <c r="F19" s="139">
        <f>'SD_idade (17)'!AJ20-'SD_idade (17)'!F20</f>
        <v>1</v>
      </c>
      <c r="G19" s="139">
        <f>'SD_idade (17)'!AK20-'SD_idade (17)'!G20</f>
        <v>-4</v>
      </c>
      <c r="H19" s="139">
        <f>'SD_idade (17)'!AL20-'SD_idade (17)'!H20</f>
        <v>7</v>
      </c>
      <c r="I19" s="139">
        <f>'SD_idade (17)'!AM20-'SD_idade (17)'!I20</f>
        <v>-5</v>
      </c>
      <c r="J19" s="140">
        <f>'SD_idade (17)'!AN20-'SD_idade (17)'!J20</f>
        <v>-6</v>
      </c>
    </row>
    <row r="20" spans="2:10" x14ac:dyDescent="0.25">
      <c r="B20" s="34" t="s">
        <v>41</v>
      </c>
      <c r="C20" s="138">
        <f>'SD_idade (17)'!AG21-'SD_idade (17)'!C21</f>
        <v>5</v>
      </c>
      <c r="D20" s="139">
        <f>'SD_idade (17)'!AH21-'SD_idade (17)'!D21</f>
        <v>-9</v>
      </c>
      <c r="E20" s="139">
        <f>'SD_idade (17)'!AI21-'SD_idade (17)'!E21</f>
        <v>-4</v>
      </c>
      <c r="F20" s="139">
        <f>'SD_idade (17)'!AJ21-'SD_idade (17)'!F21</f>
        <v>1</v>
      </c>
      <c r="G20" s="139">
        <f>'SD_idade (17)'!AK21-'SD_idade (17)'!G21</f>
        <v>2</v>
      </c>
      <c r="H20" s="139">
        <f>'SD_idade (17)'!AL21-'SD_idade (17)'!H21</f>
        <v>-6</v>
      </c>
      <c r="I20" s="139">
        <f>'SD_idade (17)'!AM21-'SD_idade (17)'!I21</f>
        <v>-8</v>
      </c>
      <c r="J20" s="140">
        <f>'SD_idade (17)'!AN21-'SD_idade (17)'!J21</f>
        <v>-11</v>
      </c>
    </row>
    <row r="21" spans="2:10" x14ac:dyDescent="0.25">
      <c r="B21" s="34" t="s">
        <v>42</v>
      </c>
      <c r="C21" s="138">
        <f>'SD_idade (17)'!AG22-'SD_idade (17)'!C22</f>
        <v>-3</v>
      </c>
      <c r="D21" s="139">
        <f>'SD_idade (17)'!AH22-'SD_idade (17)'!D22</f>
        <v>4</v>
      </c>
      <c r="E21" s="139">
        <f>'SD_idade (17)'!AI22-'SD_idade (17)'!E22</f>
        <v>2</v>
      </c>
      <c r="F21" s="139">
        <f>'SD_idade (17)'!AJ22-'SD_idade (17)'!F22</f>
        <v>-5</v>
      </c>
      <c r="G21" s="139">
        <f>'SD_idade (17)'!AK22-'SD_idade (17)'!G22</f>
        <v>-4</v>
      </c>
      <c r="H21" s="139">
        <f>'SD_idade (17)'!AL22-'SD_idade (17)'!H22</f>
        <v>-5</v>
      </c>
      <c r="I21" s="139">
        <f>'SD_idade (17)'!AM22-'SD_idade (17)'!I22</f>
        <v>-5</v>
      </c>
      <c r="J21" s="140">
        <f>'SD_idade (17)'!AN22-'SD_idade (17)'!J22</f>
        <v>2</v>
      </c>
    </row>
    <row r="22" spans="2:10" x14ac:dyDescent="0.25">
      <c r="B22" s="34" t="s">
        <v>43</v>
      </c>
      <c r="C22" s="138">
        <f>'SD_idade (17)'!AG23-'SD_idade (17)'!C23</f>
        <v>-5</v>
      </c>
      <c r="D22" s="139">
        <f>'SD_idade (17)'!AH23-'SD_idade (17)'!D23</f>
        <v>-11</v>
      </c>
      <c r="E22" s="139">
        <f>'SD_idade (17)'!AI23-'SD_idade (17)'!E23</f>
        <v>-2</v>
      </c>
      <c r="F22" s="139">
        <f>'SD_idade (17)'!AJ23-'SD_idade (17)'!F23</f>
        <v>-1</v>
      </c>
      <c r="G22" s="139">
        <f>'SD_idade (17)'!AK23-'SD_idade (17)'!G23</f>
        <v>-4</v>
      </c>
      <c r="H22" s="139">
        <f>'SD_idade (17)'!AL23-'SD_idade (17)'!H23</f>
        <v>5</v>
      </c>
      <c r="I22" s="139">
        <f>'SD_idade (17)'!AM23-'SD_idade (17)'!I23</f>
        <v>-11</v>
      </c>
      <c r="J22" s="140">
        <f>'SD_idade (17)'!AN23-'SD_idade (17)'!J23</f>
        <v>3</v>
      </c>
    </row>
    <row r="23" spans="2:10" x14ac:dyDescent="0.25">
      <c r="B23" s="34" t="s">
        <v>44</v>
      </c>
      <c r="C23" s="138">
        <f>'SD_idade (17)'!AG24-'SD_idade (17)'!C24</f>
        <v>-3</v>
      </c>
      <c r="D23" s="139">
        <f>'SD_idade (17)'!AH24-'SD_idade (17)'!D24</f>
        <v>-18</v>
      </c>
      <c r="E23" s="139">
        <f>'SD_idade (17)'!AI24-'SD_idade (17)'!E24</f>
        <v>-4</v>
      </c>
      <c r="F23" s="139">
        <f>'SD_idade (17)'!AJ24-'SD_idade (17)'!F24</f>
        <v>-6</v>
      </c>
      <c r="G23" s="139">
        <f>'SD_idade (17)'!AK24-'SD_idade (17)'!G24</f>
        <v>2</v>
      </c>
      <c r="H23" s="139">
        <f>'SD_idade (17)'!AL24-'SD_idade (17)'!H24</f>
        <v>-10</v>
      </c>
      <c r="I23" s="139">
        <f>'SD_idade (17)'!AM24-'SD_idade (17)'!I24</f>
        <v>7</v>
      </c>
      <c r="J23" s="140">
        <f>'SD_idade (17)'!AN24-'SD_idade (17)'!J24</f>
        <v>-13</v>
      </c>
    </row>
    <row r="24" spans="2:10" x14ac:dyDescent="0.25">
      <c r="B24" s="34" t="s">
        <v>45</v>
      </c>
      <c r="C24" s="138">
        <f>'SD_idade (17)'!AG25-'SD_idade (17)'!C25</f>
        <v>-3</v>
      </c>
      <c r="D24" s="139">
        <f>'SD_idade (17)'!AH25-'SD_idade (17)'!D25</f>
        <v>-5</v>
      </c>
      <c r="E24" s="139">
        <f>'SD_idade (17)'!AI25-'SD_idade (17)'!E25</f>
        <v>-17</v>
      </c>
      <c r="F24" s="139">
        <f>'SD_idade (17)'!AJ25-'SD_idade (17)'!F25</f>
        <v>12</v>
      </c>
      <c r="G24" s="139">
        <f>'SD_idade (17)'!AK25-'SD_idade (17)'!G25</f>
        <v>-12</v>
      </c>
      <c r="H24" s="139">
        <f>'SD_idade (17)'!AL25-'SD_idade (17)'!H25</f>
        <v>2</v>
      </c>
      <c r="I24" s="139">
        <f>'SD_idade (17)'!AM25-'SD_idade (17)'!I25</f>
        <v>-6</v>
      </c>
      <c r="J24" s="140">
        <f>'SD_idade (17)'!AN25-'SD_idade (17)'!J25</f>
        <v>-3</v>
      </c>
    </row>
    <row r="25" spans="2:10" x14ac:dyDescent="0.25">
      <c r="B25" s="34" t="s">
        <v>46</v>
      </c>
      <c r="C25" s="138">
        <f>'SD_idade (17)'!AG26-'SD_idade (17)'!C26</f>
        <v>2</v>
      </c>
      <c r="D25" s="139">
        <f>'SD_idade (17)'!AH26-'SD_idade (17)'!D26</f>
        <v>-5</v>
      </c>
      <c r="E25" s="139">
        <f>'SD_idade (17)'!AI26-'SD_idade (17)'!E26</f>
        <v>-3</v>
      </c>
      <c r="F25" s="139">
        <f>'SD_idade (17)'!AJ26-'SD_idade (17)'!F26</f>
        <v>0</v>
      </c>
      <c r="G25" s="139">
        <f>'SD_idade (17)'!AK26-'SD_idade (17)'!G26</f>
        <v>2</v>
      </c>
      <c r="H25" s="139">
        <f>'SD_idade (17)'!AL26-'SD_idade (17)'!H26</f>
        <v>-6</v>
      </c>
      <c r="I25" s="139">
        <f>'SD_idade (17)'!AM26-'SD_idade (17)'!I26</f>
        <v>-2</v>
      </c>
      <c r="J25" s="140">
        <f>'SD_idade (17)'!AN26-'SD_idade (17)'!J26</f>
        <v>-5</v>
      </c>
    </row>
    <row r="26" spans="2:10" x14ac:dyDescent="0.25">
      <c r="B26" s="34" t="s">
        <v>47</v>
      </c>
      <c r="C26" s="138">
        <f>'SD_idade (17)'!AG27-'SD_idade (17)'!C27</f>
        <v>1</v>
      </c>
      <c r="D26" s="139">
        <f>'SD_idade (17)'!AH27-'SD_idade (17)'!D27</f>
        <v>-7</v>
      </c>
      <c r="E26" s="139">
        <f>'SD_idade (17)'!AI27-'SD_idade (17)'!E27</f>
        <v>-1</v>
      </c>
      <c r="F26" s="139">
        <f>'SD_idade (17)'!AJ27-'SD_idade (17)'!F27</f>
        <v>10</v>
      </c>
      <c r="G26" s="139">
        <f>'SD_idade (17)'!AK27-'SD_idade (17)'!G27</f>
        <v>7</v>
      </c>
      <c r="H26" s="139">
        <f>'SD_idade (17)'!AL27-'SD_idade (17)'!H27</f>
        <v>-12</v>
      </c>
      <c r="I26" s="139">
        <f>'SD_idade (17)'!AM27-'SD_idade (17)'!I27</f>
        <v>-1</v>
      </c>
      <c r="J26" s="140">
        <f>'SD_idade (17)'!AN27-'SD_idade (17)'!J27</f>
        <v>-5</v>
      </c>
    </row>
    <row r="27" spans="2:10" x14ac:dyDescent="0.25">
      <c r="B27" s="34" t="s">
        <v>48</v>
      </c>
      <c r="C27" s="138">
        <f>'SD_idade (17)'!AG28-'SD_idade (17)'!C28</f>
        <v>-10</v>
      </c>
      <c r="D27" s="139">
        <f>'SD_idade (17)'!AH28-'SD_idade (17)'!D28</f>
        <v>0</v>
      </c>
      <c r="E27" s="139">
        <f>'SD_idade (17)'!AI28-'SD_idade (17)'!E28</f>
        <v>-8</v>
      </c>
      <c r="F27" s="139">
        <f>'SD_idade (17)'!AJ28-'SD_idade (17)'!F28</f>
        <v>1</v>
      </c>
      <c r="G27" s="139">
        <f>'SD_idade (17)'!AK28-'SD_idade (17)'!G28</f>
        <v>0</v>
      </c>
      <c r="H27" s="139">
        <f>'SD_idade (17)'!AL28-'SD_idade (17)'!H28</f>
        <v>-11</v>
      </c>
      <c r="I27" s="139">
        <f>'SD_idade (17)'!AM28-'SD_idade (17)'!I28</f>
        <v>-5</v>
      </c>
      <c r="J27" s="140">
        <f>'SD_idade (17)'!AN28-'SD_idade (17)'!J28</f>
        <v>-7</v>
      </c>
    </row>
    <row r="28" spans="2:10" x14ac:dyDescent="0.25">
      <c r="B28" s="34" t="s">
        <v>49</v>
      </c>
      <c r="C28" s="138">
        <f>'SD_idade (17)'!AG29-'SD_idade (17)'!C29</f>
        <v>-10</v>
      </c>
      <c r="D28" s="139">
        <f>'SD_idade (17)'!AH29-'SD_idade (17)'!D29</f>
        <v>-4</v>
      </c>
      <c r="E28" s="139">
        <f>'SD_idade (17)'!AI29-'SD_idade (17)'!E29</f>
        <v>-3</v>
      </c>
      <c r="F28" s="139">
        <f>'SD_idade (17)'!AJ29-'SD_idade (17)'!F29</f>
        <v>-13</v>
      </c>
      <c r="G28" s="139">
        <f>'SD_idade (17)'!AK29-'SD_idade (17)'!G29</f>
        <v>-13</v>
      </c>
      <c r="H28" s="139">
        <f>'SD_idade (17)'!AL29-'SD_idade (17)'!H29</f>
        <v>-10</v>
      </c>
      <c r="I28" s="139">
        <f>'SD_idade (17)'!AM29-'SD_idade (17)'!I29</f>
        <v>-16</v>
      </c>
      <c r="J28" s="140">
        <f>'SD_idade (17)'!AN29-'SD_idade (17)'!J29</f>
        <v>-29</v>
      </c>
    </row>
    <row r="29" spans="2:10" x14ac:dyDescent="0.25">
      <c r="B29" s="34" t="s">
        <v>50</v>
      </c>
      <c r="C29" s="138">
        <f>'SD_idade (17)'!AG30-'SD_idade (17)'!C30</f>
        <v>9</v>
      </c>
      <c r="D29" s="139">
        <f>'SD_idade (17)'!AH30-'SD_idade (17)'!D30</f>
        <v>-15</v>
      </c>
      <c r="E29" s="139">
        <f>'SD_idade (17)'!AI30-'SD_idade (17)'!E30</f>
        <v>-5</v>
      </c>
      <c r="F29" s="139">
        <f>'SD_idade (17)'!AJ30-'SD_idade (17)'!F30</f>
        <v>-1</v>
      </c>
      <c r="G29" s="139">
        <f>'SD_idade (17)'!AK30-'SD_idade (17)'!G30</f>
        <v>-11</v>
      </c>
      <c r="H29" s="139">
        <f>'SD_idade (17)'!AL30-'SD_idade (17)'!H30</f>
        <v>-5</v>
      </c>
      <c r="I29" s="139">
        <f>'SD_idade (17)'!AM30-'SD_idade (17)'!I30</f>
        <v>-2</v>
      </c>
      <c r="J29" s="140">
        <f>'SD_idade (17)'!AN30-'SD_idade (17)'!J30</f>
        <v>-13</v>
      </c>
    </row>
    <row r="30" spans="2:10" x14ac:dyDescent="0.25">
      <c r="B30" s="34" t="s">
        <v>51</v>
      </c>
      <c r="C30" s="138">
        <f>'SD_idade (17)'!AG31-'SD_idade (17)'!C31</f>
        <v>-8</v>
      </c>
      <c r="D30" s="139">
        <f>'SD_idade (17)'!AH31-'SD_idade (17)'!D31</f>
        <v>-2</v>
      </c>
      <c r="E30" s="139">
        <f>'SD_idade (17)'!AI31-'SD_idade (17)'!E31</f>
        <v>1</v>
      </c>
      <c r="F30" s="139">
        <f>'SD_idade (17)'!AJ31-'SD_idade (17)'!F31</f>
        <v>-5</v>
      </c>
      <c r="G30" s="139">
        <f>'SD_idade (17)'!AK31-'SD_idade (17)'!G31</f>
        <v>-14</v>
      </c>
      <c r="H30" s="139">
        <f>'SD_idade (17)'!AL31-'SD_idade (17)'!H31</f>
        <v>-6</v>
      </c>
      <c r="I30" s="139">
        <f>'SD_idade (17)'!AM31-'SD_idade (17)'!I31</f>
        <v>-1</v>
      </c>
      <c r="J30" s="140">
        <f>'SD_idade (17)'!AN31-'SD_idade (17)'!J31</f>
        <v>2</v>
      </c>
    </row>
    <row r="31" spans="2:10" x14ac:dyDescent="0.25">
      <c r="B31" s="34" t="s">
        <v>52</v>
      </c>
      <c r="C31" s="138">
        <f>'SD_idade (17)'!AG32-'SD_idade (17)'!C32</f>
        <v>-6</v>
      </c>
      <c r="D31" s="139">
        <f>'SD_idade (17)'!AH32-'SD_idade (17)'!D32</f>
        <v>-1</v>
      </c>
      <c r="E31" s="139">
        <f>'SD_idade (17)'!AI32-'SD_idade (17)'!E32</f>
        <v>-13</v>
      </c>
      <c r="F31" s="139">
        <f>'SD_idade (17)'!AJ32-'SD_idade (17)'!F32</f>
        <v>-19</v>
      </c>
      <c r="G31" s="139">
        <f>'SD_idade (17)'!AK32-'SD_idade (17)'!G32</f>
        <v>-9</v>
      </c>
      <c r="H31" s="139">
        <f>'SD_idade (17)'!AL32-'SD_idade (17)'!H32</f>
        <v>-12</v>
      </c>
      <c r="I31" s="139">
        <f>'SD_idade (17)'!AM32-'SD_idade (17)'!I32</f>
        <v>-4</v>
      </c>
      <c r="J31" s="140">
        <f>'SD_idade (17)'!AN32-'SD_idade (17)'!J32</f>
        <v>-25</v>
      </c>
    </row>
    <row r="32" spans="2:10" x14ac:dyDescent="0.25">
      <c r="B32" s="34" t="s">
        <v>31</v>
      </c>
      <c r="C32" s="138">
        <f>'SD_idade (17)'!AG33-'SD_idade (17)'!C33</f>
        <v>0</v>
      </c>
      <c r="D32" s="139">
        <f>'SD_idade (17)'!AH33-'SD_idade (17)'!D33</f>
        <v>2</v>
      </c>
      <c r="E32" s="139">
        <f>'SD_idade (17)'!AI33-'SD_idade (17)'!E33</f>
        <v>-6</v>
      </c>
      <c r="F32" s="139">
        <f>'SD_idade (17)'!AJ33-'SD_idade (17)'!F33</f>
        <v>0</v>
      </c>
      <c r="G32" s="139">
        <f>'SD_idade (17)'!AK33-'SD_idade (17)'!G33</f>
        <v>-7</v>
      </c>
      <c r="H32" s="139">
        <f>'SD_idade (17)'!AL33-'SD_idade (17)'!H33</f>
        <v>-7</v>
      </c>
      <c r="I32" s="139">
        <f>'SD_idade (17)'!AM33-'SD_idade (17)'!I33</f>
        <v>4</v>
      </c>
      <c r="J32" s="140">
        <f>'SD_idade (17)'!AN33-'SD_idade (17)'!J33</f>
        <v>-6</v>
      </c>
    </row>
    <row r="33" spans="2:10" x14ac:dyDescent="0.25">
      <c r="B33" s="34" t="s">
        <v>53</v>
      </c>
      <c r="C33" s="138">
        <f>'SD_idade (17)'!AG34-'SD_idade (17)'!C34</f>
        <v>1</v>
      </c>
      <c r="D33" s="139">
        <f>'SD_idade (17)'!AH34-'SD_idade (17)'!D34</f>
        <v>-1</v>
      </c>
      <c r="E33" s="139">
        <f>'SD_idade (17)'!AI34-'SD_idade (17)'!E34</f>
        <v>4</v>
      </c>
      <c r="F33" s="139">
        <f>'SD_idade (17)'!AJ34-'SD_idade (17)'!F34</f>
        <v>8</v>
      </c>
      <c r="G33" s="139">
        <f>'SD_idade (17)'!AK34-'SD_idade (17)'!G34</f>
        <v>-9</v>
      </c>
      <c r="H33" s="139">
        <f>'SD_idade (17)'!AL34-'SD_idade (17)'!H34</f>
        <v>-10</v>
      </c>
      <c r="I33" s="139">
        <f>'SD_idade (17)'!AM34-'SD_idade (17)'!I34</f>
        <v>-10</v>
      </c>
      <c r="J33" s="140">
        <f>'SD_idade (17)'!AN34-'SD_idade (17)'!J34</f>
        <v>-13</v>
      </c>
    </row>
    <row r="34" spans="2:10" ht="12.75" customHeight="1" x14ac:dyDescent="0.25">
      <c r="B34" s="34" t="s">
        <v>54</v>
      </c>
      <c r="C34" s="138">
        <f>'SD_idade (17)'!AG35-'SD_idade (17)'!C35</f>
        <v>0</v>
      </c>
      <c r="D34" s="139">
        <f>'SD_idade (17)'!AH35-'SD_idade (17)'!D35</f>
        <v>5</v>
      </c>
      <c r="E34" s="139">
        <f>'SD_idade (17)'!AI35-'SD_idade (17)'!E35</f>
        <v>-5</v>
      </c>
      <c r="F34" s="139">
        <f>'SD_idade (17)'!AJ35-'SD_idade (17)'!F35</f>
        <v>-2</v>
      </c>
      <c r="G34" s="139">
        <f>'SD_idade (17)'!AK35-'SD_idade (17)'!G35</f>
        <v>-7</v>
      </c>
      <c r="H34" s="139">
        <f>'SD_idade (17)'!AL35-'SD_idade (17)'!H35</f>
        <v>-3</v>
      </c>
      <c r="I34" s="139">
        <f>'SD_idade (17)'!AM35-'SD_idade (17)'!I35</f>
        <v>-5</v>
      </c>
      <c r="J34" s="140">
        <f>'SD_idade (17)'!AN35-'SD_idade (17)'!J35</f>
        <v>-5</v>
      </c>
    </row>
    <row r="35" spans="2:10" x14ac:dyDescent="0.25">
      <c r="B35" s="34" t="s">
        <v>55</v>
      </c>
      <c r="C35" s="138">
        <f>'SD_idade (17)'!AG36-'SD_idade (17)'!C36</f>
        <v>1</v>
      </c>
      <c r="D35" s="139">
        <f>'SD_idade (17)'!AH36-'SD_idade (17)'!D36</f>
        <v>-11</v>
      </c>
      <c r="E35" s="139">
        <f>'SD_idade (17)'!AI36-'SD_idade (17)'!E36</f>
        <v>-17</v>
      </c>
      <c r="F35" s="139">
        <f>'SD_idade (17)'!AJ36-'SD_idade (17)'!F36</f>
        <v>-8</v>
      </c>
      <c r="G35" s="139">
        <f>'SD_idade (17)'!AK36-'SD_idade (17)'!G36</f>
        <v>2</v>
      </c>
      <c r="H35" s="139">
        <f>'SD_idade (17)'!AL36-'SD_idade (17)'!H36</f>
        <v>-8</v>
      </c>
      <c r="I35" s="139">
        <f>'SD_idade (17)'!AM36-'SD_idade (17)'!I36</f>
        <v>-2</v>
      </c>
      <c r="J35" s="140">
        <f>'SD_idade (17)'!AN36-'SD_idade (17)'!J36</f>
        <v>-3</v>
      </c>
    </row>
    <row r="36" spans="2:10" x14ac:dyDescent="0.25">
      <c r="B36" s="34" t="s">
        <v>56</v>
      </c>
      <c r="C36" s="138">
        <f>'SD_idade (17)'!AG37-'SD_idade (17)'!C37</f>
        <v>4</v>
      </c>
      <c r="D36" s="139">
        <f>'SD_idade (17)'!AH37-'SD_idade (17)'!D37</f>
        <v>-1</v>
      </c>
      <c r="E36" s="139">
        <f>'SD_idade (17)'!AI37-'SD_idade (17)'!E37</f>
        <v>-9</v>
      </c>
      <c r="F36" s="139">
        <f>'SD_idade (17)'!AJ37-'SD_idade (17)'!F37</f>
        <v>-8</v>
      </c>
      <c r="G36" s="139">
        <f>'SD_idade (17)'!AK37-'SD_idade (17)'!G37</f>
        <v>-1</v>
      </c>
      <c r="H36" s="139">
        <f>'SD_idade (17)'!AL37-'SD_idade (17)'!H37</f>
        <v>2</v>
      </c>
      <c r="I36" s="139">
        <f>'SD_idade (17)'!AM37-'SD_idade (17)'!I37</f>
        <v>-3</v>
      </c>
      <c r="J36" s="140">
        <f>'SD_idade (17)'!AN37-'SD_idade (17)'!J37</f>
        <v>-8</v>
      </c>
    </row>
    <row r="37" spans="2:10" x14ac:dyDescent="0.25">
      <c r="B37" s="34" t="s">
        <v>57</v>
      </c>
      <c r="C37" s="138">
        <f>'SD_idade (17)'!AG38-'SD_idade (17)'!C38</f>
        <v>0</v>
      </c>
      <c r="D37" s="139">
        <f>'SD_idade (17)'!AH38-'SD_idade (17)'!D38</f>
        <v>-7</v>
      </c>
      <c r="E37" s="139">
        <f>'SD_idade (17)'!AI38-'SD_idade (17)'!E38</f>
        <v>-10</v>
      </c>
      <c r="F37" s="139">
        <f>'SD_idade (17)'!AJ38-'SD_idade (17)'!F38</f>
        <v>-24</v>
      </c>
      <c r="G37" s="139">
        <f>'SD_idade (17)'!AK38-'SD_idade (17)'!G38</f>
        <v>-8</v>
      </c>
      <c r="H37" s="139">
        <f>'SD_idade (17)'!AL38-'SD_idade (17)'!H38</f>
        <v>-4</v>
      </c>
      <c r="I37" s="139">
        <f>'SD_idade (17)'!AM38-'SD_idade (17)'!I38</f>
        <v>-2</v>
      </c>
      <c r="J37" s="140">
        <f>'SD_idade (17)'!AN38-'SD_idade (17)'!J38</f>
        <v>-8</v>
      </c>
    </row>
    <row r="38" spans="2:10" x14ac:dyDescent="0.25">
      <c r="B38" s="34" t="s">
        <v>58</v>
      </c>
      <c r="C38" s="173">
        <f>'SD_idade (17)'!AG39-'SD_idade (17)'!C39</f>
        <v>4</v>
      </c>
      <c r="D38" s="174">
        <f>'SD_idade (17)'!AH39-'SD_idade (17)'!D39</f>
        <v>-10</v>
      </c>
      <c r="E38" s="174">
        <f>'SD_idade (17)'!AI39-'SD_idade (17)'!E39</f>
        <v>-8</v>
      </c>
      <c r="F38" s="174">
        <f>'SD_idade (17)'!AJ39-'SD_idade (17)'!F39</f>
        <v>-1</v>
      </c>
      <c r="G38" s="174">
        <f>'SD_idade (17)'!AK39-'SD_idade (17)'!G39</f>
        <v>-1</v>
      </c>
      <c r="H38" s="174">
        <f>'SD_idade (17)'!AL39-'SD_idade (17)'!H39</f>
        <v>0</v>
      </c>
      <c r="I38" s="174">
        <f>'SD_idade (17)'!AM39-'SD_idade (17)'!I39</f>
        <v>3</v>
      </c>
      <c r="J38" s="175">
        <f>'SD_idade (17)'!AN39-'SD_idade (17)'!J39</f>
        <v>-11</v>
      </c>
    </row>
    <row r="39" spans="2:10" x14ac:dyDescent="0.25">
      <c r="E39" s="139"/>
      <c r="G39" s="139"/>
    </row>
    <row r="40" spans="2:10" x14ac:dyDescent="0.25">
      <c r="E40" s="139"/>
    </row>
  </sheetData>
  <mergeCells count="3">
    <mergeCell ref="B5:L5"/>
    <mergeCell ref="C8:J8"/>
    <mergeCell ref="C9:J9"/>
  </mergeCells>
  <pageMargins left="0.7" right="0.7" top="0.75" bottom="0.75" header="0.3" footer="0.3"/>
  <pageSetup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399</v>
      </c>
      <c r="B5" s="119" t="s">
        <v>389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9.25" customHeight="1" x14ac:dyDescent="0.25">
      <c r="B8" s="8"/>
      <c r="C8" s="598" t="s">
        <v>387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0" ht="15" customHeight="1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ht="15.75" customHeight="1" x14ac:dyDescent="0.25">
      <c r="B11" s="3" t="s">
        <v>61</v>
      </c>
      <c r="C11" s="40">
        <f>('SD_idade (17)'!AG12-'SD_idade (17)'!C12)/'SD_idade (17)'!C12</f>
        <v>-3.7019424223579761E-2</v>
      </c>
      <c r="D11" s="41">
        <f>('SD_idade (17)'!AH12-'SD_idade (17)'!D12)/'SD_idade (17)'!D12</f>
        <v>-0.11515042979942694</v>
      </c>
      <c r="E11" s="41">
        <f>('SD_idade (17)'!AI12-'SD_idade (17)'!E12)/'SD_idade (17)'!E12</f>
        <v>-7.8781075912530141E-2</v>
      </c>
      <c r="F11" s="41">
        <f>('SD_idade (17)'!AJ12-'SD_idade (17)'!F12)/'SD_idade (17)'!F12</f>
        <v>-9.1685784352503755E-2</v>
      </c>
      <c r="G11" s="41">
        <f>('SD_idade (17)'!AK12-'SD_idade (17)'!G12)/'SD_idade (17)'!G12</f>
        <v>-0.12501065552808796</v>
      </c>
      <c r="H11" s="41">
        <f>('SD_idade (17)'!AL12-'SD_idade (17)'!H12)/'SD_idade (17)'!H12</f>
        <v>-0.12994195167869468</v>
      </c>
      <c r="I11" s="217">
        <f>('SD_idade (17)'!AM12-'SD_idade (17)'!I12)/'SD_idade (17)'!I12</f>
        <v>-9.4886568239106947E-2</v>
      </c>
      <c r="J11" s="56">
        <f>('SD_idade (17)'!AN12-'SD_idade (17)'!J12)/'SD_idade (17)'!J12</f>
        <v>-0.16872261753099463</v>
      </c>
    </row>
    <row r="12" spans="1:10" x14ac:dyDescent="0.25">
      <c r="B12" s="4" t="s">
        <v>102</v>
      </c>
      <c r="C12" s="42">
        <f>('SD_idade (17)'!AG13-'SD_idade (17)'!C13)/'SD_idade (17)'!C13</f>
        <v>-4.8107031027611727E-2</v>
      </c>
      <c r="D12" s="43">
        <f>('SD_idade (17)'!AH13-'SD_idade (17)'!D13)/'SD_idade (17)'!D13</f>
        <v>-0.13086701434159062</v>
      </c>
      <c r="E12" s="43">
        <f>('SD_idade (17)'!AI13-'SD_idade (17)'!E13)/'SD_idade (17)'!E13</f>
        <v>-0.11312417145382236</v>
      </c>
      <c r="F12" s="43">
        <f>('SD_idade (17)'!AJ13-'SD_idade (17)'!F13)/'SD_idade (17)'!F13</f>
        <v>-0.10308731946468795</v>
      </c>
      <c r="G12" s="43">
        <f>('SD_idade (17)'!AK13-'SD_idade (17)'!G13)/'SD_idade (17)'!G13</f>
        <v>-0.13421375921375922</v>
      </c>
      <c r="H12" s="43">
        <f>('SD_idade (17)'!AL13-'SD_idade (17)'!H13)/'SD_idade (17)'!H13</f>
        <v>-0.12618537779137351</v>
      </c>
      <c r="I12" s="218">
        <f>('SD_idade (17)'!AM13-'SD_idade (17)'!I13)/'SD_idade (17)'!I13</f>
        <v>-0.10652870883124453</v>
      </c>
      <c r="J12" s="57">
        <f>('SD_idade (17)'!AN13-'SD_idade (17)'!J13)/'SD_idade (17)'!J13</f>
        <v>-0.16490412550842534</v>
      </c>
    </row>
    <row r="13" spans="1:10" x14ac:dyDescent="0.25">
      <c r="B13" s="4" t="s">
        <v>20</v>
      </c>
      <c r="C13" s="42">
        <f>('SD_idade (17)'!AG14-'SD_idade (17)'!C14)/'SD_idade (17)'!C14</f>
        <v>-5.0194480459344326E-2</v>
      </c>
      <c r="D13" s="43">
        <f>('SD_idade (17)'!AH14-'SD_idade (17)'!D14)/'SD_idade (17)'!D14</f>
        <v>-0.14166844463409431</v>
      </c>
      <c r="E13" s="43">
        <f>('SD_idade (17)'!AI14-'SD_idade (17)'!E14)/'SD_idade (17)'!E14</f>
        <v>-0.11756782759284203</v>
      </c>
      <c r="F13" s="43">
        <f>('SD_idade (17)'!AJ14-'SD_idade (17)'!F14)/'SD_idade (17)'!F14</f>
        <v>-9.5644444444444449E-2</v>
      </c>
      <c r="G13" s="43">
        <f>('SD_idade (17)'!AK14-'SD_idade (17)'!G14)/'SD_idade (17)'!G14</f>
        <v>-0.12650120096076861</v>
      </c>
      <c r="H13" s="43">
        <f>('SD_idade (17)'!AL14-'SD_idade (17)'!H14)/'SD_idade (17)'!H14</f>
        <v>-0.1332686711930165</v>
      </c>
      <c r="I13" s="218">
        <f>('SD_idade (17)'!AM14-'SD_idade (17)'!I14)/'SD_idade (17)'!I14</f>
        <v>-0.10956848030018762</v>
      </c>
      <c r="J13" s="57">
        <f>('SD_idade (17)'!AN14-'SD_idade (17)'!J14)/'SD_idade (17)'!J14</f>
        <v>-0.17140266021765418</v>
      </c>
    </row>
    <row r="14" spans="1:10" x14ac:dyDescent="0.25">
      <c r="B14" s="4" t="s">
        <v>1</v>
      </c>
      <c r="C14" s="407">
        <f>('SD_idade (17)'!AG15-'SD_idade (17)'!C15)/'SD_idade (17)'!C15</f>
        <v>-3.1569173630454965E-2</v>
      </c>
      <c r="D14" s="408">
        <f>('SD_idade (17)'!AH15-'SD_idade (17)'!D15)/'SD_idade (17)'!D15</f>
        <v>-0.10126582278481013</v>
      </c>
      <c r="E14" s="408">
        <f>('SD_idade (17)'!AI15-'SD_idade (17)'!E15)/'SD_idade (17)'!E15</f>
        <v>-0.11658456486042693</v>
      </c>
      <c r="F14" s="408">
        <f>('SD_idade (17)'!AJ15-'SD_idade (17)'!F15)/'SD_idade (17)'!F15</f>
        <v>-6.3882063882063883E-2</v>
      </c>
      <c r="G14" s="408">
        <f>('SD_idade (17)'!AK15-'SD_idade (17)'!G15)/'SD_idade (17)'!G15</f>
        <v>-8.7198515769944335E-2</v>
      </c>
      <c r="H14" s="408">
        <f>('SD_idade (17)'!AL15-'SD_idade (17)'!H15)/'SD_idade (17)'!H15</f>
        <v>-0.1035103510351035</v>
      </c>
      <c r="I14" s="409">
        <f>('SD_idade (17)'!AM15-'SD_idade (17)'!I15)/'SD_idade (17)'!I15</f>
        <v>-7.0524412296564198E-2</v>
      </c>
      <c r="J14" s="410">
        <f>('SD_idade (17)'!AN15-'SD_idade (17)'!J15)/'SD_idade (17)'!J15</f>
        <v>-0.13836477987421383</v>
      </c>
    </row>
    <row r="15" spans="1:10" x14ac:dyDescent="0.25">
      <c r="B15" s="34" t="s">
        <v>36</v>
      </c>
      <c r="C15" s="40">
        <f>('SD_idade (17)'!AG16-'SD_idade (17)'!C16)/'SD_idade (17)'!C16</f>
        <v>-0.34782608695652173</v>
      </c>
      <c r="D15" s="41">
        <f>('SD_idade (17)'!AH16-'SD_idade (17)'!D16)/'SD_idade (17)'!D16</f>
        <v>-0.22222222222222221</v>
      </c>
      <c r="E15" s="41">
        <f>('SD_idade (17)'!AI16-'SD_idade (17)'!E16)/'SD_idade (17)'!E16</f>
        <v>0.12121212121212122</v>
      </c>
      <c r="F15" s="41">
        <f>('SD_idade (17)'!AJ16-'SD_idade (17)'!F16)/'SD_idade (17)'!F16</f>
        <v>3.2258064516129031E-2</v>
      </c>
      <c r="G15" s="41">
        <f>('SD_idade (17)'!AK16-'SD_idade (17)'!G16)/'SD_idade (17)'!G16</f>
        <v>3.7037037037037035E-2</v>
      </c>
      <c r="H15" s="41">
        <f>('SD_idade (17)'!AL16-'SD_idade (17)'!H16)/'SD_idade (17)'!H16</f>
        <v>-0.13636363636363635</v>
      </c>
      <c r="I15" s="217">
        <f>('SD_idade (17)'!AM16-'SD_idade (17)'!I16)/'SD_idade (17)'!I16</f>
        <v>0</v>
      </c>
      <c r="J15" s="56">
        <f>('SD_idade (17)'!AN16-'SD_idade (17)'!J16)/'SD_idade (17)'!J16</f>
        <v>-0.20512820512820512</v>
      </c>
    </row>
    <row r="16" spans="1:10" x14ac:dyDescent="0.25">
      <c r="B16" s="34" t="s">
        <v>37</v>
      </c>
      <c r="C16" s="42">
        <f>('SD_idade (17)'!AG17-'SD_idade (17)'!C17)/'SD_idade (17)'!C17</f>
        <v>-0.12903225806451613</v>
      </c>
      <c r="D16" s="43">
        <f>('SD_idade (17)'!AH17-'SD_idade (17)'!D17)/'SD_idade (17)'!D17</f>
        <v>-8.8235294117647065E-2</v>
      </c>
      <c r="E16" s="43">
        <f>('SD_idade (17)'!AI17-'SD_idade (17)'!E17)/'SD_idade (17)'!E17</f>
        <v>-3.4482758620689655E-2</v>
      </c>
      <c r="F16" s="43">
        <f>('SD_idade (17)'!AJ17-'SD_idade (17)'!F17)/'SD_idade (17)'!F17</f>
        <v>-0.1875</v>
      </c>
      <c r="G16" s="43">
        <f>('SD_idade (17)'!AK17-'SD_idade (17)'!G17)/'SD_idade (17)'!G17</f>
        <v>-0.41666666666666669</v>
      </c>
      <c r="H16" s="43">
        <f>('SD_idade (17)'!AL17-'SD_idade (17)'!H17)/'SD_idade (17)'!H17</f>
        <v>-0.30303030303030304</v>
      </c>
      <c r="I16" s="218">
        <f>('SD_idade (17)'!AM17-'SD_idade (17)'!I17)/'SD_idade (17)'!I17</f>
        <v>5.5555555555555552E-2</v>
      </c>
      <c r="J16" s="57">
        <f>('SD_idade (17)'!AN17-'SD_idade (17)'!J17)/'SD_idade (17)'!J17</f>
        <v>-3.7037037037037035E-2</v>
      </c>
    </row>
    <row r="17" spans="2:10" x14ac:dyDescent="0.25">
      <c r="B17" s="34" t="s">
        <v>38</v>
      </c>
      <c r="C17" s="42">
        <f>('SD_idade (17)'!AG18-'SD_idade (17)'!C18)/'SD_idade (17)'!C18</f>
        <v>2.9411764705882353E-2</v>
      </c>
      <c r="D17" s="43">
        <f>('SD_idade (17)'!AH18-'SD_idade (17)'!D18)/'SD_idade (17)'!D18</f>
        <v>-0.21276595744680851</v>
      </c>
      <c r="E17" s="43">
        <f>('SD_idade (17)'!AI18-'SD_idade (17)'!E18)/'SD_idade (17)'!E18</f>
        <v>-0.234375</v>
      </c>
      <c r="F17" s="43">
        <f>('SD_idade (17)'!AJ18-'SD_idade (17)'!F18)/'SD_idade (17)'!F18</f>
        <v>-0.14705882352941177</v>
      </c>
      <c r="G17" s="43">
        <f>('SD_idade (17)'!AK18-'SD_idade (17)'!G18)/'SD_idade (17)'!G18</f>
        <v>0.11538461538461539</v>
      </c>
      <c r="H17" s="43">
        <f>('SD_idade (17)'!AL18-'SD_idade (17)'!H18)/'SD_idade (17)'!H18</f>
        <v>-5.5555555555555552E-2</v>
      </c>
      <c r="I17" s="218">
        <f>('SD_idade (17)'!AM18-'SD_idade (17)'!I18)/'SD_idade (17)'!I18</f>
        <v>3.3333333333333333E-2</v>
      </c>
      <c r="J17" s="57">
        <f>('SD_idade (17)'!AN18-'SD_idade (17)'!J18)/'SD_idade (17)'!J18</f>
        <v>-0.16304347826086957</v>
      </c>
    </row>
    <row r="18" spans="2:10" x14ac:dyDescent="0.25">
      <c r="B18" s="34" t="s">
        <v>39</v>
      </c>
      <c r="C18" s="42">
        <f>('SD_idade (17)'!AG19-'SD_idade (17)'!C19)/'SD_idade (17)'!C19</f>
        <v>-7.407407407407407E-2</v>
      </c>
      <c r="D18" s="43">
        <f>('SD_idade (17)'!AH19-'SD_idade (17)'!D19)/'SD_idade (17)'!D19</f>
        <v>-2.3809523809523808E-2</v>
      </c>
      <c r="E18" s="43">
        <f>('SD_idade (17)'!AI19-'SD_idade (17)'!E19)/'SD_idade (17)'!E19</f>
        <v>0</v>
      </c>
      <c r="F18" s="43">
        <f>('SD_idade (17)'!AJ19-'SD_idade (17)'!F19)/'SD_idade (17)'!F19</f>
        <v>-7.3170731707317069E-2</v>
      </c>
      <c r="G18" s="43">
        <f>('SD_idade (17)'!AK19-'SD_idade (17)'!G19)/'SD_idade (17)'!G19</f>
        <v>0.11538461538461539</v>
      </c>
      <c r="H18" s="43">
        <f>('SD_idade (17)'!AL19-'SD_idade (17)'!H19)/'SD_idade (17)'!H19</f>
        <v>2.6315789473684209E-2</v>
      </c>
      <c r="I18" s="218">
        <f>('SD_idade (17)'!AM19-'SD_idade (17)'!I19)/'SD_idade (17)'!I19</f>
        <v>-0.16666666666666666</v>
      </c>
      <c r="J18" s="57">
        <f>('SD_idade (17)'!AN19-'SD_idade (17)'!J19)/'SD_idade (17)'!J19</f>
        <v>-0.13698630136986301</v>
      </c>
    </row>
    <row r="19" spans="2:10" x14ac:dyDescent="0.25">
      <c r="B19" s="34" t="s">
        <v>40</v>
      </c>
      <c r="C19" s="42">
        <f>('SD_idade (17)'!AG20-'SD_idade (17)'!C20)/'SD_idade (17)'!C20</f>
        <v>0.13793103448275862</v>
      </c>
      <c r="D19" s="43">
        <f>('SD_idade (17)'!AH20-'SD_idade (17)'!D20)/'SD_idade (17)'!D20</f>
        <v>6.5217391304347824E-2</v>
      </c>
      <c r="E19" s="43">
        <f>('SD_idade (17)'!AI20-'SD_idade (17)'!E20)/'SD_idade (17)'!E20</f>
        <v>-0.24719101123595505</v>
      </c>
      <c r="F19" s="43">
        <f>('SD_idade (17)'!AJ20-'SD_idade (17)'!F20)/'SD_idade (17)'!F20</f>
        <v>1.1494252873563218E-2</v>
      </c>
      <c r="G19" s="43">
        <f>('SD_idade (17)'!AK20-'SD_idade (17)'!G20)/'SD_idade (17)'!G20</f>
        <v>-6.4516129032258063E-2</v>
      </c>
      <c r="H19" s="43">
        <f>('SD_idade (17)'!AL20-'SD_idade (17)'!H20)/'SD_idade (17)'!H20</f>
        <v>0.125</v>
      </c>
      <c r="I19" s="218">
        <f>('SD_idade (17)'!AM20-'SD_idade (17)'!I20)/'SD_idade (17)'!I20</f>
        <v>-8.6206896551724144E-2</v>
      </c>
      <c r="J19" s="57">
        <f>('SD_idade (17)'!AN20-'SD_idade (17)'!J20)/'SD_idade (17)'!J20</f>
        <v>-9.8360655737704916E-2</v>
      </c>
    </row>
    <row r="20" spans="2:10" x14ac:dyDescent="0.25">
      <c r="B20" s="34" t="s">
        <v>41</v>
      </c>
      <c r="C20" s="42">
        <f>('SD_idade (17)'!AG21-'SD_idade (17)'!C21)/'SD_idade (17)'!C21</f>
        <v>0.16666666666666666</v>
      </c>
      <c r="D20" s="43">
        <f>('SD_idade (17)'!AH21-'SD_idade (17)'!D21)/'SD_idade (17)'!D21</f>
        <v>-0.18367346938775511</v>
      </c>
      <c r="E20" s="43">
        <f>('SD_idade (17)'!AI21-'SD_idade (17)'!E21)/'SD_idade (17)'!E21</f>
        <v>-8.3333333333333329E-2</v>
      </c>
      <c r="F20" s="43">
        <f>('SD_idade (17)'!AJ21-'SD_idade (17)'!F21)/'SD_idade (17)'!F21</f>
        <v>2.2222222222222223E-2</v>
      </c>
      <c r="G20" s="43">
        <f>('SD_idade (17)'!AK21-'SD_idade (17)'!G21)/'SD_idade (17)'!G21</f>
        <v>4.7619047619047616E-2</v>
      </c>
      <c r="H20" s="43">
        <f>('SD_idade (17)'!AL21-'SD_idade (17)'!H21)/'SD_idade (17)'!H21</f>
        <v>-0.16216216216216217</v>
      </c>
      <c r="I20" s="218">
        <f>('SD_idade (17)'!AM21-'SD_idade (17)'!I21)/'SD_idade (17)'!I21</f>
        <v>-0.17777777777777778</v>
      </c>
      <c r="J20" s="57">
        <f>('SD_idade (17)'!AN21-'SD_idade (17)'!J21)/'SD_idade (17)'!J21</f>
        <v>-0.19298245614035087</v>
      </c>
    </row>
    <row r="21" spans="2:10" x14ac:dyDescent="0.25">
      <c r="B21" s="34" t="s">
        <v>42</v>
      </c>
      <c r="C21" s="42">
        <f>('SD_idade (17)'!AG22-'SD_idade (17)'!C22)/'SD_idade (17)'!C22</f>
        <v>-6.8181818181818177E-2</v>
      </c>
      <c r="D21" s="43">
        <f>('SD_idade (17)'!AH22-'SD_idade (17)'!D22)/'SD_idade (17)'!D22</f>
        <v>0.23529411764705882</v>
      </c>
      <c r="E21" s="43">
        <f>('SD_idade (17)'!AI22-'SD_idade (17)'!E22)/'SD_idade (17)'!E22</f>
        <v>8.6956521739130432E-2</v>
      </c>
      <c r="F21" s="43">
        <f>('SD_idade (17)'!AJ22-'SD_idade (17)'!F22)/'SD_idade (17)'!F22</f>
        <v>-0.17241379310344829</v>
      </c>
      <c r="G21" s="43">
        <f>('SD_idade (17)'!AK22-'SD_idade (17)'!G22)/'SD_idade (17)'!G22</f>
        <v>-0.125</v>
      </c>
      <c r="H21" s="43">
        <f>('SD_idade (17)'!AL22-'SD_idade (17)'!H22)/'SD_idade (17)'!H22</f>
        <v>-0.22727272727272727</v>
      </c>
      <c r="I21" s="218">
        <f>('SD_idade (17)'!AM22-'SD_idade (17)'!I22)/'SD_idade (17)'!I22</f>
        <v>-0.14285714285714285</v>
      </c>
      <c r="J21" s="57">
        <f>('SD_idade (17)'!AN22-'SD_idade (17)'!J22)/'SD_idade (17)'!J22</f>
        <v>7.1428571428571425E-2</v>
      </c>
    </row>
    <row r="22" spans="2:10" x14ac:dyDescent="0.25">
      <c r="B22" s="34" t="s">
        <v>43</v>
      </c>
      <c r="C22" s="42">
        <f>('SD_idade (17)'!AG23-'SD_idade (17)'!C23)/'SD_idade (17)'!C23</f>
        <v>-0.25</v>
      </c>
      <c r="D22" s="43">
        <f>('SD_idade (17)'!AH23-'SD_idade (17)'!D23)/'SD_idade (17)'!D23</f>
        <v>-0.37931034482758619</v>
      </c>
      <c r="E22" s="43">
        <f>('SD_idade (17)'!AI23-'SD_idade (17)'!E23)/'SD_idade (17)'!E23</f>
        <v>-0.08</v>
      </c>
      <c r="F22" s="43">
        <f>('SD_idade (17)'!AJ23-'SD_idade (17)'!F23)/'SD_idade (17)'!F23</f>
        <v>-3.0303030303030304E-2</v>
      </c>
      <c r="G22" s="43">
        <f>('SD_idade (17)'!AK23-'SD_idade (17)'!G23)/'SD_idade (17)'!G23</f>
        <v>-0.125</v>
      </c>
      <c r="H22" s="43">
        <f>('SD_idade (17)'!AL23-'SD_idade (17)'!H23)/'SD_idade (17)'!H23</f>
        <v>0.22727272727272727</v>
      </c>
      <c r="I22" s="218">
        <f>('SD_idade (17)'!AM23-'SD_idade (17)'!I23)/'SD_idade (17)'!I23</f>
        <v>-0.35483870967741937</v>
      </c>
      <c r="J22" s="57">
        <f>('SD_idade (17)'!AN23-'SD_idade (17)'!J23)/'SD_idade (17)'!J23</f>
        <v>8.1081081081081086E-2</v>
      </c>
    </row>
    <row r="23" spans="2:10" x14ac:dyDescent="0.25">
      <c r="B23" s="34" t="s">
        <v>44</v>
      </c>
      <c r="C23" s="42">
        <f>('SD_idade (17)'!AG24-'SD_idade (17)'!C24)/'SD_idade (17)'!C24</f>
        <v>-5.0847457627118647E-2</v>
      </c>
      <c r="D23" s="43">
        <f>('SD_idade (17)'!AH24-'SD_idade (17)'!D24)/'SD_idade (17)'!D24</f>
        <v>-0.26470588235294118</v>
      </c>
      <c r="E23" s="43">
        <f>('SD_idade (17)'!AI24-'SD_idade (17)'!E24)/'SD_idade (17)'!E24</f>
        <v>-5.128205128205128E-2</v>
      </c>
      <c r="F23" s="43">
        <f>('SD_idade (17)'!AJ24-'SD_idade (17)'!F24)/'SD_idade (17)'!F24</f>
        <v>-7.5949367088607597E-2</v>
      </c>
      <c r="G23" s="43">
        <f>('SD_idade (17)'!AK24-'SD_idade (17)'!G24)/'SD_idade (17)'!G24</f>
        <v>3.1746031746031744E-2</v>
      </c>
      <c r="H23" s="43">
        <f>('SD_idade (17)'!AL24-'SD_idade (17)'!H24)/'SD_idade (17)'!H24</f>
        <v>-0.11235955056179775</v>
      </c>
      <c r="I23" s="218">
        <f>('SD_idade (17)'!AM24-'SD_idade (17)'!I24)/'SD_idade (17)'!I24</f>
        <v>0.1076923076923077</v>
      </c>
      <c r="J23" s="57">
        <f>('SD_idade (17)'!AN24-'SD_idade (17)'!J24)/'SD_idade (17)'!J24</f>
        <v>-0.12037037037037036</v>
      </c>
    </row>
    <row r="24" spans="2:10" x14ac:dyDescent="0.25">
      <c r="B24" s="34" t="s">
        <v>45</v>
      </c>
      <c r="C24" s="42">
        <f>('SD_idade (17)'!AG25-'SD_idade (17)'!C25)/'SD_idade (17)'!C25</f>
        <v>-8.1081081081081086E-2</v>
      </c>
      <c r="D24" s="43">
        <f>('SD_idade (17)'!AH25-'SD_idade (17)'!D25)/'SD_idade (17)'!D25</f>
        <v>-0.1111111111111111</v>
      </c>
      <c r="E24" s="43">
        <f>('SD_idade (17)'!AI25-'SD_idade (17)'!E25)/'SD_idade (17)'!E25</f>
        <v>-0.34</v>
      </c>
      <c r="F24" s="43">
        <f>('SD_idade (17)'!AJ25-'SD_idade (17)'!F25)/'SD_idade (17)'!F25</f>
        <v>0.3</v>
      </c>
      <c r="G24" s="43">
        <f>('SD_idade (17)'!AK25-'SD_idade (17)'!G25)/'SD_idade (17)'!G25</f>
        <v>-0.24489795918367346</v>
      </c>
      <c r="H24" s="43">
        <f>('SD_idade (17)'!AL25-'SD_idade (17)'!H25)/'SD_idade (17)'!H25</f>
        <v>0.05</v>
      </c>
      <c r="I24" s="218">
        <f>('SD_idade (17)'!AM25-'SD_idade (17)'!I25)/'SD_idade (17)'!I25</f>
        <v>-0.11320754716981132</v>
      </c>
      <c r="J24" s="57">
        <f>('SD_idade (17)'!AN25-'SD_idade (17)'!J25)/'SD_idade (17)'!J25</f>
        <v>-5.8823529411764705E-2</v>
      </c>
    </row>
    <row r="25" spans="2:10" x14ac:dyDescent="0.25">
      <c r="B25" s="34" t="s">
        <v>46</v>
      </c>
      <c r="C25" s="42">
        <f>('SD_idade (17)'!AG26-'SD_idade (17)'!C26)/'SD_idade (17)'!C26</f>
        <v>5.2631578947368418E-2</v>
      </c>
      <c r="D25" s="43">
        <f>('SD_idade (17)'!AH26-'SD_idade (17)'!D26)/'SD_idade (17)'!D26</f>
        <v>-0.15625</v>
      </c>
      <c r="E25" s="43">
        <f>('SD_idade (17)'!AI26-'SD_idade (17)'!E26)/'SD_idade (17)'!E26</f>
        <v>-7.8947368421052627E-2</v>
      </c>
      <c r="F25" s="43">
        <f>('SD_idade (17)'!AJ26-'SD_idade (17)'!F26)/'SD_idade (17)'!F26</f>
        <v>0</v>
      </c>
      <c r="G25" s="43">
        <f>('SD_idade (17)'!AK26-'SD_idade (17)'!G26)/'SD_idade (17)'!G26</f>
        <v>7.1428571428571425E-2</v>
      </c>
      <c r="H25" s="43">
        <f>('SD_idade (17)'!AL26-'SD_idade (17)'!H26)/'SD_idade (17)'!H26</f>
        <v>-0.15789473684210525</v>
      </c>
      <c r="I25" s="218">
        <f>('SD_idade (17)'!AM26-'SD_idade (17)'!I26)/'SD_idade (17)'!I26</f>
        <v>-0.05</v>
      </c>
      <c r="J25" s="57">
        <f>('SD_idade (17)'!AN26-'SD_idade (17)'!J26)/'SD_idade (17)'!J26</f>
        <v>-0.13157894736842105</v>
      </c>
    </row>
    <row r="26" spans="2:10" x14ac:dyDescent="0.25">
      <c r="B26" s="34" t="s">
        <v>47</v>
      </c>
      <c r="C26" s="42">
        <f>('SD_idade (17)'!AG27-'SD_idade (17)'!C27)/'SD_idade (17)'!C27</f>
        <v>2.6315789473684209E-2</v>
      </c>
      <c r="D26" s="43">
        <f>('SD_idade (17)'!AH27-'SD_idade (17)'!D27)/'SD_idade (17)'!D27</f>
        <v>-0.15909090909090909</v>
      </c>
      <c r="E26" s="43">
        <f>('SD_idade (17)'!AI27-'SD_idade (17)'!E27)/'SD_idade (17)'!E27</f>
        <v>-2.9411764705882353E-2</v>
      </c>
      <c r="F26" s="43">
        <f>('SD_idade (17)'!AJ27-'SD_idade (17)'!F27)/'SD_idade (17)'!F27</f>
        <v>0.34482758620689657</v>
      </c>
      <c r="G26" s="43">
        <f>('SD_idade (17)'!AK27-'SD_idade (17)'!G27)/'SD_idade (17)'!G27</f>
        <v>0.18421052631578946</v>
      </c>
      <c r="H26" s="43">
        <f>('SD_idade (17)'!AL27-'SD_idade (17)'!H27)/'SD_idade (17)'!H27</f>
        <v>-0.32432432432432434</v>
      </c>
      <c r="I26" s="218">
        <f>('SD_idade (17)'!AM27-'SD_idade (17)'!I27)/'SD_idade (17)'!I27</f>
        <v>-2.7027027027027029E-2</v>
      </c>
      <c r="J26" s="57">
        <f>('SD_idade (17)'!AN27-'SD_idade (17)'!J27)/'SD_idade (17)'!J27</f>
        <v>-7.575757575757576E-2</v>
      </c>
    </row>
    <row r="27" spans="2:10" x14ac:dyDescent="0.25">
      <c r="B27" s="34" t="s">
        <v>48</v>
      </c>
      <c r="C27" s="42">
        <f>('SD_idade (17)'!AG28-'SD_idade (17)'!C28)/'SD_idade (17)'!C28</f>
        <v>-0.27777777777777779</v>
      </c>
      <c r="D27" s="43">
        <f>('SD_idade (17)'!AH28-'SD_idade (17)'!D28)/'SD_idade (17)'!D28</f>
        <v>0</v>
      </c>
      <c r="E27" s="43">
        <f>('SD_idade (17)'!AI28-'SD_idade (17)'!E28)/'SD_idade (17)'!E28</f>
        <v>-0.15686274509803921</v>
      </c>
      <c r="F27" s="43">
        <f>('SD_idade (17)'!AJ28-'SD_idade (17)'!F28)/'SD_idade (17)'!F28</f>
        <v>1.8518518518518517E-2</v>
      </c>
      <c r="G27" s="43">
        <f>('SD_idade (17)'!AK28-'SD_idade (17)'!G28)/'SD_idade (17)'!G28</f>
        <v>0</v>
      </c>
      <c r="H27" s="43">
        <f>('SD_idade (17)'!AL28-'SD_idade (17)'!H28)/'SD_idade (17)'!H28</f>
        <v>-0.2558139534883721</v>
      </c>
      <c r="I27" s="218">
        <f>('SD_idade (17)'!AM28-'SD_idade (17)'!I28)/'SD_idade (17)'!I28</f>
        <v>-0.11904761904761904</v>
      </c>
      <c r="J27" s="57">
        <f>('SD_idade (17)'!AN28-'SD_idade (17)'!J28)/'SD_idade (17)'!J28</f>
        <v>-0.16666666666666666</v>
      </c>
    </row>
    <row r="28" spans="2:10" x14ac:dyDescent="0.25">
      <c r="B28" s="34" t="s">
        <v>49</v>
      </c>
      <c r="C28" s="42">
        <f>('SD_idade (17)'!AG29-'SD_idade (17)'!C29)/'SD_idade (17)'!C29</f>
        <v>-0.15151515151515152</v>
      </c>
      <c r="D28" s="43">
        <f>('SD_idade (17)'!AH29-'SD_idade (17)'!D29)/'SD_idade (17)'!D29</f>
        <v>-5.9701492537313432E-2</v>
      </c>
      <c r="E28" s="43">
        <f>('SD_idade (17)'!AI29-'SD_idade (17)'!E29)/'SD_idade (17)'!E29</f>
        <v>-0.04</v>
      </c>
      <c r="F28" s="43">
        <f>('SD_idade (17)'!AJ29-'SD_idade (17)'!F29)/'SD_idade (17)'!F29</f>
        <v>-0.15294117647058825</v>
      </c>
      <c r="G28" s="43">
        <f>('SD_idade (17)'!AK29-'SD_idade (17)'!G29)/'SD_idade (17)'!G29</f>
        <v>-0.14772727272727273</v>
      </c>
      <c r="H28" s="43">
        <f>('SD_idade (17)'!AL29-'SD_idade (17)'!H29)/'SD_idade (17)'!H29</f>
        <v>-0.10526315789473684</v>
      </c>
      <c r="I28" s="218">
        <f>('SD_idade (17)'!AM29-'SD_idade (17)'!I29)/'SD_idade (17)'!I29</f>
        <v>-0.18604651162790697</v>
      </c>
      <c r="J28" s="57">
        <f>('SD_idade (17)'!AN29-'SD_idade (17)'!J29)/'SD_idade (17)'!J29</f>
        <v>-0.22480620155038761</v>
      </c>
    </row>
    <row r="29" spans="2:10" x14ac:dyDescent="0.25">
      <c r="B29" s="34" t="s">
        <v>50</v>
      </c>
      <c r="C29" s="42">
        <f>('SD_idade (17)'!AG30-'SD_idade (17)'!C30)/'SD_idade (17)'!C30</f>
        <v>7.6271186440677971E-2</v>
      </c>
      <c r="D29" s="43">
        <f>('SD_idade (17)'!AH30-'SD_idade (17)'!D30)/'SD_idade (17)'!D30</f>
        <v>-0.20270270270270271</v>
      </c>
      <c r="E29" s="43">
        <f>('SD_idade (17)'!AI30-'SD_idade (17)'!E30)/'SD_idade (17)'!E30</f>
        <v>-5.1546391752577317E-2</v>
      </c>
      <c r="F29" s="43">
        <f>('SD_idade (17)'!AJ30-'SD_idade (17)'!F30)/'SD_idade (17)'!F30</f>
        <v>-1.3157894736842105E-2</v>
      </c>
      <c r="G29" s="43">
        <f>('SD_idade (17)'!AK30-'SD_idade (17)'!G30)/'SD_idade (17)'!G30</f>
        <v>-0.13580246913580246</v>
      </c>
      <c r="H29" s="43">
        <f>('SD_idade (17)'!AL30-'SD_idade (17)'!H30)/'SD_idade (17)'!H30</f>
        <v>-6.7567567567567571E-2</v>
      </c>
      <c r="I29" s="218">
        <f>('SD_idade (17)'!AM30-'SD_idade (17)'!I30)/'SD_idade (17)'!I30</f>
        <v>-2.4390243902439025E-2</v>
      </c>
      <c r="J29" s="57">
        <f>('SD_idade (17)'!AN30-'SD_idade (17)'!J30)/'SD_idade (17)'!J30</f>
        <v>-0.12621359223300971</v>
      </c>
    </row>
    <row r="30" spans="2:10" x14ac:dyDescent="0.25">
      <c r="B30" s="34" t="s">
        <v>51</v>
      </c>
      <c r="C30" s="42">
        <f>('SD_idade (17)'!AG31-'SD_idade (17)'!C31)/'SD_idade (17)'!C31</f>
        <v>-0.4</v>
      </c>
      <c r="D30" s="43">
        <f>('SD_idade (17)'!AH31-'SD_idade (17)'!D31)/'SD_idade (17)'!D31</f>
        <v>-6.6666666666666666E-2</v>
      </c>
      <c r="E30" s="43">
        <f>('SD_idade (17)'!AI31-'SD_idade (17)'!E31)/'SD_idade (17)'!E31</f>
        <v>3.7037037037037035E-2</v>
      </c>
      <c r="F30" s="43">
        <f>('SD_idade (17)'!AJ31-'SD_idade (17)'!F31)/'SD_idade (17)'!F31</f>
        <v>-0.17857142857142858</v>
      </c>
      <c r="G30" s="43">
        <f>('SD_idade (17)'!AK31-'SD_idade (17)'!G31)/'SD_idade (17)'!G31</f>
        <v>-0.3783783783783784</v>
      </c>
      <c r="H30" s="43">
        <f>('SD_idade (17)'!AL31-'SD_idade (17)'!H31)/'SD_idade (17)'!H31</f>
        <v>-0.27272727272727271</v>
      </c>
      <c r="I30" s="218">
        <f>('SD_idade (17)'!AM31-'SD_idade (17)'!I31)/'SD_idade (17)'!I31</f>
        <v>-3.8461538461538464E-2</v>
      </c>
      <c r="J30" s="57">
        <f>('SD_idade (17)'!AN31-'SD_idade (17)'!J31)/'SD_idade (17)'!J31</f>
        <v>9.5238095238095233E-2</v>
      </c>
    </row>
    <row r="31" spans="2:10" x14ac:dyDescent="0.25">
      <c r="B31" s="34" t="s">
        <v>52</v>
      </c>
      <c r="C31" s="42">
        <f>('SD_idade (17)'!AG32-'SD_idade (17)'!C32)/'SD_idade (17)'!C32</f>
        <v>-7.4999999999999997E-2</v>
      </c>
      <c r="D31" s="43">
        <f>('SD_idade (17)'!AH32-'SD_idade (17)'!D32)/'SD_idade (17)'!D32</f>
        <v>-1.5625E-2</v>
      </c>
      <c r="E31" s="43">
        <f>('SD_idade (17)'!AI32-'SD_idade (17)'!E32)/'SD_idade (17)'!E32</f>
        <v>-0.17567567567567569</v>
      </c>
      <c r="F31" s="43">
        <f>('SD_idade (17)'!AJ32-'SD_idade (17)'!F32)/'SD_idade (17)'!F32</f>
        <v>-0.24675324675324675</v>
      </c>
      <c r="G31" s="43">
        <f>('SD_idade (17)'!AK32-'SD_idade (17)'!G32)/'SD_idade (17)'!G32</f>
        <v>-0.125</v>
      </c>
      <c r="H31" s="43">
        <f>('SD_idade (17)'!AL32-'SD_idade (17)'!H32)/'SD_idade (17)'!H32</f>
        <v>-0.14814814814814814</v>
      </c>
      <c r="I31" s="218">
        <f>('SD_idade (17)'!AM32-'SD_idade (17)'!I32)/'SD_idade (17)'!I32</f>
        <v>-4.3956043956043959E-2</v>
      </c>
      <c r="J31" s="57">
        <f>('SD_idade (17)'!AN32-'SD_idade (17)'!J32)/'SD_idade (17)'!J32</f>
        <v>-0.27472527472527475</v>
      </c>
    </row>
    <row r="32" spans="2:10" x14ac:dyDescent="0.25">
      <c r="B32" s="34" t="s">
        <v>31</v>
      </c>
      <c r="C32" s="42">
        <f>('SD_idade (17)'!AG33-'SD_idade (17)'!C33)/'SD_idade (17)'!C33</f>
        <v>0</v>
      </c>
      <c r="D32" s="43">
        <f>('SD_idade (17)'!AH33-'SD_idade (17)'!D33)/'SD_idade (17)'!D33</f>
        <v>0.08</v>
      </c>
      <c r="E32" s="43">
        <f>('SD_idade (17)'!AI33-'SD_idade (17)'!E33)/'SD_idade (17)'!E33</f>
        <v>-0.16216216216216217</v>
      </c>
      <c r="F32" s="43">
        <f>('SD_idade (17)'!AJ33-'SD_idade (17)'!F33)/'SD_idade (17)'!F33</f>
        <v>0</v>
      </c>
      <c r="G32" s="43">
        <f>('SD_idade (17)'!AK33-'SD_idade (17)'!G33)/'SD_idade (17)'!G33</f>
        <v>-0.17948717948717949</v>
      </c>
      <c r="H32" s="43">
        <f>('SD_idade (17)'!AL33-'SD_idade (17)'!H33)/'SD_idade (17)'!H33</f>
        <v>-0.16666666666666666</v>
      </c>
      <c r="I32" s="218">
        <f>('SD_idade (17)'!AM33-'SD_idade (17)'!I33)/'SD_idade (17)'!I33</f>
        <v>0.16</v>
      </c>
      <c r="J32" s="57">
        <f>('SD_idade (17)'!AN33-'SD_idade (17)'!J33)/'SD_idade (17)'!J33</f>
        <v>-0.1276595744680851</v>
      </c>
    </row>
    <row r="33" spans="2:10" x14ac:dyDescent="0.25">
      <c r="B33" s="34" t="s">
        <v>53</v>
      </c>
      <c r="C33" s="42">
        <f>('SD_idade (17)'!AG34-'SD_idade (17)'!C34)/'SD_idade (17)'!C34</f>
        <v>1.1627906976744186E-2</v>
      </c>
      <c r="D33" s="43">
        <f>('SD_idade (17)'!AH34-'SD_idade (17)'!D34)/'SD_idade (17)'!D34</f>
        <v>-1.1627906976744186E-2</v>
      </c>
      <c r="E33" s="43">
        <f>('SD_idade (17)'!AI34-'SD_idade (17)'!E34)/'SD_idade (17)'!E34</f>
        <v>5.128205128205128E-2</v>
      </c>
      <c r="F33" s="43">
        <f>('SD_idade (17)'!AJ34-'SD_idade (17)'!F34)/'SD_idade (17)'!F34</f>
        <v>0.11594202898550725</v>
      </c>
      <c r="G33" s="43">
        <f>('SD_idade (17)'!AK34-'SD_idade (17)'!G34)/'SD_idade (17)'!G34</f>
        <v>-0.14285714285714285</v>
      </c>
      <c r="H33" s="43">
        <f>('SD_idade (17)'!AL34-'SD_idade (17)'!H34)/'SD_idade (17)'!H34</f>
        <v>-0.13698630136986301</v>
      </c>
      <c r="I33" s="218">
        <f>('SD_idade (17)'!AM34-'SD_idade (17)'!I34)/'SD_idade (17)'!I34</f>
        <v>-0.17241379310344829</v>
      </c>
      <c r="J33" s="57">
        <f>('SD_idade (17)'!AN34-'SD_idade (17)'!J34)/'SD_idade (17)'!J34</f>
        <v>-0.18055555555555555</v>
      </c>
    </row>
    <row r="34" spans="2:10" ht="12.75" customHeight="1" x14ac:dyDescent="0.25">
      <c r="B34" s="34" t="s">
        <v>54</v>
      </c>
      <c r="C34" s="42">
        <f>('SD_idade (17)'!AG35-'SD_idade (17)'!C35)/'SD_idade (17)'!C35</f>
        <v>0</v>
      </c>
      <c r="D34" s="43">
        <f>('SD_idade (17)'!AH35-'SD_idade (17)'!D35)/'SD_idade (17)'!D35</f>
        <v>0.10869565217391304</v>
      </c>
      <c r="E34" s="43">
        <f>('SD_idade (17)'!AI35-'SD_idade (17)'!E35)/'SD_idade (17)'!E35</f>
        <v>-0.10638297872340426</v>
      </c>
      <c r="F34" s="43">
        <f>('SD_idade (17)'!AJ35-'SD_idade (17)'!F35)/'SD_idade (17)'!F35</f>
        <v>-3.5087719298245612E-2</v>
      </c>
      <c r="G34" s="43">
        <f>('SD_idade (17)'!AK35-'SD_idade (17)'!G35)/'SD_idade (17)'!G35</f>
        <v>-0.17499999999999999</v>
      </c>
      <c r="H34" s="43">
        <f>('SD_idade (17)'!AL35-'SD_idade (17)'!H35)/'SD_idade (17)'!H35</f>
        <v>-6.8181818181818177E-2</v>
      </c>
      <c r="I34" s="218">
        <f>('SD_idade (17)'!AM35-'SD_idade (17)'!I35)/'SD_idade (17)'!I35</f>
        <v>-0.11904761904761904</v>
      </c>
      <c r="J34" s="57">
        <f>('SD_idade (17)'!AN35-'SD_idade (17)'!J35)/'SD_idade (17)'!J35</f>
        <v>-8.771929824561403E-2</v>
      </c>
    </row>
    <row r="35" spans="2:10" x14ac:dyDescent="0.25">
      <c r="B35" s="34" t="s">
        <v>55</v>
      </c>
      <c r="C35" s="42">
        <f>('SD_idade (17)'!AG36-'SD_idade (17)'!C36)/'SD_idade (17)'!C36</f>
        <v>4.1666666666666664E-2</v>
      </c>
      <c r="D35" s="43">
        <f>('SD_idade (17)'!AH36-'SD_idade (17)'!D36)/'SD_idade (17)'!D36</f>
        <v>-0.28947368421052633</v>
      </c>
      <c r="E35" s="43">
        <f>('SD_idade (17)'!AI36-'SD_idade (17)'!E36)/'SD_idade (17)'!E36</f>
        <v>-0.41463414634146339</v>
      </c>
      <c r="F35" s="43">
        <f>('SD_idade (17)'!AJ36-'SD_idade (17)'!F36)/'SD_idade (17)'!F36</f>
        <v>-0.2857142857142857</v>
      </c>
      <c r="G35" s="43">
        <f>('SD_idade (17)'!AK36-'SD_idade (17)'!G36)/'SD_idade (17)'!G36</f>
        <v>0.125</v>
      </c>
      <c r="H35" s="43">
        <f>('SD_idade (17)'!AL36-'SD_idade (17)'!H36)/'SD_idade (17)'!H36</f>
        <v>-0.36363636363636365</v>
      </c>
      <c r="I35" s="218">
        <f>('SD_idade (17)'!AM36-'SD_idade (17)'!I36)/'SD_idade (17)'!I36</f>
        <v>-7.6923076923076927E-2</v>
      </c>
      <c r="J35" s="57">
        <f>('SD_idade (17)'!AN36-'SD_idade (17)'!J36)/'SD_idade (17)'!J36</f>
        <v>-9.375E-2</v>
      </c>
    </row>
    <row r="36" spans="2:10" x14ac:dyDescent="0.25">
      <c r="B36" s="34" t="s">
        <v>56</v>
      </c>
      <c r="C36" s="42">
        <f>('SD_idade (17)'!AG37-'SD_idade (17)'!C37)/'SD_idade (17)'!C37</f>
        <v>0.19047619047619047</v>
      </c>
      <c r="D36" s="43">
        <f>('SD_idade (17)'!AH37-'SD_idade (17)'!D37)/'SD_idade (17)'!D37</f>
        <v>-4.5454545454545456E-2</v>
      </c>
      <c r="E36" s="43">
        <f>('SD_idade (17)'!AI37-'SD_idade (17)'!E37)/'SD_idade (17)'!E37</f>
        <v>-0.375</v>
      </c>
      <c r="F36" s="43">
        <f>('SD_idade (17)'!AJ37-'SD_idade (17)'!F37)/'SD_idade (17)'!F37</f>
        <v>-0.21621621621621623</v>
      </c>
      <c r="G36" s="43">
        <f>('SD_idade (17)'!AK37-'SD_idade (17)'!G37)/'SD_idade (17)'!G37</f>
        <v>-4.5454545454545456E-2</v>
      </c>
      <c r="H36" s="43">
        <f>('SD_idade (17)'!AL37-'SD_idade (17)'!H37)/'SD_idade (17)'!H37</f>
        <v>0.1</v>
      </c>
      <c r="I36" s="218">
        <f>('SD_idade (17)'!AM37-'SD_idade (17)'!I37)/'SD_idade (17)'!I37</f>
        <v>-0.15789473684210525</v>
      </c>
      <c r="J36" s="57">
        <f>('SD_idade (17)'!AN37-'SD_idade (17)'!J37)/'SD_idade (17)'!J37</f>
        <v>-0.26666666666666666</v>
      </c>
    </row>
    <row r="37" spans="2:10" x14ac:dyDescent="0.25">
      <c r="B37" s="34" t="s">
        <v>57</v>
      </c>
      <c r="C37" s="42">
        <f>('SD_idade (17)'!AG38-'SD_idade (17)'!C38)/'SD_idade (17)'!C38</f>
        <v>0</v>
      </c>
      <c r="D37" s="43">
        <f>('SD_idade (17)'!AH38-'SD_idade (17)'!D38)/'SD_idade (17)'!D38</f>
        <v>-0.14893617021276595</v>
      </c>
      <c r="E37" s="43">
        <f>('SD_idade (17)'!AI38-'SD_idade (17)'!E38)/'SD_idade (17)'!E38</f>
        <v>-0.16393442622950818</v>
      </c>
      <c r="F37" s="43">
        <f>('SD_idade (17)'!AJ38-'SD_idade (17)'!F38)/'SD_idade (17)'!F38</f>
        <v>-0.2857142857142857</v>
      </c>
      <c r="G37" s="43">
        <f>('SD_idade (17)'!AK38-'SD_idade (17)'!G38)/'SD_idade (17)'!G38</f>
        <v>-0.12121212121212122</v>
      </c>
      <c r="H37" s="43">
        <f>('SD_idade (17)'!AL38-'SD_idade (17)'!H38)/'SD_idade (17)'!H38</f>
        <v>-6.1538461538461542E-2</v>
      </c>
      <c r="I37" s="218">
        <f>('SD_idade (17)'!AM38-'SD_idade (17)'!I38)/'SD_idade (17)'!I38</f>
        <v>-3.1746031746031744E-2</v>
      </c>
      <c r="J37" s="57">
        <f>('SD_idade (17)'!AN38-'SD_idade (17)'!J38)/'SD_idade (17)'!J38</f>
        <v>-8.8888888888888892E-2</v>
      </c>
    </row>
    <row r="38" spans="2:10" x14ac:dyDescent="0.25">
      <c r="B38" s="34" t="s">
        <v>58</v>
      </c>
      <c r="C38" s="176">
        <f>('SD_idade (17)'!AG39-'SD_idade (17)'!C39)/'SD_idade (17)'!C39</f>
        <v>0.17391304347826086</v>
      </c>
      <c r="D38" s="177">
        <f>('SD_idade (17)'!AH39-'SD_idade (17)'!D39)/'SD_idade (17)'!D39</f>
        <v>-0.27777777777777779</v>
      </c>
      <c r="E38" s="177">
        <f>('SD_idade (17)'!AI39-'SD_idade (17)'!E39)/'SD_idade (17)'!E39</f>
        <v>-0.16326530612244897</v>
      </c>
      <c r="F38" s="177">
        <f>('SD_idade (17)'!AJ39-'SD_idade (17)'!F39)/'SD_idade (17)'!F39</f>
        <v>-2.564102564102564E-2</v>
      </c>
      <c r="G38" s="177">
        <f>('SD_idade (17)'!AK39-'SD_idade (17)'!G39)/'SD_idade (17)'!G39</f>
        <v>-3.3333333333333333E-2</v>
      </c>
      <c r="H38" s="177">
        <f>('SD_idade (17)'!AL39-'SD_idade (17)'!H39)/'SD_idade (17)'!H39</f>
        <v>0</v>
      </c>
      <c r="I38" s="219">
        <f>('SD_idade (17)'!AM39-'SD_idade (17)'!I39)/'SD_idade (17)'!I39</f>
        <v>0.12</v>
      </c>
      <c r="J38" s="178">
        <f>('SD_idade (17)'!AN39-'SD_idade (17)'!J39)/'SD_idade (17)'!J39</f>
        <v>-0.27500000000000002</v>
      </c>
    </row>
    <row r="39" spans="2:10" x14ac:dyDescent="0.25">
      <c r="B39" s="36"/>
      <c r="C39" s="615"/>
      <c r="D39" s="616"/>
      <c r="E39" s="616"/>
      <c r="F39" s="616"/>
      <c r="G39" s="616"/>
      <c r="H39" s="616"/>
      <c r="I39" s="616"/>
      <c r="J39" s="616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12.7109375" style="78" customWidth="1"/>
    <col min="4" max="4" width="1.140625" style="78" customWidth="1"/>
    <col min="5" max="5" width="12.7109375" style="78" customWidth="1"/>
    <col min="6" max="6" width="1.140625" style="78" customWidth="1"/>
    <col min="7" max="7" width="12.7109375" style="78" customWidth="1"/>
    <col min="8" max="8" width="1.140625" style="78" customWidth="1"/>
    <col min="9" max="9" width="12.7109375" style="78" customWidth="1"/>
    <col min="10" max="10" width="1.140625" style="78" customWidth="1"/>
    <col min="11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">
      <c r="A5" s="116" t="s">
        <v>400</v>
      </c>
      <c r="B5" s="119" t="s">
        <v>330</v>
      </c>
      <c r="E5" s="2"/>
      <c r="F5" s="2"/>
    </row>
    <row r="6" spans="1:11" s="77" customFormat="1" ht="12" customHeight="1" x14ac:dyDescent="0.2">
      <c r="A6" s="116"/>
      <c r="B6" s="122" t="s">
        <v>261</v>
      </c>
      <c r="E6" s="2"/>
      <c r="F6" s="2"/>
    </row>
    <row r="7" spans="1:11" s="77" customFormat="1" ht="12" customHeight="1" x14ac:dyDescent="0.2">
      <c r="A7" s="116"/>
      <c r="B7" s="122"/>
      <c r="E7" s="2"/>
      <c r="F7" s="2"/>
    </row>
    <row r="8" spans="1:11" ht="15" customHeight="1" x14ac:dyDescent="0.25">
      <c r="I8" s="8"/>
      <c r="J8" s="8"/>
    </row>
    <row r="9" spans="1:11" ht="30.75" customHeight="1" x14ac:dyDescent="0.25">
      <c r="B9" s="8"/>
      <c r="C9" s="598" t="s">
        <v>330</v>
      </c>
      <c r="D9" s="598"/>
      <c r="E9" s="598"/>
      <c r="F9" s="598"/>
      <c r="G9" s="598"/>
      <c r="H9" s="598"/>
      <c r="I9" s="598"/>
      <c r="J9" s="598"/>
      <c r="K9" s="598"/>
    </row>
    <row r="10" spans="1:11" ht="24.95" customHeight="1" x14ac:dyDescent="0.25">
      <c r="B10" s="11"/>
      <c r="C10" s="536" t="s">
        <v>16</v>
      </c>
      <c r="D10" s="142"/>
      <c r="E10" s="536" t="s">
        <v>18</v>
      </c>
      <c r="F10" s="142"/>
      <c r="G10" s="536" t="s">
        <v>19</v>
      </c>
      <c r="H10" s="142"/>
      <c r="I10" s="536" t="s">
        <v>17</v>
      </c>
      <c r="J10" s="46"/>
      <c r="K10" s="279" t="s">
        <v>157</v>
      </c>
    </row>
    <row r="11" spans="1:11" x14ac:dyDescent="0.25">
      <c r="B11" s="161" t="s">
        <v>60</v>
      </c>
      <c r="C11" s="617"/>
      <c r="D11" s="617"/>
      <c r="E11" s="617"/>
      <c r="F11" s="617"/>
      <c r="G11" s="617"/>
      <c r="H11" s="617"/>
      <c r="I11" s="617"/>
      <c r="J11" s="617"/>
      <c r="K11" s="617"/>
    </row>
    <row r="12" spans="1:11" x14ac:dyDescent="0.25">
      <c r="B12" s="3" t="s">
        <v>61</v>
      </c>
      <c r="C12" s="240">
        <v>514.94466189826335</v>
      </c>
      <c r="D12" s="303"/>
      <c r="E12" s="240">
        <v>506.60934217717596</v>
      </c>
      <c r="F12" s="221"/>
      <c r="G12" s="240">
        <v>506.80894895589836</v>
      </c>
      <c r="H12" s="221"/>
      <c r="I12" s="240">
        <v>515.72684805745939</v>
      </c>
      <c r="J12" s="411"/>
      <c r="K12" s="240">
        <v>510.97519376310385</v>
      </c>
    </row>
    <row r="13" spans="1:11" x14ac:dyDescent="0.25">
      <c r="B13" s="4" t="s">
        <v>102</v>
      </c>
      <c r="C13" s="241">
        <v>572.90858192889607</v>
      </c>
      <c r="D13" s="160"/>
      <c r="E13" s="241">
        <v>567.16344601134233</v>
      </c>
      <c r="F13" s="224"/>
      <c r="G13" s="241">
        <v>565.74170825274439</v>
      </c>
      <c r="H13" s="224"/>
      <c r="I13" s="241">
        <v>573.96911362588662</v>
      </c>
      <c r="J13" s="411"/>
      <c r="K13" s="241">
        <v>569.87097176018074</v>
      </c>
    </row>
    <row r="14" spans="1:11" x14ac:dyDescent="0.25">
      <c r="B14" s="4" t="s">
        <v>20</v>
      </c>
      <c r="C14" s="241">
        <v>573.47518894831171</v>
      </c>
      <c r="D14" s="160"/>
      <c r="E14" s="241">
        <v>569.47487941528072</v>
      </c>
      <c r="F14" s="224"/>
      <c r="G14" s="241">
        <v>569.91397627531967</v>
      </c>
      <c r="H14" s="224"/>
      <c r="I14" s="241">
        <v>578.65443683306501</v>
      </c>
      <c r="J14" s="411"/>
      <c r="K14" s="241">
        <v>572.6820717334972</v>
      </c>
    </row>
    <row r="15" spans="1:11" x14ac:dyDescent="0.25">
      <c r="B15" s="4" t="s">
        <v>1</v>
      </c>
      <c r="C15" s="242">
        <v>617.19729877349732</v>
      </c>
      <c r="D15" s="414"/>
      <c r="E15" s="242">
        <v>611.8664523939957</v>
      </c>
      <c r="F15" s="415"/>
      <c r="G15" s="242">
        <v>613.54576545353541</v>
      </c>
      <c r="H15" s="415"/>
      <c r="I15" s="242">
        <v>617.34591284569831</v>
      </c>
      <c r="J15" s="412"/>
      <c r="K15" s="242">
        <v>614.77392874214456</v>
      </c>
    </row>
    <row r="16" spans="1:11" x14ac:dyDescent="0.25">
      <c r="B16" s="34" t="s">
        <v>36</v>
      </c>
      <c r="C16" s="240">
        <v>581.32034902178668</v>
      </c>
      <c r="D16" s="303"/>
      <c r="E16" s="240">
        <v>561.66380650301505</v>
      </c>
      <c r="F16" s="221"/>
      <c r="G16" s="240">
        <v>562.0886490061074</v>
      </c>
      <c r="H16" s="221"/>
      <c r="I16" s="240">
        <v>563.83394353754272</v>
      </c>
      <c r="J16" s="411"/>
      <c r="K16" s="240">
        <v>567.92071065131961</v>
      </c>
    </row>
    <row r="17" spans="2:11" x14ac:dyDescent="0.25">
      <c r="B17" s="34" t="s">
        <v>37</v>
      </c>
      <c r="C17" s="241">
        <v>565.76144605218735</v>
      </c>
      <c r="D17" s="303"/>
      <c r="E17" s="241">
        <v>615.34806146806136</v>
      </c>
      <c r="F17" s="221"/>
      <c r="G17" s="241">
        <v>571.01579623632006</v>
      </c>
      <c r="H17" s="221"/>
      <c r="I17" s="241">
        <v>558.84432883874535</v>
      </c>
      <c r="J17" s="411"/>
      <c r="K17" s="241">
        <v>577.23066138274805</v>
      </c>
    </row>
    <row r="18" spans="2:11" x14ac:dyDescent="0.25">
      <c r="B18" s="34" t="s">
        <v>38</v>
      </c>
      <c r="C18" s="241">
        <v>701.76312931471512</v>
      </c>
      <c r="D18" s="303"/>
      <c r="E18" s="241">
        <v>688.1196982956684</v>
      </c>
      <c r="F18" s="221"/>
      <c r="G18" s="241">
        <v>704.08298972814794</v>
      </c>
      <c r="H18" s="221"/>
      <c r="I18" s="241">
        <v>695.19845683596532</v>
      </c>
      <c r="J18" s="411"/>
      <c r="K18" s="241">
        <v>697.13735938893831</v>
      </c>
    </row>
    <row r="19" spans="2:11" x14ac:dyDescent="0.25">
      <c r="B19" s="34" t="s">
        <v>39</v>
      </c>
      <c r="C19" s="241">
        <v>663.97348599838506</v>
      </c>
      <c r="D19" s="303"/>
      <c r="E19" s="241">
        <v>642.0974125256256</v>
      </c>
      <c r="F19" s="221"/>
      <c r="G19" s="241">
        <v>659.96088806445641</v>
      </c>
      <c r="H19" s="221"/>
      <c r="I19" s="241">
        <v>642.55497528704529</v>
      </c>
      <c r="J19" s="411"/>
      <c r="K19" s="241">
        <v>652.42767919402411</v>
      </c>
    </row>
    <row r="20" spans="2:11" x14ac:dyDescent="0.25">
      <c r="B20" s="34" t="s">
        <v>40</v>
      </c>
      <c r="C20" s="241">
        <v>577.77945142241697</v>
      </c>
      <c r="D20" s="303"/>
      <c r="E20" s="241">
        <v>596.75091209493064</v>
      </c>
      <c r="F20" s="221"/>
      <c r="G20" s="241">
        <v>593.09763970991071</v>
      </c>
      <c r="H20" s="221"/>
      <c r="I20" s="241">
        <v>604.12948565179067</v>
      </c>
      <c r="J20" s="411"/>
      <c r="K20" s="241">
        <v>592.83619888342594</v>
      </c>
    </row>
    <row r="21" spans="2:11" x14ac:dyDescent="0.25">
      <c r="B21" s="34" t="s">
        <v>41</v>
      </c>
      <c r="C21" s="241">
        <v>675.05959812419462</v>
      </c>
      <c r="D21" s="303"/>
      <c r="E21" s="241">
        <v>662.95674542646702</v>
      </c>
      <c r="F21" s="221"/>
      <c r="G21" s="241">
        <v>685.285687595166</v>
      </c>
      <c r="H21" s="221"/>
      <c r="I21" s="241">
        <v>700.59597581834169</v>
      </c>
      <c r="J21" s="411"/>
      <c r="K21" s="241">
        <v>680.90384829583934</v>
      </c>
    </row>
    <row r="22" spans="2:11" x14ac:dyDescent="0.25">
      <c r="B22" s="34" t="s">
        <v>42</v>
      </c>
      <c r="C22" s="241">
        <v>534.09290651665435</v>
      </c>
      <c r="D22" s="303"/>
      <c r="E22" s="241">
        <v>525.85580875935068</v>
      </c>
      <c r="F22" s="221"/>
      <c r="G22" s="241">
        <v>549.27373244776038</v>
      </c>
      <c r="H22" s="221"/>
      <c r="I22" s="241">
        <v>555.57221675084168</v>
      </c>
      <c r="J22" s="411"/>
      <c r="K22" s="241">
        <v>539.55068019590328</v>
      </c>
    </row>
    <row r="23" spans="2:11" x14ac:dyDescent="0.25">
      <c r="B23" s="34" t="s">
        <v>43</v>
      </c>
      <c r="C23" s="241">
        <v>726.78383906089937</v>
      </c>
      <c r="D23" s="303"/>
      <c r="E23" s="241">
        <v>735.33335845921772</v>
      </c>
      <c r="F23" s="221"/>
      <c r="G23" s="241">
        <v>730.62436229435298</v>
      </c>
      <c r="H23" s="221"/>
      <c r="I23" s="241">
        <v>738.97077600077534</v>
      </c>
      <c r="J23" s="411"/>
      <c r="K23" s="241">
        <v>731.96258081716906</v>
      </c>
    </row>
    <row r="24" spans="2:11" x14ac:dyDescent="0.25">
      <c r="B24" s="34" t="s">
        <v>44</v>
      </c>
      <c r="C24" s="241">
        <v>632.80243306373632</v>
      </c>
      <c r="D24" s="303"/>
      <c r="E24" s="241">
        <v>635.78091788119264</v>
      </c>
      <c r="F24" s="221"/>
      <c r="G24" s="241">
        <v>624.43543985844099</v>
      </c>
      <c r="H24" s="221"/>
      <c r="I24" s="241">
        <v>630.69837399827099</v>
      </c>
      <c r="J24" s="411"/>
      <c r="K24" s="241">
        <v>630.59153313400554</v>
      </c>
    </row>
    <row r="25" spans="2:11" x14ac:dyDescent="0.25">
      <c r="B25" s="34" t="s">
        <v>45</v>
      </c>
      <c r="C25" s="241">
        <v>636.96035217669703</v>
      </c>
      <c r="D25" s="303"/>
      <c r="E25" s="241">
        <v>619.05639323439539</v>
      </c>
      <c r="F25" s="221"/>
      <c r="G25" s="241">
        <v>626.63591373895667</v>
      </c>
      <c r="H25" s="221"/>
      <c r="I25" s="241">
        <v>637.29060788008098</v>
      </c>
      <c r="J25" s="411"/>
      <c r="K25" s="241">
        <v>631.09631583950068</v>
      </c>
    </row>
    <row r="26" spans="2:11" x14ac:dyDescent="0.25">
      <c r="B26" s="34" t="s">
        <v>46</v>
      </c>
      <c r="C26" s="241">
        <v>637.62310000444268</v>
      </c>
      <c r="D26" s="303"/>
      <c r="E26" s="241">
        <v>575.76140552808704</v>
      </c>
      <c r="F26" s="221"/>
      <c r="G26" s="241">
        <v>594.11346729988065</v>
      </c>
      <c r="H26" s="221"/>
      <c r="I26" s="241">
        <v>606.57048638281537</v>
      </c>
      <c r="J26" s="411"/>
      <c r="K26" s="241">
        <v>600.28307136737953</v>
      </c>
    </row>
    <row r="27" spans="2:11" x14ac:dyDescent="0.25">
      <c r="B27" s="34" t="s">
        <v>47</v>
      </c>
      <c r="C27" s="241">
        <v>624.2171395144386</v>
      </c>
      <c r="D27" s="303"/>
      <c r="E27" s="241">
        <v>628.62152956375701</v>
      </c>
      <c r="F27" s="221"/>
      <c r="G27" s="241">
        <v>617.23336984094328</v>
      </c>
      <c r="H27" s="221"/>
      <c r="I27" s="241">
        <v>614.30274637346463</v>
      </c>
      <c r="J27" s="411"/>
      <c r="K27" s="241">
        <v>622.14244073189604</v>
      </c>
    </row>
    <row r="28" spans="2:11" x14ac:dyDescent="0.25">
      <c r="B28" s="34" t="s">
        <v>48</v>
      </c>
      <c r="C28" s="241">
        <v>655.05465993699863</v>
      </c>
      <c r="D28" s="303"/>
      <c r="E28" s="241">
        <v>663.1940516659256</v>
      </c>
      <c r="F28" s="221"/>
      <c r="G28" s="241">
        <v>650.97147947361543</v>
      </c>
      <c r="H28" s="221"/>
      <c r="I28" s="241">
        <v>661.13068135441063</v>
      </c>
      <c r="J28" s="411"/>
      <c r="K28" s="241">
        <v>657.17358291553012</v>
      </c>
    </row>
    <row r="29" spans="2:11" x14ac:dyDescent="0.25">
      <c r="B29" s="34" t="s">
        <v>49</v>
      </c>
      <c r="C29" s="241">
        <v>708.58697564275201</v>
      </c>
      <c r="D29" s="303"/>
      <c r="E29" s="241">
        <v>694.98231748391902</v>
      </c>
      <c r="F29" s="221"/>
      <c r="G29" s="241">
        <v>678.72691295599202</v>
      </c>
      <c r="H29" s="221"/>
      <c r="I29" s="241">
        <v>693.74192307620626</v>
      </c>
      <c r="J29" s="411"/>
      <c r="K29" s="241">
        <v>693.77882422168614</v>
      </c>
    </row>
    <row r="30" spans="2:11" x14ac:dyDescent="0.25">
      <c r="B30" s="34" t="s">
        <v>50</v>
      </c>
      <c r="C30" s="241">
        <v>489.54941876645103</v>
      </c>
      <c r="D30" s="303"/>
      <c r="E30" s="241">
        <v>483.82260140113459</v>
      </c>
      <c r="F30" s="221"/>
      <c r="G30" s="241">
        <v>519.45728147868169</v>
      </c>
      <c r="H30" s="221"/>
      <c r="I30" s="241">
        <v>523.11917677395058</v>
      </c>
      <c r="J30" s="411"/>
      <c r="K30" s="241">
        <v>504.19764484713437</v>
      </c>
    </row>
    <row r="31" spans="2:11" x14ac:dyDescent="0.25">
      <c r="B31" s="34" t="s">
        <v>51</v>
      </c>
      <c r="C31" s="241">
        <v>577.01781618109692</v>
      </c>
      <c r="D31" s="303"/>
      <c r="E31" s="241">
        <v>567.66194958309097</v>
      </c>
      <c r="F31" s="221"/>
      <c r="G31" s="241">
        <v>558.7050876204986</v>
      </c>
      <c r="H31" s="221"/>
      <c r="I31" s="241">
        <v>596.1670636025018</v>
      </c>
      <c r="J31" s="411"/>
      <c r="K31" s="241">
        <v>572.16425828610261</v>
      </c>
    </row>
    <row r="32" spans="2:11" x14ac:dyDescent="0.25">
      <c r="B32" s="34" t="s">
        <v>52</v>
      </c>
      <c r="C32" s="241">
        <v>549.58803226169437</v>
      </c>
      <c r="D32" s="303"/>
      <c r="E32" s="241">
        <v>540.76920707489865</v>
      </c>
      <c r="F32" s="221"/>
      <c r="G32" s="241">
        <v>555.97095946396803</v>
      </c>
      <c r="H32" s="221"/>
      <c r="I32" s="241">
        <v>557.02122499409165</v>
      </c>
      <c r="J32" s="411"/>
      <c r="K32" s="241">
        <v>552.41249382711874</v>
      </c>
    </row>
    <row r="33" spans="2:11" x14ac:dyDescent="0.25">
      <c r="B33" s="34" t="s">
        <v>31</v>
      </c>
      <c r="C33" s="241">
        <v>715.93598234375702</v>
      </c>
      <c r="D33" s="303"/>
      <c r="E33" s="241">
        <v>760.55589989169994</v>
      </c>
      <c r="F33" s="221"/>
      <c r="G33" s="241">
        <v>729.26348471028905</v>
      </c>
      <c r="H33" s="221"/>
      <c r="I33" s="241">
        <v>752.03987333279417</v>
      </c>
      <c r="J33" s="411"/>
      <c r="K33" s="241">
        <v>736.51711403460968</v>
      </c>
    </row>
    <row r="34" spans="2:11" x14ac:dyDescent="0.25">
      <c r="B34" s="34" t="s">
        <v>53</v>
      </c>
      <c r="C34" s="241">
        <v>557.17500931495442</v>
      </c>
      <c r="D34" s="303"/>
      <c r="E34" s="241">
        <v>560.48584406047109</v>
      </c>
      <c r="F34" s="221"/>
      <c r="G34" s="241">
        <v>563.63205740525234</v>
      </c>
      <c r="H34" s="221"/>
      <c r="I34" s="241">
        <v>548.70554312008733</v>
      </c>
      <c r="J34" s="411"/>
      <c r="K34" s="241">
        <v>558.64014161132025</v>
      </c>
    </row>
    <row r="35" spans="2:11" ht="12.75" customHeight="1" x14ac:dyDescent="0.25">
      <c r="B35" s="34" t="s">
        <v>54</v>
      </c>
      <c r="C35" s="241">
        <v>545.76001355082337</v>
      </c>
      <c r="D35" s="303"/>
      <c r="E35" s="241">
        <v>555.92039627162796</v>
      </c>
      <c r="F35" s="221"/>
      <c r="G35" s="241">
        <v>551.72634451932527</v>
      </c>
      <c r="H35" s="221"/>
      <c r="I35" s="241">
        <v>528.39475401606433</v>
      </c>
      <c r="J35" s="411"/>
      <c r="K35" s="241">
        <v>543.96640369241402</v>
      </c>
    </row>
    <row r="36" spans="2:11" x14ac:dyDescent="0.25">
      <c r="B36" s="34" t="s">
        <v>55</v>
      </c>
      <c r="C36" s="241">
        <v>524.15630102730302</v>
      </c>
      <c r="D36" s="303"/>
      <c r="E36" s="241">
        <v>523.17995388049439</v>
      </c>
      <c r="F36" s="221"/>
      <c r="G36" s="241">
        <v>548.98913930761967</v>
      </c>
      <c r="H36" s="221"/>
      <c r="I36" s="241">
        <v>559.02620927233363</v>
      </c>
      <c r="J36" s="411"/>
      <c r="K36" s="241">
        <v>538.49272448495469</v>
      </c>
    </row>
    <row r="37" spans="2:11" x14ac:dyDescent="0.25">
      <c r="B37" s="34" t="s">
        <v>56</v>
      </c>
      <c r="C37" s="241">
        <v>725.78269218815376</v>
      </c>
      <c r="D37" s="303"/>
      <c r="E37" s="241">
        <v>658.40506643001379</v>
      </c>
      <c r="F37" s="221"/>
      <c r="G37" s="241">
        <v>640.69313433715831</v>
      </c>
      <c r="H37" s="221"/>
      <c r="I37" s="241">
        <v>656.18063995143427</v>
      </c>
      <c r="J37" s="411"/>
      <c r="K37" s="241">
        <v>669.20026217994985</v>
      </c>
    </row>
    <row r="38" spans="2:11" x14ac:dyDescent="0.25">
      <c r="B38" s="34" t="s">
        <v>57</v>
      </c>
      <c r="C38" s="241">
        <v>710.75434126081643</v>
      </c>
      <c r="D38" s="303"/>
      <c r="E38" s="241">
        <v>672.52236704474706</v>
      </c>
      <c r="F38" s="221"/>
      <c r="G38" s="241">
        <v>671.43592803765262</v>
      </c>
      <c r="H38" s="221"/>
      <c r="I38" s="241">
        <v>673.37203711084828</v>
      </c>
      <c r="J38" s="411"/>
      <c r="K38" s="241">
        <v>681.74806199748321</v>
      </c>
    </row>
    <row r="39" spans="2:11" x14ac:dyDescent="0.25">
      <c r="B39" s="34" t="s">
        <v>58</v>
      </c>
      <c r="C39" s="242">
        <v>549.29157073576869</v>
      </c>
      <c r="D39" s="303"/>
      <c r="E39" s="242">
        <v>555.03705936271228</v>
      </c>
      <c r="F39" s="221"/>
      <c r="G39" s="242">
        <v>563.94538227513237</v>
      </c>
      <c r="H39" s="221"/>
      <c r="I39" s="242">
        <v>591.94751577286934</v>
      </c>
      <c r="J39" s="411"/>
      <c r="K39" s="242">
        <v>563.68985015165242</v>
      </c>
    </row>
    <row r="40" spans="2:11" x14ac:dyDescent="0.25">
      <c r="B40" s="108"/>
      <c r="C40" s="600"/>
      <c r="D40" s="601"/>
      <c r="E40" s="601"/>
      <c r="F40" s="601"/>
      <c r="G40" s="601"/>
      <c r="H40" s="600"/>
      <c r="I40" s="601"/>
      <c r="J40" s="601"/>
    </row>
    <row r="41" spans="2:11" x14ac:dyDescent="0.25">
      <c r="B41" s="36"/>
      <c r="C41" s="32"/>
      <c r="D41" s="32"/>
      <c r="E41" s="32"/>
      <c r="F41" s="32"/>
      <c r="G41" s="32"/>
      <c r="H41" s="32"/>
      <c r="I41" s="32"/>
      <c r="J41" s="32"/>
    </row>
    <row r="42" spans="2:11" x14ac:dyDescent="0.25">
      <c r="C42" s="80"/>
      <c r="D42" s="80"/>
      <c r="E42" s="80"/>
      <c r="F42" s="80"/>
      <c r="G42" s="80"/>
    </row>
    <row r="43" spans="2:11" x14ac:dyDescent="0.25">
      <c r="C43" s="80"/>
      <c r="D43" s="80"/>
      <c r="E43" s="80"/>
      <c r="F43" s="80"/>
      <c r="G43" s="80"/>
    </row>
    <row r="44" spans="2:11" x14ac:dyDescent="0.25">
      <c r="C44" s="80"/>
      <c r="D44" s="80"/>
      <c r="E44" s="80"/>
      <c r="F44" s="80"/>
      <c r="G44" s="80"/>
    </row>
    <row r="45" spans="2:11" x14ac:dyDescent="0.25">
      <c r="C45" s="80"/>
      <c r="D45" s="80"/>
      <c r="E45" s="80"/>
      <c r="F45" s="80"/>
      <c r="G45" s="80"/>
    </row>
  </sheetData>
  <mergeCells count="4">
    <mergeCell ref="C9:K9"/>
    <mergeCell ref="C11:K11"/>
    <mergeCell ref="C40:G40"/>
    <mergeCell ref="H40:J40"/>
  </mergeCells>
  <conditionalFormatting sqref="D12:D39 F12:F39 H12:H39">
    <cfRule type="cellIs" dxfId="1889" priority="26" operator="between">
      <formula>1</formula>
      <formula>2</formula>
    </cfRule>
  </conditionalFormatting>
  <conditionalFormatting sqref="F12:F16 H12:H16">
    <cfRule type="cellIs" dxfId="1888" priority="25" operator="between">
      <formula>1</formula>
      <formula>2</formula>
    </cfRule>
  </conditionalFormatting>
  <conditionalFormatting sqref="I12:I39">
    <cfRule type="cellIs" dxfId="1887" priority="4" operator="between">
      <formula>1</formula>
      <formula>2</formula>
    </cfRule>
  </conditionalFormatting>
  <conditionalFormatting sqref="G12:G39">
    <cfRule type="cellIs" dxfId="1886" priority="5" operator="between">
      <formula>1</formula>
      <formula>2</formula>
    </cfRule>
  </conditionalFormatting>
  <conditionalFormatting sqref="C12:C39">
    <cfRule type="cellIs" dxfId="1885" priority="12" operator="between">
      <formula>1</formula>
      <formula>2</formula>
    </cfRule>
  </conditionalFormatting>
  <conditionalFormatting sqref="C12:C39">
    <cfRule type="cellIs" dxfId="1884" priority="13" operator="between">
      <formula>1</formula>
      <formula>2</formula>
    </cfRule>
  </conditionalFormatting>
  <conditionalFormatting sqref="I12:I39">
    <cfRule type="cellIs" dxfId="1882" priority="3" operator="between">
      <formula>1</formula>
      <formula>2</formula>
    </cfRule>
  </conditionalFormatting>
  <conditionalFormatting sqref="E12:E39">
    <cfRule type="cellIs" dxfId="1881" priority="8" operator="between">
      <formula>1</formula>
      <formula>2</formula>
    </cfRule>
  </conditionalFormatting>
  <conditionalFormatting sqref="E12:E39">
    <cfRule type="cellIs" dxfId="1880" priority="7" operator="between">
      <formula>1</formula>
      <formula>2</formula>
    </cfRule>
  </conditionalFormatting>
  <conditionalFormatting sqref="G12:G39">
    <cfRule type="cellIs" dxfId="1879" priority="6" operator="between">
      <formula>1</formula>
      <formula>2</formula>
    </cfRule>
  </conditionalFormatting>
  <conditionalFormatting sqref="K12:K39">
    <cfRule type="cellIs" dxfId="1875" priority="2" operator="between">
      <formula>1</formula>
      <formula>2</formula>
    </cfRule>
  </conditionalFormatting>
  <conditionalFormatting sqref="K12:K39">
    <cfRule type="cellIs" dxfId="1874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showGridLines="0" showRowColHeaders="0" workbookViewId="0"/>
  </sheetViews>
  <sheetFormatPr defaultColWidth="12" defaultRowHeight="15" x14ac:dyDescent="0.25"/>
  <cols>
    <col min="2" max="2" width="38" style="6" customWidth="1"/>
    <col min="3" max="3" width="38.85546875" style="6" customWidth="1"/>
    <col min="4" max="16384" width="12" style="6"/>
  </cols>
  <sheetData>
    <row r="1" spans="1:3" s="7" customFormat="1" ht="16.5" customHeight="1" x14ac:dyDescent="0.25">
      <c r="A1"/>
    </row>
    <row r="2" spans="1:3" s="7" customFormat="1" ht="16.5" customHeight="1" x14ac:dyDescent="0.25">
      <c r="A2"/>
    </row>
    <row r="3" spans="1:3" s="7" customFormat="1" ht="16.5" customHeight="1" x14ac:dyDescent="0.25">
      <c r="A3"/>
    </row>
    <row r="4" spans="1:3" s="7" customFormat="1" ht="16.5" customHeight="1" x14ac:dyDescent="0.25">
      <c r="A4"/>
    </row>
    <row r="5" spans="1:3" s="7" customFormat="1" ht="16.5" customHeight="1" x14ac:dyDescent="0.25">
      <c r="A5" s="116" t="s">
        <v>401</v>
      </c>
      <c r="B5" s="119" t="s">
        <v>390</v>
      </c>
    </row>
    <row r="6" spans="1:3" s="7" customFormat="1" ht="12" customHeight="1" x14ac:dyDescent="0.2">
      <c r="A6" s="116"/>
      <c r="B6" s="111" t="s">
        <v>262</v>
      </c>
    </row>
    <row r="7" spans="1:3" s="7" customFormat="1" ht="12" customHeight="1" x14ac:dyDescent="0.2">
      <c r="A7" s="116"/>
      <c r="B7" s="111"/>
    </row>
    <row r="8" spans="1:3" ht="15" customHeight="1" x14ac:dyDescent="0.25"/>
    <row r="9" spans="1:3" ht="43.5" customHeight="1" x14ac:dyDescent="0.25">
      <c r="B9" s="8"/>
      <c r="C9" s="535" t="s">
        <v>391</v>
      </c>
    </row>
    <row r="10" spans="1:3" ht="24.95" customHeight="1" x14ac:dyDescent="0.25">
      <c r="B10" s="11"/>
      <c r="C10" s="536" t="s">
        <v>26</v>
      </c>
    </row>
    <row r="11" spans="1:3" ht="15" customHeight="1" x14ac:dyDescent="0.25">
      <c r="B11" s="120" t="s">
        <v>101</v>
      </c>
      <c r="C11" s="540"/>
    </row>
    <row r="12" spans="1:3" x14ac:dyDescent="0.25">
      <c r="B12" s="3" t="s">
        <v>61</v>
      </c>
      <c r="C12" s="240">
        <f>'SD_valor medio mensal € SD (17)'!I12-'SD_valor medio mensal € SD (17)'!C12</f>
        <v>0.78218615919604417</v>
      </c>
    </row>
    <row r="13" spans="1:3" x14ac:dyDescent="0.25">
      <c r="B13" s="4" t="s">
        <v>102</v>
      </c>
      <c r="C13" s="241">
        <f>'SD_valor medio mensal € SD (17)'!I13-'SD_valor medio mensal € SD (17)'!C13</f>
        <v>1.0605316969905516</v>
      </c>
    </row>
    <row r="14" spans="1:3" x14ac:dyDescent="0.25">
      <c r="B14" s="4" t="s">
        <v>20</v>
      </c>
      <c r="C14" s="241">
        <f>'SD_valor medio mensal € SD (17)'!I14-'SD_valor medio mensal € SD (17)'!C14</f>
        <v>5.1792478847532948</v>
      </c>
    </row>
    <row r="15" spans="1:3" x14ac:dyDescent="0.25">
      <c r="B15" s="4" t="s">
        <v>1</v>
      </c>
      <c r="C15" s="416">
        <f>'SD_valor medio mensal € SD (17)'!I15-'SD_valor medio mensal € SD (17)'!C15</f>
        <v>0.14861407220098499</v>
      </c>
    </row>
    <row r="16" spans="1:3" x14ac:dyDescent="0.25">
      <c r="B16" s="34" t="s">
        <v>36</v>
      </c>
      <c r="C16" s="240">
        <f>'SD_valor medio mensal € SD (17)'!I16-'SD_valor medio mensal € SD (17)'!C16</f>
        <v>-17.48640548424396</v>
      </c>
    </row>
    <row r="17" spans="2:3" x14ac:dyDescent="0.25">
      <c r="B17" s="34" t="s">
        <v>37</v>
      </c>
      <c r="C17" s="241">
        <f>'SD_valor medio mensal € SD (17)'!I17-'SD_valor medio mensal € SD (17)'!C17</f>
        <v>-6.9171172134419976</v>
      </c>
    </row>
    <row r="18" spans="2:3" x14ac:dyDescent="0.25">
      <c r="B18" s="34" t="s">
        <v>38</v>
      </c>
      <c r="C18" s="241">
        <f>'SD_valor medio mensal € SD (17)'!I18-'SD_valor medio mensal € SD (17)'!C18</f>
        <v>-6.5646724787497988</v>
      </c>
    </row>
    <row r="19" spans="2:3" x14ac:dyDescent="0.25">
      <c r="B19" s="34" t="s">
        <v>39</v>
      </c>
      <c r="C19" s="241">
        <f>'SD_valor medio mensal € SD (17)'!I19-'SD_valor medio mensal € SD (17)'!C19</f>
        <v>-21.418510711339763</v>
      </c>
    </row>
    <row r="20" spans="2:3" x14ac:dyDescent="0.25">
      <c r="B20" s="34" t="s">
        <v>40</v>
      </c>
      <c r="C20" s="241">
        <f>'SD_valor medio mensal € SD (17)'!I20-'SD_valor medio mensal € SD (17)'!C20</f>
        <v>26.350034229373705</v>
      </c>
    </row>
    <row r="21" spans="2:3" x14ac:dyDescent="0.25">
      <c r="B21" s="34" t="s">
        <v>41</v>
      </c>
      <c r="C21" s="241">
        <f>'SD_valor medio mensal € SD (17)'!I21-'SD_valor medio mensal € SD (17)'!C21</f>
        <v>25.536377694147063</v>
      </c>
    </row>
    <row r="22" spans="2:3" x14ac:dyDescent="0.25">
      <c r="B22" s="34" t="s">
        <v>42</v>
      </c>
      <c r="C22" s="241">
        <f>'SD_valor medio mensal € SD (17)'!I22-'SD_valor medio mensal € SD (17)'!C22</f>
        <v>21.479310234187324</v>
      </c>
    </row>
    <row r="23" spans="2:3" x14ac:dyDescent="0.25">
      <c r="B23" s="34" t="s">
        <v>43</v>
      </c>
      <c r="C23" s="241">
        <f>'SD_valor medio mensal € SD (17)'!I23-'SD_valor medio mensal € SD (17)'!C23</f>
        <v>12.186936939875977</v>
      </c>
    </row>
    <row r="24" spans="2:3" x14ac:dyDescent="0.25">
      <c r="B24" s="34" t="s">
        <v>44</v>
      </c>
      <c r="C24" s="241">
        <f>'SD_valor medio mensal € SD (17)'!I24-'SD_valor medio mensal € SD (17)'!C24</f>
        <v>-2.1040590654653215</v>
      </c>
    </row>
    <row r="25" spans="2:3" x14ac:dyDescent="0.25">
      <c r="B25" s="34" t="s">
        <v>45</v>
      </c>
      <c r="C25" s="241">
        <f>'SD_valor medio mensal € SD (17)'!I25-'SD_valor medio mensal € SD (17)'!C25</f>
        <v>0.33025570338395482</v>
      </c>
    </row>
    <row r="26" spans="2:3" x14ac:dyDescent="0.25">
      <c r="B26" s="34" t="s">
        <v>46</v>
      </c>
      <c r="C26" s="241">
        <f>'SD_valor medio mensal € SD (17)'!I26-'SD_valor medio mensal € SD (17)'!C26</f>
        <v>-31.052613621627302</v>
      </c>
    </row>
    <row r="27" spans="2:3" x14ac:dyDescent="0.25">
      <c r="B27" s="34" t="s">
        <v>47</v>
      </c>
      <c r="C27" s="241">
        <f>'SD_valor medio mensal € SD (17)'!I27-'SD_valor medio mensal € SD (17)'!C27</f>
        <v>-9.9143931409739707</v>
      </c>
    </row>
    <row r="28" spans="2:3" x14ac:dyDescent="0.25">
      <c r="B28" s="34" t="s">
        <v>48</v>
      </c>
      <c r="C28" s="241">
        <f>'SD_valor medio mensal € SD (17)'!I28-'SD_valor medio mensal € SD (17)'!C28</f>
        <v>6.0760214174119938</v>
      </c>
    </row>
    <row r="29" spans="2:3" x14ac:dyDescent="0.25">
      <c r="B29" s="34" t="s">
        <v>49</v>
      </c>
      <c r="C29" s="241">
        <f>'SD_valor medio mensal € SD (17)'!I29-'SD_valor medio mensal € SD (17)'!C29</f>
        <v>-14.845052566545746</v>
      </c>
    </row>
    <row r="30" spans="2:3" x14ac:dyDescent="0.25">
      <c r="B30" s="34" t="s">
        <v>50</v>
      </c>
      <c r="C30" s="241">
        <f>'SD_valor medio mensal € SD (17)'!I30-'SD_valor medio mensal € SD (17)'!C30</f>
        <v>33.569758007499559</v>
      </c>
    </row>
    <row r="31" spans="2:3" x14ac:dyDescent="0.25">
      <c r="B31" s="34" t="s">
        <v>51</v>
      </c>
      <c r="C31" s="241">
        <f>'SD_valor medio mensal € SD (17)'!I31-'SD_valor medio mensal € SD (17)'!C31</f>
        <v>19.14924742140488</v>
      </c>
    </row>
    <row r="32" spans="2:3" x14ac:dyDescent="0.25">
      <c r="B32" s="34" t="s">
        <v>52</v>
      </c>
      <c r="C32" s="241">
        <f>'SD_valor medio mensal € SD (17)'!I32-'SD_valor medio mensal € SD (17)'!C32</f>
        <v>7.4331927323972877</v>
      </c>
    </row>
    <row r="33" spans="2:3" x14ac:dyDescent="0.25">
      <c r="B33" s="34" t="s">
        <v>31</v>
      </c>
      <c r="C33" s="241">
        <f>'SD_valor medio mensal € SD (17)'!I33-'SD_valor medio mensal € SD (17)'!C33</f>
        <v>36.103890989037154</v>
      </c>
    </row>
    <row r="34" spans="2:3" x14ac:dyDescent="0.25">
      <c r="B34" s="34" t="s">
        <v>53</v>
      </c>
      <c r="C34" s="241">
        <f>'SD_valor medio mensal € SD (17)'!I34-'SD_valor medio mensal € SD (17)'!C34</f>
        <v>-8.4694661948670955</v>
      </c>
    </row>
    <row r="35" spans="2:3" ht="12.75" customHeight="1" x14ac:dyDescent="0.25">
      <c r="B35" s="34" t="s">
        <v>54</v>
      </c>
      <c r="C35" s="241">
        <f>'SD_valor medio mensal € SD (17)'!I35-'SD_valor medio mensal € SD (17)'!C35</f>
        <v>-17.365259534759048</v>
      </c>
    </row>
    <row r="36" spans="2:3" x14ac:dyDescent="0.25">
      <c r="B36" s="34" t="s">
        <v>55</v>
      </c>
      <c r="C36" s="241">
        <f>'SD_valor medio mensal € SD (17)'!I36-'SD_valor medio mensal € SD (17)'!C36</f>
        <v>34.869908245030615</v>
      </c>
    </row>
    <row r="37" spans="2:3" x14ac:dyDescent="0.25">
      <c r="B37" s="34" t="s">
        <v>56</v>
      </c>
      <c r="C37" s="241">
        <f>'SD_valor medio mensal € SD (17)'!I37-'SD_valor medio mensal € SD (17)'!C37</f>
        <v>-69.602052236719487</v>
      </c>
    </row>
    <row r="38" spans="2:3" x14ac:dyDescent="0.25">
      <c r="B38" s="34" t="s">
        <v>57</v>
      </c>
      <c r="C38" s="241">
        <f>'SD_valor medio mensal € SD (17)'!I38-'SD_valor medio mensal € SD (17)'!C38</f>
        <v>-37.382304149968149</v>
      </c>
    </row>
    <row r="39" spans="2:3" x14ac:dyDescent="0.25">
      <c r="B39" s="34" t="s">
        <v>58</v>
      </c>
      <c r="C39" s="242">
        <f>'SD_valor medio mensal € SD (17)'!I39-'SD_valor medio mensal € SD (17)'!C39</f>
        <v>42.655945037100651</v>
      </c>
    </row>
    <row r="40" spans="2:3" x14ac:dyDescent="0.25">
      <c r="B40" s="36"/>
      <c r="C40" s="159"/>
    </row>
    <row r="41" spans="2:3" x14ac:dyDescent="0.25">
      <c r="B41" s="36"/>
      <c r="C41" s="32"/>
    </row>
  </sheetData>
  <pageMargins left="0.7" right="0.7" top="0.75" bottom="0.75" header="0.3" footer="0.3"/>
  <pageSetup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75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4" spans="1:11" x14ac:dyDescent="0.25">
      <c r="B4" s="58"/>
      <c r="C4" s="59"/>
      <c r="E4" s="59"/>
      <c r="F4" s="58"/>
      <c r="G4" s="59"/>
      <c r="H4" s="59"/>
      <c r="I4" s="59"/>
      <c r="J4" s="59"/>
      <c r="K4" s="59"/>
    </row>
    <row r="5" spans="1:11" x14ac:dyDescent="0.25">
      <c r="B5" s="596" t="s">
        <v>267</v>
      </c>
      <c r="C5" s="597"/>
      <c r="D5" s="597"/>
      <c r="E5" s="59"/>
      <c r="F5" s="58"/>
      <c r="G5" s="59"/>
      <c r="H5" s="59"/>
      <c r="I5" s="59"/>
      <c r="J5" s="59"/>
      <c r="K5" s="59"/>
    </row>
    <row r="6" spans="1:11" x14ac:dyDescent="0.25">
      <c r="B6" s="267" t="s">
        <v>156</v>
      </c>
      <c r="C6" s="365"/>
      <c r="D6" s="365"/>
      <c r="E6" s="59"/>
      <c r="F6" s="58"/>
      <c r="G6" s="59"/>
      <c r="H6" s="59"/>
      <c r="I6" s="59"/>
      <c r="J6" s="59"/>
      <c r="K6" s="59"/>
    </row>
    <row r="7" spans="1:11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1" x14ac:dyDescent="0.25">
      <c r="A8" s="145" t="s">
        <v>2</v>
      </c>
      <c r="B8" s="595" t="s">
        <v>268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1" x14ac:dyDescent="0.25">
      <c r="A9" s="145" t="s">
        <v>3</v>
      </c>
      <c r="B9" s="595" t="s">
        <v>269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1" x14ac:dyDescent="0.25">
      <c r="A10" s="145" t="s">
        <v>4</v>
      </c>
      <c r="B10" s="595" t="s">
        <v>270</v>
      </c>
      <c r="C10" s="595"/>
      <c r="D10" s="595"/>
      <c r="E10" s="595"/>
      <c r="F10" s="595"/>
      <c r="G10" s="595"/>
      <c r="H10" s="595"/>
      <c r="I10" s="595"/>
      <c r="J10" s="595"/>
      <c r="K10" s="83"/>
    </row>
    <row r="11" spans="1:11" x14ac:dyDescent="0.25">
      <c r="A11" s="145" t="s">
        <v>5</v>
      </c>
      <c r="B11" s="595" t="s">
        <v>271</v>
      </c>
      <c r="C11" s="595"/>
      <c r="D11" s="595"/>
      <c r="E11" s="595"/>
      <c r="F11" s="595"/>
      <c r="G11" s="595"/>
      <c r="H11" s="595"/>
      <c r="I11" s="595"/>
      <c r="J11" s="595"/>
      <c r="K11" s="83"/>
    </row>
    <row r="12" spans="1:11" x14ac:dyDescent="0.25">
      <c r="A12" s="145"/>
      <c r="B12" s="158" t="s">
        <v>95</v>
      </c>
      <c r="C12" s="364"/>
      <c r="D12" s="364"/>
      <c r="E12" s="364"/>
      <c r="F12" s="364"/>
      <c r="G12" s="364"/>
      <c r="H12" s="364"/>
      <c r="I12" s="364"/>
      <c r="J12" s="364"/>
      <c r="K12" s="83"/>
    </row>
    <row r="13" spans="1:11" x14ac:dyDescent="0.25">
      <c r="A13" s="145" t="s">
        <v>6</v>
      </c>
      <c r="B13" s="595" t="s">
        <v>272</v>
      </c>
      <c r="C13" s="595"/>
      <c r="D13" s="595"/>
      <c r="E13" s="595"/>
      <c r="F13" s="595"/>
      <c r="G13" s="595"/>
      <c r="H13" s="595"/>
      <c r="I13" s="595"/>
      <c r="J13" s="595"/>
      <c r="K13" s="149"/>
    </row>
    <row r="14" spans="1:11" x14ac:dyDescent="0.25">
      <c r="A14" s="145" t="s">
        <v>22</v>
      </c>
      <c r="B14" s="595" t="s">
        <v>273</v>
      </c>
      <c r="C14" s="595"/>
      <c r="D14" s="595"/>
      <c r="E14" s="595"/>
      <c r="F14" s="595"/>
      <c r="G14" s="595"/>
      <c r="H14" s="595"/>
      <c r="I14" s="595"/>
      <c r="J14" s="595"/>
      <c r="K14" s="149"/>
    </row>
    <row r="15" spans="1:11" x14ac:dyDescent="0.25">
      <c r="A15" s="145" t="s">
        <v>7</v>
      </c>
      <c r="B15" s="595" t="s">
        <v>274</v>
      </c>
      <c r="C15" s="595"/>
      <c r="D15" s="595"/>
      <c r="E15" s="595"/>
      <c r="F15" s="595"/>
      <c r="G15" s="595"/>
      <c r="H15" s="595"/>
      <c r="I15" s="595"/>
      <c r="J15" s="595"/>
      <c r="K15" s="126"/>
    </row>
    <row r="16" spans="1:11" x14ac:dyDescent="0.25">
      <c r="A16" s="145" t="s">
        <v>8</v>
      </c>
      <c r="B16" s="595" t="s">
        <v>275</v>
      </c>
      <c r="C16" s="595"/>
      <c r="D16" s="595"/>
      <c r="E16" s="595"/>
      <c r="F16" s="595"/>
      <c r="G16" s="595"/>
      <c r="H16" s="595"/>
      <c r="I16" s="595"/>
      <c r="J16" s="595"/>
      <c r="K16" s="149"/>
    </row>
    <row r="17" spans="1:14" x14ac:dyDescent="0.25">
      <c r="A17" s="145"/>
      <c r="B17" s="158" t="s">
        <v>90</v>
      </c>
      <c r="C17" s="364"/>
      <c r="D17" s="364"/>
      <c r="E17" s="364"/>
      <c r="F17" s="364"/>
      <c r="G17" s="364"/>
      <c r="H17" s="364"/>
      <c r="I17" s="364"/>
      <c r="J17" s="364"/>
      <c r="K17" s="149"/>
    </row>
    <row r="18" spans="1:14" x14ac:dyDescent="0.25">
      <c r="A18" s="145" t="s">
        <v>9</v>
      </c>
      <c r="B18" s="595" t="s">
        <v>276</v>
      </c>
      <c r="C18" s="595"/>
      <c r="D18" s="595"/>
      <c r="E18" s="595"/>
      <c r="F18" s="595"/>
      <c r="G18" s="595"/>
      <c r="H18" s="595"/>
      <c r="I18" s="595"/>
      <c r="J18" s="595"/>
      <c r="K18" s="149"/>
    </row>
    <row r="19" spans="1:14" x14ac:dyDescent="0.25">
      <c r="A19" s="145" t="s">
        <v>10</v>
      </c>
      <c r="B19" s="595" t="s">
        <v>277</v>
      </c>
      <c r="C19" s="595"/>
      <c r="D19" s="595"/>
      <c r="E19" s="595"/>
      <c r="F19" s="595"/>
      <c r="G19" s="595"/>
      <c r="H19" s="595"/>
      <c r="I19" s="595"/>
      <c r="J19" s="595"/>
      <c r="K19" s="149"/>
    </row>
    <row r="20" spans="1:14" x14ac:dyDescent="0.25">
      <c r="A20" s="145"/>
      <c r="B20" s="595"/>
      <c r="C20" s="595"/>
      <c r="D20" s="595"/>
      <c r="E20" s="595"/>
      <c r="F20" s="595"/>
      <c r="G20" s="595"/>
      <c r="H20" s="595"/>
      <c r="I20" s="595"/>
      <c r="J20" s="595"/>
      <c r="K20" s="126"/>
    </row>
    <row r="21" spans="1:14" x14ac:dyDescent="0.25">
      <c r="A21" s="145"/>
      <c r="B21" s="158" t="s">
        <v>287</v>
      </c>
      <c r="C21" s="144"/>
      <c r="D21" s="144"/>
      <c r="E21" s="143"/>
      <c r="F21" s="143"/>
      <c r="G21" s="143"/>
      <c r="H21" s="143"/>
      <c r="I21" s="143"/>
      <c r="J21" s="143"/>
      <c r="K21" s="125"/>
      <c r="L21" s="362"/>
    </row>
    <row r="22" spans="1:14" x14ac:dyDescent="0.25">
      <c r="A22" s="145" t="s">
        <v>392</v>
      </c>
      <c r="B22" s="595" t="s">
        <v>407</v>
      </c>
      <c r="C22" s="595"/>
      <c r="D22" s="595"/>
      <c r="E22" s="595"/>
      <c r="F22" s="595"/>
      <c r="G22" s="595"/>
      <c r="H22" s="595"/>
      <c r="I22" s="595"/>
      <c r="J22" s="595"/>
      <c r="K22" s="149"/>
      <c r="N22" s="92"/>
    </row>
    <row r="23" spans="1:14" x14ac:dyDescent="0.25">
      <c r="A23" s="145" t="s">
        <v>393</v>
      </c>
      <c r="B23" s="595" t="s">
        <v>408</v>
      </c>
      <c r="C23" s="595"/>
      <c r="D23" s="595"/>
      <c r="E23" s="595"/>
      <c r="F23" s="595"/>
      <c r="G23" s="595"/>
      <c r="H23" s="595"/>
      <c r="I23" s="595"/>
      <c r="J23" s="595"/>
      <c r="K23" s="149"/>
      <c r="N23" s="92"/>
    </row>
    <row r="24" spans="1:14" x14ac:dyDescent="0.25">
      <c r="A24" s="145" t="s">
        <v>394</v>
      </c>
      <c r="B24" s="595" t="s">
        <v>409</v>
      </c>
      <c r="C24" s="595"/>
      <c r="D24" s="595"/>
      <c r="E24" s="595"/>
      <c r="F24" s="595"/>
      <c r="G24" s="595"/>
      <c r="H24" s="595"/>
      <c r="I24" s="595"/>
      <c r="J24" s="595"/>
      <c r="K24" s="149"/>
      <c r="L24" s="361"/>
    </row>
    <row r="25" spans="1:14" x14ac:dyDescent="0.25">
      <c r="A25" s="145" t="s">
        <v>395</v>
      </c>
      <c r="B25" s="595" t="s">
        <v>410</v>
      </c>
      <c r="C25" s="595"/>
      <c r="D25" s="595"/>
      <c r="E25" s="595"/>
      <c r="F25" s="595"/>
      <c r="G25" s="595"/>
      <c r="H25" s="595"/>
      <c r="I25" s="595"/>
      <c r="J25" s="595"/>
      <c r="K25" s="83"/>
    </row>
    <row r="26" spans="1:14" x14ac:dyDescent="0.25">
      <c r="A26" s="145"/>
      <c r="B26" s="158" t="s">
        <v>404</v>
      </c>
      <c r="C26" s="144"/>
      <c r="D26" s="144"/>
      <c r="E26" s="143"/>
      <c r="F26" s="143"/>
      <c r="G26" s="143"/>
      <c r="H26" s="143"/>
      <c r="I26" s="143"/>
      <c r="J26" s="143"/>
      <c r="K26" s="83"/>
    </row>
    <row r="27" spans="1:14" x14ac:dyDescent="0.25">
      <c r="A27" s="145" t="s">
        <v>396</v>
      </c>
      <c r="B27" s="595" t="s">
        <v>411</v>
      </c>
      <c r="C27" s="595"/>
      <c r="D27" s="595"/>
      <c r="E27" s="595"/>
      <c r="F27" s="595"/>
      <c r="G27" s="595"/>
      <c r="H27" s="595"/>
      <c r="I27" s="595"/>
      <c r="J27" s="595"/>
    </row>
    <row r="28" spans="1:14" x14ac:dyDescent="0.25">
      <c r="A28" s="145" t="s">
        <v>397</v>
      </c>
      <c r="B28" s="595" t="s">
        <v>411</v>
      </c>
      <c r="C28" s="595"/>
      <c r="D28" s="595"/>
      <c r="E28" s="595"/>
      <c r="F28" s="595"/>
      <c r="G28" s="595"/>
      <c r="H28" s="595"/>
      <c r="I28" s="595"/>
      <c r="J28" s="595"/>
    </row>
    <row r="29" spans="1:14" x14ac:dyDescent="0.25">
      <c r="A29" s="145" t="s">
        <v>398</v>
      </c>
      <c r="B29" s="595" t="s">
        <v>412</v>
      </c>
      <c r="C29" s="595"/>
      <c r="D29" s="595"/>
      <c r="E29" s="595"/>
      <c r="F29" s="595"/>
      <c r="G29" s="595"/>
      <c r="H29" s="595"/>
      <c r="I29" s="595"/>
      <c r="J29" s="595"/>
    </row>
    <row r="30" spans="1:14" x14ac:dyDescent="0.25">
      <c r="A30" s="145" t="s">
        <v>399</v>
      </c>
      <c r="B30" s="595" t="s">
        <v>413</v>
      </c>
      <c r="C30" s="595"/>
      <c r="D30" s="595"/>
      <c r="E30" s="595"/>
      <c r="F30" s="595"/>
      <c r="G30" s="595"/>
      <c r="H30" s="595"/>
      <c r="I30" s="595"/>
      <c r="J30" s="595"/>
    </row>
    <row r="31" spans="1:14" x14ac:dyDescent="0.25">
      <c r="A31" s="145"/>
      <c r="B31" s="158" t="s">
        <v>90</v>
      </c>
      <c r="C31" s="144"/>
      <c r="D31" s="144"/>
      <c r="E31" s="143"/>
      <c r="F31" s="143"/>
      <c r="G31" s="143"/>
      <c r="H31" s="143"/>
      <c r="I31" s="143"/>
      <c r="J31" s="143"/>
    </row>
    <row r="32" spans="1:14" x14ac:dyDescent="0.25">
      <c r="A32" s="145" t="s">
        <v>400</v>
      </c>
      <c r="B32" s="595" t="s">
        <v>414</v>
      </c>
      <c r="C32" s="595"/>
      <c r="D32" s="595"/>
      <c r="E32" s="595"/>
      <c r="F32" s="595"/>
      <c r="G32" s="595"/>
      <c r="H32" s="595"/>
      <c r="I32" s="595"/>
      <c r="J32" s="595"/>
    </row>
    <row r="33" spans="1:14" x14ac:dyDescent="0.25">
      <c r="A33" s="145" t="s">
        <v>401</v>
      </c>
      <c r="B33" s="595" t="s">
        <v>415</v>
      </c>
      <c r="C33" s="595"/>
      <c r="D33" s="595"/>
      <c r="E33" s="595"/>
      <c r="F33" s="595"/>
      <c r="G33" s="595"/>
      <c r="H33" s="595"/>
      <c r="I33" s="595"/>
      <c r="J33" s="595"/>
      <c r="K33" s="361"/>
      <c r="L33" s="361"/>
      <c r="M33" s="35"/>
      <c r="N33" s="35"/>
    </row>
    <row r="34" spans="1:14" x14ac:dyDescent="0.25">
      <c r="A34" s="110"/>
      <c r="B34" s="146"/>
      <c r="C34" s="144"/>
      <c r="D34" s="144"/>
      <c r="E34" s="143"/>
      <c r="F34" s="143"/>
      <c r="G34" s="143"/>
      <c r="H34" s="143"/>
      <c r="I34" s="143"/>
      <c r="J34" s="143"/>
      <c r="K34" s="361"/>
      <c r="L34" s="35"/>
      <c r="M34" s="35"/>
      <c r="N34" s="35"/>
    </row>
    <row r="35" spans="1:14" x14ac:dyDescent="0.25">
      <c r="A35" s="110"/>
      <c r="B35" s="146"/>
      <c r="C35" s="144"/>
      <c r="D35" s="144"/>
      <c r="E35" s="143"/>
      <c r="F35" s="143"/>
      <c r="G35" s="143"/>
      <c r="H35" s="143"/>
      <c r="I35" s="143"/>
      <c r="J35" s="143"/>
      <c r="K35" s="361"/>
      <c r="L35" s="361"/>
      <c r="M35" s="35"/>
      <c r="N35" s="35"/>
    </row>
    <row r="36" spans="1:14" x14ac:dyDescent="0.25">
      <c r="A36" s="110"/>
      <c r="B36" s="146"/>
      <c r="C36" s="144"/>
      <c r="D36" s="144"/>
      <c r="E36" s="143"/>
      <c r="F36" s="143"/>
      <c r="G36" s="143"/>
      <c r="H36" s="143"/>
      <c r="I36" s="143"/>
      <c r="J36" s="143"/>
      <c r="K36" s="361"/>
      <c r="L36" s="361"/>
      <c r="M36" s="361"/>
      <c r="N36" s="361"/>
    </row>
    <row r="37" spans="1:14" x14ac:dyDescent="0.25">
      <c r="A37" s="110"/>
      <c r="B37" s="146"/>
      <c r="C37" s="144"/>
      <c r="D37" s="144"/>
      <c r="E37" s="143"/>
      <c r="F37" s="143"/>
      <c r="G37" s="143"/>
      <c r="H37" s="143"/>
      <c r="I37" s="143"/>
      <c r="J37" s="143"/>
      <c r="K37" s="361"/>
      <c r="L37" s="361"/>
      <c r="M37" s="361"/>
      <c r="N37" s="35"/>
    </row>
    <row r="38" spans="1:14" x14ac:dyDescent="0.25">
      <c r="A38" s="110"/>
      <c r="B38" s="146"/>
      <c r="C38" s="144"/>
      <c r="D38" s="144"/>
      <c r="E38" s="143"/>
      <c r="F38" s="143"/>
      <c r="G38" s="143"/>
      <c r="H38" s="143"/>
      <c r="I38" s="143"/>
      <c r="J38" s="143"/>
      <c r="K38" s="361"/>
      <c r="L38" s="361"/>
      <c r="M38" s="361"/>
      <c r="N38" s="35"/>
    </row>
    <row r="39" spans="1:14" x14ac:dyDescent="0.25">
      <c r="A39" s="110"/>
      <c r="B39" s="146"/>
      <c r="C39" s="144"/>
      <c r="D39" s="144"/>
      <c r="E39" s="143"/>
      <c r="F39" s="143"/>
      <c r="G39" s="143"/>
      <c r="H39" s="143"/>
      <c r="I39" s="143"/>
      <c r="J39" s="143"/>
      <c r="K39" s="35"/>
      <c r="L39" s="35"/>
      <c r="M39" s="35"/>
      <c r="N39" s="35"/>
    </row>
    <row r="40" spans="1:14" x14ac:dyDescent="0.25">
      <c r="A40" s="110"/>
      <c r="B40" s="146"/>
      <c r="C40" s="144"/>
      <c r="D40" s="144"/>
      <c r="E40" s="143"/>
      <c r="F40" s="143"/>
      <c r="G40" s="143"/>
      <c r="H40" s="143"/>
      <c r="I40" s="143"/>
      <c r="J40" s="143"/>
      <c r="K40" s="35"/>
      <c r="L40" s="35"/>
      <c r="M40" s="35"/>
      <c r="N40" s="35"/>
    </row>
    <row r="41" spans="1:14" x14ac:dyDescent="0.25">
      <c r="A41" s="110"/>
      <c r="B41" s="146"/>
      <c r="C41" s="144"/>
      <c r="D41" s="144"/>
      <c r="E41" s="143"/>
      <c r="F41" s="143"/>
      <c r="G41" s="143"/>
      <c r="H41" s="143"/>
      <c r="I41" s="143"/>
      <c r="J41" s="143"/>
      <c r="K41" s="35"/>
      <c r="L41" s="35"/>
      <c r="M41" s="35"/>
      <c r="N41" s="35"/>
    </row>
    <row r="42" spans="1:14" x14ac:dyDescent="0.25">
      <c r="A42" s="110"/>
      <c r="B42" s="152"/>
      <c r="C42" s="143"/>
      <c r="D42" s="143"/>
      <c r="E42" s="143"/>
      <c r="F42" s="143"/>
      <c r="G42" s="143"/>
      <c r="H42" s="143"/>
      <c r="I42" s="143"/>
      <c r="J42" s="143"/>
    </row>
    <row r="43" spans="1:14" ht="16.5" customHeight="1" x14ac:dyDescent="0.25">
      <c r="A43" s="110"/>
      <c r="B43" s="152"/>
      <c r="C43" s="143"/>
      <c r="D43" s="143"/>
      <c r="E43" s="143"/>
      <c r="F43" s="143"/>
      <c r="G43" s="143"/>
      <c r="H43" s="143"/>
      <c r="I43" s="143"/>
      <c r="J43" s="143"/>
    </row>
    <row r="44" spans="1:14" x14ac:dyDescent="0.25">
      <c r="A44" s="110"/>
      <c r="B44" s="152"/>
      <c r="C44" s="143"/>
      <c r="D44" s="143"/>
      <c r="E44" s="143"/>
      <c r="F44" s="143"/>
      <c r="G44" s="143"/>
      <c r="H44" s="143"/>
      <c r="I44" s="143"/>
      <c r="J44" s="143"/>
    </row>
    <row r="45" spans="1:14" x14ac:dyDescent="0.25">
      <c r="A45" s="110"/>
      <c r="B45" s="152"/>
      <c r="C45" s="143"/>
      <c r="D45" s="143"/>
      <c r="E45" s="143"/>
      <c r="F45" s="143"/>
      <c r="G45" s="143"/>
      <c r="H45" s="143"/>
      <c r="I45" s="143"/>
      <c r="J45" s="143"/>
    </row>
    <row r="46" spans="1:14" x14ac:dyDescent="0.25">
      <c r="A46" s="363"/>
      <c r="B46" s="85"/>
      <c r="C46" s="86"/>
      <c r="D46" s="86"/>
    </row>
    <row r="47" spans="1:14" x14ac:dyDescent="0.25">
      <c r="A47" s="363"/>
      <c r="B47" s="85"/>
      <c r="C47" s="86"/>
      <c r="D47" s="86"/>
    </row>
    <row r="48" spans="1:14" x14ac:dyDescent="0.25">
      <c r="A48" s="363"/>
      <c r="B48" s="85"/>
      <c r="C48" s="86"/>
      <c r="D48" s="86"/>
    </row>
    <row r="49" spans="1:4" x14ac:dyDescent="0.25">
      <c r="A49" s="363"/>
      <c r="B49" s="85"/>
      <c r="C49" s="86"/>
      <c r="D49" s="86"/>
    </row>
    <row r="50" spans="1:4" x14ac:dyDescent="0.25">
      <c r="A50" s="363"/>
      <c r="B50" s="85"/>
      <c r="C50" s="86"/>
      <c r="D50" s="86"/>
    </row>
    <row r="51" spans="1:4" x14ac:dyDescent="0.25">
      <c r="A51" s="363"/>
      <c r="B51" s="85"/>
      <c r="C51" s="86"/>
      <c r="D51" s="86"/>
    </row>
    <row r="52" spans="1:4" x14ac:dyDescent="0.25">
      <c r="A52" s="363"/>
      <c r="B52" s="85"/>
      <c r="C52" s="86"/>
      <c r="D52" s="86"/>
    </row>
    <row r="53" spans="1:4" x14ac:dyDescent="0.25">
      <c r="A53" s="363"/>
      <c r="B53" s="85"/>
      <c r="C53" s="86"/>
      <c r="D53" s="86"/>
    </row>
    <row r="54" spans="1:4" x14ac:dyDescent="0.25">
      <c r="A54" s="363"/>
      <c r="B54" s="85"/>
      <c r="C54" s="86"/>
      <c r="D54" s="86"/>
    </row>
    <row r="55" spans="1:4" x14ac:dyDescent="0.25">
      <c r="A55" s="363"/>
      <c r="B55" s="85"/>
      <c r="C55" s="86"/>
      <c r="D55" s="86"/>
    </row>
    <row r="56" spans="1:4" x14ac:dyDescent="0.25">
      <c r="A56" s="363"/>
      <c r="B56" s="85"/>
      <c r="C56" s="86"/>
      <c r="D56" s="86"/>
    </row>
    <row r="57" spans="1:4" x14ac:dyDescent="0.25">
      <c r="A57" s="363"/>
      <c r="B57" s="85"/>
      <c r="C57" s="86"/>
      <c r="D57" s="86"/>
    </row>
    <row r="58" spans="1:4" x14ac:dyDescent="0.25">
      <c r="A58" s="363"/>
      <c r="B58" s="85"/>
      <c r="C58" s="86"/>
      <c r="D58" s="86"/>
    </row>
    <row r="59" spans="1:4" x14ac:dyDescent="0.25">
      <c r="A59" s="363"/>
      <c r="B59" s="85"/>
      <c r="C59" s="86"/>
      <c r="D59" s="86"/>
    </row>
    <row r="60" spans="1:4" x14ac:dyDescent="0.25">
      <c r="A60" s="363"/>
      <c r="B60" s="85"/>
      <c r="C60" s="86"/>
      <c r="D60" s="86"/>
    </row>
    <row r="61" spans="1:4" x14ac:dyDescent="0.25">
      <c r="A61" s="363"/>
      <c r="B61" s="85"/>
      <c r="C61" s="86"/>
      <c r="D61" s="86"/>
    </row>
    <row r="62" spans="1:4" x14ac:dyDescent="0.25">
      <c r="A62" s="363"/>
      <c r="B62" s="85"/>
      <c r="C62" s="86"/>
      <c r="D62" s="86"/>
    </row>
    <row r="63" spans="1:4" x14ac:dyDescent="0.25">
      <c r="A63" s="363"/>
      <c r="B63" s="85"/>
      <c r="C63" s="86"/>
      <c r="D63" s="86"/>
    </row>
    <row r="64" spans="1:4" x14ac:dyDescent="0.25">
      <c r="A64" s="363"/>
      <c r="B64" s="85"/>
      <c r="C64" s="86"/>
      <c r="D64" s="86"/>
    </row>
    <row r="65" spans="1:4" x14ac:dyDescent="0.25">
      <c r="A65" s="363"/>
      <c r="B65" s="85"/>
      <c r="C65" s="86"/>
      <c r="D65" s="86"/>
    </row>
    <row r="66" spans="1:4" x14ac:dyDescent="0.25">
      <c r="A66" s="363"/>
      <c r="B66" s="85"/>
      <c r="C66" s="86"/>
      <c r="D66" s="86"/>
    </row>
    <row r="67" spans="1:4" x14ac:dyDescent="0.25">
      <c r="A67" s="363"/>
      <c r="B67" s="85"/>
      <c r="C67" s="86"/>
      <c r="D67" s="86"/>
    </row>
    <row r="68" spans="1:4" x14ac:dyDescent="0.25">
      <c r="A68" s="363"/>
      <c r="B68" s="85"/>
      <c r="C68" s="86"/>
      <c r="D68" s="86"/>
    </row>
    <row r="69" spans="1:4" x14ac:dyDescent="0.25">
      <c r="A69" s="363"/>
      <c r="B69" s="85"/>
      <c r="C69" s="86"/>
      <c r="D69" s="86"/>
    </row>
    <row r="70" spans="1:4" x14ac:dyDescent="0.25">
      <c r="A70" s="363"/>
      <c r="B70" s="85"/>
      <c r="C70" s="86"/>
      <c r="D70" s="86"/>
    </row>
    <row r="71" spans="1:4" x14ac:dyDescent="0.25">
      <c r="A71" s="363"/>
      <c r="B71" s="85"/>
      <c r="C71" s="86"/>
      <c r="D71" s="86"/>
    </row>
    <row r="72" spans="1:4" x14ac:dyDescent="0.25">
      <c r="A72" s="363"/>
      <c r="B72" s="85"/>
      <c r="C72" s="86"/>
      <c r="D72" s="86"/>
    </row>
    <row r="73" spans="1:4" x14ac:dyDescent="0.25">
      <c r="A73" s="363"/>
      <c r="B73" s="85"/>
      <c r="C73" s="86"/>
      <c r="D73" s="86"/>
    </row>
    <row r="74" spans="1:4" x14ac:dyDescent="0.25">
      <c r="A74" s="363"/>
      <c r="B74" s="85"/>
      <c r="C74" s="86"/>
      <c r="D74" s="86"/>
    </row>
    <row r="75" spans="1:4" x14ac:dyDescent="0.25">
      <c r="A75" s="363"/>
      <c r="B75" s="85"/>
      <c r="C75" s="86"/>
      <c r="D75" s="86"/>
    </row>
  </sheetData>
  <mergeCells count="22">
    <mergeCell ref="B28:J28"/>
    <mergeCell ref="B29:J29"/>
    <mergeCell ref="B30:J30"/>
    <mergeCell ref="B32:J32"/>
    <mergeCell ref="B33:J33"/>
    <mergeCell ref="B13:J13"/>
    <mergeCell ref="B5:D5"/>
    <mergeCell ref="B8:J8"/>
    <mergeCell ref="B9:J9"/>
    <mergeCell ref="B10:J10"/>
    <mergeCell ref="B11:J11"/>
    <mergeCell ref="B27:J27"/>
    <mergeCell ref="B14:J14"/>
    <mergeCell ref="B15:J15"/>
    <mergeCell ref="B16:J16"/>
    <mergeCell ref="B18:J18"/>
    <mergeCell ref="B19:J19"/>
    <mergeCell ref="B20:J20"/>
    <mergeCell ref="B22:J22"/>
    <mergeCell ref="B24:J24"/>
    <mergeCell ref="B25:J25"/>
    <mergeCell ref="B23:J23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0:J10" location="'Ev.Nº 1ºtrim-4ºtrim_genero(18)'!A1" display="Evolução do número de beneficiários de prestações de desemprego, género, 2018, 1º trim.-4º trim."/>
    <hyperlink ref="B14:J14" location="'PD_idade %(18)'!A1" display="Número de beneficiários com de prestações de desemprego, idade, 2018 (%)"/>
    <hyperlink ref="B18:J18" location="'PD_valor medio mensal € (18)'!A1" display="Valor médio mensal processado por beneficiário, 2018"/>
    <hyperlink ref="B8:J8" location="'PD_genero (18)'!A1" display="Número de beneficiários de prestações de desemprego, género, 2018"/>
    <hyperlink ref="B9:J9" location="'PD_genero % (18)'!A1" display="Número de beneficiários de prestações de desemprego, género, 2018 (%)"/>
    <hyperlink ref="B11:J11" location="'Ev.%1º-4º trim_genero (18)'!A1" display="Evolução do número de beneficiários de prestações de desemprego, género, 2018, 1º trim.-4º trim. (%)"/>
    <hyperlink ref="B13:J13" location="'PD_idade (18)'!A1" display="Número de beneficiários de prestações de desemprego, idade, 2018"/>
    <hyperlink ref="B15:J15" location="'Ev._1º-4ºtrim_idade  (18)'!A1" display="Evolução do número de beneficiários de prestações de desemprego, idade, 2018, 1º trim.-4º trim."/>
    <hyperlink ref="B16:J16" location="'Ev.%1º-4ºtrim_idade (18)'!A1" display="Evolução do número de beneficiários de prestações de desemprego, idade, 2018, 1º trim.-4º trim. (%)"/>
    <hyperlink ref="B19:J19" location="'Ev. 1ºtrim-4º trim_V.mensal(18'!A1" display="Evolução do valor médio mensal processado por beneficiário, 2018, 1º trim.-4º trim."/>
    <hyperlink ref="B22:I22" location="Desempregados_Genero!A1" display="Número de desempregados inscritos nos Centros de Emprego, género 2008"/>
    <hyperlink ref="B22:J22" location="'SD_genero (18)'!A1" display="Número de beneficiários de subsídio de desemprego, género, 2018"/>
    <hyperlink ref="B23:I23" location="'Ev. 1º trim-4º trim_Genero'!A1" display="Evolução número de desempregados inscritos nos Centros de Emprego, género 2008, 1º trim.-2º trim. 2008"/>
    <hyperlink ref="B23:J23" location="'SD_genero % (18)'!A1" display="Número de beneficiários de subsídio de desemprego, género, 2018 (%)"/>
    <hyperlink ref="B27:J27" location="'SD_idade (18)'!A1" display="Número de beneficiários de subsídio de desemprego, idade, 2018 (%)"/>
    <hyperlink ref="B28:J28" location="'SD_idade %(18)'!A1" display="Número de beneficiários de subsídio de desemprego, idade, 2018 (%)"/>
    <hyperlink ref="B32:J32" location="'SD_valor medio mensal € SD (18'!A1" display="Valor médio mensal processado por beneficiário de subsídio de desemprego, 2018"/>
    <hyperlink ref="B24:J24" location="'Ev.Nº1ºtrim-4ºtrim_generoSD(18'!A1" display="Evolução do número de beneficiários de subsídio de desemprego, género, 2018, 1º trim.-4º trim."/>
    <hyperlink ref="B25:J25" location="'Ev.%1º-4º trim_SD genero (18)'!A1" display="Evolução do número de beneficiários de subsídio de desemprego, género, 2018, 1º trim.-4º trim. (%)"/>
    <hyperlink ref="B29:J29" location="'Ev._1º-4ºtrim_idade SD_(18)'!A1" display="Evolução do número de beneficiários de subsídio de desemprego, idade, 2018, 1º trim.-4º trim."/>
    <hyperlink ref="B30:J30" location="'Ev.%1º-4ºtrim_idade SD (18)'!A1" display="Evolução do número de beneficiários de subsídio de desemprego, idade, 2018, 1º trim.-4º trim. (%)"/>
    <hyperlink ref="B33:J33" location="'Ev. 1ºtrim-4º trim_SD_VM (18)'!A1" display="Evolução do valor médio mensal processado por beneficiário subsídio de desemprego, 2018, 1º trim.-4º trim."/>
  </hyperlinks>
  <pageMargins left="0.7" right="0.7" top="0.75" bottom="0.75" header="0.3" footer="0.3"/>
  <pageSetup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3"/>
  <sheetViews>
    <sheetView showGridLines="0" showRowColHeaders="0" workbookViewId="0">
      <selection activeCell="G3" sqref="G3"/>
    </sheetView>
  </sheetViews>
  <sheetFormatPr defaultColWidth="12" defaultRowHeight="12.75" x14ac:dyDescent="0.2"/>
  <cols>
    <col min="1" max="1" width="12" style="80"/>
    <col min="2" max="2" width="38" style="78" customWidth="1"/>
    <col min="3" max="4" width="8.7109375" style="78" customWidth="1"/>
    <col min="5" max="5" width="8.7109375" style="81" customWidth="1"/>
    <col min="6" max="6" width="1.28515625" style="80" customWidth="1"/>
    <col min="7" max="9" width="8.7109375" style="78" customWidth="1"/>
    <col min="10" max="10" width="1.28515625" style="78" customWidth="1"/>
    <col min="11" max="11" width="8.7109375" style="78" customWidth="1"/>
    <col min="12" max="12" width="8.7109375" style="81" customWidth="1"/>
    <col min="13" max="13" width="8.7109375" style="78" customWidth="1"/>
    <col min="14" max="14" width="1.28515625" style="78" customWidth="1"/>
    <col min="15" max="17" width="8.7109375" style="78" customWidth="1"/>
    <col min="18" max="18" width="1.28515625" style="78" customWidth="1"/>
    <col min="19" max="16384" width="12" style="78"/>
  </cols>
  <sheetData>
    <row r="1" spans="1:21" s="77" customFormat="1" ht="16.5" customHeight="1" x14ac:dyDescent="0.25">
      <c r="E1" s="79"/>
      <c r="F1" s="79"/>
      <c r="L1" s="79"/>
    </row>
    <row r="2" spans="1:21" s="77" customFormat="1" ht="16.5" customHeight="1" x14ac:dyDescent="0.25">
      <c r="E2" s="79"/>
      <c r="F2" s="79"/>
      <c r="L2" s="79"/>
    </row>
    <row r="3" spans="1:21" s="77" customFormat="1" ht="16.5" customHeight="1" x14ac:dyDescent="0.25">
      <c r="E3" s="79"/>
      <c r="F3" s="79"/>
      <c r="L3" s="79"/>
    </row>
    <row r="4" spans="1:21" s="77" customFormat="1" ht="16.5" customHeight="1" x14ac:dyDescent="0.25">
      <c r="E4" s="79"/>
      <c r="F4" s="79"/>
      <c r="L4" s="79"/>
    </row>
    <row r="5" spans="1:21" s="77" customFormat="1" ht="16.5" customHeight="1" x14ac:dyDescent="0.2">
      <c r="A5" s="118" t="s">
        <v>2</v>
      </c>
      <c r="B5" s="121" t="s">
        <v>268</v>
      </c>
      <c r="D5" s="79"/>
      <c r="L5" s="79"/>
    </row>
    <row r="6" spans="1:21" s="77" customFormat="1" ht="12" customHeight="1" x14ac:dyDescent="0.2">
      <c r="A6" s="118"/>
      <c r="B6" s="111" t="s">
        <v>278</v>
      </c>
      <c r="D6" s="79"/>
      <c r="L6" s="79"/>
    </row>
    <row r="7" spans="1:21" s="77" customFormat="1" ht="12" customHeight="1" x14ac:dyDescent="0.2">
      <c r="A7" s="118"/>
      <c r="B7" s="111"/>
      <c r="D7" s="79"/>
      <c r="L7" s="79"/>
    </row>
    <row r="8" spans="1:21" s="77" customFormat="1" ht="16.5" customHeight="1" x14ac:dyDescent="0.25"/>
    <row r="9" spans="1:21" s="77" customFormat="1" ht="24.75" customHeight="1" x14ac:dyDescent="0.25">
      <c r="B9" s="8"/>
      <c r="C9" s="610" t="s">
        <v>268</v>
      </c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610"/>
      <c r="R9" s="610"/>
      <c r="S9" s="610"/>
      <c r="T9" s="610"/>
      <c r="U9" s="610"/>
    </row>
    <row r="10" spans="1:21" s="77" customFormat="1" ht="24.75" customHeight="1" x14ac:dyDescent="0.25">
      <c r="B10" s="8"/>
      <c r="C10" s="599" t="s">
        <v>16</v>
      </c>
      <c r="D10" s="599"/>
      <c r="E10" s="599"/>
      <c r="F10" s="44"/>
      <c r="G10" s="599" t="s">
        <v>18</v>
      </c>
      <c r="H10" s="599"/>
      <c r="I10" s="599">
        <v>2</v>
      </c>
      <c r="J10" s="44"/>
      <c r="K10" s="599" t="s">
        <v>19</v>
      </c>
      <c r="L10" s="599"/>
      <c r="M10" s="599"/>
      <c r="N10" s="45"/>
      <c r="O10" s="599" t="s">
        <v>17</v>
      </c>
      <c r="P10" s="599"/>
      <c r="Q10" s="599">
        <v>4</v>
      </c>
      <c r="R10" s="45"/>
      <c r="S10" s="609" t="s">
        <v>157</v>
      </c>
      <c r="T10" s="609"/>
      <c r="U10" s="609">
        <v>4</v>
      </c>
    </row>
    <row r="11" spans="1:21" s="77" customFormat="1" ht="14.25" customHeight="1" x14ac:dyDescent="0.2">
      <c r="B11" s="120" t="s">
        <v>11</v>
      </c>
      <c r="C11" s="374" t="s">
        <v>12</v>
      </c>
      <c r="D11" s="374" t="s">
        <v>13</v>
      </c>
      <c r="E11" s="374" t="s">
        <v>0</v>
      </c>
      <c r="F11" s="45"/>
      <c r="G11" s="374" t="s">
        <v>12</v>
      </c>
      <c r="H11" s="374" t="s">
        <v>13</v>
      </c>
      <c r="I11" s="374" t="s">
        <v>0</v>
      </c>
      <c r="J11" s="45"/>
      <c r="K11" s="374" t="s">
        <v>12</v>
      </c>
      <c r="L11" s="374" t="s">
        <v>13</v>
      </c>
      <c r="M11" s="374" t="s">
        <v>0</v>
      </c>
      <c r="N11" s="45"/>
      <c r="O11" s="374" t="s">
        <v>12</v>
      </c>
      <c r="P11" s="374" t="s">
        <v>13</v>
      </c>
      <c r="Q11" s="374" t="s">
        <v>0</v>
      </c>
      <c r="R11" s="45"/>
      <c r="S11" s="374" t="s">
        <v>12</v>
      </c>
      <c r="T11" s="374" t="s">
        <v>13</v>
      </c>
      <c r="U11" s="374" t="s">
        <v>0</v>
      </c>
    </row>
    <row r="12" spans="1:21" s="77" customFormat="1" ht="14.25" customHeight="1" x14ac:dyDescent="0.2">
      <c r="B12" s="3" t="s">
        <v>61</v>
      </c>
      <c r="C12" s="322">
        <v>123005</v>
      </c>
      <c r="D12" s="323">
        <v>105384</v>
      </c>
      <c r="E12" s="437">
        <v>228389</v>
      </c>
      <c r="F12" s="94"/>
      <c r="G12" s="322">
        <v>113828</v>
      </c>
      <c r="H12" s="323">
        <v>94044</v>
      </c>
      <c r="I12" s="437">
        <v>207872</v>
      </c>
      <c r="J12" s="94"/>
      <c r="K12" s="322"/>
      <c r="L12" s="323"/>
      <c r="M12" s="324"/>
      <c r="N12" s="278"/>
      <c r="O12" s="322"/>
      <c r="P12" s="323"/>
      <c r="Q12" s="324"/>
      <c r="R12" s="278"/>
      <c r="S12" s="322"/>
      <c r="T12" s="323"/>
      <c r="U12" s="324"/>
    </row>
    <row r="13" spans="1:21" s="77" customFormat="1" ht="14.25" customHeight="1" x14ac:dyDescent="0.2">
      <c r="B13" s="4" t="s">
        <v>102</v>
      </c>
      <c r="C13" s="325">
        <v>32034</v>
      </c>
      <c r="D13" s="326">
        <v>26767</v>
      </c>
      <c r="E13" s="438">
        <v>58801</v>
      </c>
      <c r="F13" s="94"/>
      <c r="G13" s="325">
        <v>30596</v>
      </c>
      <c r="H13" s="326">
        <v>24801</v>
      </c>
      <c r="I13" s="438">
        <v>55397</v>
      </c>
      <c r="J13" s="94"/>
      <c r="K13" s="325"/>
      <c r="L13" s="326"/>
      <c r="M13" s="327"/>
      <c r="N13" s="278"/>
      <c r="O13" s="325"/>
      <c r="P13" s="326"/>
      <c r="Q13" s="327"/>
      <c r="R13" s="278"/>
      <c r="S13" s="325"/>
      <c r="T13" s="326"/>
      <c r="U13" s="327"/>
    </row>
    <row r="14" spans="1:21" s="77" customFormat="1" ht="14.25" customHeight="1" x14ac:dyDescent="0.2">
      <c r="B14" s="4" t="s">
        <v>20</v>
      </c>
      <c r="C14" s="325">
        <v>24659</v>
      </c>
      <c r="D14" s="326">
        <v>19963</v>
      </c>
      <c r="E14" s="438">
        <v>44622</v>
      </c>
      <c r="F14" s="94"/>
      <c r="G14" s="325">
        <v>23786</v>
      </c>
      <c r="H14" s="326">
        <v>18589</v>
      </c>
      <c r="I14" s="438">
        <v>42375</v>
      </c>
      <c r="J14" s="94"/>
      <c r="K14" s="325"/>
      <c r="L14" s="326"/>
      <c r="M14" s="327"/>
      <c r="N14" s="278"/>
      <c r="O14" s="325"/>
      <c r="P14" s="326"/>
      <c r="Q14" s="327"/>
      <c r="R14" s="278"/>
      <c r="S14" s="325"/>
      <c r="T14" s="326"/>
      <c r="U14" s="327"/>
    </row>
    <row r="15" spans="1:21" s="77" customFormat="1" ht="14.25" customHeight="1" x14ac:dyDescent="0.2">
      <c r="A15" s="79"/>
      <c r="B15" s="4" t="s">
        <v>1</v>
      </c>
      <c r="C15" s="328">
        <v>5216</v>
      </c>
      <c r="D15" s="329">
        <v>4609</v>
      </c>
      <c r="E15" s="441">
        <v>9825</v>
      </c>
      <c r="F15" s="98"/>
      <c r="G15" s="328">
        <v>4919</v>
      </c>
      <c r="H15" s="329">
        <v>4343</v>
      </c>
      <c r="I15" s="441">
        <v>9262</v>
      </c>
      <c r="J15" s="98"/>
      <c r="K15" s="328"/>
      <c r="L15" s="329"/>
      <c r="M15" s="330"/>
      <c r="N15" s="278"/>
      <c r="O15" s="328"/>
      <c r="P15" s="329"/>
      <c r="Q15" s="330"/>
      <c r="R15" s="278"/>
      <c r="S15" s="328"/>
      <c r="T15" s="329"/>
      <c r="U15" s="330"/>
    </row>
    <row r="16" spans="1:21" s="77" customFormat="1" ht="14.25" customHeight="1" x14ac:dyDescent="0.2">
      <c r="A16" s="315"/>
      <c r="B16" s="34" t="s">
        <v>36</v>
      </c>
      <c r="C16" s="322">
        <v>153</v>
      </c>
      <c r="D16" s="323">
        <v>128</v>
      </c>
      <c r="E16" s="437">
        <v>281</v>
      </c>
      <c r="F16" s="320"/>
      <c r="G16" s="325">
        <v>132</v>
      </c>
      <c r="H16" s="326">
        <v>136</v>
      </c>
      <c r="I16" s="438">
        <v>268</v>
      </c>
      <c r="J16" s="95"/>
      <c r="K16" s="325"/>
      <c r="L16" s="326"/>
      <c r="M16" s="327"/>
      <c r="N16" s="278"/>
      <c r="O16" s="325"/>
      <c r="P16" s="326"/>
      <c r="Q16" s="327"/>
      <c r="R16" s="278"/>
      <c r="S16" s="325"/>
      <c r="T16" s="326"/>
      <c r="U16" s="327"/>
    </row>
    <row r="17" spans="1:21" s="77" customFormat="1" ht="14.25" customHeight="1" x14ac:dyDescent="0.2">
      <c r="A17" s="315"/>
      <c r="B17" s="34" t="s">
        <v>37</v>
      </c>
      <c r="C17" s="325">
        <v>122</v>
      </c>
      <c r="D17" s="326">
        <v>131</v>
      </c>
      <c r="E17" s="438">
        <v>253</v>
      </c>
      <c r="F17" s="320"/>
      <c r="G17" s="325">
        <v>127</v>
      </c>
      <c r="H17" s="326">
        <v>120</v>
      </c>
      <c r="I17" s="438">
        <v>247</v>
      </c>
      <c r="J17" s="95"/>
      <c r="K17" s="325"/>
      <c r="L17" s="326"/>
      <c r="M17" s="327"/>
      <c r="N17" s="278"/>
      <c r="O17" s="325"/>
      <c r="P17" s="326"/>
      <c r="Q17" s="327"/>
      <c r="R17" s="278"/>
      <c r="S17" s="325"/>
      <c r="T17" s="326"/>
      <c r="U17" s="327"/>
    </row>
    <row r="18" spans="1:21" s="77" customFormat="1" ht="14.25" customHeight="1" x14ac:dyDescent="0.2">
      <c r="A18" s="315"/>
      <c r="B18" s="34" t="s">
        <v>38</v>
      </c>
      <c r="C18" s="325">
        <v>285</v>
      </c>
      <c r="D18" s="326">
        <v>228</v>
      </c>
      <c r="E18" s="438">
        <v>513</v>
      </c>
      <c r="F18" s="320"/>
      <c r="G18" s="325">
        <v>260</v>
      </c>
      <c r="H18" s="326">
        <v>216</v>
      </c>
      <c r="I18" s="438">
        <v>476</v>
      </c>
      <c r="J18" s="95"/>
      <c r="K18" s="325"/>
      <c r="L18" s="326"/>
      <c r="M18" s="327"/>
      <c r="N18" s="278"/>
      <c r="O18" s="325"/>
      <c r="P18" s="326"/>
      <c r="Q18" s="327"/>
      <c r="R18" s="278"/>
      <c r="S18" s="325"/>
      <c r="T18" s="326"/>
      <c r="U18" s="327"/>
    </row>
    <row r="19" spans="1:21" s="77" customFormat="1" ht="14.25" customHeight="1" x14ac:dyDescent="0.2">
      <c r="A19" s="315"/>
      <c r="B19" s="34" t="s">
        <v>39</v>
      </c>
      <c r="C19" s="325">
        <v>196</v>
      </c>
      <c r="D19" s="326">
        <v>166</v>
      </c>
      <c r="E19" s="438">
        <v>362</v>
      </c>
      <c r="F19" s="320"/>
      <c r="G19" s="325">
        <v>170</v>
      </c>
      <c r="H19" s="326">
        <v>168</v>
      </c>
      <c r="I19" s="438">
        <v>338</v>
      </c>
      <c r="J19" s="95"/>
      <c r="K19" s="325"/>
      <c r="L19" s="326"/>
      <c r="M19" s="327"/>
      <c r="N19" s="278"/>
      <c r="O19" s="325"/>
      <c r="P19" s="326"/>
      <c r="Q19" s="327"/>
      <c r="R19" s="278"/>
      <c r="S19" s="325"/>
      <c r="T19" s="326"/>
      <c r="U19" s="327"/>
    </row>
    <row r="20" spans="1:21" s="77" customFormat="1" ht="14.25" customHeight="1" x14ac:dyDescent="0.2">
      <c r="A20" s="315"/>
      <c r="B20" s="34" t="s">
        <v>40</v>
      </c>
      <c r="C20" s="325">
        <v>334</v>
      </c>
      <c r="D20" s="326">
        <v>317</v>
      </c>
      <c r="E20" s="438">
        <v>651</v>
      </c>
      <c r="F20" s="320"/>
      <c r="G20" s="325">
        <v>322</v>
      </c>
      <c r="H20" s="326">
        <v>315</v>
      </c>
      <c r="I20" s="438">
        <v>637</v>
      </c>
      <c r="J20" s="95"/>
      <c r="K20" s="325"/>
      <c r="L20" s="326"/>
      <c r="M20" s="327"/>
      <c r="N20" s="278"/>
      <c r="O20" s="325"/>
      <c r="P20" s="326"/>
      <c r="Q20" s="327"/>
      <c r="R20" s="278"/>
      <c r="S20" s="325"/>
      <c r="T20" s="326"/>
      <c r="U20" s="327"/>
    </row>
    <row r="21" spans="1:21" s="77" customFormat="1" ht="14.25" customHeight="1" x14ac:dyDescent="0.2">
      <c r="A21" s="315"/>
      <c r="B21" s="34" t="s">
        <v>41</v>
      </c>
      <c r="C21" s="325">
        <v>165</v>
      </c>
      <c r="D21" s="326">
        <v>167</v>
      </c>
      <c r="E21" s="438">
        <v>332</v>
      </c>
      <c r="F21" s="320"/>
      <c r="G21" s="325">
        <v>151</v>
      </c>
      <c r="H21" s="326">
        <v>146</v>
      </c>
      <c r="I21" s="438">
        <v>297</v>
      </c>
      <c r="J21" s="95"/>
      <c r="K21" s="325"/>
      <c r="L21" s="326"/>
      <c r="M21" s="327"/>
      <c r="N21" s="278"/>
      <c r="O21" s="325"/>
      <c r="P21" s="326"/>
      <c r="Q21" s="327"/>
      <c r="R21" s="278"/>
      <c r="S21" s="325"/>
      <c r="T21" s="326"/>
      <c r="U21" s="327"/>
    </row>
    <row r="22" spans="1:21" s="77" customFormat="1" ht="14.25" customHeight="1" x14ac:dyDescent="0.2">
      <c r="A22" s="315"/>
      <c r="B22" s="34" t="s">
        <v>42</v>
      </c>
      <c r="C22" s="325">
        <v>131</v>
      </c>
      <c r="D22" s="326">
        <v>132</v>
      </c>
      <c r="E22" s="438">
        <v>263</v>
      </c>
      <c r="F22" s="320"/>
      <c r="G22" s="325">
        <v>128</v>
      </c>
      <c r="H22" s="326">
        <v>119</v>
      </c>
      <c r="I22" s="438">
        <v>247</v>
      </c>
      <c r="J22" s="95"/>
      <c r="K22" s="325"/>
      <c r="L22" s="326"/>
      <c r="M22" s="327"/>
      <c r="N22" s="278"/>
      <c r="O22" s="325"/>
      <c r="P22" s="326"/>
      <c r="Q22" s="327"/>
      <c r="R22" s="278"/>
      <c r="S22" s="325"/>
      <c r="T22" s="326"/>
      <c r="U22" s="327"/>
    </row>
    <row r="23" spans="1:21" s="77" customFormat="1" ht="14.25" customHeight="1" x14ac:dyDescent="0.2">
      <c r="A23" s="315"/>
      <c r="B23" s="34" t="s">
        <v>43</v>
      </c>
      <c r="C23" s="325">
        <v>126</v>
      </c>
      <c r="D23" s="326">
        <v>103</v>
      </c>
      <c r="E23" s="438">
        <v>229</v>
      </c>
      <c r="F23" s="320"/>
      <c r="G23" s="325">
        <v>111</v>
      </c>
      <c r="H23" s="326">
        <v>93</v>
      </c>
      <c r="I23" s="438">
        <v>204</v>
      </c>
      <c r="J23" s="95"/>
      <c r="K23" s="325"/>
      <c r="L23" s="326"/>
      <c r="M23" s="327"/>
      <c r="N23" s="278"/>
      <c r="O23" s="325"/>
      <c r="P23" s="326"/>
      <c r="Q23" s="327"/>
      <c r="R23" s="278"/>
      <c r="S23" s="325"/>
      <c r="T23" s="326"/>
      <c r="U23" s="327"/>
    </row>
    <row r="24" spans="1:21" s="77" customFormat="1" ht="14.25" customHeight="1" x14ac:dyDescent="0.2">
      <c r="A24" s="315"/>
      <c r="B24" s="34" t="s">
        <v>44</v>
      </c>
      <c r="C24" s="325">
        <v>354</v>
      </c>
      <c r="D24" s="326">
        <v>313</v>
      </c>
      <c r="E24" s="438">
        <v>667</v>
      </c>
      <c r="F24" s="320"/>
      <c r="G24" s="325">
        <v>331</v>
      </c>
      <c r="H24" s="326">
        <v>290</v>
      </c>
      <c r="I24" s="438">
        <v>621</v>
      </c>
      <c r="J24" s="95"/>
      <c r="K24" s="325"/>
      <c r="L24" s="326"/>
      <c r="M24" s="327"/>
      <c r="N24" s="278"/>
      <c r="O24" s="325"/>
      <c r="P24" s="326"/>
      <c r="Q24" s="327"/>
      <c r="R24" s="278"/>
      <c r="S24" s="325"/>
      <c r="T24" s="326"/>
      <c r="U24" s="327"/>
    </row>
    <row r="25" spans="1:21" s="77" customFormat="1" ht="14.25" customHeight="1" x14ac:dyDescent="0.2">
      <c r="A25" s="315"/>
      <c r="B25" s="34" t="s">
        <v>45</v>
      </c>
      <c r="C25" s="325">
        <v>217</v>
      </c>
      <c r="D25" s="326">
        <v>157</v>
      </c>
      <c r="E25" s="438">
        <v>374</v>
      </c>
      <c r="F25" s="320"/>
      <c r="G25" s="325">
        <v>198</v>
      </c>
      <c r="H25" s="326">
        <v>144</v>
      </c>
      <c r="I25" s="438">
        <v>342</v>
      </c>
      <c r="J25" s="95"/>
      <c r="K25" s="325"/>
      <c r="L25" s="326"/>
      <c r="M25" s="327"/>
      <c r="N25" s="278"/>
      <c r="O25" s="325"/>
      <c r="P25" s="326"/>
      <c r="Q25" s="327"/>
      <c r="R25" s="278"/>
      <c r="S25" s="325"/>
      <c r="T25" s="326"/>
      <c r="U25" s="327"/>
    </row>
    <row r="26" spans="1:21" s="77" customFormat="1" ht="14.25" customHeight="1" x14ac:dyDescent="0.2">
      <c r="A26" s="315"/>
      <c r="B26" s="34" t="s">
        <v>46</v>
      </c>
      <c r="C26" s="325">
        <v>163</v>
      </c>
      <c r="D26" s="326">
        <v>142</v>
      </c>
      <c r="E26" s="438">
        <v>305</v>
      </c>
      <c r="F26" s="320"/>
      <c r="G26" s="325">
        <v>160</v>
      </c>
      <c r="H26" s="326">
        <v>128</v>
      </c>
      <c r="I26" s="438">
        <v>288</v>
      </c>
      <c r="J26" s="95"/>
      <c r="K26" s="325"/>
      <c r="L26" s="326"/>
      <c r="M26" s="327"/>
      <c r="N26" s="278"/>
      <c r="O26" s="325"/>
      <c r="P26" s="326"/>
      <c r="Q26" s="327"/>
      <c r="R26" s="278"/>
      <c r="S26" s="325"/>
      <c r="T26" s="326"/>
      <c r="U26" s="327"/>
    </row>
    <row r="27" spans="1:21" s="77" customFormat="1" ht="14.25" customHeight="1" x14ac:dyDescent="0.2">
      <c r="A27" s="315"/>
      <c r="B27" s="34" t="s">
        <v>47</v>
      </c>
      <c r="C27" s="325">
        <v>175</v>
      </c>
      <c r="D27" s="326">
        <v>157</v>
      </c>
      <c r="E27" s="438">
        <v>332</v>
      </c>
      <c r="F27" s="320"/>
      <c r="G27" s="325">
        <v>171</v>
      </c>
      <c r="H27" s="326">
        <v>165</v>
      </c>
      <c r="I27" s="438">
        <v>336</v>
      </c>
      <c r="J27" s="95"/>
      <c r="K27" s="325"/>
      <c r="L27" s="326"/>
      <c r="M27" s="327"/>
      <c r="N27" s="278"/>
      <c r="O27" s="325"/>
      <c r="P27" s="326"/>
      <c r="Q27" s="327"/>
      <c r="R27" s="278"/>
      <c r="S27" s="325"/>
      <c r="T27" s="326"/>
      <c r="U27" s="327"/>
    </row>
    <row r="28" spans="1:21" s="77" customFormat="1" ht="14.25" customHeight="1" x14ac:dyDescent="0.2">
      <c r="A28" s="315"/>
      <c r="B28" s="34" t="s">
        <v>48</v>
      </c>
      <c r="C28" s="325">
        <v>202</v>
      </c>
      <c r="D28" s="326">
        <v>142</v>
      </c>
      <c r="E28" s="438">
        <v>344</v>
      </c>
      <c r="F28" s="320"/>
      <c r="G28" s="325">
        <v>196</v>
      </c>
      <c r="H28" s="326">
        <v>127</v>
      </c>
      <c r="I28" s="438">
        <v>323</v>
      </c>
      <c r="J28" s="95"/>
      <c r="K28" s="325"/>
      <c r="L28" s="326"/>
      <c r="M28" s="327"/>
      <c r="N28" s="278"/>
      <c r="O28" s="325"/>
      <c r="P28" s="326"/>
      <c r="Q28" s="327"/>
      <c r="R28" s="278"/>
      <c r="S28" s="325"/>
      <c r="T28" s="326"/>
      <c r="U28" s="327"/>
    </row>
    <row r="29" spans="1:21" s="77" customFormat="1" ht="14.25" customHeight="1" x14ac:dyDescent="0.2">
      <c r="A29" s="315"/>
      <c r="B29" s="34" t="s">
        <v>49</v>
      </c>
      <c r="C29" s="325">
        <v>343</v>
      </c>
      <c r="D29" s="326">
        <v>328</v>
      </c>
      <c r="E29" s="438">
        <v>671</v>
      </c>
      <c r="F29" s="320"/>
      <c r="G29" s="325">
        <v>297</v>
      </c>
      <c r="H29" s="326">
        <v>298</v>
      </c>
      <c r="I29" s="438">
        <v>595</v>
      </c>
      <c r="J29" s="95"/>
      <c r="K29" s="325"/>
      <c r="L29" s="326"/>
      <c r="M29" s="327"/>
      <c r="N29" s="278"/>
      <c r="O29" s="325"/>
      <c r="P29" s="326"/>
      <c r="Q29" s="327"/>
      <c r="R29" s="278"/>
      <c r="S29" s="325"/>
      <c r="T29" s="326"/>
      <c r="U29" s="327"/>
    </row>
    <row r="30" spans="1:21" s="77" customFormat="1" ht="14.25" customHeight="1" x14ac:dyDescent="0.2">
      <c r="A30" s="315"/>
      <c r="B30" s="34" t="s">
        <v>50</v>
      </c>
      <c r="C30" s="325">
        <v>407</v>
      </c>
      <c r="D30" s="326">
        <v>369</v>
      </c>
      <c r="E30" s="438">
        <v>776</v>
      </c>
      <c r="F30" s="320"/>
      <c r="G30" s="325">
        <v>404</v>
      </c>
      <c r="H30" s="326">
        <v>338</v>
      </c>
      <c r="I30" s="438">
        <v>742</v>
      </c>
      <c r="J30" s="95"/>
      <c r="K30" s="325"/>
      <c r="L30" s="326"/>
      <c r="M30" s="327"/>
      <c r="N30" s="278"/>
      <c r="O30" s="325"/>
      <c r="P30" s="326"/>
      <c r="Q30" s="327"/>
      <c r="R30" s="278"/>
      <c r="S30" s="325"/>
      <c r="T30" s="326"/>
      <c r="U30" s="327"/>
    </row>
    <row r="31" spans="1:21" s="77" customFormat="1" ht="14.25" customHeight="1" x14ac:dyDescent="0.2">
      <c r="A31" s="315"/>
      <c r="B31" s="34" t="s">
        <v>51</v>
      </c>
      <c r="C31" s="325">
        <v>119</v>
      </c>
      <c r="D31" s="326">
        <v>105</v>
      </c>
      <c r="E31" s="438">
        <v>224</v>
      </c>
      <c r="F31" s="320"/>
      <c r="G31" s="325">
        <v>103</v>
      </c>
      <c r="H31" s="326">
        <v>96</v>
      </c>
      <c r="I31" s="438">
        <v>199</v>
      </c>
      <c r="J31" s="95"/>
      <c r="K31" s="325"/>
      <c r="L31" s="326"/>
      <c r="M31" s="327"/>
      <c r="N31" s="278"/>
      <c r="O31" s="325"/>
      <c r="P31" s="326"/>
      <c r="Q31" s="327"/>
      <c r="R31" s="278"/>
      <c r="S31" s="325"/>
      <c r="T31" s="326"/>
      <c r="U31" s="327"/>
    </row>
    <row r="32" spans="1:21" s="77" customFormat="1" ht="14.25" customHeight="1" x14ac:dyDescent="0.2">
      <c r="A32" s="315"/>
      <c r="B32" s="34" t="s">
        <v>52</v>
      </c>
      <c r="C32" s="325">
        <v>351</v>
      </c>
      <c r="D32" s="326">
        <v>283</v>
      </c>
      <c r="E32" s="438">
        <v>634</v>
      </c>
      <c r="F32" s="320"/>
      <c r="G32" s="325">
        <v>339</v>
      </c>
      <c r="H32" s="326">
        <v>264</v>
      </c>
      <c r="I32" s="438">
        <v>603</v>
      </c>
      <c r="J32" s="95"/>
      <c r="K32" s="325"/>
      <c r="L32" s="326"/>
      <c r="M32" s="327"/>
      <c r="N32" s="278"/>
      <c r="O32" s="325"/>
      <c r="P32" s="326"/>
      <c r="Q32" s="327"/>
      <c r="R32" s="278"/>
      <c r="S32" s="325"/>
      <c r="T32" s="326"/>
      <c r="U32" s="327"/>
    </row>
    <row r="33" spans="1:21" s="77" customFormat="1" ht="14.25" customHeight="1" x14ac:dyDescent="0.2">
      <c r="A33" s="315"/>
      <c r="B33" s="34" t="s">
        <v>31</v>
      </c>
      <c r="C33" s="325">
        <v>163</v>
      </c>
      <c r="D33" s="326">
        <v>142</v>
      </c>
      <c r="E33" s="438">
        <v>305</v>
      </c>
      <c r="F33" s="320"/>
      <c r="G33" s="325">
        <v>145</v>
      </c>
      <c r="H33" s="326">
        <v>135</v>
      </c>
      <c r="I33" s="438">
        <v>280</v>
      </c>
      <c r="J33" s="95"/>
      <c r="K33" s="325"/>
      <c r="L33" s="326"/>
      <c r="M33" s="327"/>
      <c r="N33" s="278"/>
      <c r="O33" s="325"/>
      <c r="P33" s="326"/>
      <c r="Q33" s="327"/>
      <c r="R33" s="278"/>
      <c r="S33" s="325"/>
      <c r="T33" s="326"/>
      <c r="U33" s="327"/>
    </row>
    <row r="34" spans="1:21" s="77" customFormat="1" ht="14.25" customHeight="1" x14ac:dyDescent="0.2">
      <c r="A34" s="315"/>
      <c r="B34" s="34" t="s">
        <v>53</v>
      </c>
      <c r="C34" s="325">
        <v>326</v>
      </c>
      <c r="D34" s="326">
        <v>322</v>
      </c>
      <c r="E34" s="438">
        <v>648</v>
      </c>
      <c r="F34" s="320"/>
      <c r="G34" s="325">
        <v>320</v>
      </c>
      <c r="H34" s="326">
        <v>308</v>
      </c>
      <c r="I34" s="438">
        <v>628</v>
      </c>
      <c r="J34" s="95"/>
      <c r="K34" s="325"/>
      <c r="L34" s="326"/>
      <c r="M34" s="327"/>
      <c r="N34" s="278"/>
      <c r="O34" s="325"/>
      <c r="P34" s="326"/>
      <c r="Q34" s="327"/>
      <c r="R34" s="278"/>
      <c r="S34" s="325"/>
      <c r="T34" s="326"/>
      <c r="U34" s="327"/>
    </row>
    <row r="35" spans="1:21" s="77" customFormat="1" ht="14.25" customHeight="1" x14ac:dyDescent="0.2">
      <c r="A35" s="315"/>
      <c r="B35" s="34" t="s">
        <v>54</v>
      </c>
      <c r="C35" s="325">
        <v>237</v>
      </c>
      <c r="D35" s="326">
        <v>221</v>
      </c>
      <c r="E35" s="438">
        <v>458</v>
      </c>
      <c r="F35" s="320"/>
      <c r="G35" s="325">
        <v>238</v>
      </c>
      <c r="H35" s="326">
        <v>204</v>
      </c>
      <c r="I35" s="438">
        <v>442</v>
      </c>
      <c r="J35" s="95"/>
      <c r="K35" s="325"/>
      <c r="L35" s="326"/>
      <c r="M35" s="327"/>
      <c r="N35" s="278"/>
      <c r="O35" s="325"/>
      <c r="P35" s="326"/>
      <c r="Q35" s="327"/>
      <c r="R35" s="278"/>
      <c r="S35" s="325"/>
      <c r="T35" s="326"/>
      <c r="U35" s="327"/>
    </row>
    <row r="36" spans="1:21" s="77" customFormat="1" ht="14.25" customHeight="1" x14ac:dyDescent="0.2">
      <c r="A36" s="315"/>
      <c r="B36" s="34" t="s">
        <v>55</v>
      </c>
      <c r="C36" s="325">
        <v>106</v>
      </c>
      <c r="D36" s="326">
        <v>110</v>
      </c>
      <c r="E36" s="438">
        <v>216</v>
      </c>
      <c r="F36" s="320"/>
      <c r="G36" s="325">
        <v>99</v>
      </c>
      <c r="H36" s="326">
        <v>117</v>
      </c>
      <c r="I36" s="438">
        <v>216</v>
      </c>
      <c r="J36" s="95"/>
      <c r="K36" s="325"/>
      <c r="L36" s="326"/>
      <c r="M36" s="327"/>
      <c r="N36" s="278"/>
      <c r="O36" s="325"/>
      <c r="P36" s="326"/>
      <c r="Q36" s="327"/>
      <c r="R36" s="278"/>
      <c r="S36" s="325"/>
      <c r="T36" s="326"/>
      <c r="U36" s="327"/>
    </row>
    <row r="37" spans="1:21" s="77" customFormat="1" ht="14.25" customHeight="1" x14ac:dyDescent="0.2">
      <c r="A37" s="315"/>
      <c r="B37" s="34" t="s">
        <v>56</v>
      </c>
      <c r="C37" s="325">
        <v>109</v>
      </c>
      <c r="D37" s="326">
        <v>86</v>
      </c>
      <c r="E37" s="438">
        <v>195</v>
      </c>
      <c r="F37" s="320"/>
      <c r="G37" s="325">
        <v>100</v>
      </c>
      <c r="H37" s="326">
        <v>79</v>
      </c>
      <c r="I37" s="438">
        <v>179</v>
      </c>
      <c r="J37" s="95"/>
      <c r="K37" s="325"/>
      <c r="L37" s="326"/>
      <c r="M37" s="327"/>
      <c r="N37" s="278"/>
      <c r="O37" s="325"/>
      <c r="P37" s="326"/>
      <c r="Q37" s="327"/>
      <c r="R37" s="278"/>
      <c r="S37" s="325"/>
      <c r="T37" s="326"/>
      <c r="U37" s="327"/>
    </row>
    <row r="38" spans="1:21" s="77" customFormat="1" ht="14.25" customHeight="1" x14ac:dyDescent="0.2">
      <c r="A38" s="315"/>
      <c r="B38" s="34" t="s">
        <v>57</v>
      </c>
      <c r="C38" s="325">
        <v>285</v>
      </c>
      <c r="D38" s="326">
        <v>224</v>
      </c>
      <c r="E38" s="438">
        <v>509</v>
      </c>
      <c r="F38" s="320"/>
      <c r="G38" s="325">
        <v>273</v>
      </c>
      <c r="H38" s="326">
        <v>206</v>
      </c>
      <c r="I38" s="438">
        <v>479</v>
      </c>
      <c r="J38" s="95"/>
      <c r="K38" s="325"/>
      <c r="L38" s="326"/>
      <c r="M38" s="327"/>
      <c r="N38" s="278"/>
      <c r="O38" s="325"/>
      <c r="P38" s="326"/>
      <c r="Q38" s="327"/>
      <c r="R38" s="278"/>
      <c r="S38" s="325"/>
      <c r="T38" s="326"/>
      <c r="U38" s="327"/>
    </row>
    <row r="39" spans="1:21" s="77" customFormat="1" ht="14.25" customHeight="1" x14ac:dyDescent="0.2">
      <c r="A39" s="315"/>
      <c r="B39" s="34" t="s">
        <v>58</v>
      </c>
      <c r="C39" s="328">
        <v>147</v>
      </c>
      <c r="D39" s="329">
        <v>136</v>
      </c>
      <c r="E39" s="441">
        <v>283</v>
      </c>
      <c r="F39" s="321"/>
      <c r="G39" s="328">
        <v>144</v>
      </c>
      <c r="H39" s="329">
        <v>131</v>
      </c>
      <c r="I39" s="441">
        <v>275</v>
      </c>
      <c r="J39" s="289"/>
      <c r="K39" s="328"/>
      <c r="L39" s="329"/>
      <c r="M39" s="330"/>
      <c r="N39" s="278"/>
      <c r="O39" s="328"/>
      <c r="P39" s="329"/>
      <c r="Q39" s="330"/>
      <c r="R39" s="278"/>
      <c r="S39" s="328"/>
      <c r="T39" s="329"/>
      <c r="U39" s="330"/>
    </row>
    <row r="40" spans="1:21" s="1" customFormat="1" ht="15" x14ac:dyDescent="0.25">
      <c r="A40" s="316"/>
      <c r="B40" s="36"/>
      <c r="C40" s="88"/>
      <c r="D40" s="156"/>
      <c r="E40" s="156"/>
      <c r="F40" s="156"/>
      <c r="G40" s="66"/>
      <c r="H40" s="66"/>
      <c r="I40" s="66"/>
      <c r="J40" s="156"/>
      <c r="K40" s="66"/>
      <c r="L40" s="66"/>
      <c r="M40" s="66"/>
      <c r="N40" s="156"/>
      <c r="O40" s="156"/>
      <c r="P40" s="88"/>
      <c r="Q40" s="156"/>
      <c r="R40" s="156"/>
    </row>
    <row r="41" spans="1:21" x14ac:dyDescent="0.2">
      <c r="B41" s="36"/>
      <c r="D41" s="80"/>
      <c r="E41" s="80"/>
      <c r="G41" s="80"/>
      <c r="H41" s="80"/>
      <c r="I41" s="80"/>
      <c r="J41" s="80"/>
      <c r="K41" s="80"/>
      <c r="L41" s="80"/>
      <c r="M41" s="80"/>
      <c r="N41" s="80"/>
      <c r="R41" s="80"/>
    </row>
    <row r="42" spans="1:21" x14ac:dyDescent="0.2">
      <c r="D42" s="80"/>
      <c r="E42" s="80"/>
      <c r="G42" s="80"/>
      <c r="H42" s="80"/>
      <c r="I42" s="80"/>
      <c r="J42" s="80"/>
      <c r="K42" s="80"/>
      <c r="L42" s="80"/>
      <c r="M42" s="80"/>
      <c r="N42" s="80"/>
      <c r="R42" s="80"/>
    </row>
    <row r="43" spans="1:21" x14ac:dyDescent="0.2">
      <c r="D43" s="80"/>
      <c r="E43" s="80"/>
      <c r="G43" s="80"/>
      <c r="H43" s="80"/>
      <c r="I43" s="80"/>
      <c r="J43" s="80"/>
      <c r="K43" s="80"/>
      <c r="L43" s="80"/>
      <c r="M43" s="80"/>
      <c r="N43" s="80"/>
      <c r="R43" s="80"/>
    </row>
    <row r="44" spans="1:21" x14ac:dyDescent="0.2">
      <c r="D44" s="80"/>
      <c r="E44" s="80"/>
      <c r="G44" s="80"/>
      <c r="H44" s="80"/>
      <c r="I44" s="80"/>
      <c r="J44" s="80"/>
      <c r="K44" s="80"/>
      <c r="L44" s="80"/>
      <c r="M44" s="80"/>
      <c r="N44" s="80"/>
      <c r="R44" s="80"/>
    </row>
    <row r="45" spans="1:21" x14ac:dyDescent="0.2">
      <c r="D45" s="80"/>
      <c r="E45" s="80"/>
      <c r="G45" s="80"/>
      <c r="H45" s="80"/>
      <c r="I45" s="80"/>
      <c r="J45" s="80"/>
      <c r="K45" s="80"/>
      <c r="L45" s="80"/>
      <c r="M45" s="80"/>
      <c r="N45" s="80"/>
      <c r="R45" s="80"/>
    </row>
    <row r="46" spans="1:21" x14ac:dyDescent="0.2">
      <c r="D46" s="80"/>
      <c r="E46" s="80"/>
      <c r="G46" s="80"/>
      <c r="H46" s="80"/>
      <c r="I46" s="80"/>
      <c r="J46" s="80"/>
      <c r="K46" s="80"/>
      <c r="L46" s="80"/>
      <c r="M46" s="80"/>
      <c r="N46" s="80"/>
      <c r="R46" s="80"/>
    </row>
    <row r="47" spans="1:21" x14ac:dyDescent="0.2">
      <c r="D47" s="80"/>
      <c r="E47" s="80"/>
      <c r="G47" s="80"/>
      <c r="H47" s="80"/>
      <c r="I47" s="80"/>
      <c r="J47" s="80"/>
      <c r="K47" s="80"/>
      <c r="L47" s="80"/>
      <c r="M47" s="80"/>
      <c r="N47" s="80"/>
      <c r="R47" s="80"/>
    </row>
    <row r="48" spans="1:21" x14ac:dyDescent="0.2">
      <c r="D48" s="80"/>
      <c r="E48" s="80"/>
      <c r="G48" s="80"/>
      <c r="H48" s="80"/>
      <c r="I48" s="80"/>
      <c r="J48" s="80"/>
      <c r="K48" s="80"/>
      <c r="L48" s="80"/>
      <c r="M48" s="80"/>
      <c r="N48" s="80"/>
      <c r="R48" s="80"/>
    </row>
    <row r="49" spans="4:18" x14ac:dyDescent="0.2">
      <c r="D49" s="80"/>
      <c r="E49" s="80"/>
      <c r="G49" s="80"/>
      <c r="H49" s="80"/>
      <c r="I49" s="80"/>
      <c r="J49" s="80"/>
      <c r="K49" s="80"/>
      <c r="L49" s="80"/>
      <c r="M49" s="80"/>
      <c r="N49" s="80"/>
      <c r="R49" s="80"/>
    </row>
    <row r="50" spans="4:18" x14ac:dyDescent="0.2">
      <c r="D50" s="80"/>
      <c r="E50" s="80"/>
      <c r="G50" s="80"/>
      <c r="H50" s="80"/>
      <c r="I50" s="80"/>
      <c r="J50" s="80"/>
      <c r="K50" s="80"/>
      <c r="L50" s="80"/>
      <c r="M50" s="80"/>
      <c r="N50" s="80"/>
      <c r="R50" s="80"/>
    </row>
    <row r="51" spans="4:18" x14ac:dyDescent="0.2">
      <c r="D51" s="80"/>
      <c r="E51" s="80"/>
      <c r="G51" s="80"/>
      <c r="H51" s="80"/>
      <c r="I51" s="80"/>
      <c r="J51" s="80"/>
      <c r="K51" s="80"/>
      <c r="L51" s="80"/>
      <c r="M51" s="80"/>
      <c r="N51" s="80"/>
      <c r="R51" s="80"/>
    </row>
    <row r="52" spans="4:18" x14ac:dyDescent="0.2">
      <c r="D52" s="80"/>
      <c r="E52" s="80"/>
      <c r="G52" s="80"/>
      <c r="H52" s="80"/>
      <c r="I52" s="80"/>
      <c r="J52" s="80"/>
      <c r="K52" s="80"/>
      <c r="L52" s="80"/>
      <c r="M52" s="80"/>
      <c r="N52" s="80"/>
      <c r="R52" s="80"/>
    </row>
    <row r="53" spans="4:18" x14ac:dyDescent="0.2">
      <c r="D53" s="80"/>
      <c r="E53" s="80"/>
      <c r="G53" s="80"/>
      <c r="H53" s="80"/>
      <c r="I53" s="80"/>
      <c r="J53" s="80"/>
      <c r="K53" s="80"/>
      <c r="L53" s="80"/>
      <c r="M53" s="80"/>
      <c r="N53" s="80"/>
      <c r="R53" s="80"/>
    </row>
    <row r="54" spans="4:18" x14ac:dyDescent="0.2">
      <c r="D54" s="80"/>
      <c r="E54" s="80"/>
      <c r="G54" s="80"/>
      <c r="H54" s="80"/>
      <c r="I54" s="80"/>
      <c r="J54" s="80"/>
      <c r="K54" s="80"/>
      <c r="L54" s="80"/>
      <c r="M54" s="80"/>
      <c r="N54" s="80"/>
      <c r="R54" s="80"/>
    </row>
    <row r="55" spans="4:18" x14ac:dyDescent="0.2">
      <c r="D55" s="80"/>
      <c r="E55" s="80"/>
      <c r="G55" s="80"/>
      <c r="H55" s="80"/>
      <c r="I55" s="80"/>
      <c r="J55" s="80"/>
      <c r="K55" s="80"/>
      <c r="L55" s="80"/>
      <c r="M55" s="80"/>
      <c r="N55" s="80"/>
      <c r="R55" s="80"/>
    </row>
    <row r="56" spans="4:18" x14ac:dyDescent="0.2">
      <c r="D56" s="80"/>
      <c r="E56" s="80"/>
      <c r="G56" s="80"/>
      <c r="H56" s="80"/>
      <c r="I56" s="80"/>
      <c r="J56" s="80"/>
      <c r="K56" s="80"/>
      <c r="L56" s="80"/>
      <c r="M56" s="80"/>
      <c r="N56" s="80"/>
      <c r="R56" s="80"/>
    </row>
    <row r="57" spans="4:18" x14ac:dyDescent="0.2">
      <c r="D57" s="80"/>
      <c r="E57" s="80"/>
      <c r="G57" s="80"/>
      <c r="H57" s="80"/>
      <c r="I57" s="80"/>
      <c r="J57" s="80"/>
      <c r="K57" s="80"/>
      <c r="L57" s="80"/>
      <c r="M57" s="80"/>
      <c r="N57" s="80"/>
      <c r="R57" s="80"/>
    </row>
    <row r="58" spans="4:18" x14ac:dyDescent="0.2">
      <c r="D58" s="80"/>
      <c r="E58" s="80"/>
      <c r="G58" s="80"/>
      <c r="H58" s="80"/>
      <c r="I58" s="80"/>
      <c r="J58" s="80"/>
      <c r="K58" s="80"/>
      <c r="L58" s="80"/>
      <c r="M58" s="80"/>
      <c r="N58" s="80"/>
      <c r="R58" s="80"/>
    </row>
    <row r="59" spans="4:18" x14ac:dyDescent="0.2">
      <c r="D59" s="80"/>
      <c r="E59" s="80"/>
      <c r="G59" s="80"/>
      <c r="H59" s="80"/>
      <c r="I59" s="80"/>
      <c r="J59" s="80"/>
      <c r="K59" s="80"/>
      <c r="L59" s="80"/>
      <c r="M59" s="80"/>
      <c r="N59" s="80"/>
      <c r="R59" s="80"/>
    </row>
    <row r="60" spans="4:18" x14ac:dyDescent="0.2">
      <c r="D60" s="80"/>
      <c r="E60" s="80"/>
      <c r="G60" s="80"/>
      <c r="H60" s="80"/>
      <c r="I60" s="80"/>
      <c r="J60" s="80"/>
      <c r="K60" s="80"/>
      <c r="L60" s="80"/>
      <c r="M60" s="80"/>
      <c r="N60" s="80"/>
      <c r="R60" s="80"/>
    </row>
    <row r="61" spans="4:18" x14ac:dyDescent="0.2">
      <c r="D61" s="80"/>
      <c r="E61" s="80"/>
      <c r="G61" s="80"/>
      <c r="H61" s="80"/>
      <c r="I61" s="80"/>
      <c r="J61" s="80"/>
      <c r="K61" s="80"/>
      <c r="L61" s="80"/>
      <c r="M61" s="80"/>
      <c r="N61" s="80"/>
      <c r="R61" s="80"/>
    </row>
    <row r="62" spans="4:18" x14ac:dyDescent="0.2">
      <c r="D62" s="80"/>
      <c r="E62" s="80"/>
      <c r="G62" s="80"/>
      <c r="H62" s="80"/>
      <c r="I62" s="80"/>
      <c r="J62" s="80"/>
      <c r="K62" s="80"/>
      <c r="L62" s="80"/>
      <c r="M62" s="80"/>
      <c r="N62" s="80"/>
      <c r="R62" s="80"/>
    </row>
    <row r="63" spans="4:18" x14ac:dyDescent="0.2">
      <c r="D63" s="80"/>
      <c r="E63" s="80"/>
      <c r="G63" s="80"/>
      <c r="H63" s="80"/>
      <c r="I63" s="80"/>
      <c r="J63" s="80"/>
      <c r="K63" s="80"/>
      <c r="L63" s="80"/>
      <c r="M63" s="80"/>
      <c r="N63" s="80"/>
      <c r="R63" s="80"/>
    </row>
    <row r="64" spans="4:18" x14ac:dyDescent="0.2">
      <c r="D64" s="80"/>
      <c r="E64" s="80"/>
      <c r="G64" s="80"/>
      <c r="H64" s="80"/>
      <c r="I64" s="80"/>
      <c r="J64" s="80"/>
      <c r="K64" s="80"/>
      <c r="L64" s="80"/>
      <c r="M64" s="80"/>
      <c r="N64" s="80"/>
      <c r="R64" s="80"/>
    </row>
    <row r="65" spans="4:18" x14ac:dyDescent="0.2">
      <c r="D65" s="80"/>
      <c r="E65" s="80"/>
      <c r="G65" s="80"/>
      <c r="H65" s="80"/>
      <c r="I65" s="80"/>
      <c r="J65" s="80"/>
      <c r="K65" s="80"/>
      <c r="L65" s="80"/>
      <c r="M65" s="80"/>
      <c r="N65" s="80"/>
      <c r="R65" s="80"/>
    </row>
    <row r="66" spans="4:18" x14ac:dyDescent="0.2">
      <c r="D66" s="80"/>
      <c r="E66" s="80"/>
      <c r="G66" s="80"/>
      <c r="H66" s="80"/>
      <c r="I66" s="80"/>
      <c r="J66" s="80"/>
      <c r="K66" s="80"/>
      <c r="L66" s="80"/>
      <c r="M66" s="80"/>
      <c r="N66" s="80"/>
      <c r="R66" s="80"/>
    </row>
    <row r="67" spans="4:18" x14ac:dyDescent="0.2">
      <c r="D67" s="80"/>
      <c r="E67" s="80"/>
      <c r="G67" s="80"/>
      <c r="H67" s="80"/>
      <c r="I67" s="80"/>
      <c r="J67" s="80"/>
      <c r="K67" s="80"/>
      <c r="L67" s="80"/>
      <c r="M67" s="80"/>
      <c r="N67" s="80"/>
      <c r="R67" s="80"/>
    </row>
    <row r="68" spans="4:18" x14ac:dyDescent="0.2">
      <c r="D68" s="80"/>
      <c r="E68" s="80"/>
      <c r="G68" s="80"/>
      <c r="H68" s="80"/>
      <c r="I68" s="80"/>
      <c r="J68" s="80"/>
      <c r="K68" s="80"/>
      <c r="L68" s="80"/>
      <c r="M68" s="80"/>
      <c r="N68" s="80"/>
      <c r="R68" s="80"/>
    </row>
    <row r="69" spans="4:18" x14ac:dyDescent="0.2">
      <c r="D69" s="80"/>
      <c r="E69" s="80"/>
      <c r="G69" s="80"/>
      <c r="H69" s="80"/>
      <c r="I69" s="80"/>
      <c r="J69" s="80"/>
      <c r="K69" s="80"/>
      <c r="L69" s="80"/>
      <c r="M69" s="80"/>
      <c r="N69" s="80"/>
      <c r="R69" s="80"/>
    </row>
    <row r="70" spans="4:18" x14ac:dyDescent="0.2">
      <c r="D70" s="80"/>
      <c r="E70" s="80"/>
      <c r="G70" s="80"/>
      <c r="H70" s="80"/>
      <c r="I70" s="80"/>
      <c r="J70" s="80"/>
      <c r="K70" s="80"/>
      <c r="L70" s="80"/>
      <c r="M70" s="80"/>
      <c r="N70" s="80"/>
      <c r="R70" s="80"/>
    </row>
    <row r="71" spans="4:18" x14ac:dyDescent="0.2">
      <c r="D71" s="80"/>
      <c r="E71" s="80"/>
      <c r="G71" s="80"/>
      <c r="H71" s="80"/>
      <c r="I71" s="80"/>
      <c r="J71" s="80"/>
      <c r="K71" s="80"/>
      <c r="L71" s="80"/>
      <c r="M71" s="80"/>
      <c r="N71" s="80"/>
      <c r="R71" s="80"/>
    </row>
    <row r="72" spans="4:18" x14ac:dyDescent="0.2">
      <c r="D72" s="80"/>
      <c r="E72" s="80"/>
      <c r="G72" s="80"/>
      <c r="H72" s="80"/>
      <c r="I72" s="80"/>
      <c r="J72" s="80"/>
      <c r="K72" s="80"/>
      <c r="L72" s="80"/>
      <c r="M72" s="80"/>
      <c r="N72" s="80"/>
      <c r="R72" s="80"/>
    </row>
    <row r="73" spans="4:18" x14ac:dyDescent="0.2">
      <c r="D73" s="80"/>
      <c r="E73" s="80"/>
      <c r="G73" s="80"/>
      <c r="H73" s="80"/>
      <c r="I73" s="80"/>
      <c r="J73" s="80"/>
      <c r="K73" s="80"/>
      <c r="L73" s="80"/>
      <c r="M73" s="80"/>
      <c r="N73" s="80"/>
      <c r="R73" s="80"/>
    </row>
    <row r="74" spans="4:18" x14ac:dyDescent="0.2">
      <c r="D74" s="80"/>
      <c r="E74" s="80"/>
      <c r="G74" s="80"/>
      <c r="H74" s="80"/>
      <c r="I74" s="80"/>
      <c r="J74" s="80"/>
      <c r="K74" s="80"/>
      <c r="L74" s="80"/>
      <c r="M74" s="80"/>
      <c r="N74" s="80"/>
      <c r="R74" s="80"/>
    </row>
    <row r="75" spans="4:18" x14ac:dyDescent="0.2">
      <c r="D75" s="80"/>
      <c r="E75" s="80"/>
      <c r="G75" s="80"/>
      <c r="H75" s="80"/>
      <c r="I75" s="80"/>
      <c r="J75" s="80"/>
      <c r="K75" s="80"/>
      <c r="L75" s="80"/>
      <c r="M75" s="80"/>
      <c r="N75" s="80"/>
      <c r="R75" s="80"/>
    </row>
    <row r="76" spans="4:18" x14ac:dyDescent="0.2">
      <c r="D76" s="80"/>
      <c r="E76" s="80"/>
      <c r="G76" s="80"/>
      <c r="H76" s="80"/>
      <c r="I76" s="80"/>
      <c r="J76" s="80"/>
      <c r="K76" s="80"/>
      <c r="L76" s="80"/>
      <c r="M76" s="80"/>
      <c r="N76" s="80"/>
      <c r="R76" s="80"/>
    </row>
    <row r="77" spans="4:18" x14ac:dyDescent="0.2">
      <c r="D77" s="80"/>
      <c r="E77" s="80"/>
      <c r="G77" s="80"/>
      <c r="H77" s="80"/>
      <c r="I77" s="80"/>
      <c r="J77" s="80"/>
      <c r="K77" s="80"/>
      <c r="L77" s="80"/>
      <c r="M77" s="80"/>
      <c r="N77" s="80"/>
      <c r="R77" s="80"/>
    </row>
    <row r="78" spans="4:18" x14ac:dyDescent="0.2">
      <c r="D78" s="80"/>
      <c r="E78" s="80"/>
      <c r="G78" s="80"/>
      <c r="H78" s="80"/>
      <c r="I78" s="80"/>
      <c r="J78" s="80"/>
      <c r="K78" s="80"/>
      <c r="L78" s="80"/>
      <c r="M78" s="80"/>
      <c r="N78" s="80"/>
      <c r="R78" s="80"/>
    </row>
    <row r="79" spans="4:18" x14ac:dyDescent="0.2">
      <c r="D79" s="80"/>
      <c r="E79" s="80"/>
      <c r="G79" s="80"/>
      <c r="H79" s="80"/>
      <c r="I79" s="80"/>
      <c r="J79" s="80"/>
      <c r="K79" s="80"/>
      <c r="L79" s="80"/>
      <c r="M79" s="80"/>
      <c r="N79" s="80"/>
      <c r="R79" s="80"/>
    </row>
    <row r="80" spans="4:18" x14ac:dyDescent="0.2">
      <c r="D80" s="80"/>
      <c r="E80" s="80"/>
      <c r="G80" s="80"/>
      <c r="H80" s="80"/>
      <c r="I80" s="80"/>
      <c r="J80" s="80"/>
      <c r="K80" s="80"/>
      <c r="L80" s="80"/>
      <c r="M80" s="80"/>
      <c r="N80" s="80"/>
      <c r="R80" s="80"/>
    </row>
    <row r="81" spans="4:18" x14ac:dyDescent="0.2">
      <c r="D81" s="80"/>
      <c r="E81" s="80"/>
      <c r="G81" s="80"/>
      <c r="H81" s="80"/>
      <c r="I81" s="80"/>
      <c r="J81" s="80"/>
      <c r="K81" s="80"/>
      <c r="L81" s="80"/>
      <c r="M81" s="80"/>
      <c r="N81" s="80"/>
      <c r="R81" s="80"/>
    </row>
    <row r="82" spans="4:18" x14ac:dyDescent="0.2">
      <c r="D82" s="80"/>
      <c r="E82" s="80"/>
      <c r="G82" s="80"/>
      <c r="H82" s="80"/>
      <c r="I82" s="80"/>
      <c r="J82" s="80"/>
      <c r="K82" s="80"/>
      <c r="L82" s="80"/>
      <c r="M82" s="80"/>
      <c r="N82" s="80"/>
      <c r="R82" s="80"/>
    </row>
    <row r="83" spans="4:18" x14ac:dyDescent="0.2">
      <c r="D83" s="80"/>
      <c r="E83" s="80"/>
      <c r="G83" s="80"/>
      <c r="H83" s="80"/>
      <c r="I83" s="80"/>
      <c r="J83" s="80"/>
      <c r="K83" s="80"/>
      <c r="L83" s="80"/>
      <c r="M83" s="80"/>
      <c r="N83" s="80"/>
      <c r="R83" s="80"/>
    </row>
    <row r="84" spans="4:18" x14ac:dyDescent="0.2">
      <c r="D84" s="80"/>
      <c r="E84" s="80"/>
      <c r="G84" s="80"/>
      <c r="H84" s="80"/>
      <c r="I84" s="80"/>
      <c r="J84" s="80"/>
      <c r="K84" s="80"/>
      <c r="L84" s="80"/>
      <c r="M84" s="80"/>
      <c r="N84" s="80"/>
      <c r="R84" s="80"/>
    </row>
    <row r="85" spans="4:18" x14ac:dyDescent="0.2">
      <c r="D85" s="80"/>
      <c r="E85" s="80"/>
      <c r="G85" s="80"/>
      <c r="H85" s="80"/>
      <c r="I85" s="80"/>
      <c r="J85" s="80"/>
      <c r="K85" s="80"/>
      <c r="L85" s="80"/>
      <c r="M85" s="80"/>
      <c r="N85" s="80"/>
      <c r="R85" s="80"/>
    </row>
    <row r="86" spans="4:18" x14ac:dyDescent="0.2">
      <c r="D86" s="80"/>
      <c r="E86" s="80"/>
      <c r="G86" s="80"/>
      <c r="H86" s="80"/>
      <c r="I86" s="80"/>
      <c r="J86" s="80"/>
      <c r="K86" s="80"/>
      <c r="L86" s="80"/>
      <c r="M86" s="80"/>
      <c r="N86" s="80"/>
      <c r="R86" s="80"/>
    </row>
    <row r="87" spans="4:18" x14ac:dyDescent="0.2">
      <c r="D87" s="80"/>
      <c r="E87" s="80"/>
      <c r="G87" s="80"/>
      <c r="H87" s="80"/>
      <c r="I87" s="80"/>
      <c r="J87" s="80"/>
      <c r="K87" s="80"/>
      <c r="L87" s="80"/>
      <c r="M87" s="80"/>
      <c r="N87" s="80"/>
      <c r="R87" s="80"/>
    </row>
    <row r="88" spans="4:18" x14ac:dyDescent="0.2">
      <c r="D88" s="80"/>
      <c r="E88" s="80"/>
      <c r="G88" s="80"/>
      <c r="H88" s="80"/>
      <c r="I88" s="80"/>
      <c r="J88" s="80"/>
      <c r="K88" s="80"/>
      <c r="L88" s="80"/>
      <c r="M88" s="80"/>
      <c r="N88" s="80"/>
      <c r="R88" s="80"/>
    </row>
    <row r="89" spans="4:18" x14ac:dyDescent="0.2">
      <c r="D89" s="80"/>
      <c r="E89" s="80"/>
      <c r="G89" s="80"/>
      <c r="H89" s="80"/>
      <c r="I89" s="80"/>
      <c r="J89" s="80"/>
      <c r="K89" s="80"/>
      <c r="L89" s="80"/>
      <c r="M89" s="80"/>
      <c r="N89" s="80"/>
      <c r="R89" s="80"/>
    </row>
    <row r="90" spans="4:18" x14ac:dyDescent="0.2">
      <c r="D90" s="80"/>
      <c r="E90" s="80"/>
      <c r="G90" s="80"/>
      <c r="H90" s="80"/>
      <c r="I90" s="80"/>
      <c r="J90" s="80"/>
      <c r="K90" s="80"/>
      <c r="L90" s="80"/>
      <c r="M90" s="80"/>
      <c r="N90" s="80"/>
      <c r="R90" s="80"/>
    </row>
    <row r="91" spans="4:18" x14ac:dyDescent="0.2">
      <c r="D91" s="80"/>
      <c r="E91" s="80"/>
      <c r="G91" s="80"/>
      <c r="H91" s="80"/>
      <c r="I91" s="80"/>
      <c r="J91" s="80"/>
      <c r="K91" s="80"/>
      <c r="L91" s="80"/>
      <c r="M91" s="80"/>
      <c r="N91" s="80"/>
      <c r="R91" s="80"/>
    </row>
    <row r="92" spans="4:18" x14ac:dyDescent="0.2">
      <c r="D92" s="80"/>
      <c r="E92" s="80"/>
      <c r="G92" s="80"/>
      <c r="H92" s="80"/>
      <c r="I92" s="80"/>
      <c r="J92" s="80"/>
      <c r="K92" s="80"/>
      <c r="L92" s="80"/>
      <c r="M92" s="80"/>
      <c r="N92" s="80"/>
      <c r="R92" s="80"/>
    </row>
    <row r="93" spans="4:18" x14ac:dyDescent="0.2">
      <c r="D93" s="80"/>
      <c r="E93" s="80"/>
      <c r="G93" s="80"/>
      <c r="H93" s="80"/>
      <c r="I93" s="80"/>
      <c r="J93" s="80"/>
      <c r="K93" s="80"/>
      <c r="L93" s="80"/>
      <c r="M93" s="80"/>
      <c r="N93" s="80"/>
      <c r="R93" s="80"/>
    </row>
    <row r="94" spans="4:18" x14ac:dyDescent="0.2">
      <c r="D94" s="80"/>
      <c r="E94" s="80"/>
      <c r="G94" s="80"/>
      <c r="H94" s="80"/>
      <c r="I94" s="80"/>
      <c r="J94" s="80"/>
      <c r="K94" s="80"/>
      <c r="L94" s="80"/>
      <c r="M94" s="80"/>
      <c r="N94" s="80"/>
      <c r="R94" s="80"/>
    </row>
    <row r="95" spans="4:18" x14ac:dyDescent="0.2">
      <c r="D95" s="80"/>
      <c r="E95" s="80"/>
      <c r="G95" s="80"/>
      <c r="H95" s="80"/>
      <c r="I95" s="80"/>
      <c r="J95" s="80"/>
      <c r="K95" s="80"/>
      <c r="L95" s="80"/>
      <c r="M95" s="80"/>
      <c r="N95" s="80"/>
      <c r="R95" s="80"/>
    </row>
    <row r="96" spans="4:18" x14ac:dyDescent="0.2">
      <c r="D96" s="80"/>
      <c r="E96" s="80"/>
      <c r="G96" s="80"/>
      <c r="H96" s="80"/>
      <c r="I96" s="80"/>
      <c r="J96" s="80"/>
      <c r="K96" s="80"/>
      <c r="L96" s="80"/>
      <c r="M96" s="80"/>
      <c r="N96" s="80"/>
      <c r="R96" s="80"/>
    </row>
    <row r="97" spans="4:18" x14ac:dyDescent="0.2">
      <c r="D97" s="80"/>
      <c r="E97" s="80"/>
      <c r="G97" s="80"/>
      <c r="H97" s="80"/>
      <c r="I97" s="80"/>
      <c r="J97" s="80"/>
      <c r="K97" s="80"/>
      <c r="L97" s="80"/>
      <c r="M97" s="80"/>
      <c r="N97" s="80"/>
      <c r="R97" s="80"/>
    </row>
    <row r="98" spans="4:18" x14ac:dyDescent="0.2">
      <c r="D98" s="80"/>
      <c r="E98" s="80"/>
      <c r="G98" s="80"/>
      <c r="H98" s="80"/>
      <c r="I98" s="80"/>
      <c r="J98" s="80"/>
      <c r="K98" s="80"/>
      <c r="L98" s="80"/>
      <c r="M98" s="80"/>
      <c r="N98" s="80"/>
      <c r="R98" s="80"/>
    </row>
    <row r="99" spans="4:18" x14ac:dyDescent="0.2">
      <c r="D99" s="80"/>
      <c r="E99" s="80"/>
      <c r="G99" s="80"/>
      <c r="H99" s="80"/>
      <c r="I99" s="80"/>
      <c r="J99" s="80"/>
      <c r="K99" s="80"/>
      <c r="L99" s="80"/>
      <c r="M99" s="80"/>
      <c r="N99" s="80"/>
      <c r="R99" s="80"/>
    </row>
    <row r="100" spans="4:18" x14ac:dyDescent="0.2">
      <c r="D100" s="80"/>
      <c r="E100" s="80"/>
      <c r="G100" s="80"/>
      <c r="H100" s="80"/>
      <c r="I100" s="80"/>
      <c r="J100" s="80"/>
      <c r="K100" s="80"/>
      <c r="L100" s="80"/>
      <c r="M100" s="80"/>
      <c r="N100" s="80"/>
      <c r="R100" s="80"/>
    </row>
    <row r="101" spans="4:18" x14ac:dyDescent="0.2">
      <c r="D101" s="80"/>
      <c r="E101" s="80"/>
      <c r="G101" s="80"/>
      <c r="H101" s="80"/>
      <c r="I101" s="80"/>
      <c r="J101" s="80"/>
      <c r="K101" s="80"/>
      <c r="L101" s="80"/>
      <c r="M101" s="80"/>
      <c r="N101" s="80"/>
      <c r="R101" s="80"/>
    </row>
    <row r="102" spans="4:18" x14ac:dyDescent="0.2">
      <c r="D102" s="80"/>
      <c r="E102" s="80"/>
      <c r="G102" s="80"/>
      <c r="H102" s="80"/>
      <c r="I102" s="80"/>
      <c r="J102" s="80"/>
      <c r="K102" s="80"/>
      <c r="L102" s="80"/>
      <c r="M102" s="80"/>
      <c r="N102" s="80"/>
      <c r="R102" s="80"/>
    </row>
    <row r="103" spans="4:18" x14ac:dyDescent="0.2">
      <c r="D103" s="80"/>
      <c r="E103" s="80"/>
      <c r="G103" s="80"/>
      <c r="H103" s="80"/>
      <c r="I103" s="80"/>
      <c r="J103" s="80"/>
      <c r="K103" s="80"/>
      <c r="L103" s="80"/>
      <c r="M103" s="80"/>
      <c r="N103" s="80"/>
      <c r="R103" s="80"/>
    </row>
    <row r="104" spans="4:18" x14ac:dyDescent="0.2">
      <c r="D104" s="80"/>
      <c r="E104" s="80"/>
      <c r="G104" s="80"/>
      <c r="H104" s="80"/>
      <c r="I104" s="80"/>
      <c r="J104" s="80"/>
      <c r="K104" s="80"/>
      <c r="L104" s="80"/>
      <c r="M104" s="80"/>
      <c r="N104" s="80"/>
      <c r="R104" s="80"/>
    </row>
    <row r="105" spans="4:18" x14ac:dyDescent="0.2">
      <c r="D105" s="80"/>
      <c r="E105" s="80"/>
      <c r="G105" s="80"/>
      <c r="H105" s="80"/>
      <c r="I105" s="80"/>
      <c r="J105" s="80"/>
      <c r="K105" s="80"/>
      <c r="L105" s="80"/>
      <c r="M105" s="80"/>
      <c r="N105" s="80"/>
      <c r="R105" s="80"/>
    </row>
    <row r="106" spans="4:18" x14ac:dyDescent="0.2">
      <c r="D106" s="80"/>
      <c r="E106" s="80"/>
      <c r="G106" s="80"/>
      <c r="H106" s="80"/>
      <c r="I106" s="80"/>
      <c r="J106" s="80"/>
      <c r="K106" s="80"/>
      <c r="L106" s="80"/>
      <c r="M106" s="80"/>
      <c r="N106" s="80"/>
      <c r="R106" s="80"/>
    </row>
    <row r="107" spans="4:18" x14ac:dyDescent="0.2">
      <c r="D107" s="80"/>
      <c r="E107" s="80"/>
      <c r="G107" s="80"/>
      <c r="H107" s="80"/>
      <c r="I107" s="80"/>
      <c r="J107" s="80"/>
      <c r="K107" s="80"/>
      <c r="L107" s="80"/>
      <c r="M107" s="80"/>
      <c r="N107" s="80"/>
      <c r="R107" s="80"/>
    </row>
    <row r="108" spans="4:18" x14ac:dyDescent="0.2">
      <c r="D108" s="80"/>
      <c r="E108" s="80"/>
      <c r="G108" s="80"/>
      <c r="H108" s="80"/>
      <c r="I108" s="80"/>
      <c r="J108" s="80"/>
      <c r="K108" s="80"/>
      <c r="L108" s="80"/>
      <c r="M108" s="80"/>
      <c r="N108" s="80"/>
      <c r="R108" s="80"/>
    </row>
    <row r="109" spans="4:18" x14ac:dyDescent="0.2">
      <c r="D109" s="80"/>
      <c r="E109" s="80"/>
      <c r="G109" s="80"/>
      <c r="H109" s="80"/>
      <c r="I109" s="80"/>
      <c r="J109" s="80"/>
      <c r="K109" s="80"/>
      <c r="L109" s="80"/>
      <c r="M109" s="80"/>
      <c r="N109" s="80"/>
      <c r="R109" s="80"/>
    </row>
    <row r="110" spans="4:18" x14ac:dyDescent="0.2">
      <c r="D110" s="80"/>
      <c r="E110" s="80"/>
      <c r="G110" s="80"/>
      <c r="H110" s="80"/>
      <c r="I110" s="80"/>
      <c r="J110" s="80"/>
      <c r="K110" s="80"/>
      <c r="L110" s="80"/>
      <c r="M110" s="80"/>
      <c r="N110" s="80"/>
      <c r="R110" s="80"/>
    </row>
    <row r="111" spans="4:18" x14ac:dyDescent="0.2">
      <c r="D111" s="80"/>
      <c r="E111" s="80"/>
      <c r="G111" s="80"/>
      <c r="H111" s="80"/>
      <c r="I111" s="80"/>
      <c r="J111" s="80"/>
      <c r="K111" s="80"/>
      <c r="L111" s="80"/>
      <c r="M111" s="80"/>
      <c r="N111" s="80"/>
      <c r="R111" s="80"/>
    </row>
    <row r="112" spans="4:18" x14ac:dyDescent="0.2">
      <c r="D112" s="80"/>
      <c r="E112" s="80"/>
      <c r="G112" s="80"/>
      <c r="H112" s="80"/>
      <c r="I112" s="80"/>
      <c r="J112" s="80"/>
      <c r="K112" s="80"/>
      <c r="L112" s="80"/>
      <c r="M112" s="80"/>
      <c r="N112" s="80"/>
      <c r="R112" s="80"/>
    </row>
    <row r="113" spans="4:18" x14ac:dyDescent="0.2">
      <c r="D113" s="80"/>
      <c r="E113" s="80"/>
      <c r="G113" s="80"/>
      <c r="H113" s="80"/>
      <c r="I113" s="80"/>
      <c r="J113" s="80"/>
      <c r="K113" s="80"/>
      <c r="L113" s="80"/>
      <c r="M113" s="80"/>
      <c r="N113" s="80"/>
      <c r="R113" s="80"/>
    </row>
    <row r="114" spans="4:18" x14ac:dyDescent="0.2">
      <c r="D114" s="80"/>
      <c r="E114" s="80"/>
      <c r="G114" s="80"/>
      <c r="H114" s="80"/>
      <c r="I114" s="80"/>
      <c r="J114" s="80"/>
      <c r="K114" s="80"/>
      <c r="L114" s="80"/>
      <c r="M114" s="80"/>
      <c r="N114" s="80"/>
      <c r="R114" s="80"/>
    </row>
    <row r="115" spans="4:18" x14ac:dyDescent="0.2">
      <c r="D115" s="80"/>
      <c r="E115" s="80"/>
      <c r="G115" s="80"/>
      <c r="H115" s="80"/>
      <c r="I115" s="80"/>
      <c r="J115" s="80"/>
      <c r="K115" s="80"/>
      <c r="L115" s="80"/>
      <c r="M115" s="80"/>
      <c r="N115" s="80"/>
      <c r="R115" s="80"/>
    </row>
    <row r="116" spans="4:18" x14ac:dyDescent="0.2">
      <c r="D116" s="80"/>
      <c r="E116" s="80"/>
      <c r="G116" s="80"/>
      <c r="H116" s="80"/>
      <c r="I116" s="80"/>
      <c r="J116" s="80"/>
      <c r="K116" s="80"/>
      <c r="L116" s="80"/>
      <c r="M116" s="80"/>
      <c r="N116" s="80"/>
      <c r="R116" s="80"/>
    </row>
    <row r="117" spans="4:18" x14ac:dyDescent="0.2">
      <c r="D117" s="80"/>
      <c r="E117" s="80"/>
      <c r="G117" s="80"/>
      <c r="H117" s="80"/>
      <c r="I117" s="80"/>
      <c r="J117" s="80"/>
      <c r="K117" s="80"/>
      <c r="L117" s="80"/>
      <c r="M117" s="80"/>
      <c r="N117" s="80"/>
      <c r="R117" s="80"/>
    </row>
    <row r="118" spans="4:18" x14ac:dyDescent="0.2">
      <c r="D118" s="80"/>
      <c r="E118" s="80"/>
      <c r="G118" s="80"/>
      <c r="H118" s="80"/>
      <c r="I118" s="80"/>
      <c r="J118" s="80"/>
      <c r="K118" s="80"/>
      <c r="L118" s="80"/>
      <c r="M118" s="80"/>
      <c r="N118" s="80"/>
      <c r="R118" s="80"/>
    </row>
    <row r="119" spans="4:18" x14ac:dyDescent="0.2">
      <c r="D119" s="80"/>
      <c r="E119" s="80"/>
      <c r="G119" s="80"/>
      <c r="H119" s="80"/>
      <c r="I119" s="80"/>
      <c r="J119" s="80"/>
      <c r="K119" s="80"/>
      <c r="L119" s="80"/>
      <c r="M119" s="80"/>
      <c r="N119" s="80"/>
      <c r="R119" s="80"/>
    </row>
    <row r="120" spans="4:18" x14ac:dyDescent="0.2">
      <c r="D120" s="80"/>
      <c r="E120" s="80"/>
      <c r="G120" s="80"/>
      <c r="H120" s="80"/>
      <c r="I120" s="80"/>
      <c r="J120" s="80"/>
      <c r="K120" s="80"/>
      <c r="L120" s="80"/>
      <c r="M120" s="80"/>
      <c r="N120" s="80"/>
      <c r="R120" s="80"/>
    </row>
    <row r="121" spans="4:18" x14ac:dyDescent="0.2">
      <c r="D121" s="80"/>
      <c r="E121" s="80"/>
      <c r="G121" s="80"/>
      <c r="H121" s="80"/>
      <c r="I121" s="80"/>
      <c r="J121" s="80"/>
      <c r="K121" s="80"/>
      <c r="L121" s="80"/>
      <c r="M121" s="80"/>
      <c r="N121" s="80"/>
      <c r="R121" s="80"/>
    </row>
    <row r="122" spans="4:18" x14ac:dyDescent="0.2">
      <c r="D122" s="80"/>
      <c r="E122" s="80"/>
      <c r="G122" s="80"/>
      <c r="H122" s="80"/>
      <c r="I122" s="80"/>
      <c r="J122" s="80"/>
      <c r="K122" s="80"/>
      <c r="L122" s="80"/>
      <c r="M122" s="80"/>
      <c r="N122" s="80"/>
      <c r="R122" s="80"/>
    </row>
    <row r="123" spans="4:18" x14ac:dyDescent="0.2">
      <c r="D123" s="80"/>
      <c r="E123" s="80"/>
      <c r="G123" s="80"/>
      <c r="H123" s="80"/>
      <c r="I123" s="80"/>
      <c r="J123" s="80"/>
      <c r="K123" s="80"/>
      <c r="L123" s="80"/>
      <c r="M123" s="80"/>
      <c r="N123" s="80"/>
      <c r="R123" s="80"/>
    </row>
    <row r="124" spans="4:18" x14ac:dyDescent="0.2">
      <c r="D124" s="80"/>
      <c r="E124" s="80"/>
      <c r="G124" s="80"/>
      <c r="H124" s="80"/>
      <c r="I124" s="80"/>
      <c r="J124" s="80"/>
      <c r="K124" s="80"/>
      <c r="L124" s="80"/>
      <c r="M124" s="80"/>
      <c r="N124" s="80"/>
      <c r="R124" s="80"/>
    </row>
    <row r="125" spans="4:18" x14ac:dyDescent="0.2">
      <c r="D125" s="80"/>
      <c r="E125" s="80"/>
      <c r="G125" s="80"/>
      <c r="H125" s="80"/>
      <c r="I125" s="80"/>
      <c r="J125" s="80"/>
      <c r="K125" s="80"/>
      <c r="L125" s="80"/>
      <c r="M125" s="80"/>
      <c r="N125" s="80"/>
      <c r="R125" s="80"/>
    </row>
    <row r="126" spans="4:18" x14ac:dyDescent="0.2">
      <c r="D126" s="80"/>
      <c r="E126" s="80"/>
      <c r="G126" s="80"/>
      <c r="H126" s="80"/>
      <c r="I126" s="80"/>
      <c r="J126" s="80"/>
      <c r="K126" s="80"/>
      <c r="L126" s="80"/>
      <c r="M126" s="80"/>
      <c r="N126" s="80"/>
      <c r="R126" s="80"/>
    </row>
    <row r="127" spans="4:18" x14ac:dyDescent="0.2">
      <c r="D127" s="80"/>
      <c r="E127" s="80"/>
      <c r="G127" s="80"/>
      <c r="H127" s="80"/>
      <c r="I127" s="80"/>
      <c r="J127" s="80"/>
      <c r="K127" s="80"/>
      <c r="L127" s="80"/>
      <c r="M127" s="80"/>
      <c r="N127" s="80"/>
      <c r="R127" s="80"/>
    </row>
    <row r="128" spans="4:18" x14ac:dyDescent="0.2">
      <c r="D128" s="80"/>
      <c r="E128" s="80"/>
      <c r="G128" s="80"/>
      <c r="H128" s="80"/>
      <c r="I128" s="80"/>
      <c r="J128" s="80"/>
      <c r="K128" s="80"/>
      <c r="L128" s="80"/>
      <c r="M128" s="80"/>
      <c r="N128" s="80"/>
      <c r="R128" s="80"/>
    </row>
    <row r="129" spans="4:18" x14ac:dyDescent="0.2">
      <c r="D129" s="80"/>
      <c r="E129" s="80"/>
      <c r="G129" s="80"/>
      <c r="H129" s="80"/>
      <c r="I129" s="80"/>
      <c r="J129" s="80"/>
      <c r="K129" s="80"/>
      <c r="L129" s="80"/>
      <c r="M129" s="80"/>
      <c r="N129" s="80"/>
      <c r="R129" s="80"/>
    </row>
    <row r="130" spans="4:18" x14ac:dyDescent="0.2">
      <c r="D130" s="80"/>
      <c r="E130" s="80"/>
      <c r="G130" s="80"/>
      <c r="H130" s="80"/>
      <c r="I130" s="80"/>
      <c r="J130" s="80"/>
      <c r="K130" s="80"/>
      <c r="L130" s="80"/>
      <c r="M130" s="80"/>
      <c r="N130" s="80"/>
      <c r="R130" s="80"/>
    </row>
    <row r="131" spans="4:18" x14ac:dyDescent="0.2">
      <c r="D131" s="80"/>
      <c r="E131" s="80"/>
      <c r="G131" s="80"/>
      <c r="H131" s="80"/>
      <c r="I131" s="80"/>
      <c r="J131" s="80"/>
      <c r="K131" s="80"/>
      <c r="L131" s="80"/>
      <c r="M131" s="80"/>
      <c r="N131" s="80"/>
      <c r="R131" s="80"/>
    </row>
    <row r="132" spans="4:18" x14ac:dyDescent="0.2">
      <c r="D132" s="80"/>
      <c r="E132" s="80"/>
      <c r="G132" s="80"/>
      <c r="H132" s="80"/>
      <c r="I132" s="80"/>
      <c r="J132" s="80"/>
      <c r="K132" s="80"/>
      <c r="L132" s="80"/>
      <c r="M132" s="80"/>
      <c r="N132" s="80"/>
      <c r="R132" s="80"/>
    </row>
    <row r="133" spans="4:18" x14ac:dyDescent="0.2">
      <c r="D133" s="80"/>
      <c r="E133" s="80"/>
      <c r="G133" s="80"/>
      <c r="H133" s="80"/>
      <c r="I133" s="80"/>
      <c r="J133" s="80"/>
      <c r="K133" s="80"/>
      <c r="L133" s="80"/>
      <c r="M133" s="80"/>
      <c r="N133" s="80"/>
      <c r="R133" s="80"/>
    </row>
    <row r="134" spans="4:18" x14ac:dyDescent="0.2">
      <c r="D134" s="80"/>
      <c r="E134" s="80"/>
      <c r="G134" s="80"/>
      <c r="H134" s="80"/>
      <c r="I134" s="80"/>
      <c r="J134" s="80"/>
      <c r="K134" s="80"/>
      <c r="L134" s="80"/>
      <c r="M134" s="80"/>
      <c r="N134" s="80"/>
      <c r="R134" s="80"/>
    </row>
    <row r="135" spans="4:18" x14ac:dyDescent="0.2">
      <c r="D135" s="80"/>
      <c r="E135" s="80"/>
      <c r="G135" s="80"/>
      <c r="H135" s="80"/>
      <c r="I135" s="80"/>
      <c r="J135" s="80"/>
      <c r="K135" s="80"/>
      <c r="L135" s="80"/>
      <c r="M135" s="80"/>
      <c r="N135" s="80"/>
      <c r="R135" s="80"/>
    </row>
    <row r="136" spans="4:18" x14ac:dyDescent="0.2">
      <c r="D136" s="80"/>
      <c r="E136" s="80"/>
      <c r="G136" s="80"/>
      <c r="H136" s="80"/>
      <c r="I136" s="80"/>
      <c r="J136" s="80"/>
      <c r="K136" s="80"/>
      <c r="L136" s="80"/>
      <c r="M136" s="80"/>
      <c r="N136" s="80"/>
      <c r="R136" s="80"/>
    </row>
    <row r="137" spans="4:18" x14ac:dyDescent="0.2">
      <c r="D137" s="80"/>
      <c r="E137" s="80"/>
      <c r="G137" s="80"/>
      <c r="H137" s="80"/>
      <c r="I137" s="80"/>
      <c r="J137" s="80"/>
      <c r="K137" s="80"/>
      <c r="L137" s="80"/>
      <c r="M137" s="80"/>
      <c r="N137" s="80"/>
      <c r="R137" s="80"/>
    </row>
    <row r="138" spans="4:18" x14ac:dyDescent="0.2">
      <c r="D138" s="80"/>
      <c r="E138" s="80"/>
      <c r="G138" s="80"/>
      <c r="H138" s="80"/>
      <c r="I138" s="80"/>
      <c r="J138" s="80"/>
      <c r="K138" s="80"/>
      <c r="L138" s="80"/>
      <c r="M138" s="80"/>
      <c r="N138" s="80"/>
      <c r="R138" s="80"/>
    </row>
    <row r="139" spans="4:18" x14ac:dyDescent="0.2">
      <c r="D139" s="80"/>
      <c r="E139" s="80"/>
      <c r="G139" s="80"/>
      <c r="H139" s="80"/>
      <c r="I139" s="80"/>
      <c r="J139" s="80"/>
      <c r="K139" s="80"/>
      <c r="L139" s="80"/>
      <c r="M139" s="80"/>
      <c r="N139" s="80"/>
      <c r="R139" s="80"/>
    </row>
    <row r="140" spans="4:18" x14ac:dyDescent="0.2">
      <c r="D140" s="80"/>
      <c r="E140" s="80"/>
      <c r="G140" s="80"/>
      <c r="H140" s="80"/>
      <c r="I140" s="80"/>
      <c r="J140" s="80"/>
      <c r="K140" s="80"/>
      <c r="L140" s="80"/>
      <c r="M140" s="80"/>
      <c r="N140" s="80"/>
      <c r="R140" s="80"/>
    </row>
    <row r="141" spans="4:18" x14ac:dyDescent="0.2">
      <c r="D141" s="80"/>
      <c r="E141" s="80"/>
      <c r="G141" s="80"/>
      <c r="H141" s="80"/>
      <c r="I141" s="80"/>
      <c r="J141" s="80"/>
      <c r="K141" s="80"/>
      <c r="L141" s="80"/>
      <c r="M141" s="80"/>
      <c r="N141" s="80"/>
      <c r="R141" s="80"/>
    </row>
    <row r="142" spans="4:18" x14ac:dyDescent="0.2">
      <c r="D142" s="80"/>
      <c r="E142" s="80"/>
      <c r="G142" s="80"/>
      <c r="H142" s="80"/>
      <c r="I142" s="80"/>
      <c r="J142" s="80"/>
      <c r="K142" s="80"/>
      <c r="L142" s="80"/>
      <c r="M142" s="80"/>
      <c r="N142" s="80"/>
      <c r="R142" s="80"/>
    </row>
    <row r="143" spans="4:18" x14ac:dyDescent="0.2">
      <c r="D143" s="80"/>
      <c r="E143" s="80"/>
      <c r="G143" s="80"/>
      <c r="H143" s="80"/>
      <c r="I143" s="80"/>
      <c r="J143" s="80"/>
      <c r="K143" s="80"/>
      <c r="L143" s="80"/>
      <c r="M143" s="80"/>
      <c r="N143" s="80"/>
      <c r="R143" s="80"/>
    </row>
    <row r="144" spans="4:18" x14ac:dyDescent="0.2">
      <c r="D144" s="80"/>
      <c r="E144" s="80"/>
      <c r="G144" s="80"/>
      <c r="H144" s="80"/>
      <c r="I144" s="80"/>
      <c r="J144" s="80"/>
      <c r="K144" s="80"/>
      <c r="L144" s="80"/>
      <c r="M144" s="80"/>
      <c r="N144" s="80"/>
      <c r="R144" s="80"/>
    </row>
    <row r="145" spans="4:18" x14ac:dyDescent="0.2">
      <c r="D145" s="80"/>
      <c r="E145" s="80"/>
      <c r="G145" s="80"/>
      <c r="H145" s="80"/>
      <c r="I145" s="80"/>
      <c r="J145" s="80"/>
      <c r="K145" s="80"/>
      <c r="L145" s="80"/>
      <c r="M145" s="80"/>
      <c r="N145" s="80"/>
      <c r="R145" s="80"/>
    </row>
    <row r="146" spans="4:18" x14ac:dyDescent="0.2">
      <c r="D146" s="80"/>
      <c r="E146" s="80"/>
      <c r="G146" s="80"/>
      <c r="H146" s="80"/>
      <c r="I146" s="80"/>
      <c r="J146" s="80"/>
      <c r="K146" s="80"/>
      <c r="L146" s="80"/>
      <c r="M146" s="80"/>
      <c r="N146" s="80"/>
      <c r="R146" s="80"/>
    </row>
    <row r="147" spans="4:18" x14ac:dyDescent="0.2">
      <c r="D147" s="80"/>
      <c r="E147" s="80"/>
      <c r="G147" s="80"/>
      <c r="H147" s="80"/>
      <c r="I147" s="80"/>
      <c r="J147" s="80"/>
      <c r="K147" s="80"/>
      <c r="L147" s="80"/>
      <c r="M147" s="80"/>
      <c r="N147" s="80"/>
      <c r="R147" s="80"/>
    </row>
    <row r="148" spans="4:18" x14ac:dyDescent="0.2">
      <c r="D148" s="80"/>
      <c r="E148" s="80"/>
      <c r="G148" s="80"/>
      <c r="H148" s="80"/>
      <c r="I148" s="80"/>
      <c r="J148" s="80"/>
      <c r="K148" s="80"/>
      <c r="L148" s="80"/>
      <c r="M148" s="80"/>
      <c r="N148" s="80"/>
      <c r="R148" s="80"/>
    </row>
    <row r="149" spans="4:18" x14ac:dyDescent="0.2">
      <c r="D149" s="80"/>
      <c r="E149" s="80"/>
      <c r="G149" s="80"/>
      <c r="H149" s="80"/>
      <c r="I149" s="80"/>
      <c r="J149" s="80"/>
      <c r="K149" s="80"/>
      <c r="L149" s="80"/>
      <c r="M149" s="80"/>
      <c r="N149" s="80"/>
      <c r="R149" s="80"/>
    </row>
    <row r="150" spans="4:18" x14ac:dyDescent="0.2">
      <c r="D150" s="80"/>
      <c r="E150" s="80"/>
      <c r="G150" s="80"/>
      <c r="H150" s="80"/>
      <c r="I150" s="80"/>
      <c r="J150" s="80"/>
      <c r="K150" s="80"/>
      <c r="L150" s="80"/>
      <c r="M150" s="80"/>
      <c r="N150" s="80"/>
      <c r="R150" s="80"/>
    </row>
    <row r="151" spans="4:18" x14ac:dyDescent="0.2">
      <c r="D151" s="80"/>
      <c r="E151" s="80"/>
      <c r="G151" s="80"/>
      <c r="H151" s="80"/>
      <c r="I151" s="80"/>
      <c r="J151" s="80"/>
      <c r="K151" s="80"/>
      <c r="L151" s="80"/>
      <c r="M151" s="80"/>
      <c r="N151" s="80"/>
      <c r="R151" s="80"/>
    </row>
    <row r="152" spans="4:18" x14ac:dyDescent="0.2">
      <c r="D152" s="80"/>
      <c r="E152" s="80"/>
      <c r="G152" s="80"/>
      <c r="H152" s="80"/>
      <c r="I152" s="80"/>
      <c r="J152" s="80"/>
      <c r="K152" s="80"/>
      <c r="L152" s="80"/>
      <c r="M152" s="80"/>
      <c r="N152" s="80"/>
      <c r="R152" s="80"/>
    </row>
    <row r="153" spans="4:18" x14ac:dyDescent="0.2">
      <c r="D153" s="80"/>
      <c r="E153" s="80"/>
      <c r="G153" s="80"/>
      <c r="H153" s="80"/>
      <c r="I153" s="80"/>
      <c r="J153" s="80"/>
      <c r="K153" s="80"/>
      <c r="L153" s="80"/>
      <c r="M153" s="80"/>
      <c r="N153" s="80"/>
      <c r="R153" s="80"/>
    </row>
    <row r="154" spans="4:18" x14ac:dyDescent="0.2">
      <c r="D154" s="80"/>
      <c r="E154" s="80"/>
      <c r="G154" s="80"/>
      <c r="H154" s="80"/>
      <c r="I154" s="80"/>
      <c r="J154" s="80"/>
      <c r="K154" s="80"/>
      <c r="L154" s="80"/>
      <c r="M154" s="80"/>
      <c r="N154" s="80"/>
      <c r="R154" s="80"/>
    </row>
    <row r="155" spans="4:18" x14ac:dyDescent="0.2">
      <c r="D155" s="80"/>
      <c r="E155" s="80"/>
      <c r="G155" s="80"/>
      <c r="H155" s="80"/>
      <c r="I155" s="80"/>
      <c r="J155" s="80"/>
      <c r="K155" s="80"/>
      <c r="L155" s="80"/>
      <c r="M155" s="80"/>
      <c r="N155" s="80"/>
      <c r="R155" s="80"/>
    </row>
    <row r="156" spans="4:18" x14ac:dyDescent="0.2">
      <c r="D156" s="80"/>
      <c r="E156" s="80"/>
      <c r="G156" s="80"/>
      <c r="H156" s="80"/>
      <c r="I156" s="80"/>
      <c r="J156" s="80"/>
      <c r="K156" s="80"/>
      <c r="L156" s="80"/>
      <c r="M156" s="80"/>
      <c r="N156" s="80"/>
      <c r="R156" s="80"/>
    </row>
    <row r="157" spans="4:18" x14ac:dyDescent="0.2">
      <c r="D157" s="80"/>
      <c r="E157" s="80"/>
      <c r="G157" s="80"/>
      <c r="H157" s="80"/>
      <c r="I157" s="80"/>
      <c r="J157" s="80"/>
      <c r="K157" s="80"/>
      <c r="L157" s="80"/>
      <c r="M157" s="80"/>
      <c r="N157" s="80"/>
      <c r="R157" s="80"/>
    </row>
    <row r="158" spans="4:18" x14ac:dyDescent="0.2">
      <c r="D158" s="80"/>
      <c r="E158" s="80"/>
      <c r="G158" s="80"/>
      <c r="H158" s="80"/>
      <c r="I158" s="80"/>
      <c r="J158" s="80"/>
      <c r="K158" s="80"/>
      <c r="L158" s="80"/>
      <c r="M158" s="80"/>
      <c r="N158" s="80"/>
      <c r="R158" s="80"/>
    </row>
    <row r="159" spans="4:18" x14ac:dyDescent="0.2">
      <c r="D159" s="80"/>
      <c r="E159" s="80"/>
      <c r="G159" s="80"/>
      <c r="H159" s="80"/>
      <c r="I159" s="80"/>
      <c r="J159" s="80"/>
      <c r="K159" s="80"/>
      <c r="L159" s="80"/>
      <c r="M159" s="80"/>
      <c r="N159" s="80"/>
      <c r="R159" s="80"/>
    </row>
    <row r="160" spans="4:18" x14ac:dyDescent="0.2">
      <c r="D160" s="80"/>
      <c r="E160" s="80"/>
      <c r="G160" s="80"/>
      <c r="H160" s="80"/>
      <c r="I160" s="80"/>
      <c r="J160" s="80"/>
      <c r="K160" s="80"/>
      <c r="L160" s="80"/>
      <c r="M160" s="80"/>
      <c r="N160" s="80"/>
      <c r="R160" s="80"/>
    </row>
    <row r="161" spans="4:18" x14ac:dyDescent="0.2">
      <c r="D161" s="80"/>
      <c r="E161" s="80"/>
      <c r="G161" s="80"/>
      <c r="H161" s="80"/>
      <c r="I161" s="80"/>
      <c r="J161" s="80"/>
      <c r="K161" s="80"/>
      <c r="L161" s="80"/>
      <c r="M161" s="80"/>
      <c r="N161" s="80"/>
      <c r="R161" s="80"/>
    </row>
    <row r="162" spans="4:18" x14ac:dyDescent="0.2">
      <c r="D162" s="80"/>
      <c r="E162" s="80"/>
      <c r="G162" s="80"/>
      <c r="H162" s="80"/>
      <c r="I162" s="80"/>
      <c r="J162" s="80"/>
      <c r="K162" s="80"/>
      <c r="L162" s="80"/>
      <c r="M162" s="80"/>
      <c r="N162" s="80"/>
      <c r="R162" s="80"/>
    </row>
    <row r="163" spans="4:18" x14ac:dyDescent="0.2">
      <c r="D163" s="80"/>
      <c r="E163" s="80"/>
      <c r="G163" s="80"/>
      <c r="H163" s="80"/>
      <c r="I163" s="80"/>
      <c r="J163" s="80"/>
      <c r="K163" s="80"/>
      <c r="L163" s="80"/>
      <c r="M163" s="80"/>
      <c r="N163" s="80"/>
      <c r="R163" s="80"/>
    </row>
    <row r="164" spans="4:18" x14ac:dyDescent="0.2">
      <c r="D164" s="80"/>
      <c r="E164" s="80"/>
      <c r="G164" s="80"/>
      <c r="H164" s="80"/>
      <c r="I164" s="80"/>
      <c r="J164" s="80"/>
      <c r="K164" s="80"/>
      <c r="L164" s="80"/>
      <c r="M164" s="80"/>
      <c r="N164" s="80"/>
      <c r="R164" s="80"/>
    </row>
    <row r="165" spans="4:18" x14ac:dyDescent="0.2">
      <c r="D165" s="80"/>
      <c r="E165" s="80"/>
      <c r="G165" s="80"/>
      <c r="H165" s="80"/>
      <c r="I165" s="80"/>
      <c r="J165" s="80"/>
      <c r="K165" s="80"/>
      <c r="L165" s="80"/>
      <c r="M165" s="80"/>
      <c r="N165" s="80"/>
      <c r="R165" s="80"/>
    </row>
    <row r="166" spans="4:18" x14ac:dyDescent="0.2">
      <c r="D166" s="80"/>
      <c r="E166" s="80"/>
      <c r="G166" s="80"/>
      <c r="H166" s="80"/>
      <c r="I166" s="80"/>
      <c r="J166" s="80"/>
      <c r="K166" s="80"/>
      <c r="L166" s="80"/>
      <c r="M166" s="80"/>
      <c r="N166" s="80"/>
      <c r="R166" s="80"/>
    </row>
    <row r="167" spans="4:18" x14ac:dyDescent="0.2">
      <c r="D167" s="80"/>
      <c r="E167" s="80"/>
      <c r="G167" s="80"/>
      <c r="H167" s="80"/>
      <c r="I167" s="80"/>
      <c r="J167" s="80"/>
      <c r="K167" s="80"/>
      <c r="L167" s="80"/>
      <c r="M167" s="80"/>
      <c r="N167" s="80"/>
      <c r="R167" s="80"/>
    </row>
    <row r="168" spans="4:18" x14ac:dyDescent="0.2">
      <c r="D168" s="80"/>
      <c r="E168" s="80"/>
      <c r="G168" s="80"/>
      <c r="H168" s="80"/>
      <c r="I168" s="80"/>
      <c r="J168" s="80"/>
      <c r="K168" s="80"/>
      <c r="L168" s="80"/>
      <c r="M168" s="80"/>
      <c r="N168" s="80"/>
      <c r="R168" s="80"/>
    </row>
    <row r="169" spans="4:18" x14ac:dyDescent="0.2">
      <c r="D169" s="80"/>
      <c r="E169" s="80"/>
      <c r="G169" s="80"/>
      <c r="H169" s="80"/>
      <c r="I169" s="80"/>
      <c r="J169" s="80"/>
      <c r="K169" s="80"/>
      <c r="L169" s="80"/>
      <c r="M169" s="80"/>
      <c r="N169" s="80"/>
      <c r="R169" s="80"/>
    </row>
    <row r="170" spans="4:18" x14ac:dyDescent="0.2">
      <c r="D170" s="80"/>
      <c r="E170" s="80"/>
      <c r="G170" s="80"/>
      <c r="H170" s="80"/>
      <c r="I170" s="80"/>
      <c r="J170" s="80"/>
      <c r="K170" s="80"/>
      <c r="L170" s="80"/>
      <c r="M170" s="80"/>
      <c r="N170" s="80"/>
      <c r="R170" s="80"/>
    </row>
    <row r="171" spans="4:18" x14ac:dyDescent="0.2">
      <c r="D171" s="80"/>
      <c r="E171" s="80"/>
      <c r="G171" s="80"/>
      <c r="H171" s="80"/>
      <c r="I171" s="80"/>
      <c r="J171" s="80"/>
      <c r="K171" s="80"/>
      <c r="L171" s="80"/>
      <c r="M171" s="80"/>
      <c r="N171" s="80"/>
      <c r="R171" s="80"/>
    </row>
    <row r="172" spans="4:18" x14ac:dyDescent="0.2">
      <c r="D172" s="80"/>
      <c r="E172" s="80"/>
      <c r="G172" s="80"/>
      <c r="H172" s="80"/>
      <c r="I172" s="80"/>
      <c r="J172" s="80"/>
      <c r="K172" s="80"/>
      <c r="L172" s="80"/>
      <c r="M172" s="80"/>
      <c r="N172" s="80"/>
      <c r="R172" s="80"/>
    </row>
    <row r="173" spans="4:18" x14ac:dyDescent="0.2">
      <c r="D173" s="80"/>
      <c r="E173" s="80"/>
      <c r="G173" s="80"/>
      <c r="H173" s="80"/>
      <c r="I173" s="80"/>
      <c r="J173" s="80"/>
      <c r="K173" s="80"/>
      <c r="L173" s="80"/>
      <c r="M173" s="80"/>
      <c r="N173" s="80"/>
      <c r="R173" s="80"/>
    </row>
    <row r="174" spans="4:18" x14ac:dyDescent="0.2">
      <c r="D174" s="80"/>
      <c r="E174" s="80"/>
      <c r="G174" s="80"/>
      <c r="H174" s="80"/>
      <c r="I174" s="80"/>
      <c r="J174" s="80"/>
      <c r="K174" s="80"/>
      <c r="L174" s="80"/>
      <c r="M174" s="80"/>
      <c r="N174" s="80"/>
      <c r="R174" s="80"/>
    </row>
    <row r="175" spans="4:18" x14ac:dyDescent="0.2">
      <c r="D175" s="80"/>
      <c r="E175" s="80"/>
      <c r="G175" s="80"/>
      <c r="H175" s="80"/>
      <c r="I175" s="80"/>
      <c r="J175" s="80"/>
      <c r="K175" s="80"/>
      <c r="L175" s="80"/>
      <c r="M175" s="80"/>
      <c r="N175" s="80"/>
      <c r="R175" s="80"/>
    </row>
    <row r="176" spans="4:18" x14ac:dyDescent="0.2">
      <c r="D176" s="80"/>
      <c r="E176" s="80"/>
      <c r="G176" s="80"/>
      <c r="H176" s="80"/>
      <c r="I176" s="80"/>
      <c r="J176" s="80"/>
      <c r="K176" s="80"/>
      <c r="L176" s="80"/>
      <c r="M176" s="80"/>
      <c r="N176" s="80"/>
      <c r="R176" s="80"/>
    </row>
    <row r="177" spans="4:18" x14ac:dyDescent="0.2">
      <c r="D177" s="80"/>
      <c r="E177" s="80"/>
      <c r="G177" s="80"/>
      <c r="H177" s="80"/>
      <c r="I177" s="80"/>
      <c r="J177" s="80"/>
      <c r="K177" s="80"/>
      <c r="L177" s="80"/>
      <c r="M177" s="80"/>
      <c r="N177" s="80"/>
      <c r="R177" s="80"/>
    </row>
    <row r="178" spans="4:18" x14ac:dyDescent="0.2">
      <c r="D178" s="80"/>
      <c r="E178" s="80"/>
      <c r="G178" s="80"/>
      <c r="H178" s="80"/>
      <c r="I178" s="80"/>
      <c r="J178" s="80"/>
      <c r="K178" s="80"/>
      <c r="L178" s="80"/>
      <c r="M178" s="80"/>
      <c r="N178" s="80"/>
      <c r="R178" s="80"/>
    </row>
    <row r="179" spans="4:18" x14ac:dyDescent="0.2">
      <c r="D179" s="80"/>
      <c r="E179" s="80"/>
      <c r="G179" s="80"/>
      <c r="H179" s="80"/>
      <c r="I179" s="80"/>
      <c r="J179" s="80"/>
      <c r="K179" s="80"/>
      <c r="L179" s="80"/>
      <c r="M179" s="80"/>
      <c r="N179" s="80"/>
      <c r="R179" s="80"/>
    </row>
    <row r="180" spans="4:18" x14ac:dyDescent="0.2">
      <c r="D180" s="80"/>
      <c r="E180" s="80"/>
      <c r="G180" s="80"/>
      <c r="H180" s="80"/>
      <c r="I180" s="80"/>
      <c r="J180" s="80"/>
      <c r="K180" s="80"/>
      <c r="L180" s="80"/>
      <c r="M180" s="80"/>
      <c r="N180" s="80"/>
      <c r="R180" s="80"/>
    </row>
    <row r="181" spans="4:18" x14ac:dyDescent="0.2">
      <c r="D181" s="80"/>
      <c r="E181" s="80"/>
      <c r="G181" s="80"/>
      <c r="H181" s="80"/>
      <c r="I181" s="80"/>
      <c r="J181" s="80"/>
      <c r="K181" s="80"/>
      <c r="L181" s="80"/>
      <c r="M181" s="80"/>
      <c r="N181" s="80"/>
      <c r="R181" s="80"/>
    </row>
    <row r="182" spans="4:18" x14ac:dyDescent="0.2">
      <c r="D182" s="80"/>
      <c r="E182" s="80"/>
      <c r="G182" s="80"/>
      <c r="H182" s="80"/>
      <c r="I182" s="80"/>
      <c r="J182" s="80"/>
      <c r="K182" s="80"/>
      <c r="L182" s="80"/>
      <c r="M182" s="80"/>
      <c r="N182" s="80"/>
      <c r="R182" s="80"/>
    </row>
    <row r="183" spans="4:18" x14ac:dyDescent="0.2">
      <c r="D183" s="80"/>
      <c r="E183" s="80"/>
      <c r="G183" s="80"/>
      <c r="H183" s="80"/>
      <c r="I183" s="80"/>
      <c r="J183" s="80"/>
      <c r="K183" s="80"/>
      <c r="L183" s="80"/>
      <c r="M183" s="80"/>
      <c r="N183" s="80"/>
      <c r="R183" s="80"/>
    </row>
    <row r="184" spans="4:18" x14ac:dyDescent="0.2">
      <c r="D184" s="80"/>
      <c r="E184" s="80"/>
      <c r="G184" s="80"/>
      <c r="H184" s="80"/>
      <c r="I184" s="80"/>
      <c r="J184" s="80"/>
      <c r="K184" s="80"/>
      <c r="L184" s="80"/>
      <c r="M184" s="80"/>
      <c r="N184" s="80"/>
      <c r="R184" s="80"/>
    </row>
    <row r="185" spans="4:18" x14ac:dyDescent="0.2">
      <c r="D185" s="80"/>
      <c r="E185" s="80"/>
      <c r="G185" s="80"/>
      <c r="H185" s="80"/>
      <c r="I185" s="80"/>
      <c r="J185" s="80"/>
      <c r="K185" s="80"/>
      <c r="L185" s="80"/>
      <c r="M185" s="80"/>
      <c r="N185" s="80"/>
      <c r="R185" s="80"/>
    </row>
    <row r="186" spans="4:18" x14ac:dyDescent="0.2">
      <c r="D186" s="80"/>
      <c r="E186" s="80"/>
      <c r="G186" s="80"/>
      <c r="H186" s="80"/>
      <c r="I186" s="80"/>
      <c r="J186" s="80"/>
      <c r="K186" s="80"/>
      <c r="L186" s="80"/>
      <c r="M186" s="80"/>
      <c r="N186" s="80"/>
      <c r="R186" s="80"/>
    </row>
    <row r="187" spans="4:18" x14ac:dyDescent="0.2">
      <c r="D187" s="80"/>
      <c r="E187" s="80"/>
      <c r="G187" s="80"/>
      <c r="H187" s="80"/>
      <c r="I187" s="80"/>
      <c r="J187" s="80"/>
      <c r="K187" s="80"/>
      <c r="L187" s="80"/>
      <c r="M187" s="80"/>
      <c r="N187" s="80"/>
      <c r="R187" s="80"/>
    </row>
    <row r="188" spans="4:18" x14ac:dyDescent="0.2">
      <c r="D188" s="80"/>
      <c r="E188" s="80"/>
      <c r="G188" s="80"/>
      <c r="H188" s="80"/>
      <c r="I188" s="80"/>
      <c r="J188" s="80"/>
      <c r="K188" s="80"/>
      <c r="L188" s="80"/>
      <c r="M188" s="80"/>
      <c r="N188" s="80"/>
      <c r="R188" s="80"/>
    </row>
    <row r="189" spans="4:18" x14ac:dyDescent="0.2">
      <c r="D189" s="80"/>
      <c r="E189" s="80"/>
      <c r="G189" s="80"/>
      <c r="H189" s="80"/>
      <c r="I189" s="80"/>
      <c r="J189" s="80"/>
      <c r="K189" s="80"/>
      <c r="L189" s="80"/>
      <c r="M189" s="80"/>
      <c r="N189" s="80"/>
      <c r="R189" s="80"/>
    </row>
    <row r="190" spans="4:18" x14ac:dyDescent="0.2">
      <c r="D190" s="80"/>
      <c r="E190" s="80"/>
      <c r="G190" s="80"/>
      <c r="H190" s="80"/>
      <c r="I190" s="80"/>
      <c r="J190" s="80"/>
      <c r="K190" s="80"/>
      <c r="L190" s="80"/>
      <c r="M190" s="80"/>
      <c r="N190" s="80"/>
      <c r="R190" s="80"/>
    </row>
    <row r="191" spans="4:18" x14ac:dyDescent="0.2">
      <c r="D191" s="80"/>
      <c r="E191" s="80"/>
      <c r="G191" s="80"/>
      <c r="H191" s="80"/>
      <c r="I191" s="80"/>
      <c r="J191" s="80"/>
      <c r="K191" s="80"/>
      <c r="L191" s="80"/>
      <c r="M191" s="80"/>
      <c r="N191" s="80"/>
      <c r="R191" s="80"/>
    </row>
    <row r="192" spans="4:18" x14ac:dyDescent="0.2">
      <c r="D192" s="80"/>
      <c r="E192" s="80"/>
      <c r="G192" s="80"/>
      <c r="H192" s="80"/>
      <c r="I192" s="80"/>
      <c r="J192" s="80"/>
      <c r="K192" s="80"/>
      <c r="L192" s="80"/>
      <c r="M192" s="80"/>
      <c r="N192" s="80"/>
      <c r="R192" s="80"/>
    </row>
    <row r="193" spans="4:18" x14ac:dyDescent="0.2">
      <c r="D193" s="80"/>
      <c r="E193" s="80"/>
      <c r="G193" s="80"/>
      <c r="H193" s="80"/>
      <c r="I193" s="80"/>
      <c r="J193" s="80"/>
      <c r="K193" s="80"/>
      <c r="L193" s="80"/>
      <c r="M193" s="80"/>
      <c r="N193" s="80"/>
      <c r="R193" s="80"/>
    </row>
    <row r="194" spans="4:18" x14ac:dyDescent="0.2">
      <c r="D194" s="80"/>
      <c r="E194" s="80"/>
      <c r="G194" s="80"/>
      <c r="H194" s="80"/>
      <c r="I194" s="80"/>
      <c r="J194" s="80"/>
      <c r="K194" s="80"/>
      <c r="L194" s="80"/>
      <c r="M194" s="80"/>
      <c r="N194" s="80"/>
      <c r="R194" s="80"/>
    </row>
    <row r="195" spans="4:18" x14ac:dyDescent="0.2">
      <c r="D195" s="80"/>
      <c r="E195" s="80"/>
      <c r="G195" s="80"/>
      <c r="H195" s="80"/>
      <c r="I195" s="80"/>
      <c r="J195" s="80"/>
      <c r="K195" s="80"/>
      <c r="L195" s="80"/>
      <c r="M195" s="80"/>
      <c r="N195" s="80"/>
      <c r="R195" s="80"/>
    </row>
    <row r="196" spans="4:18" x14ac:dyDescent="0.2">
      <c r="D196" s="80"/>
      <c r="E196" s="80"/>
      <c r="G196" s="80"/>
      <c r="H196" s="80"/>
      <c r="I196" s="80"/>
      <c r="J196" s="80"/>
      <c r="K196" s="80"/>
      <c r="L196" s="80"/>
      <c r="M196" s="80"/>
      <c r="N196" s="80"/>
      <c r="R196" s="80"/>
    </row>
    <row r="197" spans="4:18" x14ac:dyDescent="0.2">
      <c r="D197" s="80"/>
      <c r="E197" s="80"/>
      <c r="G197" s="80"/>
      <c r="H197" s="80"/>
      <c r="I197" s="80"/>
      <c r="J197" s="80"/>
      <c r="K197" s="80"/>
      <c r="L197" s="80"/>
      <c r="M197" s="80"/>
      <c r="N197" s="80"/>
      <c r="R197" s="80"/>
    </row>
    <row r="198" spans="4:18" x14ac:dyDescent="0.2">
      <c r="D198" s="80"/>
      <c r="E198" s="80"/>
      <c r="G198" s="80"/>
      <c r="H198" s="80"/>
      <c r="I198" s="80"/>
      <c r="J198" s="80"/>
      <c r="K198" s="80"/>
      <c r="L198" s="80"/>
      <c r="M198" s="80"/>
      <c r="N198" s="80"/>
      <c r="R198" s="80"/>
    </row>
    <row r="199" spans="4:18" x14ac:dyDescent="0.2">
      <c r="D199" s="80"/>
      <c r="E199" s="80"/>
      <c r="G199" s="80"/>
      <c r="H199" s="80"/>
      <c r="I199" s="80"/>
      <c r="J199" s="80"/>
      <c r="K199" s="80"/>
      <c r="L199" s="80"/>
      <c r="M199" s="80"/>
      <c r="N199" s="80"/>
      <c r="R199" s="80"/>
    </row>
    <row r="200" spans="4:18" x14ac:dyDescent="0.2">
      <c r="D200" s="80"/>
      <c r="E200" s="80"/>
      <c r="G200" s="80"/>
      <c r="H200" s="80"/>
      <c r="I200" s="80"/>
      <c r="J200" s="80"/>
      <c r="K200" s="80"/>
      <c r="L200" s="80"/>
      <c r="M200" s="80"/>
      <c r="N200" s="80"/>
      <c r="R200" s="80"/>
    </row>
    <row r="201" spans="4:18" x14ac:dyDescent="0.2">
      <c r="D201" s="80"/>
      <c r="E201" s="80"/>
      <c r="G201" s="80"/>
      <c r="H201" s="80"/>
      <c r="I201" s="80"/>
      <c r="J201" s="80"/>
      <c r="K201" s="80"/>
      <c r="L201" s="80"/>
      <c r="M201" s="80"/>
      <c r="N201" s="80"/>
      <c r="R201" s="80"/>
    </row>
    <row r="202" spans="4:18" x14ac:dyDescent="0.2">
      <c r="D202" s="80"/>
      <c r="E202" s="80"/>
      <c r="G202" s="80"/>
      <c r="H202" s="80"/>
      <c r="I202" s="80"/>
      <c r="J202" s="80"/>
      <c r="K202" s="80"/>
      <c r="L202" s="80"/>
      <c r="M202" s="80"/>
      <c r="N202" s="80"/>
      <c r="R202" s="80"/>
    </row>
    <row r="203" spans="4:18" x14ac:dyDescent="0.2">
      <c r="D203" s="80"/>
      <c r="E203" s="80"/>
      <c r="G203" s="80"/>
      <c r="H203" s="80"/>
      <c r="I203" s="80"/>
      <c r="J203" s="80"/>
      <c r="K203" s="80"/>
      <c r="L203" s="80"/>
      <c r="M203" s="80"/>
      <c r="N203" s="80"/>
      <c r="R203" s="80"/>
    </row>
    <row r="204" spans="4:18" x14ac:dyDescent="0.2">
      <c r="D204" s="80"/>
      <c r="E204" s="80"/>
      <c r="G204" s="80"/>
      <c r="H204" s="80"/>
      <c r="I204" s="80"/>
      <c r="J204" s="80"/>
      <c r="K204" s="80"/>
      <c r="L204" s="80"/>
      <c r="M204" s="80"/>
      <c r="N204" s="80"/>
      <c r="R204" s="80"/>
    </row>
    <row r="205" spans="4:18" x14ac:dyDescent="0.2">
      <c r="D205" s="80"/>
      <c r="E205" s="80"/>
      <c r="G205" s="80"/>
      <c r="H205" s="80"/>
      <c r="I205" s="80"/>
      <c r="J205" s="80"/>
      <c r="K205" s="80"/>
      <c r="L205" s="80"/>
      <c r="M205" s="80"/>
      <c r="N205" s="80"/>
      <c r="R205" s="80"/>
    </row>
    <row r="206" spans="4:18" x14ac:dyDescent="0.2">
      <c r="D206" s="80"/>
      <c r="E206" s="80"/>
      <c r="G206" s="80"/>
      <c r="H206" s="80"/>
      <c r="I206" s="80"/>
      <c r="J206" s="80"/>
      <c r="K206" s="80"/>
      <c r="L206" s="80"/>
      <c r="M206" s="80"/>
      <c r="N206" s="80"/>
      <c r="R206" s="80"/>
    </row>
    <row r="207" spans="4:18" x14ac:dyDescent="0.2">
      <c r="D207" s="80"/>
      <c r="E207" s="80"/>
      <c r="G207" s="80"/>
      <c r="H207" s="80"/>
      <c r="I207" s="80"/>
      <c r="J207" s="80"/>
      <c r="K207" s="80"/>
      <c r="L207" s="80"/>
      <c r="M207" s="80"/>
      <c r="N207" s="80"/>
      <c r="R207" s="80"/>
    </row>
    <row r="208" spans="4:18" x14ac:dyDescent="0.2">
      <c r="D208" s="80"/>
      <c r="E208" s="80"/>
      <c r="G208" s="80"/>
      <c r="H208" s="80"/>
      <c r="I208" s="80"/>
      <c r="J208" s="80"/>
      <c r="K208" s="80"/>
      <c r="L208" s="80"/>
      <c r="M208" s="80"/>
      <c r="N208" s="80"/>
      <c r="R208" s="80"/>
    </row>
    <row r="209" spans="4:18" x14ac:dyDescent="0.2">
      <c r="D209" s="80"/>
      <c r="E209" s="80"/>
      <c r="G209" s="80"/>
      <c r="H209" s="80"/>
      <c r="I209" s="80"/>
      <c r="J209" s="80"/>
      <c r="K209" s="80"/>
      <c r="L209" s="80"/>
      <c r="M209" s="80"/>
      <c r="N209" s="80"/>
      <c r="R209" s="80"/>
    </row>
    <row r="210" spans="4:18" x14ac:dyDescent="0.2">
      <c r="D210" s="80"/>
      <c r="E210" s="80"/>
      <c r="G210" s="80"/>
      <c r="H210" s="80"/>
      <c r="I210" s="80"/>
      <c r="J210" s="80"/>
      <c r="K210" s="80"/>
      <c r="L210" s="80"/>
      <c r="M210" s="80"/>
      <c r="N210" s="80"/>
      <c r="R210" s="80"/>
    </row>
    <row r="211" spans="4:18" x14ac:dyDescent="0.2">
      <c r="D211" s="80"/>
      <c r="E211" s="80"/>
      <c r="G211" s="80"/>
      <c r="H211" s="80"/>
      <c r="I211" s="80"/>
      <c r="J211" s="80"/>
      <c r="K211" s="80"/>
      <c r="L211" s="80"/>
      <c r="M211" s="80"/>
      <c r="N211" s="80"/>
      <c r="R211" s="80"/>
    </row>
    <row r="212" spans="4:18" x14ac:dyDescent="0.2">
      <c r="D212" s="80"/>
      <c r="E212" s="80"/>
      <c r="G212" s="80"/>
      <c r="H212" s="80"/>
      <c r="I212" s="80"/>
      <c r="J212" s="80"/>
      <c r="K212" s="80"/>
      <c r="L212" s="80"/>
      <c r="M212" s="80"/>
      <c r="N212" s="80"/>
      <c r="R212" s="80"/>
    </row>
    <row r="213" spans="4:18" x14ac:dyDescent="0.2">
      <c r="D213" s="80"/>
      <c r="E213" s="80"/>
      <c r="G213" s="80"/>
      <c r="H213" s="80"/>
      <c r="I213" s="80"/>
      <c r="J213" s="80"/>
      <c r="K213" s="80"/>
      <c r="L213" s="80"/>
      <c r="M213" s="80"/>
      <c r="N213" s="80"/>
      <c r="R213" s="80"/>
    </row>
    <row r="214" spans="4:18" x14ac:dyDescent="0.2">
      <c r="D214" s="80"/>
      <c r="E214" s="80"/>
      <c r="G214" s="80"/>
      <c r="H214" s="80"/>
      <c r="I214" s="80"/>
      <c r="J214" s="80"/>
      <c r="K214" s="80"/>
      <c r="L214" s="80"/>
      <c r="M214" s="80"/>
      <c r="N214" s="80"/>
      <c r="R214" s="80"/>
    </row>
    <row r="215" spans="4:18" x14ac:dyDescent="0.2">
      <c r="D215" s="80"/>
      <c r="E215" s="80"/>
      <c r="G215" s="80"/>
      <c r="H215" s="80"/>
      <c r="I215" s="80"/>
      <c r="J215" s="80"/>
      <c r="K215" s="80"/>
      <c r="L215" s="80"/>
      <c r="M215" s="80"/>
      <c r="N215" s="80"/>
      <c r="R215" s="80"/>
    </row>
    <row r="216" spans="4:18" x14ac:dyDescent="0.2">
      <c r="D216" s="80"/>
      <c r="E216" s="80"/>
      <c r="G216" s="80"/>
      <c r="H216" s="80"/>
      <c r="I216" s="80"/>
      <c r="J216" s="80"/>
      <c r="K216" s="80"/>
      <c r="L216" s="80"/>
      <c r="M216" s="80"/>
      <c r="N216" s="80"/>
      <c r="R216" s="80"/>
    </row>
    <row r="217" spans="4:18" x14ac:dyDescent="0.2">
      <c r="D217" s="80"/>
      <c r="E217" s="80"/>
      <c r="G217" s="80"/>
      <c r="H217" s="80"/>
      <c r="I217" s="80"/>
      <c r="J217" s="80"/>
      <c r="K217" s="80"/>
      <c r="L217" s="80"/>
      <c r="M217" s="80"/>
      <c r="N217" s="80"/>
      <c r="R217" s="80"/>
    </row>
    <row r="218" spans="4:18" x14ac:dyDescent="0.2">
      <c r="D218" s="80"/>
      <c r="E218" s="80"/>
      <c r="G218" s="80"/>
      <c r="H218" s="80"/>
      <c r="I218" s="80"/>
      <c r="J218" s="80"/>
      <c r="K218" s="80"/>
      <c r="L218" s="80"/>
      <c r="M218" s="80"/>
      <c r="N218" s="80"/>
      <c r="R218" s="80"/>
    </row>
    <row r="219" spans="4:18" x14ac:dyDescent="0.2">
      <c r="D219" s="80"/>
      <c r="E219" s="80"/>
      <c r="G219" s="80"/>
      <c r="H219" s="80"/>
      <c r="I219" s="80"/>
      <c r="J219" s="80"/>
      <c r="K219" s="80"/>
      <c r="L219" s="80"/>
      <c r="M219" s="80"/>
      <c r="N219" s="80"/>
      <c r="R219" s="80"/>
    </row>
    <row r="220" spans="4:18" x14ac:dyDescent="0.2">
      <c r="D220" s="80"/>
      <c r="E220" s="80"/>
      <c r="G220" s="80"/>
      <c r="H220" s="80"/>
      <c r="I220" s="80"/>
      <c r="J220" s="80"/>
      <c r="K220" s="80"/>
      <c r="L220" s="80"/>
      <c r="M220" s="80"/>
      <c r="N220" s="80"/>
      <c r="R220" s="80"/>
    </row>
    <row r="221" spans="4:18" x14ac:dyDescent="0.2">
      <c r="D221" s="80"/>
      <c r="E221" s="80"/>
      <c r="G221" s="80"/>
      <c r="H221" s="80"/>
      <c r="I221" s="80"/>
      <c r="J221" s="80"/>
      <c r="K221" s="80"/>
      <c r="L221" s="80"/>
      <c r="M221" s="80"/>
      <c r="N221" s="80"/>
      <c r="R221" s="80"/>
    </row>
    <row r="222" spans="4:18" x14ac:dyDescent="0.2">
      <c r="D222" s="80"/>
      <c r="E222" s="80"/>
      <c r="G222" s="80"/>
      <c r="H222" s="80"/>
      <c r="I222" s="80"/>
      <c r="J222" s="80"/>
      <c r="K222" s="80"/>
      <c r="L222" s="80"/>
      <c r="M222" s="80"/>
      <c r="N222" s="80"/>
      <c r="R222" s="80"/>
    </row>
    <row r="223" spans="4:18" x14ac:dyDescent="0.2">
      <c r="D223" s="80"/>
      <c r="E223" s="80"/>
      <c r="G223" s="80"/>
      <c r="H223" s="80"/>
      <c r="I223" s="80"/>
      <c r="J223" s="80"/>
      <c r="K223" s="80"/>
      <c r="L223" s="80"/>
      <c r="M223" s="80"/>
      <c r="N223" s="80"/>
      <c r="R223" s="80"/>
    </row>
    <row r="224" spans="4:18" x14ac:dyDescent="0.2">
      <c r="D224" s="80"/>
      <c r="E224" s="80"/>
      <c r="G224" s="80"/>
      <c r="H224" s="80"/>
      <c r="I224" s="80"/>
      <c r="J224" s="80"/>
      <c r="K224" s="80"/>
      <c r="L224" s="80"/>
      <c r="M224" s="80"/>
      <c r="N224" s="80"/>
      <c r="R224" s="80"/>
    </row>
    <row r="225" spans="4:18" x14ac:dyDescent="0.2">
      <c r="D225" s="80"/>
      <c r="E225" s="80"/>
      <c r="G225" s="80"/>
      <c r="H225" s="80"/>
      <c r="I225" s="80"/>
      <c r="J225" s="80"/>
      <c r="K225" s="80"/>
      <c r="L225" s="80"/>
      <c r="M225" s="80"/>
      <c r="N225" s="80"/>
      <c r="R225" s="80"/>
    </row>
    <row r="226" spans="4:18" x14ac:dyDescent="0.2">
      <c r="D226" s="80"/>
      <c r="E226" s="80"/>
      <c r="G226" s="80"/>
      <c r="H226" s="80"/>
      <c r="I226" s="80"/>
      <c r="J226" s="80"/>
      <c r="K226" s="80"/>
      <c r="L226" s="80"/>
      <c r="M226" s="80"/>
      <c r="N226" s="80"/>
      <c r="R226" s="80"/>
    </row>
    <row r="227" spans="4:18" x14ac:dyDescent="0.2">
      <c r="D227" s="80"/>
      <c r="E227" s="80"/>
      <c r="G227" s="80"/>
      <c r="H227" s="80"/>
      <c r="I227" s="80"/>
      <c r="J227" s="80"/>
      <c r="K227" s="80"/>
      <c r="L227" s="80"/>
      <c r="M227" s="80"/>
      <c r="N227" s="80"/>
      <c r="R227" s="80"/>
    </row>
    <row r="228" spans="4:18" x14ac:dyDescent="0.2">
      <c r="D228" s="80"/>
      <c r="E228" s="80"/>
      <c r="G228" s="80"/>
      <c r="H228" s="80"/>
      <c r="I228" s="80"/>
      <c r="J228" s="80"/>
      <c r="K228" s="80"/>
      <c r="L228" s="80"/>
      <c r="M228" s="80"/>
      <c r="N228" s="80"/>
      <c r="R228" s="80"/>
    </row>
    <row r="229" spans="4:18" x14ac:dyDescent="0.2">
      <c r="D229" s="80"/>
      <c r="E229" s="80"/>
      <c r="G229" s="80"/>
      <c r="H229" s="80"/>
      <c r="I229" s="80"/>
      <c r="J229" s="80"/>
      <c r="K229" s="80"/>
      <c r="L229" s="80"/>
      <c r="M229" s="80"/>
      <c r="N229" s="80"/>
      <c r="R229" s="80"/>
    </row>
    <row r="230" spans="4:18" x14ac:dyDescent="0.2">
      <c r="D230" s="80"/>
      <c r="E230" s="80"/>
      <c r="G230" s="80"/>
      <c r="H230" s="80"/>
      <c r="I230" s="80"/>
      <c r="J230" s="80"/>
      <c r="K230" s="80"/>
      <c r="L230" s="80"/>
      <c r="M230" s="80"/>
      <c r="N230" s="80"/>
      <c r="R230" s="80"/>
    </row>
    <row r="231" spans="4:18" x14ac:dyDescent="0.2">
      <c r="D231" s="80"/>
      <c r="E231" s="80"/>
      <c r="G231" s="80"/>
      <c r="H231" s="80"/>
      <c r="I231" s="80"/>
      <c r="J231" s="80"/>
      <c r="K231" s="80"/>
      <c r="L231" s="80"/>
      <c r="M231" s="80"/>
      <c r="N231" s="80"/>
      <c r="R231" s="80"/>
    </row>
    <row r="232" spans="4:18" x14ac:dyDescent="0.2">
      <c r="D232" s="80"/>
      <c r="E232" s="80"/>
      <c r="G232" s="80"/>
      <c r="H232" s="80"/>
      <c r="I232" s="80"/>
      <c r="J232" s="80"/>
      <c r="K232" s="80"/>
      <c r="L232" s="80"/>
      <c r="M232" s="80"/>
      <c r="N232" s="80"/>
      <c r="R232" s="80"/>
    </row>
    <row r="233" spans="4:18" x14ac:dyDescent="0.2">
      <c r="D233" s="80"/>
      <c r="E233" s="80"/>
      <c r="G233" s="80"/>
      <c r="H233" s="80"/>
      <c r="I233" s="80"/>
      <c r="J233" s="80"/>
      <c r="K233" s="80"/>
      <c r="L233" s="80"/>
      <c r="M233" s="80"/>
      <c r="N233" s="80"/>
      <c r="R233" s="80"/>
    </row>
    <row r="234" spans="4:18" x14ac:dyDescent="0.2">
      <c r="D234" s="80"/>
      <c r="E234" s="80"/>
      <c r="G234" s="80"/>
      <c r="H234" s="80"/>
      <c r="I234" s="80"/>
      <c r="J234" s="80"/>
      <c r="K234" s="80"/>
      <c r="L234" s="80"/>
      <c r="M234" s="80"/>
      <c r="N234" s="80"/>
      <c r="R234" s="80"/>
    </row>
    <row r="235" spans="4:18" x14ac:dyDescent="0.2">
      <c r="D235" s="80"/>
      <c r="E235" s="80"/>
      <c r="G235" s="80"/>
      <c r="H235" s="80"/>
      <c r="I235" s="80"/>
      <c r="J235" s="80"/>
      <c r="K235" s="80"/>
      <c r="L235" s="80"/>
      <c r="M235" s="80"/>
      <c r="N235" s="80"/>
      <c r="R235" s="80"/>
    </row>
    <row r="236" spans="4:18" x14ac:dyDescent="0.2">
      <c r="D236" s="80"/>
      <c r="E236" s="80"/>
      <c r="G236" s="80"/>
      <c r="H236" s="80"/>
      <c r="I236" s="80"/>
      <c r="J236" s="80"/>
      <c r="K236" s="80"/>
      <c r="L236" s="80"/>
      <c r="M236" s="80"/>
      <c r="N236" s="80"/>
      <c r="R236" s="80"/>
    </row>
    <row r="237" spans="4:18" x14ac:dyDescent="0.2">
      <c r="D237" s="80"/>
      <c r="E237" s="80"/>
      <c r="G237" s="80"/>
      <c r="H237" s="80"/>
      <c r="I237" s="80"/>
      <c r="J237" s="80"/>
      <c r="K237" s="80"/>
      <c r="L237" s="80"/>
      <c r="M237" s="80"/>
      <c r="N237" s="80"/>
      <c r="R237" s="80"/>
    </row>
    <row r="238" spans="4:18" x14ac:dyDescent="0.2">
      <c r="D238" s="80"/>
      <c r="E238" s="80"/>
      <c r="G238" s="80"/>
      <c r="H238" s="80"/>
      <c r="I238" s="80"/>
      <c r="J238" s="80"/>
      <c r="K238" s="80"/>
      <c r="L238" s="80"/>
      <c r="M238" s="80"/>
      <c r="N238" s="80"/>
      <c r="R238" s="80"/>
    </row>
    <row r="239" spans="4:18" x14ac:dyDescent="0.2">
      <c r="D239" s="80"/>
      <c r="E239" s="80"/>
      <c r="G239" s="80"/>
      <c r="H239" s="80"/>
      <c r="I239" s="80"/>
      <c r="J239" s="80"/>
      <c r="K239" s="80"/>
      <c r="L239" s="80"/>
      <c r="M239" s="80"/>
      <c r="N239" s="80"/>
      <c r="R239" s="80"/>
    </row>
    <row r="240" spans="4:18" x14ac:dyDescent="0.2">
      <c r="D240" s="80"/>
      <c r="E240" s="80"/>
      <c r="G240" s="80"/>
      <c r="H240" s="80"/>
      <c r="I240" s="80"/>
      <c r="J240" s="80"/>
      <c r="K240" s="80"/>
      <c r="L240" s="80"/>
      <c r="M240" s="80"/>
      <c r="N240" s="80"/>
      <c r="R240" s="80"/>
    </row>
    <row r="241" spans="4:18" x14ac:dyDescent="0.2">
      <c r="D241" s="80"/>
      <c r="E241" s="80"/>
      <c r="G241" s="80"/>
      <c r="H241" s="80"/>
      <c r="I241" s="80"/>
      <c r="J241" s="80"/>
      <c r="K241" s="80"/>
      <c r="L241" s="80"/>
      <c r="M241" s="80"/>
      <c r="N241" s="80"/>
      <c r="R241" s="80"/>
    </row>
    <row r="242" spans="4:18" x14ac:dyDescent="0.2">
      <c r="D242" s="80"/>
      <c r="E242" s="80"/>
      <c r="G242" s="80"/>
      <c r="H242" s="80"/>
      <c r="I242" s="80"/>
      <c r="J242" s="80"/>
      <c r="K242" s="80"/>
      <c r="L242" s="80"/>
      <c r="M242" s="80"/>
      <c r="N242" s="80"/>
      <c r="R242" s="80"/>
    </row>
    <row r="243" spans="4:18" x14ac:dyDescent="0.2">
      <c r="D243" s="80"/>
      <c r="E243" s="80"/>
      <c r="G243" s="80"/>
      <c r="H243" s="80"/>
      <c r="I243" s="80"/>
      <c r="J243" s="80"/>
      <c r="K243" s="80"/>
      <c r="L243" s="80"/>
      <c r="M243" s="80"/>
      <c r="N243" s="80"/>
      <c r="R243" s="80"/>
    </row>
    <row r="244" spans="4:18" x14ac:dyDescent="0.2">
      <c r="D244" s="80"/>
      <c r="E244" s="80"/>
      <c r="G244" s="80"/>
      <c r="H244" s="80"/>
      <c r="I244" s="80"/>
      <c r="J244" s="80"/>
      <c r="K244" s="80"/>
      <c r="L244" s="80"/>
      <c r="M244" s="80"/>
      <c r="N244" s="80"/>
      <c r="R244" s="80"/>
    </row>
    <row r="245" spans="4:18" x14ac:dyDescent="0.2">
      <c r="D245" s="80"/>
      <c r="E245" s="80"/>
      <c r="G245" s="80"/>
      <c r="H245" s="80"/>
      <c r="I245" s="80"/>
      <c r="J245" s="80"/>
      <c r="K245" s="80"/>
      <c r="L245" s="80"/>
      <c r="M245" s="80"/>
      <c r="N245" s="80"/>
      <c r="R245" s="80"/>
    </row>
    <row r="246" spans="4:18" x14ac:dyDescent="0.2">
      <c r="D246" s="80"/>
      <c r="E246" s="80"/>
      <c r="G246" s="80"/>
      <c r="H246" s="80"/>
      <c r="I246" s="80"/>
      <c r="J246" s="80"/>
      <c r="K246" s="80"/>
      <c r="L246" s="80"/>
      <c r="M246" s="80"/>
      <c r="N246" s="80"/>
      <c r="R246" s="80"/>
    </row>
    <row r="247" spans="4:18" x14ac:dyDescent="0.2">
      <c r="D247" s="80"/>
      <c r="E247" s="80"/>
      <c r="G247" s="80"/>
      <c r="H247" s="80"/>
      <c r="I247" s="80"/>
      <c r="J247" s="80"/>
      <c r="K247" s="80"/>
      <c r="L247" s="80"/>
      <c r="M247" s="80"/>
      <c r="N247" s="80"/>
      <c r="R247" s="80"/>
    </row>
    <row r="248" spans="4:18" x14ac:dyDescent="0.2">
      <c r="D248" s="80"/>
      <c r="E248" s="80"/>
      <c r="G248" s="80"/>
      <c r="H248" s="80"/>
      <c r="I248" s="80"/>
      <c r="J248" s="80"/>
      <c r="K248" s="80"/>
      <c r="L248" s="80"/>
      <c r="M248" s="80"/>
      <c r="N248" s="80"/>
      <c r="R248" s="80"/>
    </row>
    <row r="249" spans="4:18" x14ac:dyDescent="0.2">
      <c r="D249" s="80"/>
      <c r="E249" s="80"/>
      <c r="G249" s="80"/>
      <c r="H249" s="80"/>
      <c r="I249" s="80"/>
      <c r="J249" s="80"/>
      <c r="K249" s="80"/>
      <c r="L249" s="80"/>
      <c r="M249" s="80"/>
      <c r="N249" s="80"/>
      <c r="R249" s="80"/>
    </row>
    <row r="250" spans="4:18" x14ac:dyDescent="0.2">
      <c r="D250" s="80"/>
      <c r="E250" s="80"/>
      <c r="G250" s="80"/>
      <c r="H250" s="80"/>
      <c r="I250" s="80"/>
      <c r="J250" s="80"/>
      <c r="K250" s="80"/>
      <c r="L250" s="80"/>
      <c r="M250" s="80"/>
      <c r="N250" s="80"/>
      <c r="R250" s="80"/>
    </row>
    <row r="251" spans="4:18" x14ac:dyDescent="0.2">
      <c r="D251" s="80"/>
      <c r="E251" s="80"/>
      <c r="G251" s="80"/>
      <c r="H251" s="80"/>
      <c r="I251" s="80"/>
      <c r="J251" s="80"/>
      <c r="K251" s="80"/>
      <c r="L251" s="80"/>
      <c r="M251" s="80"/>
      <c r="N251" s="80"/>
      <c r="R251" s="80"/>
    </row>
    <row r="252" spans="4:18" x14ac:dyDescent="0.2">
      <c r="D252" s="80"/>
      <c r="E252" s="80"/>
      <c r="G252" s="80"/>
      <c r="H252" s="80"/>
      <c r="I252" s="80"/>
      <c r="J252" s="80"/>
      <c r="K252" s="80"/>
      <c r="L252" s="80"/>
      <c r="M252" s="80"/>
      <c r="N252" s="80"/>
      <c r="R252" s="80"/>
    </row>
    <row r="253" spans="4:18" x14ac:dyDescent="0.2">
      <c r="D253" s="80"/>
      <c r="E253" s="80"/>
      <c r="G253" s="80"/>
      <c r="H253" s="80"/>
      <c r="I253" s="80"/>
      <c r="J253" s="80"/>
      <c r="K253" s="80"/>
      <c r="L253" s="80"/>
      <c r="M253" s="80"/>
      <c r="N253" s="80"/>
      <c r="R253" s="80"/>
    </row>
    <row r="254" spans="4:18" x14ac:dyDescent="0.2">
      <c r="D254" s="80"/>
      <c r="E254" s="80"/>
      <c r="G254" s="80"/>
      <c r="H254" s="80"/>
      <c r="I254" s="80"/>
      <c r="J254" s="80"/>
      <c r="K254" s="80"/>
      <c r="L254" s="80"/>
      <c r="M254" s="80"/>
      <c r="N254" s="80"/>
      <c r="R254" s="80"/>
    </row>
    <row r="255" spans="4:18" x14ac:dyDescent="0.2">
      <c r="D255" s="80"/>
      <c r="E255" s="80"/>
      <c r="G255" s="80"/>
      <c r="H255" s="80"/>
      <c r="I255" s="80"/>
      <c r="J255" s="80"/>
      <c r="K255" s="80"/>
      <c r="L255" s="80"/>
      <c r="M255" s="80"/>
      <c r="N255" s="80"/>
      <c r="R255" s="80"/>
    </row>
    <row r="256" spans="4:18" x14ac:dyDescent="0.2">
      <c r="D256" s="80"/>
      <c r="E256" s="80"/>
      <c r="G256" s="80"/>
      <c r="H256" s="80"/>
      <c r="I256" s="80"/>
      <c r="J256" s="80"/>
      <c r="K256" s="80"/>
      <c r="L256" s="80"/>
      <c r="M256" s="80"/>
      <c r="N256" s="80"/>
      <c r="R256" s="80"/>
    </row>
    <row r="257" spans="4:18" x14ac:dyDescent="0.2">
      <c r="D257" s="80"/>
      <c r="E257" s="80"/>
      <c r="G257" s="80"/>
      <c r="H257" s="80"/>
      <c r="I257" s="80"/>
      <c r="J257" s="80"/>
      <c r="K257" s="80"/>
      <c r="L257" s="80"/>
      <c r="M257" s="80"/>
      <c r="N257" s="80"/>
      <c r="R257" s="80"/>
    </row>
    <row r="258" spans="4:18" x14ac:dyDescent="0.2">
      <c r="D258" s="80"/>
      <c r="E258" s="80"/>
      <c r="G258" s="80"/>
      <c r="H258" s="80"/>
      <c r="I258" s="80"/>
      <c r="J258" s="80"/>
      <c r="K258" s="80"/>
      <c r="L258" s="80"/>
      <c r="M258" s="80"/>
      <c r="N258" s="80"/>
      <c r="R258" s="80"/>
    </row>
    <row r="259" spans="4:18" x14ac:dyDescent="0.2">
      <c r="D259" s="80"/>
      <c r="E259" s="80"/>
      <c r="G259" s="80"/>
      <c r="H259" s="80"/>
      <c r="I259" s="80"/>
      <c r="J259" s="80"/>
      <c r="K259" s="80"/>
      <c r="L259" s="80"/>
      <c r="M259" s="80"/>
      <c r="N259" s="80"/>
      <c r="R259" s="80"/>
    </row>
    <row r="260" spans="4:18" x14ac:dyDescent="0.2">
      <c r="D260" s="80"/>
      <c r="E260" s="80"/>
      <c r="G260" s="80"/>
      <c r="H260" s="80"/>
      <c r="I260" s="80"/>
      <c r="J260" s="80"/>
      <c r="K260" s="80"/>
      <c r="L260" s="80"/>
      <c r="M260" s="80"/>
      <c r="N260" s="80"/>
      <c r="R260" s="80"/>
    </row>
    <row r="261" spans="4:18" x14ac:dyDescent="0.2">
      <c r="D261" s="80"/>
      <c r="E261" s="80"/>
      <c r="G261" s="80"/>
      <c r="H261" s="80"/>
      <c r="I261" s="80"/>
      <c r="J261" s="80"/>
      <c r="K261" s="80"/>
      <c r="L261" s="80"/>
      <c r="M261" s="80"/>
      <c r="N261" s="80"/>
      <c r="R261" s="80"/>
    </row>
    <row r="262" spans="4:18" x14ac:dyDescent="0.2">
      <c r="D262" s="80"/>
      <c r="E262" s="80"/>
      <c r="G262" s="80"/>
      <c r="H262" s="80"/>
      <c r="I262" s="80"/>
      <c r="J262" s="80"/>
      <c r="K262" s="80"/>
      <c r="L262" s="80"/>
      <c r="M262" s="80"/>
      <c r="N262" s="80"/>
      <c r="R262" s="80"/>
    </row>
    <row r="263" spans="4:18" x14ac:dyDescent="0.2">
      <c r="D263" s="80"/>
      <c r="E263" s="80"/>
      <c r="G263" s="80"/>
      <c r="H263" s="80"/>
      <c r="I263" s="80"/>
      <c r="J263" s="80"/>
      <c r="K263" s="80"/>
      <c r="L263" s="80"/>
      <c r="M263" s="80"/>
      <c r="N263" s="80"/>
      <c r="R263" s="80"/>
    </row>
    <row r="264" spans="4:18" x14ac:dyDescent="0.2">
      <c r="D264" s="80"/>
      <c r="E264" s="80"/>
      <c r="G264" s="80"/>
      <c r="H264" s="80"/>
      <c r="I264" s="80"/>
      <c r="J264" s="80"/>
      <c r="K264" s="80"/>
      <c r="L264" s="80"/>
      <c r="M264" s="80"/>
      <c r="N264" s="80"/>
      <c r="R264" s="80"/>
    </row>
    <row r="265" spans="4:18" x14ac:dyDescent="0.2">
      <c r="D265" s="80"/>
      <c r="E265" s="80"/>
      <c r="G265" s="80"/>
      <c r="H265" s="80"/>
      <c r="I265" s="80"/>
      <c r="J265" s="80"/>
      <c r="K265" s="80"/>
      <c r="L265" s="80"/>
      <c r="M265" s="80"/>
      <c r="N265" s="80"/>
      <c r="R265" s="80"/>
    </row>
    <row r="266" spans="4:18" x14ac:dyDescent="0.2">
      <c r="D266" s="80"/>
      <c r="E266" s="80"/>
      <c r="G266" s="80"/>
      <c r="H266" s="80"/>
      <c r="I266" s="80"/>
      <c r="J266" s="80"/>
      <c r="K266" s="80"/>
      <c r="L266" s="80"/>
      <c r="M266" s="80"/>
      <c r="N266" s="80"/>
      <c r="R266" s="80"/>
    </row>
    <row r="267" spans="4:18" x14ac:dyDescent="0.2">
      <c r="D267" s="80"/>
      <c r="E267" s="80"/>
      <c r="G267" s="80"/>
      <c r="H267" s="80"/>
      <c r="I267" s="80"/>
      <c r="J267" s="80"/>
      <c r="K267" s="80"/>
      <c r="L267" s="80"/>
      <c r="M267" s="80"/>
      <c r="N267" s="80"/>
      <c r="R267" s="80"/>
    </row>
    <row r="268" spans="4:18" x14ac:dyDescent="0.2">
      <c r="D268" s="80"/>
      <c r="E268" s="80"/>
      <c r="G268" s="80"/>
      <c r="H268" s="80"/>
      <c r="I268" s="80"/>
      <c r="J268" s="80"/>
      <c r="K268" s="80"/>
      <c r="L268" s="80"/>
      <c r="M268" s="80"/>
      <c r="N268" s="80"/>
      <c r="R268" s="80"/>
    </row>
    <row r="269" spans="4:18" x14ac:dyDescent="0.2">
      <c r="D269" s="80"/>
      <c r="E269" s="80"/>
      <c r="G269" s="80"/>
      <c r="H269" s="80"/>
      <c r="I269" s="80"/>
      <c r="J269" s="80"/>
      <c r="K269" s="80"/>
      <c r="L269" s="80"/>
      <c r="M269" s="80"/>
      <c r="N269" s="80"/>
      <c r="R269" s="80"/>
    </row>
    <row r="270" spans="4:18" x14ac:dyDescent="0.2">
      <c r="D270" s="80"/>
      <c r="E270" s="80"/>
      <c r="G270" s="80"/>
      <c r="H270" s="80"/>
      <c r="I270" s="80"/>
      <c r="J270" s="80"/>
      <c r="K270" s="80"/>
      <c r="L270" s="80"/>
      <c r="M270" s="80"/>
      <c r="N270" s="80"/>
      <c r="R270" s="80"/>
    </row>
    <row r="271" spans="4:18" x14ac:dyDescent="0.2">
      <c r="D271" s="80"/>
      <c r="E271" s="80"/>
      <c r="G271" s="80"/>
      <c r="H271" s="80"/>
      <c r="I271" s="80"/>
      <c r="J271" s="80"/>
      <c r="K271" s="80"/>
      <c r="L271" s="80"/>
      <c r="M271" s="80"/>
      <c r="N271" s="80"/>
      <c r="R271" s="80"/>
    </row>
    <row r="272" spans="4:18" x14ac:dyDescent="0.2">
      <c r="D272" s="80"/>
      <c r="E272" s="80"/>
      <c r="G272" s="80"/>
      <c r="H272" s="80"/>
      <c r="I272" s="80"/>
      <c r="J272" s="80"/>
      <c r="K272" s="80"/>
      <c r="L272" s="80"/>
      <c r="M272" s="80"/>
      <c r="N272" s="80"/>
      <c r="R272" s="80"/>
    </row>
    <row r="273" spans="4:18" x14ac:dyDescent="0.2">
      <c r="D273" s="80"/>
      <c r="E273" s="80"/>
      <c r="G273" s="80"/>
      <c r="H273" s="80"/>
      <c r="I273" s="80"/>
      <c r="J273" s="80"/>
      <c r="K273" s="80"/>
      <c r="L273" s="80"/>
      <c r="M273" s="80"/>
      <c r="N273" s="80"/>
      <c r="R273" s="80"/>
    </row>
    <row r="274" spans="4:18" x14ac:dyDescent="0.2">
      <c r="D274" s="80"/>
      <c r="E274" s="80"/>
      <c r="G274" s="80"/>
      <c r="H274" s="80"/>
      <c r="I274" s="80"/>
      <c r="J274" s="80"/>
      <c r="K274" s="80"/>
      <c r="L274" s="80"/>
      <c r="M274" s="80"/>
      <c r="N274" s="80"/>
      <c r="R274" s="80"/>
    </row>
    <row r="275" spans="4:18" x14ac:dyDescent="0.2">
      <c r="D275" s="80"/>
      <c r="E275" s="80"/>
      <c r="G275" s="80"/>
      <c r="H275" s="80"/>
      <c r="I275" s="80"/>
      <c r="J275" s="80"/>
      <c r="K275" s="80"/>
      <c r="L275" s="80"/>
      <c r="M275" s="80"/>
      <c r="N275" s="80"/>
      <c r="R275" s="80"/>
    </row>
    <row r="276" spans="4:18" x14ac:dyDescent="0.2">
      <c r="D276" s="80"/>
      <c r="E276" s="80"/>
      <c r="G276" s="80"/>
      <c r="H276" s="80"/>
      <c r="I276" s="80"/>
      <c r="J276" s="80"/>
      <c r="K276" s="80"/>
      <c r="L276" s="80"/>
      <c r="M276" s="80"/>
      <c r="N276" s="80"/>
      <c r="R276" s="80"/>
    </row>
    <row r="277" spans="4:18" x14ac:dyDescent="0.2">
      <c r="D277" s="80"/>
      <c r="E277" s="80"/>
      <c r="G277" s="80"/>
      <c r="H277" s="80"/>
      <c r="I277" s="80"/>
      <c r="J277" s="80"/>
      <c r="K277" s="80"/>
      <c r="L277" s="80"/>
      <c r="M277" s="80"/>
      <c r="N277" s="80"/>
      <c r="R277" s="80"/>
    </row>
    <row r="278" spans="4:18" x14ac:dyDescent="0.2">
      <c r="D278" s="80"/>
      <c r="E278" s="80"/>
      <c r="G278" s="80"/>
      <c r="H278" s="80"/>
      <c r="I278" s="80"/>
      <c r="J278" s="80"/>
      <c r="K278" s="80"/>
      <c r="L278" s="80"/>
      <c r="M278" s="80"/>
      <c r="N278" s="80"/>
      <c r="R278" s="80"/>
    </row>
    <row r="279" spans="4:18" x14ac:dyDescent="0.2">
      <c r="D279" s="80"/>
      <c r="E279" s="80"/>
      <c r="G279" s="80"/>
      <c r="H279" s="80"/>
      <c r="I279" s="80"/>
      <c r="J279" s="80"/>
      <c r="K279" s="80"/>
      <c r="L279" s="80"/>
      <c r="M279" s="80"/>
      <c r="N279" s="80"/>
      <c r="R279" s="80"/>
    </row>
    <row r="280" spans="4:18" x14ac:dyDescent="0.2">
      <c r="D280" s="80"/>
      <c r="E280" s="80"/>
      <c r="G280" s="80"/>
      <c r="H280" s="80"/>
      <c r="I280" s="80"/>
      <c r="J280" s="80"/>
      <c r="K280" s="80"/>
      <c r="L280" s="80"/>
      <c r="M280" s="80"/>
      <c r="N280" s="80"/>
      <c r="R280" s="80"/>
    </row>
    <row r="281" spans="4:18" x14ac:dyDescent="0.2">
      <c r="D281" s="80"/>
      <c r="E281" s="80"/>
      <c r="G281" s="80"/>
      <c r="H281" s="80"/>
      <c r="I281" s="80"/>
      <c r="J281" s="80"/>
      <c r="K281" s="80"/>
      <c r="L281" s="80"/>
      <c r="M281" s="80"/>
      <c r="N281" s="80"/>
      <c r="R281" s="80"/>
    </row>
    <row r="282" spans="4:18" x14ac:dyDescent="0.2">
      <c r="D282" s="80"/>
      <c r="E282" s="80"/>
      <c r="G282" s="80"/>
      <c r="H282" s="80"/>
      <c r="I282" s="80"/>
      <c r="J282" s="80"/>
      <c r="K282" s="80"/>
      <c r="L282" s="80"/>
      <c r="M282" s="80"/>
      <c r="N282" s="80"/>
      <c r="R282" s="80"/>
    </row>
    <row r="283" spans="4:18" x14ac:dyDescent="0.2">
      <c r="D283" s="80"/>
      <c r="E283" s="80"/>
      <c r="G283" s="80"/>
      <c r="H283" s="80"/>
      <c r="I283" s="80"/>
      <c r="J283" s="80"/>
      <c r="K283" s="80"/>
      <c r="L283" s="80"/>
      <c r="M283" s="80"/>
      <c r="N283" s="80"/>
      <c r="R283" s="80"/>
    </row>
    <row r="284" spans="4:18" x14ac:dyDescent="0.2">
      <c r="D284" s="80"/>
      <c r="E284" s="80"/>
      <c r="G284" s="80"/>
      <c r="H284" s="80"/>
      <c r="I284" s="80"/>
      <c r="J284" s="80"/>
      <c r="K284" s="80"/>
      <c r="L284" s="80"/>
      <c r="M284" s="80"/>
      <c r="N284" s="80"/>
      <c r="R284" s="80"/>
    </row>
    <row r="285" spans="4:18" x14ac:dyDescent="0.2">
      <c r="D285" s="80"/>
      <c r="E285" s="80"/>
      <c r="G285" s="80"/>
      <c r="H285" s="80"/>
      <c r="I285" s="80"/>
      <c r="J285" s="80"/>
      <c r="K285" s="80"/>
      <c r="L285" s="80"/>
      <c r="M285" s="80"/>
      <c r="N285" s="80"/>
      <c r="R285" s="80"/>
    </row>
    <row r="286" spans="4:18" x14ac:dyDescent="0.2">
      <c r="D286" s="80"/>
      <c r="E286" s="80"/>
      <c r="G286" s="80"/>
      <c r="H286" s="80"/>
      <c r="I286" s="80"/>
      <c r="J286" s="80"/>
      <c r="K286" s="80"/>
      <c r="L286" s="80"/>
      <c r="M286" s="80"/>
      <c r="N286" s="80"/>
      <c r="R286" s="80"/>
    </row>
    <row r="287" spans="4:18" x14ac:dyDescent="0.2">
      <c r="D287" s="80"/>
      <c r="E287" s="80"/>
      <c r="G287" s="80"/>
      <c r="H287" s="80"/>
      <c r="I287" s="80"/>
      <c r="J287" s="80"/>
      <c r="K287" s="80"/>
      <c r="L287" s="80"/>
      <c r="M287" s="80"/>
      <c r="N287" s="80"/>
      <c r="R287" s="80"/>
    </row>
    <row r="288" spans="4:18" x14ac:dyDescent="0.2">
      <c r="D288" s="80"/>
      <c r="E288" s="80"/>
      <c r="G288" s="80"/>
      <c r="H288" s="80"/>
      <c r="I288" s="80"/>
      <c r="J288" s="80"/>
      <c r="K288" s="80"/>
      <c r="L288" s="80"/>
      <c r="M288" s="80"/>
      <c r="N288" s="80"/>
      <c r="R288" s="80"/>
    </row>
    <row r="289" spans="4:18" x14ac:dyDescent="0.2">
      <c r="D289" s="80"/>
      <c r="E289" s="80"/>
      <c r="G289" s="80"/>
      <c r="H289" s="80"/>
      <c r="I289" s="80"/>
      <c r="J289" s="80"/>
      <c r="K289" s="80"/>
      <c r="L289" s="80"/>
      <c r="M289" s="80"/>
      <c r="N289" s="80"/>
      <c r="R289" s="80"/>
    </row>
    <row r="290" spans="4:18" x14ac:dyDescent="0.2">
      <c r="D290" s="80"/>
      <c r="E290" s="80"/>
      <c r="G290" s="80"/>
      <c r="H290" s="80"/>
      <c r="I290" s="80"/>
      <c r="J290" s="80"/>
      <c r="K290" s="80"/>
      <c r="L290" s="80"/>
      <c r="M290" s="80"/>
      <c r="N290" s="80"/>
      <c r="R290" s="80"/>
    </row>
    <row r="291" spans="4:18" x14ac:dyDescent="0.2">
      <c r="D291" s="80"/>
      <c r="E291" s="80"/>
      <c r="G291" s="80"/>
      <c r="H291" s="80"/>
      <c r="I291" s="80"/>
      <c r="J291" s="80"/>
      <c r="K291" s="80"/>
      <c r="L291" s="80"/>
      <c r="M291" s="80"/>
      <c r="N291" s="80"/>
      <c r="R291" s="80"/>
    </row>
    <row r="292" spans="4:18" x14ac:dyDescent="0.2">
      <c r="D292" s="80"/>
      <c r="E292" s="80"/>
      <c r="G292" s="80"/>
      <c r="H292" s="80"/>
      <c r="I292" s="80"/>
      <c r="J292" s="80"/>
      <c r="K292" s="80"/>
      <c r="L292" s="80"/>
      <c r="M292" s="80"/>
      <c r="N292" s="80"/>
      <c r="R292" s="80"/>
    </row>
    <row r="293" spans="4:18" x14ac:dyDescent="0.2">
      <c r="D293" s="80"/>
      <c r="E293" s="80"/>
      <c r="G293" s="80"/>
      <c r="H293" s="80"/>
      <c r="I293" s="80"/>
      <c r="J293" s="80"/>
      <c r="K293" s="80"/>
      <c r="L293" s="80"/>
      <c r="M293" s="80"/>
      <c r="N293" s="80"/>
      <c r="R293" s="8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12:N22 N24:N39">
    <cfRule type="cellIs" dxfId="1873" priority="104" operator="between">
      <formula>1</formula>
      <formula>2</formula>
    </cfRule>
  </conditionalFormatting>
  <conditionalFormatting sqref="N23">
    <cfRule type="cellIs" dxfId="1872" priority="103" operator="between">
      <formula>1</formula>
      <formula>2</formula>
    </cfRule>
  </conditionalFormatting>
  <conditionalFormatting sqref="R12:R22 R24:R39">
    <cfRule type="cellIs" dxfId="1871" priority="102" operator="between">
      <formula>1</formula>
      <formula>2</formula>
    </cfRule>
  </conditionalFormatting>
  <conditionalFormatting sqref="R23">
    <cfRule type="cellIs" dxfId="1870" priority="101" operator="between">
      <formula>1</formula>
      <formula>2</formula>
    </cfRule>
  </conditionalFormatting>
  <conditionalFormatting sqref="K12:K13 K24:K39 K15:K22">
    <cfRule type="cellIs" dxfId="1869" priority="100" operator="between">
      <formula>1</formula>
      <formula>2</formula>
    </cfRule>
  </conditionalFormatting>
  <conditionalFormatting sqref="K23">
    <cfRule type="cellIs" dxfId="1868" priority="99" operator="between">
      <formula>1</formula>
      <formula>2</formula>
    </cfRule>
  </conditionalFormatting>
  <conditionalFormatting sqref="L12:L13 L24:L39 L15:L22">
    <cfRule type="cellIs" dxfId="1867" priority="98" operator="between">
      <formula>1</formula>
      <formula>2</formula>
    </cfRule>
  </conditionalFormatting>
  <conditionalFormatting sqref="L23">
    <cfRule type="cellIs" dxfId="1866" priority="97" operator="between">
      <formula>1</formula>
      <formula>2</formula>
    </cfRule>
  </conditionalFormatting>
  <conditionalFormatting sqref="M12:M13 M24:M39 M15:M22">
    <cfRule type="cellIs" dxfId="1865" priority="96" operator="between">
      <formula>1</formula>
      <formula>2</formula>
    </cfRule>
  </conditionalFormatting>
  <conditionalFormatting sqref="M23">
    <cfRule type="cellIs" dxfId="1864" priority="95" operator="between">
      <formula>1</formula>
      <formula>2</formula>
    </cfRule>
  </conditionalFormatting>
  <conditionalFormatting sqref="K12:K13 K24:K39 K15:K22">
    <cfRule type="cellIs" dxfId="1863" priority="94" operator="between">
      <formula>1</formula>
      <formula>2</formula>
    </cfRule>
  </conditionalFormatting>
  <conditionalFormatting sqref="K23">
    <cfRule type="cellIs" dxfId="1862" priority="93" operator="between">
      <formula>1</formula>
      <formula>2</formula>
    </cfRule>
  </conditionalFormatting>
  <conditionalFormatting sqref="L12:L13 L24:L39 L15:L22">
    <cfRule type="cellIs" dxfId="1861" priority="92" operator="between">
      <formula>1</formula>
      <formula>2</formula>
    </cfRule>
  </conditionalFormatting>
  <conditionalFormatting sqref="L23">
    <cfRule type="cellIs" dxfId="1860" priority="91" operator="between">
      <formula>1</formula>
      <formula>2</formula>
    </cfRule>
  </conditionalFormatting>
  <conditionalFormatting sqref="M12:M13 M24:M39 M15:M22">
    <cfRule type="cellIs" dxfId="1859" priority="90" operator="between">
      <formula>1</formula>
      <formula>2</formula>
    </cfRule>
  </conditionalFormatting>
  <conditionalFormatting sqref="M23">
    <cfRule type="cellIs" dxfId="1858" priority="89" operator="between">
      <formula>1</formula>
      <formula>2</formula>
    </cfRule>
  </conditionalFormatting>
  <conditionalFormatting sqref="K14">
    <cfRule type="cellIs" dxfId="1857" priority="88" operator="between">
      <formula>1</formula>
      <formula>2</formula>
    </cfRule>
  </conditionalFormatting>
  <conditionalFormatting sqref="L14">
    <cfRule type="cellIs" dxfId="1856" priority="87" operator="between">
      <formula>1</formula>
      <formula>2</formula>
    </cfRule>
  </conditionalFormatting>
  <conditionalFormatting sqref="M14">
    <cfRule type="cellIs" dxfId="1855" priority="86" operator="between">
      <formula>1</formula>
      <formula>2</formula>
    </cfRule>
  </conditionalFormatting>
  <conditionalFormatting sqref="K14">
    <cfRule type="cellIs" dxfId="1854" priority="85" operator="between">
      <formula>1</formula>
      <formula>2</formula>
    </cfRule>
  </conditionalFormatting>
  <conditionalFormatting sqref="L14">
    <cfRule type="cellIs" dxfId="1853" priority="84" operator="between">
      <formula>1</formula>
      <formula>2</formula>
    </cfRule>
  </conditionalFormatting>
  <conditionalFormatting sqref="M14">
    <cfRule type="cellIs" dxfId="1852" priority="83" operator="between">
      <formula>1</formula>
      <formula>2</formula>
    </cfRule>
  </conditionalFormatting>
  <conditionalFormatting sqref="K15">
    <cfRule type="cellIs" dxfId="1851" priority="82" operator="between">
      <formula>1</formula>
      <formula>2</formula>
    </cfRule>
  </conditionalFormatting>
  <conditionalFormatting sqref="L15">
    <cfRule type="cellIs" dxfId="1850" priority="81" operator="between">
      <formula>1</formula>
      <formula>2</formula>
    </cfRule>
  </conditionalFormatting>
  <conditionalFormatting sqref="M15">
    <cfRule type="cellIs" dxfId="1849" priority="80" operator="between">
      <formula>1</formula>
      <formula>2</formula>
    </cfRule>
  </conditionalFormatting>
  <conditionalFormatting sqref="K15">
    <cfRule type="cellIs" dxfId="1848" priority="79" operator="between">
      <formula>1</formula>
      <formula>2</formula>
    </cfRule>
  </conditionalFormatting>
  <conditionalFormatting sqref="L15">
    <cfRule type="cellIs" dxfId="1847" priority="78" operator="between">
      <formula>1</formula>
      <formula>2</formula>
    </cfRule>
  </conditionalFormatting>
  <conditionalFormatting sqref="M15">
    <cfRule type="cellIs" dxfId="1846" priority="77" operator="between">
      <formula>1</formula>
      <formula>2</formula>
    </cfRule>
  </conditionalFormatting>
  <conditionalFormatting sqref="K14">
    <cfRule type="cellIs" dxfId="1845" priority="76" operator="between">
      <formula>1</formula>
      <formula>2</formula>
    </cfRule>
  </conditionalFormatting>
  <conditionalFormatting sqref="L14">
    <cfRule type="cellIs" dxfId="1844" priority="75" operator="between">
      <formula>1</formula>
      <formula>2</formula>
    </cfRule>
  </conditionalFormatting>
  <conditionalFormatting sqref="M14">
    <cfRule type="cellIs" dxfId="1843" priority="74" operator="between">
      <formula>1</formula>
      <formula>2</formula>
    </cfRule>
  </conditionalFormatting>
  <conditionalFormatting sqref="K14">
    <cfRule type="cellIs" dxfId="1842" priority="73" operator="between">
      <formula>1</formula>
      <formula>2</formula>
    </cfRule>
  </conditionalFormatting>
  <conditionalFormatting sqref="L14">
    <cfRule type="cellIs" dxfId="1841" priority="72" operator="between">
      <formula>1</formula>
      <formula>2</formula>
    </cfRule>
  </conditionalFormatting>
  <conditionalFormatting sqref="M14">
    <cfRule type="cellIs" dxfId="1840" priority="71" operator="between">
      <formula>1</formula>
      <formula>2</formula>
    </cfRule>
  </conditionalFormatting>
  <conditionalFormatting sqref="O12:O13 O24:O39 O15:O22">
    <cfRule type="cellIs" dxfId="1839" priority="70" operator="between">
      <formula>1</formula>
      <formula>2</formula>
    </cfRule>
  </conditionalFormatting>
  <conditionalFormatting sqref="O23">
    <cfRule type="cellIs" dxfId="1838" priority="69" operator="between">
      <formula>1</formula>
      <formula>2</formula>
    </cfRule>
  </conditionalFormatting>
  <conditionalFormatting sqref="P12:P13 P24:P39 P15:P22">
    <cfRule type="cellIs" dxfId="1837" priority="68" operator="between">
      <formula>1</formula>
      <formula>2</formula>
    </cfRule>
  </conditionalFormatting>
  <conditionalFormatting sqref="P23">
    <cfRule type="cellIs" dxfId="1836" priority="67" operator="between">
      <formula>1</formula>
      <formula>2</formula>
    </cfRule>
  </conditionalFormatting>
  <conditionalFormatting sqref="Q12:Q13 Q24:Q39 Q15:Q22">
    <cfRule type="cellIs" dxfId="1835" priority="66" operator="between">
      <formula>1</formula>
      <formula>2</formula>
    </cfRule>
  </conditionalFormatting>
  <conditionalFormatting sqref="Q23">
    <cfRule type="cellIs" dxfId="1834" priority="65" operator="between">
      <formula>1</formula>
      <formula>2</formula>
    </cfRule>
  </conditionalFormatting>
  <conditionalFormatting sqref="O12:O13 O24:O39 O15:O22">
    <cfRule type="cellIs" dxfId="1833" priority="64" operator="between">
      <formula>1</formula>
      <formula>2</formula>
    </cfRule>
  </conditionalFormatting>
  <conditionalFormatting sqref="O23">
    <cfRule type="cellIs" dxfId="1832" priority="63" operator="between">
      <formula>1</formula>
      <formula>2</formula>
    </cfRule>
  </conditionalFormatting>
  <conditionalFormatting sqref="P12:P13 P24:P39 P15:P22">
    <cfRule type="cellIs" dxfId="1831" priority="62" operator="between">
      <formula>1</formula>
      <formula>2</formula>
    </cfRule>
  </conditionalFormatting>
  <conditionalFormatting sqref="P23">
    <cfRule type="cellIs" dxfId="1830" priority="61" operator="between">
      <formula>1</formula>
      <formula>2</formula>
    </cfRule>
  </conditionalFormatting>
  <conditionalFormatting sqref="Q12:Q13 Q24:Q39 Q15:Q22">
    <cfRule type="cellIs" dxfId="1829" priority="60" operator="between">
      <formula>1</formula>
      <formula>2</formula>
    </cfRule>
  </conditionalFormatting>
  <conditionalFormatting sqref="Q23">
    <cfRule type="cellIs" dxfId="1828" priority="59" operator="between">
      <formula>1</formula>
      <formula>2</formula>
    </cfRule>
  </conditionalFormatting>
  <conditionalFormatting sqref="O14">
    <cfRule type="cellIs" dxfId="1827" priority="58" operator="between">
      <formula>1</formula>
      <formula>2</formula>
    </cfRule>
  </conditionalFormatting>
  <conditionalFormatting sqref="P14">
    <cfRule type="cellIs" dxfId="1826" priority="57" operator="between">
      <formula>1</formula>
      <formula>2</formula>
    </cfRule>
  </conditionalFormatting>
  <conditionalFormatting sqref="Q14">
    <cfRule type="cellIs" dxfId="1825" priority="56" operator="between">
      <formula>1</formula>
      <formula>2</formula>
    </cfRule>
  </conditionalFormatting>
  <conditionalFormatting sqref="O14">
    <cfRule type="cellIs" dxfId="1824" priority="55" operator="between">
      <formula>1</formula>
      <formula>2</formula>
    </cfRule>
  </conditionalFormatting>
  <conditionalFormatting sqref="P14">
    <cfRule type="cellIs" dxfId="1823" priority="54" operator="between">
      <formula>1</formula>
      <formula>2</formula>
    </cfRule>
  </conditionalFormatting>
  <conditionalFormatting sqref="Q14">
    <cfRule type="cellIs" dxfId="1822" priority="53" operator="between">
      <formula>1</formula>
      <formula>2</formula>
    </cfRule>
  </conditionalFormatting>
  <conditionalFormatting sqref="O15">
    <cfRule type="cellIs" dxfId="1821" priority="52" operator="between">
      <formula>1</formula>
      <formula>2</formula>
    </cfRule>
  </conditionalFormatting>
  <conditionalFormatting sqref="P15">
    <cfRule type="cellIs" dxfId="1820" priority="51" operator="between">
      <formula>1</formula>
      <formula>2</formula>
    </cfRule>
  </conditionalFormatting>
  <conditionalFormatting sqref="Q15">
    <cfRule type="cellIs" dxfId="1819" priority="50" operator="between">
      <formula>1</formula>
      <formula>2</formula>
    </cfRule>
  </conditionalFormatting>
  <conditionalFormatting sqref="O15">
    <cfRule type="cellIs" dxfId="1818" priority="49" operator="between">
      <formula>1</formula>
      <formula>2</formula>
    </cfRule>
  </conditionalFormatting>
  <conditionalFormatting sqref="P15">
    <cfRule type="cellIs" dxfId="1817" priority="48" operator="between">
      <formula>1</formula>
      <formula>2</formula>
    </cfRule>
  </conditionalFormatting>
  <conditionalFormatting sqref="Q15">
    <cfRule type="cellIs" dxfId="1816" priority="47" operator="between">
      <formula>1</formula>
      <formula>2</formula>
    </cfRule>
  </conditionalFormatting>
  <conditionalFormatting sqref="O14">
    <cfRule type="cellIs" dxfId="1815" priority="46" operator="between">
      <formula>1</formula>
      <formula>2</formula>
    </cfRule>
  </conditionalFormatting>
  <conditionalFormatting sqref="P14">
    <cfRule type="cellIs" dxfId="1814" priority="45" operator="between">
      <formula>1</formula>
      <formula>2</formula>
    </cfRule>
  </conditionalFormatting>
  <conditionalFormatting sqref="Q14">
    <cfRule type="cellIs" dxfId="1813" priority="44" operator="between">
      <formula>1</formula>
      <formula>2</formula>
    </cfRule>
  </conditionalFormatting>
  <conditionalFormatting sqref="O14">
    <cfRule type="cellIs" dxfId="1812" priority="43" operator="between">
      <formula>1</formula>
      <formula>2</formula>
    </cfRule>
  </conditionalFormatting>
  <conditionalFormatting sqref="P14">
    <cfRule type="cellIs" dxfId="1811" priority="42" operator="between">
      <formula>1</formula>
      <formula>2</formula>
    </cfRule>
  </conditionalFormatting>
  <conditionalFormatting sqref="Q14">
    <cfRule type="cellIs" dxfId="1810" priority="41" operator="between">
      <formula>1</formula>
      <formula>2</formula>
    </cfRule>
  </conditionalFormatting>
  <conditionalFormatting sqref="S12:S13 S24:S39 S15:S22">
    <cfRule type="cellIs" dxfId="1809" priority="40" operator="between">
      <formula>1</formula>
      <formula>2</formula>
    </cfRule>
  </conditionalFormatting>
  <conditionalFormatting sqref="S23">
    <cfRule type="cellIs" dxfId="1808" priority="39" operator="between">
      <formula>1</formula>
      <formula>2</formula>
    </cfRule>
  </conditionalFormatting>
  <conditionalFormatting sqref="T12:T13 T24:T39 T15:T22">
    <cfRule type="cellIs" dxfId="1807" priority="38" operator="between">
      <formula>1</formula>
      <formula>2</formula>
    </cfRule>
  </conditionalFormatting>
  <conditionalFormatting sqref="T23">
    <cfRule type="cellIs" dxfId="1806" priority="37" operator="between">
      <formula>1</formula>
      <formula>2</formula>
    </cfRule>
  </conditionalFormatting>
  <conditionalFormatting sqref="U12:U13 U24:U39 U15:U22">
    <cfRule type="cellIs" dxfId="1805" priority="36" operator="between">
      <formula>1</formula>
      <formula>2</formula>
    </cfRule>
  </conditionalFormatting>
  <conditionalFormatting sqref="U23">
    <cfRule type="cellIs" dxfId="1804" priority="35" operator="between">
      <formula>1</formula>
      <formula>2</formula>
    </cfRule>
  </conditionalFormatting>
  <conditionalFormatting sqref="S12:S13 S24:S39 S15:S22">
    <cfRule type="cellIs" dxfId="1803" priority="34" operator="between">
      <formula>1</formula>
      <formula>2</formula>
    </cfRule>
  </conditionalFormatting>
  <conditionalFormatting sqref="S23">
    <cfRule type="cellIs" dxfId="1802" priority="33" operator="between">
      <formula>1</formula>
      <formula>2</formula>
    </cfRule>
  </conditionalFormatting>
  <conditionalFormatting sqref="T12:T13 T24:T39 T15:T22">
    <cfRule type="cellIs" dxfId="1801" priority="32" operator="between">
      <formula>1</formula>
      <formula>2</formula>
    </cfRule>
  </conditionalFormatting>
  <conditionalFormatting sqref="T23">
    <cfRule type="cellIs" dxfId="1800" priority="31" operator="between">
      <formula>1</formula>
      <formula>2</formula>
    </cfRule>
  </conditionalFormatting>
  <conditionalFormatting sqref="U12:U13 U24:U39 U15:U22">
    <cfRule type="cellIs" dxfId="1799" priority="30" operator="between">
      <formula>1</formula>
      <formula>2</formula>
    </cfRule>
  </conditionalFormatting>
  <conditionalFormatting sqref="U23">
    <cfRule type="cellIs" dxfId="1798" priority="29" operator="between">
      <formula>1</formula>
      <formula>2</formula>
    </cfRule>
  </conditionalFormatting>
  <conditionalFormatting sqref="S14">
    <cfRule type="cellIs" dxfId="1797" priority="28" operator="between">
      <formula>1</formula>
      <formula>2</formula>
    </cfRule>
  </conditionalFormatting>
  <conditionalFormatting sqref="T14">
    <cfRule type="cellIs" dxfId="1796" priority="27" operator="between">
      <formula>1</formula>
      <formula>2</formula>
    </cfRule>
  </conditionalFormatting>
  <conditionalFormatting sqref="U14">
    <cfRule type="cellIs" dxfId="1795" priority="26" operator="between">
      <formula>1</formula>
      <formula>2</formula>
    </cfRule>
  </conditionalFormatting>
  <conditionalFormatting sqref="S14">
    <cfRule type="cellIs" dxfId="1794" priority="25" operator="between">
      <formula>1</formula>
      <formula>2</formula>
    </cfRule>
  </conditionalFormatting>
  <conditionalFormatting sqref="T14">
    <cfRule type="cellIs" dxfId="1793" priority="24" operator="between">
      <formula>1</formula>
      <formula>2</formula>
    </cfRule>
  </conditionalFormatting>
  <conditionalFormatting sqref="U14">
    <cfRule type="cellIs" dxfId="1792" priority="23" operator="between">
      <formula>1</formula>
      <formula>2</formula>
    </cfRule>
  </conditionalFormatting>
  <conditionalFormatting sqref="S15">
    <cfRule type="cellIs" dxfId="1791" priority="22" operator="between">
      <formula>1</formula>
      <formula>2</formula>
    </cfRule>
  </conditionalFormatting>
  <conditionalFormatting sqref="T15">
    <cfRule type="cellIs" dxfId="1790" priority="21" operator="between">
      <formula>1</formula>
      <formula>2</formula>
    </cfRule>
  </conditionalFormatting>
  <conditionalFormatting sqref="U15">
    <cfRule type="cellIs" dxfId="1789" priority="20" operator="between">
      <formula>1</formula>
      <formula>2</formula>
    </cfRule>
  </conditionalFormatting>
  <conditionalFormatting sqref="S15">
    <cfRule type="cellIs" dxfId="1788" priority="19" operator="between">
      <formula>1</formula>
      <formula>2</formula>
    </cfRule>
  </conditionalFormatting>
  <conditionalFormatting sqref="T15">
    <cfRule type="cellIs" dxfId="1787" priority="18" operator="between">
      <formula>1</formula>
      <formula>2</formula>
    </cfRule>
  </conditionalFormatting>
  <conditionalFormatting sqref="U15">
    <cfRule type="cellIs" dxfId="1786" priority="17" operator="between">
      <formula>1</formula>
      <formula>2</formula>
    </cfRule>
  </conditionalFormatting>
  <conditionalFormatting sqref="S14">
    <cfRule type="cellIs" dxfId="1785" priority="16" operator="between">
      <formula>1</formula>
      <formula>2</formula>
    </cfRule>
  </conditionalFormatting>
  <conditionalFormatting sqref="T14">
    <cfRule type="cellIs" dxfId="1784" priority="15" operator="between">
      <formula>1</formula>
      <formula>2</formula>
    </cfRule>
  </conditionalFormatting>
  <conditionalFormatting sqref="U14">
    <cfRule type="cellIs" dxfId="1783" priority="14" operator="between">
      <formula>1</formula>
      <formula>2</formula>
    </cfRule>
  </conditionalFormatting>
  <conditionalFormatting sqref="S14">
    <cfRule type="cellIs" dxfId="1782" priority="13" operator="between">
      <formula>1</formula>
      <formula>2</formula>
    </cfRule>
  </conditionalFormatting>
  <conditionalFormatting sqref="T14">
    <cfRule type="cellIs" dxfId="1781" priority="12" operator="between">
      <formula>1</formula>
      <formula>2</formula>
    </cfRule>
  </conditionalFormatting>
  <conditionalFormatting sqref="U14">
    <cfRule type="cellIs" dxfId="1780" priority="11" operator="between">
      <formula>1</formula>
      <formula>2</formula>
    </cfRule>
  </conditionalFormatting>
  <conditionalFormatting sqref="C39">
    <cfRule type="cellIs" dxfId="1779" priority="10" operator="between">
      <formula>1</formula>
      <formula>2</formula>
    </cfRule>
  </conditionalFormatting>
  <conditionalFormatting sqref="C39">
    <cfRule type="cellIs" dxfId="1778" priority="9" operator="between">
      <formula>1</formula>
      <formula>2</formula>
    </cfRule>
  </conditionalFormatting>
  <conditionalFormatting sqref="D39">
    <cfRule type="cellIs" dxfId="1777" priority="8" operator="between">
      <formula>1</formula>
      <formula>2</formula>
    </cfRule>
  </conditionalFormatting>
  <conditionalFormatting sqref="D39">
    <cfRule type="cellIs" dxfId="1776" priority="7" operator="between">
      <formula>1</formula>
      <formula>2</formula>
    </cfRule>
  </conditionalFormatting>
  <conditionalFormatting sqref="E39">
    <cfRule type="cellIs" dxfId="1775" priority="6" operator="between">
      <formula>1</formula>
      <formula>2</formula>
    </cfRule>
  </conditionalFormatting>
  <conditionalFormatting sqref="E39">
    <cfRule type="cellIs" dxfId="1774" priority="5" operator="between">
      <formula>1</formula>
      <formula>2</formula>
    </cfRule>
  </conditionalFormatting>
  <conditionalFormatting sqref="C12:E39">
    <cfRule type="cellIs" dxfId="1773" priority="4" operator="between">
      <formula>1</formula>
      <formula>2</formula>
    </cfRule>
  </conditionalFormatting>
  <conditionalFormatting sqref="C12:E39">
    <cfRule type="cellIs" dxfId="1772" priority="3" operator="between">
      <formula>1</formula>
      <formula>2</formula>
    </cfRule>
  </conditionalFormatting>
  <conditionalFormatting sqref="G12:I39">
    <cfRule type="cellIs" dxfId="1771" priority="2" operator="between">
      <formula>1</formula>
      <formula>2</formula>
    </cfRule>
  </conditionalFormatting>
  <conditionalFormatting sqref="G12:I39">
    <cfRule type="cellIs" dxfId="177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3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4" width="8.7109375" style="78" customWidth="1"/>
    <col min="5" max="5" width="1.28515625" style="80" customWidth="1"/>
    <col min="6" max="7" width="8.7109375" style="78" customWidth="1"/>
    <col min="8" max="8" width="1.28515625" style="78" customWidth="1"/>
    <col min="9" max="9" width="8.7109375" style="78" customWidth="1"/>
    <col min="10" max="10" width="8.7109375" style="81" customWidth="1"/>
    <col min="11" max="11" width="1.28515625" style="78" customWidth="1"/>
    <col min="12" max="13" width="8.7109375" style="78" customWidth="1"/>
    <col min="14" max="16384" width="12" style="78"/>
  </cols>
  <sheetData>
    <row r="1" spans="1:14" s="77" customFormat="1" ht="16.5" customHeight="1" x14ac:dyDescent="0.25">
      <c r="E1" s="79"/>
      <c r="J1" s="79"/>
    </row>
    <row r="2" spans="1:14" s="77" customFormat="1" ht="16.5" customHeight="1" x14ac:dyDescent="0.25">
      <c r="E2" s="79"/>
      <c r="J2" s="79"/>
    </row>
    <row r="3" spans="1:14" s="77" customFormat="1" ht="16.5" customHeight="1" x14ac:dyDescent="0.25">
      <c r="E3" s="79"/>
      <c r="J3" s="79"/>
    </row>
    <row r="4" spans="1:14" s="77" customFormat="1" ht="16.5" customHeight="1" x14ac:dyDescent="0.25">
      <c r="E4" s="79"/>
      <c r="J4" s="79"/>
    </row>
    <row r="5" spans="1:14" s="77" customFormat="1" ht="16.5" customHeight="1" x14ac:dyDescent="0.25">
      <c r="A5" s="116" t="s">
        <v>3</v>
      </c>
      <c r="B5" s="119" t="s">
        <v>269</v>
      </c>
      <c r="D5" s="79"/>
      <c r="J5" s="79"/>
    </row>
    <row r="6" spans="1:14" s="77" customFormat="1" ht="12" customHeight="1" x14ac:dyDescent="0.2">
      <c r="A6" s="116"/>
      <c r="B6" s="111" t="s">
        <v>279</v>
      </c>
      <c r="D6" s="79"/>
      <c r="J6" s="79"/>
    </row>
    <row r="7" spans="1:14" s="77" customFormat="1" ht="12" customHeight="1" x14ac:dyDescent="0.2">
      <c r="A7" s="116"/>
      <c r="B7" s="111"/>
      <c r="D7" s="79"/>
      <c r="J7" s="79"/>
    </row>
    <row r="8" spans="1:14" s="77" customFormat="1" ht="16.5" customHeight="1" x14ac:dyDescent="0.25"/>
    <row r="9" spans="1:14" s="77" customFormat="1" ht="32.25" customHeight="1" x14ac:dyDescent="0.25">
      <c r="B9" s="8"/>
      <c r="C9" s="598" t="s">
        <v>268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14" s="77" customFormat="1" ht="24.75" customHeight="1" x14ac:dyDescent="0.25">
      <c r="B10" s="8"/>
      <c r="C10" s="599" t="s">
        <v>16</v>
      </c>
      <c r="D10" s="599"/>
      <c r="E10" s="44"/>
      <c r="F10" s="599" t="s">
        <v>18</v>
      </c>
      <c r="G10" s="599"/>
      <c r="H10" s="44"/>
      <c r="I10" s="599" t="s">
        <v>19</v>
      </c>
      <c r="J10" s="599"/>
      <c r="K10" s="45"/>
      <c r="L10" s="599" t="s">
        <v>17</v>
      </c>
      <c r="M10" s="599"/>
    </row>
    <row r="11" spans="1:14" s="77" customFormat="1" ht="14.25" customHeight="1" x14ac:dyDescent="0.25">
      <c r="B11" s="39" t="s">
        <v>21</v>
      </c>
      <c r="C11" s="374" t="s">
        <v>12</v>
      </c>
      <c r="D11" s="374" t="s">
        <v>13</v>
      </c>
      <c r="E11" s="45"/>
      <c r="F11" s="374" t="s">
        <v>12</v>
      </c>
      <c r="G11" s="374" t="s">
        <v>13</v>
      </c>
      <c r="H11" s="45"/>
      <c r="I11" s="374" t="s">
        <v>12</v>
      </c>
      <c r="J11" s="374" t="s">
        <v>13</v>
      </c>
      <c r="K11" s="45"/>
      <c r="L11" s="374" t="s">
        <v>12</v>
      </c>
      <c r="M11" s="374" t="s">
        <v>13</v>
      </c>
    </row>
    <row r="12" spans="1:14" s="77" customFormat="1" ht="14.25" customHeight="1" x14ac:dyDescent="0.2">
      <c r="B12" s="3" t="s">
        <v>61</v>
      </c>
      <c r="C12" s="227">
        <f>'PD_genero (18)'!C12/'PD_genero (18)'!E12</f>
        <v>0.53857672654987765</v>
      </c>
      <c r="D12" s="228">
        <f>'PD_genero (18)'!D12/'PD_genero (18)'!E12</f>
        <v>0.46142327345012241</v>
      </c>
      <c r="E12" s="94"/>
      <c r="F12" s="227">
        <f>'PD_genero (18)'!G12/'PD_genero (18)'!I12</f>
        <v>0.54758697660098521</v>
      </c>
      <c r="G12" s="228">
        <f>'PD_genero (18)'!H12/'PD_genero (18)'!I12</f>
        <v>0.45241302339901479</v>
      </c>
      <c r="H12" s="283"/>
      <c r="I12" s="442">
        <f>'[1]PD_genero (17)'!K12/'[1]PD_genero (17)'!M12</f>
        <v>0.54849458102624182</v>
      </c>
      <c r="J12" s="443">
        <f>'[1]PD_genero (17)'!L12/'[1]PD_genero (17)'!M12</f>
        <v>0.45150541897375818</v>
      </c>
      <c r="K12" s="284"/>
      <c r="L12" s="442">
        <f>'[1]PD_genero (17)'!O12/'[1]PD_genero (17)'!Q12</f>
        <v>0.54065797084553335</v>
      </c>
      <c r="M12" s="443">
        <f>'[1]PD_genero (17)'!P12/'[1]PD_genero (17)'!Q12</f>
        <v>0.45934202915446665</v>
      </c>
    </row>
    <row r="13" spans="1:14" s="77" customFormat="1" ht="14.25" customHeight="1" x14ac:dyDescent="0.2">
      <c r="B13" s="4" t="s">
        <v>102</v>
      </c>
      <c r="C13" s="229">
        <f>'PD_genero (18)'!C13/'PD_genero (18)'!E13</f>
        <v>0.54478665328820941</v>
      </c>
      <c r="D13" s="230">
        <f>'PD_genero (18)'!D13/'PD_genero (18)'!E13</f>
        <v>0.45521334671179059</v>
      </c>
      <c r="E13" s="94"/>
      <c r="F13" s="229">
        <f>'PD_genero (18)'!G13/'PD_genero (18)'!I13</f>
        <v>0.55230427640485946</v>
      </c>
      <c r="G13" s="230">
        <f>'PD_genero (18)'!H13/'PD_genero (18)'!I13</f>
        <v>0.44769572359514054</v>
      </c>
      <c r="H13" s="283"/>
      <c r="I13" s="444">
        <f>'[1]PD_genero (17)'!K13/'[1]PD_genero (17)'!M13</f>
        <v>0.55597467773149212</v>
      </c>
      <c r="J13" s="445">
        <f>'[1]PD_genero (17)'!L13/'[1]PD_genero (17)'!M13</f>
        <v>0.44402532226850788</v>
      </c>
      <c r="K13" s="284"/>
      <c r="L13" s="444">
        <f>'[1]PD_genero (17)'!O13/'[1]PD_genero (17)'!Q13</f>
        <v>0.55263883147306048</v>
      </c>
      <c r="M13" s="445">
        <f>'[1]PD_genero (17)'!P13/'[1]PD_genero (17)'!Q13</f>
        <v>0.44736116852693952</v>
      </c>
    </row>
    <row r="14" spans="1:14" s="77" customFormat="1" ht="14.25" customHeight="1" x14ac:dyDescent="0.2">
      <c r="B14" s="4" t="s">
        <v>20</v>
      </c>
      <c r="C14" s="229">
        <f>'PD_genero (18)'!C14/'PD_genero (18)'!E14</f>
        <v>0.55261978396306755</v>
      </c>
      <c r="D14" s="230">
        <f>'PD_genero (18)'!D14/'PD_genero (18)'!E14</f>
        <v>0.44738021603693245</v>
      </c>
      <c r="E14" s="94"/>
      <c r="F14" s="229">
        <f>'PD_genero (18)'!G14/'PD_genero (18)'!I14</f>
        <v>0.56132153392330386</v>
      </c>
      <c r="G14" s="230">
        <f>'PD_genero (18)'!H14/'PD_genero (18)'!I14</f>
        <v>0.43867846607669614</v>
      </c>
      <c r="H14" s="283"/>
      <c r="I14" s="444">
        <f>'[1]PD_genero (17)'!K14/'[1]PD_genero (17)'!M14</f>
        <v>0.56445316712316951</v>
      </c>
      <c r="J14" s="445">
        <f>'[1]PD_genero (17)'!L14/'[1]PD_genero (17)'!M14</f>
        <v>0.43554683287683049</v>
      </c>
      <c r="K14" s="284"/>
      <c r="L14" s="444">
        <f>'[1]PD_genero (17)'!O14/'[1]PD_genero (17)'!Q14</f>
        <v>0.55476222856883817</v>
      </c>
      <c r="M14" s="445">
        <f>'[1]PD_genero (17)'!P14/'[1]PD_genero (17)'!Q14</f>
        <v>0.44523777143116189</v>
      </c>
    </row>
    <row r="15" spans="1:14" s="77" customFormat="1" ht="14.25" customHeight="1" x14ac:dyDescent="0.2">
      <c r="B15" s="4" t="s">
        <v>1</v>
      </c>
      <c r="C15" s="231">
        <f>'PD_genero (18)'!C15/'PD_genero (18)'!E15</f>
        <v>0.53089058524173027</v>
      </c>
      <c r="D15" s="232">
        <f>'PD_genero (18)'!D15/'PD_genero (18)'!E15</f>
        <v>0.46910941475826973</v>
      </c>
      <c r="E15" s="98"/>
      <c r="F15" s="231">
        <f>'PD_genero (18)'!G15/'PD_genero (18)'!I15</f>
        <v>0.53109479594040165</v>
      </c>
      <c r="G15" s="232">
        <f>'PD_genero (18)'!H15/'PD_genero (18)'!I15</f>
        <v>0.46890520405959835</v>
      </c>
      <c r="H15" s="285"/>
      <c r="I15" s="446">
        <f>'[1]PD_genero (17)'!K15/'[1]PD_genero (17)'!M15</f>
        <v>0.5349822625147812</v>
      </c>
      <c r="J15" s="447">
        <f>'[1]PD_genero (17)'!L15/'[1]PD_genero (17)'!M15</f>
        <v>0.46501773748521874</v>
      </c>
      <c r="K15" s="286"/>
      <c r="L15" s="446">
        <f>'[1]PD_genero (17)'!O15/'[1]PD_genero (17)'!Q15</f>
        <v>0.53083299636069547</v>
      </c>
      <c r="M15" s="447">
        <f>'[1]PD_genero (17)'!P15/'[1]PD_genero (17)'!Q15</f>
        <v>0.46916700363930447</v>
      </c>
      <c r="N15" s="47"/>
    </row>
    <row r="16" spans="1:14" s="77" customFormat="1" ht="14.25" customHeight="1" x14ac:dyDescent="0.2">
      <c r="B16" s="34" t="s">
        <v>36</v>
      </c>
      <c r="C16" s="227">
        <f>'PD_genero (18)'!C16/'PD_genero (18)'!E16</f>
        <v>0.54448398576512458</v>
      </c>
      <c r="D16" s="228">
        <f>'PD_genero (18)'!D16/'PD_genero (18)'!E16</f>
        <v>0.45551601423487542</v>
      </c>
      <c r="E16" s="95"/>
      <c r="F16" s="227">
        <f>'PD_genero (18)'!G16/'PD_genero (18)'!I16</f>
        <v>0.4925373134328358</v>
      </c>
      <c r="G16" s="228">
        <f>'PD_genero (18)'!H16/'PD_genero (18)'!I16</f>
        <v>0.5074626865671642</v>
      </c>
      <c r="H16" s="317"/>
      <c r="I16" s="444">
        <f>'[1]PD_genero (17)'!K16/'[1]PD_genero (17)'!M16</f>
        <v>0.55775577557755773</v>
      </c>
      <c r="J16" s="445">
        <f>'[1]PD_genero (17)'!L16/'[1]PD_genero (17)'!M16</f>
        <v>0.44224422442244227</v>
      </c>
      <c r="K16" s="318"/>
      <c r="L16" s="444">
        <f>'[1]PD_genero (17)'!O16/'[1]PD_genero (17)'!Q16</f>
        <v>0.57586206896551728</v>
      </c>
      <c r="M16" s="445">
        <f>'[1]PD_genero (17)'!P16/'[1]PD_genero (17)'!Q16</f>
        <v>0.42413793103448277</v>
      </c>
    </row>
    <row r="17" spans="2:13" s="77" customFormat="1" ht="14.25" customHeight="1" x14ac:dyDescent="0.2">
      <c r="B17" s="34" t="s">
        <v>37</v>
      </c>
      <c r="C17" s="229">
        <f>'PD_genero (18)'!C17/'PD_genero (18)'!E17</f>
        <v>0.48221343873517786</v>
      </c>
      <c r="D17" s="230">
        <f>'PD_genero (18)'!D17/'PD_genero (18)'!E17</f>
        <v>0.51778656126482214</v>
      </c>
      <c r="E17" s="95"/>
      <c r="F17" s="229">
        <f>'PD_genero (18)'!G17/'PD_genero (18)'!I17</f>
        <v>0.51417004048582993</v>
      </c>
      <c r="G17" s="230">
        <f>'PD_genero (18)'!H17/'PD_genero (18)'!I17</f>
        <v>0.48582995951417002</v>
      </c>
      <c r="H17" s="317"/>
      <c r="I17" s="444">
        <f>'[1]PD_genero (17)'!K17/'[1]PD_genero (17)'!M17</f>
        <v>0.51417004048582993</v>
      </c>
      <c r="J17" s="445">
        <f>'[1]PD_genero (17)'!L17/'[1]PD_genero (17)'!M17</f>
        <v>0.48582995951417002</v>
      </c>
      <c r="K17" s="318"/>
      <c r="L17" s="444">
        <f>'[1]PD_genero (17)'!O17/'[1]PD_genero (17)'!Q17</f>
        <v>0.49382716049382713</v>
      </c>
      <c r="M17" s="445">
        <f>'[1]PD_genero (17)'!P17/'[1]PD_genero (17)'!Q17</f>
        <v>0.50617283950617287</v>
      </c>
    </row>
    <row r="18" spans="2:13" s="77" customFormat="1" ht="14.25" customHeight="1" x14ac:dyDescent="0.2">
      <c r="B18" s="34" t="s">
        <v>38</v>
      </c>
      <c r="C18" s="229">
        <f>'PD_genero (18)'!C18/'PD_genero (18)'!E18</f>
        <v>0.55555555555555558</v>
      </c>
      <c r="D18" s="230">
        <f>'PD_genero (18)'!D18/'PD_genero (18)'!E18</f>
        <v>0.44444444444444442</v>
      </c>
      <c r="E18" s="95"/>
      <c r="F18" s="229">
        <f>'PD_genero (18)'!G18/'PD_genero (18)'!I18</f>
        <v>0.54621848739495793</v>
      </c>
      <c r="G18" s="230">
        <f>'PD_genero (18)'!H18/'PD_genero (18)'!I18</f>
        <v>0.45378151260504201</v>
      </c>
      <c r="H18" s="317"/>
      <c r="I18" s="444">
        <f>'[1]PD_genero (17)'!K18/'[1]PD_genero (17)'!M18</f>
        <v>0.5592233009708738</v>
      </c>
      <c r="J18" s="445">
        <f>'[1]PD_genero (17)'!L18/'[1]PD_genero (17)'!M18</f>
        <v>0.4407766990291262</v>
      </c>
      <c r="K18" s="318"/>
      <c r="L18" s="444">
        <f>'[1]PD_genero (17)'!O18/'[1]PD_genero (17)'!Q18</f>
        <v>0.547808764940239</v>
      </c>
      <c r="M18" s="445">
        <f>'[1]PD_genero (17)'!P18/'[1]PD_genero (17)'!Q18</f>
        <v>0.45219123505976094</v>
      </c>
    </row>
    <row r="19" spans="2:13" s="77" customFormat="1" ht="14.25" customHeight="1" x14ac:dyDescent="0.2">
      <c r="B19" s="34" t="s">
        <v>39</v>
      </c>
      <c r="C19" s="229">
        <f>'PD_genero (18)'!C19/'PD_genero (18)'!E19</f>
        <v>0.54143646408839774</v>
      </c>
      <c r="D19" s="230">
        <f>'PD_genero (18)'!D19/'PD_genero (18)'!E19</f>
        <v>0.4585635359116022</v>
      </c>
      <c r="E19" s="95"/>
      <c r="F19" s="229">
        <f>'PD_genero (18)'!G19/'PD_genero (18)'!I19</f>
        <v>0.50295857988165682</v>
      </c>
      <c r="G19" s="230">
        <f>'PD_genero (18)'!H19/'PD_genero (18)'!I19</f>
        <v>0.49704142011834318</v>
      </c>
      <c r="H19" s="317"/>
      <c r="I19" s="444">
        <f>'[1]PD_genero (17)'!K19/'[1]PD_genero (17)'!M19</f>
        <v>0.5393258426966292</v>
      </c>
      <c r="J19" s="445">
        <f>'[1]PD_genero (17)'!L19/'[1]PD_genero (17)'!M19</f>
        <v>0.4606741573033708</v>
      </c>
      <c r="K19" s="318"/>
      <c r="L19" s="444">
        <f>'[1]PD_genero (17)'!O19/'[1]PD_genero (17)'!Q19</f>
        <v>0.5449438202247191</v>
      </c>
      <c r="M19" s="445">
        <f>'[1]PD_genero (17)'!P19/'[1]PD_genero (17)'!Q19</f>
        <v>0.4550561797752809</v>
      </c>
    </row>
    <row r="20" spans="2:13" s="77" customFormat="1" ht="14.25" customHeight="1" x14ac:dyDescent="0.2">
      <c r="B20" s="34" t="s">
        <v>40</v>
      </c>
      <c r="C20" s="229">
        <f>'PD_genero (18)'!C20/'PD_genero (18)'!E20</f>
        <v>0.51305683563748083</v>
      </c>
      <c r="D20" s="230">
        <f>'PD_genero (18)'!D20/'PD_genero (18)'!E20</f>
        <v>0.48694316436251922</v>
      </c>
      <c r="E20" s="95"/>
      <c r="F20" s="229">
        <f>'PD_genero (18)'!G20/'PD_genero (18)'!I20</f>
        <v>0.50549450549450547</v>
      </c>
      <c r="G20" s="230">
        <f>'PD_genero (18)'!H20/'PD_genero (18)'!I20</f>
        <v>0.49450549450549453</v>
      </c>
      <c r="H20" s="317"/>
      <c r="I20" s="444">
        <f>'[1]PD_genero (17)'!K20/'[1]PD_genero (17)'!M20</f>
        <v>0.51762820512820518</v>
      </c>
      <c r="J20" s="445">
        <f>'[1]PD_genero (17)'!L20/'[1]PD_genero (17)'!M20</f>
        <v>0.48237179487179488</v>
      </c>
      <c r="K20" s="318"/>
      <c r="L20" s="444">
        <f>'[1]PD_genero (17)'!O20/'[1]PD_genero (17)'!Q20</f>
        <v>0.49846153846153846</v>
      </c>
      <c r="M20" s="445">
        <f>'[1]PD_genero (17)'!P20/'[1]PD_genero (17)'!Q20</f>
        <v>0.50153846153846149</v>
      </c>
    </row>
    <row r="21" spans="2:13" s="77" customFormat="1" ht="14.25" customHeight="1" x14ac:dyDescent="0.2">
      <c r="B21" s="34" t="s">
        <v>41</v>
      </c>
      <c r="C21" s="229">
        <f>'PD_genero (18)'!C21/'PD_genero (18)'!E21</f>
        <v>0.49698795180722893</v>
      </c>
      <c r="D21" s="230">
        <f>'PD_genero (18)'!D21/'PD_genero (18)'!E21</f>
        <v>0.50301204819277112</v>
      </c>
      <c r="E21" s="95"/>
      <c r="F21" s="229">
        <f>'PD_genero (18)'!G21/'PD_genero (18)'!I21</f>
        <v>0.50841750841750843</v>
      </c>
      <c r="G21" s="230">
        <f>'PD_genero (18)'!H21/'PD_genero (18)'!I21</f>
        <v>0.49158249158249157</v>
      </c>
      <c r="H21" s="317"/>
      <c r="I21" s="444">
        <f>'[1]PD_genero (17)'!K21/'[1]PD_genero (17)'!M21</f>
        <v>0.52010723860589814</v>
      </c>
      <c r="J21" s="445">
        <f>'[1]PD_genero (17)'!L21/'[1]PD_genero (17)'!M21</f>
        <v>0.47989276139410186</v>
      </c>
      <c r="K21" s="318"/>
      <c r="L21" s="444">
        <f>'[1]PD_genero (17)'!O21/'[1]PD_genero (17)'!Q21</f>
        <v>0.4946236559139785</v>
      </c>
      <c r="M21" s="445">
        <f>'[1]PD_genero (17)'!P21/'[1]PD_genero (17)'!Q21</f>
        <v>0.5053763440860215</v>
      </c>
    </row>
    <row r="22" spans="2:13" s="77" customFormat="1" ht="14.25" customHeight="1" x14ac:dyDescent="0.2">
      <c r="B22" s="34" t="s">
        <v>42</v>
      </c>
      <c r="C22" s="229">
        <f>'PD_genero (18)'!C22/'PD_genero (18)'!E22</f>
        <v>0.49809885931558934</v>
      </c>
      <c r="D22" s="230">
        <f>'PD_genero (18)'!D22/'PD_genero (18)'!E22</f>
        <v>0.50190114068441061</v>
      </c>
      <c r="E22" s="95"/>
      <c r="F22" s="229">
        <f>'PD_genero (18)'!G22/'PD_genero (18)'!I22</f>
        <v>0.51821862348178138</v>
      </c>
      <c r="G22" s="230">
        <f>'PD_genero (18)'!H22/'PD_genero (18)'!I22</f>
        <v>0.48178137651821862</v>
      </c>
      <c r="H22" s="317"/>
      <c r="I22" s="444">
        <f>'[1]PD_genero (17)'!K22/'[1]PD_genero (17)'!M22</f>
        <v>0.56015037593984962</v>
      </c>
      <c r="J22" s="445">
        <f>'[1]PD_genero (17)'!L22/'[1]PD_genero (17)'!M22</f>
        <v>0.43984962406015038</v>
      </c>
      <c r="K22" s="318"/>
      <c r="L22" s="444">
        <f>'[1]PD_genero (17)'!O22/'[1]PD_genero (17)'!Q22</f>
        <v>0.53612167300380231</v>
      </c>
      <c r="M22" s="445">
        <f>'[1]PD_genero (17)'!P22/'[1]PD_genero (17)'!Q22</f>
        <v>0.46387832699619774</v>
      </c>
    </row>
    <row r="23" spans="2:13" s="77" customFormat="1" ht="14.25" customHeight="1" x14ac:dyDescent="0.2">
      <c r="B23" s="34" t="s">
        <v>43</v>
      </c>
      <c r="C23" s="229">
        <f>'PD_genero (18)'!C23/'PD_genero (18)'!E23</f>
        <v>0.55021834061135366</v>
      </c>
      <c r="D23" s="230">
        <f>'PD_genero (18)'!D23/'PD_genero (18)'!E23</f>
        <v>0.44978165938864628</v>
      </c>
      <c r="E23" s="95"/>
      <c r="F23" s="229">
        <f>'PD_genero (18)'!G23/'PD_genero (18)'!I23</f>
        <v>0.54411764705882348</v>
      </c>
      <c r="G23" s="230">
        <f>'PD_genero (18)'!H23/'PD_genero (18)'!I23</f>
        <v>0.45588235294117646</v>
      </c>
      <c r="H23" s="317"/>
      <c r="I23" s="444">
        <f>'[1]PD_genero (17)'!K23/'[1]PD_genero (17)'!M23</f>
        <v>0.55701754385964908</v>
      </c>
      <c r="J23" s="445">
        <f>'[1]PD_genero (17)'!L23/'[1]PD_genero (17)'!M23</f>
        <v>0.44298245614035087</v>
      </c>
      <c r="K23" s="318"/>
      <c r="L23" s="444">
        <f>'[1]PD_genero (17)'!O23/'[1]PD_genero (17)'!Q23</f>
        <v>0.56828193832599116</v>
      </c>
      <c r="M23" s="445">
        <f>'[1]PD_genero (17)'!P23/'[1]PD_genero (17)'!Q23</f>
        <v>0.43171806167400884</v>
      </c>
    </row>
    <row r="24" spans="2:13" s="77" customFormat="1" ht="14.25" customHeight="1" x14ac:dyDescent="0.2">
      <c r="B24" s="34" t="s">
        <v>44</v>
      </c>
      <c r="C24" s="229">
        <f>'PD_genero (18)'!C24/'PD_genero (18)'!E24</f>
        <v>0.53073463268365817</v>
      </c>
      <c r="D24" s="230">
        <f>'PD_genero (18)'!D24/'PD_genero (18)'!E24</f>
        <v>0.46926536731634183</v>
      </c>
      <c r="E24" s="95"/>
      <c r="F24" s="229">
        <f>'PD_genero (18)'!G24/'PD_genero (18)'!I24</f>
        <v>0.53301127214170696</v>
      </c>
      <c r="G24" s="230">
        <f>'PD_genero (18)'!H24/'PD_genero (18)'!I24</f>
        <v>0.4669887278582931</v>
      </c>
      <c r="H24" s="317"/>
      <c r="I24" s="444">
        <f>'[1]PD_genero (17)'!K24/'[1]PD_genero (17)'!M24</f>
        <v>0.5252525252525253</v>
      </c>
      <c r="J24" s="445">
        <f>'[1]PD_genero (17)'!L24/'[1]PD_genero (17)'!M24</f>
        <v>0.47474747474747475</v>
      </c>
      <c r="K24" s="318"/>
      <c r="L24" s="444">
        <f>'[1]PD_genero (17)'!O24/'[1]PD_genero (17)'!Q24</f>
        <v>0.51963746223564955</v>
      </c>
      <c r="M24" s="445">
        <f>'[1]PD_genero (17)'!P24/'[1]PD_genero (17)'!Q24</f>
        <v>0.48036253776435045</v>
      </c>
    </row>
    <row r="25" spans="2:13" s="77" customFormat="1" ht="14.25" customHeight="1" x14ac:dyDescent="0.2">
      <c r="B25" s="34" t="s">
        <v>45</v>
      </c>
      <c r="C25" s="229">
        <f>'PD_genero (18)'!C25/'PD_genero (18)'!E25</f>
        <v>0.5802139037433155</v>
      </c>
      <c r="D25" s="230">
        <f>'PD_genero (18)'!D25/'PD_genero (18)'!E25</f>
        <v>0.4197860962566845</v>
      </c>
      <c r="E25" s="95"/>
      <c r="F25" s="229">
        <f>'PD_genero (18)'!G25/'PD_genero (18)'!I25</f>
        <v>0.57894736842105265</v>
      </c>
      <c r="G25" s="230">
        <f>'PD_genero (18)'!H25/'PD_genero (18)'!I25</f>
        <v>0.42105263157894735</v>
      </c>
      <c r="H25" s="317"/>
      <c r="I25" s="444">
        <f>'[1]PD_genero (17)'!K25/'[1]PD_genero (17)'!M25</f>
        <v>0.58267716535433067</v>
      </c>
      <c r="J25" s="445">
        <f>'[1]PD_genero (17)'!L25/'[1]PD_genero (17)'!M25</f>
        <v>0.41732283464566927</v>
      </c>
      <c r="K25" s="318"/>
      <c r="L25" s="444">
        <f>'[1]PD_genero (17)'!O25/'[1]PD_genero (17)'!Q25</f>
        <v>0.57217847769028873</v>
      </c>
      <c r="M25" s="445">
        <f>'[1]PD_genero (17)'!P25/'[1]PD_genero (17)'!Q25</f>
        <v>0.42782152230971127</v>
      </c>
    </row>
    <row r="26" spans="2:13" s="77" customFormat="1" ht="14.25" customHeight="1" x14ac:dyDescent="0.2">
      <c r="B26" s="34" t="s">
        <v>46</v>
      </c>
      <c r="C26" s="229">
        <f>'PD_genero (18)'!C26/'PD_genero (18)'!E26</f>
        <v>0.53442622950819674</v>
      </c>
      <c r="D26" s="230">
        <f>'PD_genero (18)'!D26/'PD_genero (18)'!E26</f>
        <v>0.46557377049180326</v>
      </c>
      <c r="E26" s="95"/>
      <c r="F26" s="229">
        <f>'PD_genero (18)'!G26/'PD_genero (18)'!I26</f>
        <v>0.55555555555555558</v>
      </c>
      <c r="G26" s="230">
        <f>'PD_genero (18)'!H26/'PD_genero (18)'!I26</f>
        <v>0.44444444444444442</v>
      </c>
      <c r="H26" s="317"/>
      <c r="I26" s="444">
        <f>'[1]PD_genero (17)'!K26/'[1]PD_genero (17)'!M26</f>
        <v>0.52083333333333337</v>
      </c>
      <c r="J26" s="445">
        <f>'[1]PD_genero (17)'!L26/'[1]PD_genero (17)'!M26</f>
        <v>0.47916666666666669</v>
      </c>
      <c r="K26" s="318"/>
      <c r="L26" s="444">
        <f>'[1]PD_genero (17)'!O26/'[1]PD_genero (17)'!Q26</f>
        <v>0.51886792452830188</v>
      </c>
      <c r="M26" s="445">
        <f>'[1]PD_genero (17)'!P26/'[1]PD_genero (17)'!Q26</f>
        <v>0.48113207547169812</v>
      </c>
    </row>
    <row r="27" spans="2:13" s="77" customFormat="1" ht="14.25" customHeight="1" x14ac:dyDescent="0.2">
      <c r="B27" s="34" t="s">
        <v>47</v>
      </c>
      <c r="C27" s="229">
        <f>'PD_genero (18)'!C27/'PD_genero (18)'!E27</f>
        <v>0.52710843373493976</v>
      </c>
      <c r="D27" s="230">
        <f>'PD_genero (18)'!D27/'PD_genero (18)'!E27</f>
        <v>0.47289156626506024</v>
      </c>
      <c r="E27" s="95"/>
      <c r="F27" s="229">
        <f>'PD_genero (18)'!G27/'PD_genero (18)'!I27</f>
        <v>0.5089285714285714</v>
      </c>
      <c r="G27" s="230">
        <f>'PD_genero (18)'!H27/'PD_genero (18)'!I27</f>
        <v>0.49107142857142855</v>
      </c>
      <c r="H27" s="317"/>
      <c r="I27" s="444">
        <f>'[1]PD_genero (17)'!K27/'[1]PD_genero (17)'!M27</f>
        <v>0.54324324324324325</v>
      </c>
      <c r="J27" s="445">
        <f>'[1]PD_genero (17)'!L27/'[1]PD_genero (17)'!M27</f>
        <v>0.45675675675675675</v>
      </c>
      <c r="K27" s="318"/>
      <c r="L27" s="444">
        <f>'[1]PD_genero (17)'!O27/'[1]PD_genero (17)'!Q27</f>
        <v>0.53025936599423629</v>
      </c>
      <c r="M27" s="445">
        <f>'[1]PD_genero (17)'!P27/'[1]PD_genero (17)'!Q27</f>
        <v>0.46974063400576371</v>
      </c>
    </row>
    <row r="28" spans="2:13" s="77" customFormat="1" ht="14.25" customHeight="1" x14ac:dyDescent="0.2">
      <c r="B28" s="34" t="s">
        <v>48</v>
      </c>
      <c r="C28" s="229">
        <f>'PD_genero (18)'!C28/'PD_genero (18)'!E28</f>
        <v>0.58720930232558144</v>
      </c>
      <c r="D28" s="230">
        <f>'PD_genero (18)'!D28/'PD_genero (18)'!E28</f>
        <v>0.41279069767441862</v>
      </c>
      <c r="E28" s="95"/>
      <c r="F28" s="229">
        <f>'PD_genero (18)'!G28/'PD_genero (18)'!I28</f>
        <v>0.60681114551083593</v>
      </c>
      <c r="G28" s="230">
        <f>'PD_genero (18)'!H28/'PD_genero (18)'!I28</f>
        <v>0.39318885448916407</v>
      </c>
      <c r="H28" s="317"/>
      <c r="I28" s="444">
        <f>'[1]PD_genero (17)'!K28/'[1]PD_genero (17)'!M28</f>
        <v>0.58550724637681162</v>
      </c>
      <c r="J28" s="445">
        <f>'[1]PD_genero (17)'!L28/'[1]PD_genero (17)'!M28</f>
        <v>0.41449275362318838</v>
      </c>
      <c r="K28" s="318"/>
      <c r="L28" s="444">
        <f>'[1]PD_genero (17)'!O28/'[1]PD_genero (17)'!Q28</f>
        <v>0.59537572254335258</v>
      </c>
      <c r="M28" s="445">
        <f>'[1]PD_genero (17)'!P28/'[1]PD_genero (17)'!Q28</f>
        <v>0.40462427745664742</v>
      </c>
    </row>
    <row r="29" spans="2:13" s="77" customFormat="1" ht="14.25" customHeight="1" x14ac:dyDescent="0.2">
      <c r="B29" s="34" t="s">
        <v>49</v>
      </c>
      <c r="C29" s="229">
        <f>'PD_genero (18)'!C29/'PD_genero (18)'!E29</f>
        <v>0.51117734724292097</v>
      </c>
      <c r="D29" s="230">
        <f>'PD_genero (18)'!D29/'PD_genero (18)'!E29</f>
        <v>0.48882265275707898</v>
      </c>
      <c r="E29" s="95"/>
      <c r="F29" s="229">
        <f>'PD_genero (18)'!G29/'PD_genero (18)'!I29</f>
        <v>0.49915966386554622</v>
      </c>
      <c r="G29" s="230">
        <f>'PD_genero (18)'!H29/'PD_genero (18)'!I29</f>
        <v>0.50084033613445378</v>
      </c>
      <c r="H29" s="317"/>
      <c r="I29" s="444">
        <f>'[1]PD_genero (17)'!K29/'[1]PD_genero (17)'!M29</f>
        <v>0.52712100139082063</v>
      </c>
      <c r="J29" s="445">
        <f>'[1]PD_genero (17)'!L29/'[1]PD_genero (17)'!M29</f>
        <v>0.47287899860917942</v>
      </c>
      <c r="K29" s="318"/>
      <c r="L29" s="444">
        <f>'[1]PD_genero (17)'!O29/'[1]PD_genero (17)'!Q29</f>
        <v>0.50965824665676074</v>
      </c>
      <c r="M29" s="445">
        <f>'[1]PD_genero (17)'!P29/'[1]PD_genero (17)'!Q29</f>
        <v>0.49034175334323921</v>
      </c>
    </row>
    <row r="30" spans="2:13" s="77" customFormat="1" ht="14.25" customHeight="1" x14ac:dyDescent="0.2">
      <c r="B30" s="34" t="s">
        <v>50</v>
      </c>
      <c r="C30" s="229">
        <f>'PD_genero (18)'!C30/'PD_genero (18)'!E30</f>
        <v>0.52448453608247425</v>
      </c>
      <c r="D30" s="230">
        <f>'PD_genero (18)'!D30/'PD_genero (18)'!E30</f>
        <v>0.47551546391752575</v>
      </c>
      <c r="E30" s="95"/>
      <c r="F30" s="229">
        <f>'PD_genero (18)'!G30/'PD_genero (18)'!I30</f>
        <v>0.54447439353099736</v>
      </c>
      <c r="G30" s="230">
        <f>'PD_genero (18)'!H30/'PD_genero (18)'!I30</f>
        <v>0.4555256064690027</v>
      </c>
      <c r="H30" s="317"/>
      <c r="I30" s="444">
        <f>'[1]PD_genero (17)'!K30/'[1]PD_genero (17)'!M30</f>
        <v>0.54882571075401732</v>
      </c>
      <c r="J30" s="445">
        <f>'[1]PD_genero (17)'!L30/'[1]PD_genero (17)'!M30</f>
        <v>0.45117428924598268</v>
      </c>
      <c r="K30" s="318"/>
      <c r="L30" s="444">
        <f>'[1]PD_genero (17)'!O30/'[1]PD_genero (17)'!Q30</f>
        <v>0.55037783375314864</v>
      </c>
      <c r="M30" s="445">
        <f>'[1]PD_genero (17)'!P30/'[1]PD_genero (17)'!Q30</f>
        <v>0.44962216624685136</v>
      </c>
    </row>
    <row r="31" spans="2:13" s="77" customFormat="1" ht="14.25" customHeight="1" x14ac:dyDescent="0.2">
      <c r="B31" s="34" t="s">
        <v>51</v>
      </c>
      <c r="C31" s="229">
        <f>'PD_genero (18)'!C31/'PD_genero (18)'!E31</f>
        <v>0.53125</v>
      </c>
      <c r="D31" s="230">
        <f>'PD_genero (18)'!D31/'PD_genero (18)'!E31</f>
        <v>0.46875</v>
      </c>
      <c r="E31" s="95"/>
      <c r="F31" s="229">
        <f>'PD_genero (18)'!G31/'PD_genero (18)'!I31</f>
        <v>0.51758793969849248</v>
      </c>
      <c r="G31" s="230">
        <f>'PD_genero (18)'!H31/'PD_genero (18)'!I31</f>
        <v>0.48241206030150752</v>
      </c>
      <c r="H31" s="317"/>
      <c r="I31" s="444">
        <f>'[1]PD_genero (17)'!K31/'[1]PD_genero (17)'!M31</f>
        <v>0.48847926267281105</v>
      </c>
      <c r="J31" s="445">
        <f>'[1]PD_genero (17)'!L31/'[1]PD_genero (17)'!M31</f>
        <v>0.51152073732718895</v>
      </c>
      <c r="K31" s="318"/>
      <c r="L31" s="444">
        <f>'[1]PD_genero (17)'!O31/'[1]PD_genero (17)'!Q31</f>
        <v>0.49537037037037035</v>
      </c>
      <c r="M31" s="445">
        <f>'[1]PD_genero (17)'!P31/'[1]PD_genero (17)'!Q31</f>
        <v>0.50462962962962965</v>
      </c>
    </row>
    <row r="32" spans="2:13" s="77" customFormat="1" ht="14.25" customHeight="1" x14ac:dyDescent="0.2">
      <c r="B32" s="34" t="s">
        <v>52</v>
      </c>
      <c r="C32" s="229">
        <f>'PD_genero (18)'!C32/'PD_genero (18)'!E32</f>
        <v>0.55362776025236593</v>
      </c>
      <c r="D32" s="230">
        <f>'PD_genero (18)'!D32/'PD_genero (18)'!E32</f>
        <v>0.44637223974763407</v>
      </c>
      <c r="E32" s="95"/>
      <c r="F32" s="229">
        <f>'PD_genero (18)'!G32/'PD_genero (18)'!I32</f>
        <v>0.56218905472636815</v>
      </c>
      <c r="G32" s="230">
        <f>'PD_genero (18)'!H32/'PD_genero (18)'!I32</f>
        <v>0.43781094527363185</v>
      </c>
      <c r="H32" s="317"/>
      <c r="I32" s="444">
        <f>'[1]PD_genero (17)'!K32/'[1]PD_genero (17)'!M32</f>
        <v>0.52054794520547942</v>
      </c>
      <c r="J32" s="445">
        <f>'[1]PD_genero (17)'!L32/'[1]PD_genero (17)'!M32</f>
        <v>0.47945205479452052</v>
      </c>
      <c r="K32" s="318"/>
      <c r="L32" s="444">
        <f>'[1]PD_genero (17)'!O32/'[1]PD_genero (17)'!Q32</f>
        <v>0.52664576802507834</v>
      </c>
      <c r="M32" s="445">
        <f>'[1]PD_genero (17)'!P32/'[1]PD_genero (17)'!Q32</f>
        <v>0.47335423197492166</v>
      </c>
    </row>
    <row r="33" spans="2:13" s="77" customFormat="1" ht="14.25" customHeight="1" x14ac:dyDescent="0.2">
      <c r="B33" s="34" t="s">
        <v>31</v>
      </c>
      <c r="C33" s="229">
        <f>'PD_genero (18)'!C33/'PD_genero (18)'!E33</f>
        <v>0.53442622950819674</v>
      </c>
      <c r="D33" s="230">
        <f>'PD_genero (18)'!D33/'PD_genero (18)'!E33</f>
        <v>0.46557377049180326</v>
      </c>
      <c r="E33" s="95"/>
      <c r="F33" s="229">
        <f>'PD_genero (18)'!G33/'PD_genero (18)'!I33</f>
        <v>0.5178571428571429</v>
      </c>
      <c r="G33" s="230">
        <f>'PD_genero (18)'!H33/'PD_genero (18)'!I33</f>
        <v>0.48214285714285715</v>
      </c>
      <c r="H33" s="317"/>
      <c r="I33" s="444">
        <f>'[1]PD_genero (17)'!K33/'[1]PD_genero (17)'!M33</f>
        <v>0.5268817204301075</v>
      </c>
      <c r="J33" s="445">
        <f>'[1]PD_genero (17)'!L33/'[1]PD_genero (17)'!M33</f>
        <v>0.4731182795698925</v>
      </c>
      <c r="K33" s="318"/>
      <c r="L33" s="444">
        <f>'[1]PD_genero (17)'!O33/'[1]PD_genero (17)'!Q33</f>
        <v>0.52777777777777779</v>
      </c>
      <c r="M33" s="445">
        <f>'[1]PD_genero (17)'!P33/'[1]PD_genero (17)'!Q33</f>
        <v>0.47222222222222221</v>
      </c>
    </row>
    <row r="34" spans="2:13" s="77" customFormat="1" ht="14.25" customHeight="1" x14ac:dyDescent="0.2">
      <c r="B34" s="34" t="s">
        <v>53</v>
      </c>
      <c r="C34" s="229">
        <f>'PD_genero (18)'!C34/'PD_genero (18)'!E34</f>
        <v>0.50308641975308643</v>
      </c>
      <c r="D34" s="230">
        <f>'PD_genero (18)'!D34/'PD_genero (18)'!E34</f>
        <v>0.49691358024691357</v>
      </c>
      <c r="E34" s="95"/>
      <c r="F34" s="229">
        <f>'PD_genero (18)'!G34/'PD_genero (18)'!I34</f>
        <v>0.50955414012738853</v>
      </c>
      <c r="G34" s="230">
        <f>'PD_genero (18)'!H34/'PD_genero (18)'!I34</f>
        <v>0.49044585987261147</v>
      </c>
      <c r="H34" s="317"/>
      <c r="I34" s="444">
        <f>'[1]PD_genero (17)'!K34/'[1]PD_genero (17)'!M34</f>
        <v>0.52647058823529413</v>
      </c>
      <c r="J34" s="445">
        <f>'[1]PD_genero (17)'!L34/'[1]PD_genero (17)'!M34</f>
        <v>0.47352941176470587</v>
      </c>
      <c r="K34" s="318"/>
      <c r="L34" s="444">
        <f>'[1]PD_genero (17)'!O34/'[1]PD_genero (17)'!Q34</f>
        <v>0.51801801801801806</v>
      </c>
      <c r="M34" s="445">
        <f>'[1]PD_genero (17)'!P34/'[1]PD_genero (17)'!Q34</f>
        <v>0.481981981981982</v>
      </c>
    </row>
    <row r="35" spans="2:13" s="77" customFormat="1" ht="14.25" customHeight="1" x14ac:dyDescent="0.2">
      <c r="B35" s="34" t="s">
        <v>54</v>
      </c>
      <c r="C35" s="229">
        <f>'PD_genero (18)'!C35/'PD_genero (18)'!E35</f>
        <v>0.51746724890829698</v>
      </c>
      <c r="D35" s="230">
        <f>'PD_genero (18)'!D35/'PD_genero (18)'!E35</f>
        <v>0.48253275109170307</v>
      </c>
      <c r="E35" s="95"/>
      <c r="F35" s="229">
        <f>'PD_genero (18)'!G35/'PD_genero (18)'!I35</f>
        <v>0.53846153846153844</v>
      </c>
      <c r="G35" s="230">
        <f>'PD_genero (18)'!H35/'PD_genero (18)'!I35</f>
        <v>0.46153846153846156</v>
      </c>
      <c r="H35" s="317"/>
      <c r="I35" s="444">
        <f>'[1]PD_genero (17)'!K35/'[1]PD_genero (17)'!M35</f>
        <v>0.493801652892562</v>
      </c>
      <c r="J35" s="445">
        <f>'[1]PD_genero (17)'!L35/'[1]PD_genero (17)'!M35</f>
        <v>0.50619834710743805</v>
      </c>
      <c r="K35" s="318"/>
      <c r="L35" s="444">
        <f>'[1]PD_genero (17)'!O35/'[1]PD_genero (17)'!Q35</f>
        <v>0.51327433628318586</v>
      </c>
      <c r="M35" s="445">
        <f>'[1]PD_genero (17)'!P35/'[1]PD_genero (17)'!Q35</f>
        <v>0.48672566371681414</v>
      </c>
    </row>
    <row r="36" spans="2:13" s="77" customFormat="1" ht="14.25" customHeight="1" x14ac:dyDescent="0.2">
      <c r="B36" s="34" t="s">
        <v>55</v>
      </c>
      <c r="C36" s="229">
        <f>'PD_genero (18)'!C36/'PD_genero (18)'!E36</f>
        <v>0.49074074074074076</v>
      </c>
      <c r="D36" s="230">
        <f>'PD_genero (18)'!D36/'PD_genero (18)'!E36</f>
        <v>0.5092592592592593</v>
      </c>
      <c r="E36" s="95"/>
      <c r="F36" s="229">
        <f>'PD_genero (18)'!G36/'PD_genero (18)'!I36</f>
        <v>0.45833333333333331</v>
      </c>
      <c r="G36" s="230">
        <f>'PD_genero (18)'!H36/'PD_genero (18)'!I36</f>
        <v>0.54166666666666663</v>
      </c>
      <c r="H36" s="317"/>
      <c r="I36" s="444">
        <f>'[1]PD_genero (17)'!K36/'[1]PD_genero (17)'!M36</f>
        <v>0.47945205479452052</v>
      </c>
      <c r="J36" s="445">
        <f>'[1]PD_genero (17)'!L36/'[1]PD_genero (17)'!M36</f>
        <v>0.52054794520547942</v>
      </c>
      <c r="K36" s="318"/>
      <c r="L36" s="444">
        <f>'[1]PD_genero (17)'!O36/'[1]PD_genero (17)'!Q36</f>
        <v>0.48165137614678899</v>
      </c>
      <c r="M36" s="445">
        <f>'[1]PD_genero (17)'!P36/'[1]PD_genero (17)'!Q36</f>
        <v>0.51834862385321101</v>
      </c>
    </row>
    <row r="37" spans="2:13" s="77" customFormat="1" ht="14.25" customHeight="1" x14ac:dyDescent="0.2">
      <c r="B37" s="34" t="s">
        <v>56</v>
      </c>
      <c r="C37" s="229">
        <f>'PD_genero (18)'!C37/'PD_genero (18)'!E37</f>
        <v>0.55897435897435899</v>
      </c>
      <c r="D37" s="230">
        <f>'PD_genero (18)'!D37/'PD_genero (18)'!E37</f>
        <v>0.44102564102564101</v>
      </c>
      <c r="E37" s="95"/>
      <c r="F37" s="229">
        <f>'PD_genero (18)'!G37/'PD_genero (18)'!I37</f>
        <v>0.55865921787709494</v>
      </c>
      <c r="G37" s="230">
        <f>'PD_genero (18)'!H37/'PD_genero (18)'!I37</f>
        <v>0.44134078212290501</v>
      </c>
      <c r="H37" s="317"/>
      <c r="I37" s="444">
        <f>'[1]PD_genero (17)'!K37/'[1]PD_genero (17)'!M37</f>
        <v>0.57345971563981046</v>
      </c>
      <c r="J37" s="445">
        <f>'[1]PD_genero (17)'!L37/'[1]PD_genero (17)'!M37</f>
        <v>0.42654028436018959</v>
      </c>
      <c r="K37" s="318"/>
      <c r="L37" s="444">
        <f>'[1]PD_genero (17)'!O37/'[1]PD_genero (17)'!Q37</f>
        <v>0.54166666666666663</v>
      </c>
      <c r="M37" s="445">
        <f>'[1]PD_genero (17)'!P37/'[1]PD_genero (17)'!Q37</f>
        <v>0.45833333333333331</v>
      </c>
    </row>
    <row r="38" spans="2:13" s="77" customFormat="1" ht="14.25" customHeight="1" x14ac:dyDescent="0.2">
      <c r="B38" s="34" t="s">
        <v>57</v>
      </c>
      <c r="C38" s="229">
        <f>'PD_genero (18)'!C38/'PD_genero (18)'!E38</f>
        <v>0.55992141453831046</v>
      </c>
      <c r="D38" s="230">
        <f>'PD_genero (18)'!D38/'PD_genero (18)'!E38</f>
        <v>0.4400785854616896</v>
      </c>
      <c r="E38" s="95"/>
      <c r="F38" s="229">
        <f>'PD_genero (18)'!G38/'PD_genero (18)'!I38</f>
        <v>0.56993736951983298</v>
      </c>
      <c r="G38" s="230">
        <f>'PD_genero (18)'!H38/'PD_genero (18)'!I38</f>
        <v>0.43006263048016702</v>
      </c>
      <c r="H38" s="317"/>
      <c r="I38" s="444">
        <f>'[1]PD_genero (17)'!K38/'[1]PD_genero (17)'!M38</f>
        <v>0.55387523629489599</v>
      </c>
      <c r="J38" s="445">
        <f>'[1]PD_genero (17)'!L38/'[1]PD_genero (17)'!M38</f>
        <v>0.44612476370510395</v>
      </c>
      <c r="K38" s="318"/>
      <c r="L38" s="444">
        <f>'[1]PD_genero (17)'!O38/'[1]PD_genero (17)'!Q38</f>
        <v>0.55511811023622049</v>
      </c>
      <c r="M38" s="445">
        <f>'[1]PD_genero (17)'!P38/'[1]PD_genero (17)'!Q38</f>
        <v>0.44488188976377951</v>
      </c>
    </row>
    <row r="39" spans="2:13" s="77" customFormat="1" ht="14.25" customHeight="1" x14ac:dyDescent="0.2">
      <c r="B39" s="34" t="s">
        <v>58</v>
      </c>
      <c r="C39" s="231">
        <f>'PD_genero (18)'!C39/'PD_genero (18)'!E39</f>
        <v>0.51943462897526504</v>
      </c>
      <c r="D39" s="232">
        <f>'PD_genero (18)'!D39/'PD_genero (18)'!E39</f>
        <v>0.48056537102473496</v>
      </c>
      <c r="E39" s="95"/>
      <c r="F39" s="231">
        <f>'PD_genero (18)'!G39/'PD_genero (18)'!I39</f>
        <v>0.52363636363636368</v>
      </c>
      <c r="G39" s="232">
        <f>'PD_genero (18)'!H39/'PD_genero (18)'!I39</f>
        <v>0.47636363636363638</v>
      </c>
      <c r="H39" s="317"/>
      <c r="I39" s="448">
        <f>'[1]PD_genero (17)'!K39/'[1]PD_genero (17)'!M39</f>
        <v>0.52768729641693812</v>
      </c>
      <c r="J39" s="449">
        <f>'[1]PD_genero (17)'!L39/'[1]PD_genero (17)'!M39</f>
        <v>0.47231270358306188</v>
      </c>
      <c r="K39" s="318"/>
      <c r="L39" s="448">
        <f>'[1]PD_genero (17)'!O39/'[1]PD_genero (17)'!Q39</f>
        <v>0.54137931034482756</v>
      </c>
      <c r="M39" s="449">
        <f>'[1]PD_genero (17)'!P39/'[1]PD_genero (17)'!Q39</f>
        <v>0.45862068965517239</v>
      </c>
    </row>
    <row r="40" spans="2:13" s="1" customFormat="1" ht="15" x14ac:dyDescent="0.25"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88"/>
    </row>
    <row r="41" spans="2:13" x14ac:dyDescent="0.2">
      <c r="B41" s="36"/>
      <c r="C41" s="88"/>
      <c r="D41" s="80"/>
      <c r="F41" s="80"/>
      <c r="G41" s="80"/>
      <c r="H41" s="80"/>
      <c r="I41" s="80"/>
      <c r="J41" s="80"/>
      <c r="K41" s="80"/>
    </row>
    <row r="42" spans="2:13" x14ac:dyDescent="0.2">
      <c r="D42" s="80"/>
      <c r="F42" s="80"/>
      <c r="G42" s="80"/>
      <c r="H42" s="80"/>
      <c r="I42" s="80"/>
      <c r="J42" s="80"/>
      <c r="K42" s="80"/>
    </row>
    <row r="43" spans="2:13" x14ac:dyDescent="0.2">
      <c r="D43" s="80"/>
      <c r="F43" s="80"/>
      <c r="G43" s="80"/>
      <c r="H43" s="80"/>
      <c r="I43" s="80"/>
      <c r="J43" s="80"/>
      <c r="K43" s="80"/>
    </row>
    <row r="44" spans="2:13" x14ac:dyDescent="0.2">
      <c r="D44" s="80"/>
      <c r="F44" s="80"/>
      <c r="G44" s="80"/>
      <c r="H44" s="80"/>
      <c r="I44" s="80"/>
      <c r="J44" s="80"/>
      <c r="K44" s="80"/>
    </row>
    <row r="45" spans="2:13" x14ac:dyDescent="0.2">
      <c r="D45" s="80"/>
      <c r="F45" s="80"/>
      <c r="G45" s="80"/>
      <c r="H45" s="80"/>
      <c r="I45" s="80"/>
      <c r="J45" s="80"/>
      <c r="K45" s="80"/>
    </row>
    <row r="46" spans="2:13" x14ac:dyDescent="0.2">
      <c r="D46" s="80"/>
      <c r="F46" s="80"/>
      <c r="G46" s="80"/>
      <c r="H46" s="80"/>
      <c r="I46" s="80"/>
      <c r="J46" s="80"/>
      <c r="K46" s="80"/>
    </row>
    <row r="47" spans="2:13" x14ac:dyDescent="0.2">
      <c r="D47" s="80"/>
      <c r="F47" s="80"/>
      <c r="G47" s="80"/>
      <c r="H47" s="80"/>
      <c r="I47" s="80"/>
      <c r="J47" s="80"/>
      <c r="K47" s="80"/>
    </row>
    <row r="48" spans="2:13" x14ac:dyDescent="0.2">
      <c r="D48" s="80"/>
      <c r="F48" s="80"/>
      <c r="G48" s="80"/>
      <c r="H48" s="80"/>
      <c r="I48" s="80"/>
      <c r="J48" s="80"/>
      <c r="K48" s="80"/>
    </row>
    <row r="49" spans="4:11" x14ac:dyDescent="0.2">
      <c r="D49" s="80"/>
      <c r="F49" s="80"/>
      <c r="G49" s="80"/>
      <c r="H49" s="80"/>
      <c r="I49" s="80"/>
      <c r="J49" s="80"/>
      <c r="K49" s="80"/>
    </row>
    <row r="50" spans="4:11" x14ac:dyDescent="0.2">
      <c r="D50" s="80"/>
      <c r="F50" s="80"/>
      <c r="G50" s="80"/>
      <c r="H50" s="80"/>
      <c r="I50" s="80"/>
      <c r="J50" s="80"/>
      <c r="K50" s="80"/>
    </row>
    <row r="51" spans="4:11" x14ac:dyDescent="0.2">
      <c r="D51" s="80"/>
      <c r="F51" s="80"/>
      <c r="G51" s="80"/>
      <c r="H51" s="80"/>
      <c r="I51" s="80"/>
      <c r="J51" s="80"/>
      <c r="K51" s="80"/>
    </row>
    <row r="52" spans="4:11" x14ac:dyDescent="0.2">
      <c r="D52" s="80"/>
      <c r="F52" s="80"/>
      <c r="G52" s="80"/>
      <c r="H52" s="80"/>
      <c r="I52" s="80"/>
      <c r="J52" s="80"/>
      <c r="K52" s="80"/>
    </row>
    <row r="53" spans="4:11" x14ac:dyDescent="0.2">
      <c r="D53" s="80"/>
      <c r="F53" s="80"/>
      <c r="G53" s="80"/>
      <c r="H53" s="80"/>
      <c r="I53" s="80"/>
      <c r="J53" s="80"/>
      <c r="K53" s="80"/>
    </row>
    <row r="54" spans="4:11" x14ac:dyDescent="0.2">
      <c r="D54" s="80"/>
      <c r="F54" s="80"/>
      <c r="G54" s="80"/>
      <c r="H54" s="80"/>
      <c r="I54" s="80"/>
      <c r="J54" s="80"/>
      <c r="K54" s="80"/>
    </row>
    <row r="55" spans="4:11" x14ac:dyDescent="0.2">
      <c r="D55" s="80"/>
      <c r="F55" s="80"/>
      <c r="G55" s="80"/>
      <c r="H55" s="80"/>
      <c r="I55" s="80"/>
      <c r="J55" s="80"/>
      <c r="K55" s="80"/>
    </row>
    <row r="56" spans="4:11" x14ac:dyDescent="0.2">
      <c r="D56" s="80"/>
      <c r="F56" s="80"/>
      <c r="G56" s="80"/>
      <c r="H56" s="80"/>
      <c r="I56" s="80"/>
      <c r="J56" s="80"/>
      <c r="K56" s="80"/>
    </row>
    <row r="57" spans="4:11" x14ac:dyDescent="0.2">
      <c r="D57" s="80"/>
      <c r="F57" s="80"/>
      <c r="G57" s="80"/>
      <c r="H57" s="80"/>
      <c r="I57" s="80"/>
      <c r="J57" s="80"/>
      <c r="K57" s="80"/>
    </row>
    <row r="58" spans="4:11" x14ac:dyDescent="0.2">
      <c r="D58" s="80"/>
      <c r="F58" s="80"/>
      <c r="G58" s="80"/>
      <c r="H58" s="80"/>
      <c r="I58" s="80"/>
      <c r="J58" s="80"/>
      <c r="K58" s="80"/>
    </row>
    <row r="59" spans="4:11" x14ac:dyDescent="0.2">
      <c r="D59" s="80"/>
      <c r="F59" s="80"/>
      <c r="G59" s="80"/>
      <c r="H59" s="80"/>
      <c r="I59" s="80"/>
      <c r="J59" s="80"/>
      <c r="K59" s="80"/>
    </row>
    <row r="60" spans="4:11" x14ac:dyDescent="0.2">
      <c r="D60" s="80"/>
      <c r="F60" s="80"/>
      <c r="G60" s="80"/>
      <c r="H60" s="80"/>
      <c r="I60" s="80"/>
      <c r="J60" s="80"/>
      <c r="K60" s="80"/>
    </row>
    <row r="61" spans="4:11" x14ac:dyDescent="0.2">
      <c r="D61" s="80"/>
      <c r="F61" s="80"/>
      <c r="G61" s="80"/>
      <c r="H61" s="80"/>
      <c r="I61" s="80"/>
      <c r="J61" s="80"/>
      <c r="K61" s="80"/>
    </row>
    <row r="62" spans="4:11" x14ac:dyDescent="0.2">
      <c r="D62" s="80"/>
      <c r="F62" s="80"/>
      <c r="G62" s="80"/>
      <c r="H62" s="80"/>
      <c r="I62" s="80"/>
      <c r="J62" s="80"/>
      <c r="K62" s="80"/>
    </row>
    <row r="63" spans="4:11" x14ac:dyDescent="0.2">
      <c r="D63" s="80"/>
      <c r="F63" s="80"/>
      <c r="G63" s="80"/>
      <c r="H63" s="80"/>
      <c r="I63" s="80"/>
      <c r="J63" s="80"/>
      <c r="K63" s="80"/>
    </row>
    <row r="64" spans="4:11" x14ac:dyDescent="0.2">
      <c r="D64" s="80"/>
      <c r="F64" s="80"/>
      <c r="G64" s="80"/>
      <c r="H64" s="80"/>
      <c r="I64" s="80"/>
      <c r="J64" s="80"/>
      <c r="K64" s="80"/>
    </row>
    <row r="65" spans="4:11" x14ac:dyDescent="0.2">
      <c r="D65" s="80"/>
      <c r="F65" s="80"/>
      <c r="G65" s="80"/>
      <c r="H65" s="80"/>
      <c r="I65" s="80"/>
      <c r="J65" s="80"/>
      <c r="K65" s="80"/>
    </row>
    <row r="66" spans="4:11" x14ac:dyDescent="0.2">
      <c r="D66" s="80"/>
      <c r="F66" s="80"/>
      <c r="G66" s="80"/>
      <c r="H66" s="80"/>
      <c r="I66" s="80"/>
      <c r="J66" s="80"/>
      <c r="K66" s="80"/>
    </row>
    <row r="67" spans="4:11" x14ac:dyDescent="0.2">
      <c r="D67" s="80"/>
      <c r="F67" s="80"/>
      <c r="G67" s="80"/>
      <c r="H67" s="80"/>
      <c r="I67" s="80"/>
      <c r="J67" s="80"/>
      <c r="K67" s="80"/>
    </row>
    <row r="68" spans="4:11" x14ac:dyDescent="0.2">
      <c r="D68" s="80"/>
      <c r="F68" s="80"/>
      <c r="G68" s="80"/>
      <c r="H68" s="80"/>
      <c r="I68" s="80"/>
      <c r="J68" s="80"/>
      <c r="K68" s="80"/>
    </row>
    <row r="69" spans="4:11" x14ac:dyDescent="0.2">
      <c r="D69" s="80"/>
      <c r="F69" s="80"/>
      <c r="G69" s="80"/>
      <c r="H69" s="80"/>
      <c r="I69" s="80"/>
      <c r="J69" s="80"/>
      <c r="K69" s="80"/>
    </row>
    <row r="70" spans="4:11" x14ac:dyDescent="0.2">
      <c r="D70" s="80"/>
      <c r="F70" s="80"/>
      <c r="G70" s="80"/>
      <c r="H70" s="80"/>
      <c r="I70" s="80"/>
      <c r="J70" s="80"/>
      <c r="K70" s="80"/>
    </row>
    <row r="71" spans="4:11" x14ac:dyDescent="0.2">
      <c r="D71" s="80"/>
      <c r="F71" s="80"/>
      <c r="G71" s="80"/>
      <c r="H71" s="80"/>
      <c r="I71" s="80"/>
      <c r="J71" s="80"/>
      <c r="K71" s="80"/>
    </row>
    <row r="72" spans="4:11" x14ac:dyDescent="0.2">
      <c r="D72" s="80"/>
      <c r="F72" s="80"/>
      <c r="G72" s="80"/>
      <c r="H72" s="80"/>
      <c r="I72" s="80"/>
      <c r="J72" s="80"/>
      <c r="K72" s="80"/>
    </row>
    <row r="73" spans="4:11" x14ac:dyDescent="0.2">
      <c r="D73" s="80"/>
      <c r="F73" s="80"/>
      <c r="G73" s="80"/>
      <c r="H73" s="80"/>
      <c r="I73" s="80"/>
      <c r="J73" s="80"/>
      <c r="K73" s="80"/>
    </row>
    <row r="74" spans="4:11" x14ac:dyDescent="0.2">
      <c r="D74" s="80"/>
      <c r="F74" s="80"/>
      <c r="G74" s="80"/>
      <c r="H74" s="80"/>
      <c r="I74" s="80"/>
      <c r="J74" s="80"/>
      <c r="K74" s="80"/>
    </row>
    <row r="75" spans="4:11" x14ac:dyDescent="0.2">
      <c r="D75" s="80"/>
      <c r="F75" s="80"/>
      <c r="G75" s="80"/>
      <c r="H75" s="80"/>
      <c r="I75" s="80"/>
      <c r="J75" s="80"/>
      <c r="K75" s="80"/>
    </row>
    <row r="76" spans="4:11" x14ac:dyDescent="0.2">
      <c r="D76" s="80"/>
      <c r="F76" s="80"/>
      <c r="G76" s="80"/>
      <c r="H76" s="80"/>
      <c r="I76" s="80"/>
      <c r="J76" s="80"/>
      <c r="K76" s="80"/>
    </row>
    <row r="77" spans="4:11" x14ac:dyDescent="0.2">
      <c r="D77" s="80"/>
      <c r="F77" s="80"/>
      <c r="G77" s="80"/>
      <c r="H77" s="80"/>
      <c r="I77" s="80"/>
      <c r="J77" s="80"/>
      <c r="K77" s="80"/>
    </row>
    <row r="78" spans="4:11" x14ac:dyDescent="0.2">
      <c r="D78" s="80"/>
      <c r="F78" s="80"/>
      <c r="G78" s="80"/>
      <c r="H78" s="80"/>
      <c r="I78" s="80"/>
      <c r="J78" s="80"/>
      <c r="K78" s="80"/>
    </row>
    <row r="79" spans="4:11" x14ac:dyDescent="0.2">
      <c r="D79" s="80"/>
      <c r="F79" s="80"/>
      <c r="G79" s="80"/>
      <c r="H79" s="80"/>
      <c r="I79" s="80"/>
      <c r="J79" s="80"/>
      <c r="K79" s="80"/>
    </row>
    <row r="80" spans="4:11" x14ac:dyDescent="0.2">
      <c r="D80" s="80"/>
      <c r="F80" s="80"/>
      <c r="G80" s="80"/>
      <c r="H80" s="80"/>
      <c r="I80" s="80"/>
      <c r="J80" s="80"/>
      <c r="K80" s="80"/>
    </row>
    <row r="81" spans="4:11" x14ac:dyDescent="0.2">
      <c r="D81" s="80"/>
      <c r="F81" s="80"/>
      <c r="G81" s="80"/>
      <c r="H81" s="80"/>
      <c r="I81" s="80"/>
      <c r="J81" s="80"/>
      <c r="K81" s="80"/>
    </row>
    <row r="82" spans="4:11" x14ac:dyDescent="0.2">
      <c r="D82" s="80"/>
      <c r="F82" s="80"/>
      <c r="G82" s="80"/>
      <c r="H82" s="80"/>
      <c r="I82" s="80"/>
      <c r="J82" s="80"/>
      <c r="K82" s="80"/>
    </row>
    <row r="83" spans="4:11" x14ac:dyDescent="0.2">
      <c r="D83" s="80"/>
      <c r="F83" s="80"/>
      <c r="G83" s="80"/>
      <c r="H83" s="80"/>
      <c r="I83" s="80"/>
      <c r="J83" s="80"/>
      <c r="K83" s="80"/>
    </row>
    <row r="84" spans="4:11" x14ac:dyDescent="0.2">
      <c r="D84" s="80"/>
      <c r="F84" s="80"/>
      <c r="G84" s="80"/>
      <c r="H84" s="80"/>
      <c r="I84" s="80"/>
      <c r="J84" s="80"/>
      <c r="K84" s="80"/>
    </row>
    <row r="85" spans="4:11" x14ac:dyDescent="0.2">
      <c r="D85" s="80"/>
      <c r="F85" s="80"/>
      <c r="G85" s="80"/>
      <c r="H85" s="80"/>
      <c r="I85" s="80"/>
      <c r="J85" s="80"/>
      <c r="K85" s="80"/>
    </row>
    <row r="86" spans="4:11" x14ac:dyDescent="0.2">
      <c r="D86" s="80"/>
      <c r="F86" s="80"/>
      <c r="G86" s="80"/>
      <c r="H86" s="80"/>
      <c r="I86" s="80"/>
      <c r="J86" s="80"/>
      <c r="K86" s="80"/>
    </row>
    <row r="87" spans="4:11" x14ac:dyDescent="0.2">
      <c r="D87" s="80"/>
      <c r="F87" s="80"/>
      <c r="G87" s="80"/>
      <c r="H87" s="80"/>
      <c r="I87" s="80"/>
      <c r="J87" s="80"/>
      <c r="K87" s="80"/>
    </row>
    <row r="88" spans="4:11" x14ac:dyDescent="0.2">
      <c r="D88" s="80"/>
      <c r="F88" s="80"/>
      <c r="G88" s="80"/>
      <c r="H88" s="80"/>
      <c r="I88" s="80"/>
      <c r="J88" s="80"/>
      <c r="K88" s="80"/>
    </row>
    <row r="89" spans="4:11" x14ac:dyDescent="0.2">
      <c r="D89" s="80"/>
      <c r="F89" s="80"/>
      <c r="G89" s="80"/>
      <c r="H89" s="80"/>
      <c r="I89" s="80"/>
      <c r="J89" s="80"/>
      <c r="K89" s="80"/>
    </row>
    <row r="90" spans="4:11" x14ac:dyDescent="0.2">
      <c r="D90" s="80"/>
      <c r="F90" s="80"/>
      <c r="G90" s="80"/>
      <c r="H90" s="80"/>
      <c r="I90" s="80"/>
      <c r="J90" s="80"/>
      <c r="K90" s="80"/>
    </row>
    <row r="91" spans="4:11" x14ac:dyDescent="0.2">
      <c r="D91" s="80"/>
      <c r="F91" s="80"/>
      <c r="G91" s="80"/>
      <c r="H91" s="80"/>
      <c r="I91" s="80"/>
      <c r="J91" s="80"/>
      <c r="K91" s="80"/>
    </row>
    <row r="92" spans="4:11" x14ac:dyDescent="0.2">
      <c r="D92" s="80"/>
      <c r="F92" s="80"/>
      <c r="G92" s="80"/>
      <c r="H92" s="80"/>
      <c r="I92" s="80"/>
      <c r="J92" s="80"/>
      <c r="K92" s="80"/>
    </row>
    <row r="93" spans="4:11" x14ac:dyDescent="0.2">
      <c r="D93" s="80"/>
      <c r="F93" s="80"/>
      <c r="G93" s="80"/>
      <c r="H93" s="80"/>
      <c r="I93" s="80"/>
      <c r="J93" s="80"/>
      <c r="K93" s="80"/>
    </row>
    <row r="94" spans="4:11" x14ac:dyDescent="0.2">
      <c r="D94" s="80"/>
      <c r="F94" s="80"/>
      <c r="G94" s="80"/>
      <c r="H94" s="80"/>
      <c r="I94" s="80"/>
      <c r="J94" s="80"/>
      <c r="K94" s="80"/>
    </row>
    <row r="95" spans="4:11" x14ac:dyDescent="0.2">
      <c r="D95" s="80"/>
      <c r="F95" s="80"/>
      <c r="G95" s="80"/>
      <c r="H95" s="80"/>
      <c r="I95" s="80"/>
      <c r="J95" s="80"/>
      <c r="K95" s="80"/>
    </row>
    <row r="96" spans="4:11" x14ac:dyDescent="0.2">
      <c r="D96" s="80"/>
      <c r="F96" s="80"/>
      <c r="G96" s="80"/>
      <c r="H96" s="80"/>
      <c r="I96" s="80"/>
      <c r="J96" s="80"/>
      <c r="K96" s="80"/>
    </row>
    <row r="97" spans="4:11" x14ac:dyDescent="0.2">
      <c r="D97" s="80"/>
      <c r="F97" s="80"/>
      <c r="G97" s="80"/>
      <c r="H97" s="80"/>
      <c r="I97" s="80"/>
      <c r="J97" s="80"/>
      <c r="K97" s="80"/>
    </row>
    <row r="98" spans="4:11" x14ac:dyDescent="0.2">
      <c r="D98" s="80"/>
      <c r="F98" s="80"/>
      <c r="G98" s="80"/>
      <c r="H98" s="80"/>
      <c r="I98" s="80"/>
      <c r="J98" s="80"/>
      <c r="K98" s="80"/>
    </row>
    <row r="99" spans="4:11" x14ac:dyDescent="0.2">
      <c r="D99" s="80"/>
      <c r="F99" s="80"/>
      <c r="G99" s="80"/>
      <c r="H99" s="80"/>
      <c r="I99" s="80"/>
      <c r="J99" s="80"/>
      <c r="K99" s="80"/>
    </row>
    <row r="100" spans="4:11" x14ac:dyDescent="0.2">
      <c r="D100" s="80"/>
      <c r="F100" s="80"/>
      <c r="G100" s="80"/>
      <c r="H100" s="80"/>
      <c r="I100" s="80"/>
      <c r="J100" s="80"/>
      <c r="K100" s="80"/>
    </row>
    <row r="101" spans="4:11" x14ac:dyDescent="0.2">
      <c r="D101" s="80"/>
      <c r="F101" s="80"/>
      <c r="G101" s="80"/>
      <c r="H101" s="80"/>
      <c r="I101" s="80"/>
      <c r="J101" s="80"/>
      <c r="K101" s="80"/>
    </row>
    <row r="102" spans="4:11" x14ac:dyDescent="0.2">
      <c r="D102" s="80"/>
      <c r="F102" s="80"/>
      <c r="G102" s="80"/>
      <c r="H102" s="80"/>
      <c r="I102" s="80"/>
      <c r="J102" s="80"/>
      <c r="K102" s="80"/>
    </row>
    <row r="103" spans="4:11" x14ac:dyDescent="0.2">
      <c r="D103" s="80"/>
      <c r="F103" s="80"/>
      <c r="G103" s="80"/>
      <c r="H103" s="80"/>
      <c r="I103" s="80"/>
      <c r="J103" s="80"/>
      <c r="K103" s="80"/>
    </row>
    <row r="104" spans="4:11" x14ac:dyDescent="0.2">
      <c r="D104" s="80"/>
      <c r="F104" s="80"/>
      <c r="G104" s="80"/>
      <c r="H104" s="80"/>
      <c r="I104" s="80"/>
      <c r="J104" s="80"/>
      <c r="K104" s="80"/>
    </row>
    <row r="105" spans="4:11" x14ac:dyDescent="0.2">
      <c r="D105" s="80"/>
      <c r="F105" s="80"/>
      <c r="G105" s="80"/>
      <c r="H105" s="80"/>
      <c r="I105" s="80"/>
      <c r="J105" s="80"/>
      <c r="K105" s="80"/>
    </row>
    <row r="106" spans="4:11" x14ac:dyDescent="0.2">
      <c r="D106" s="80"/>
      <c r="F106" s="80"/>
      <c r="G106" s="80"/>
      <c r="H106" s="80"/>
      <c r="I106" s="80"/>
      <c r="J106" s="80"/>
      <c r="K106" s="80"/>
    </row>
    <row r="107" spans="4:11" x14ac:dyDescent="0.2">
      <c r="D107" s="80"/>
      <c r="F107" s="80"/>
      <c r="G107" s="80"/>
      <c r="H107" s="80"/>
      <c r="I107" s="80"/>
      <c r="J107" s="80"/>
      <c r="K107" s="80"/>
    </row>
    <row r="108" spans="4:11" x14ac:dyDescent="0.2">
      <c r="D108" s="80"/>
      <c r="F108" s="80"/>
      <c r="G108" s="80"/>
      <c r="H108" s="80"/>
      <c r="I108" s="80"/>
      <c r="J108" s="80"/>
      <c r="K108" s="80"/>
    </row>
    <row r="109" spans="4:11" x14ac:dyDescent="0.2">
      <c r="D109" s="80"/>
      <c r="F109" s="80"/>
      <c r="G109" s="80"/>
      <c r="H109" s="80"/>
      <c r="I109" s="80"/>
      <c r="J109" s="80"/>
      <c r="K109" s="80"/>
    </row>
    <row r="110" spans="4:11" x14ac:dyDescent="0.2">
      <c r="D110" s="80"/>
      <c r="F110" s="80"/>
      <c r="G110" s="80"/>
      <c r="H110" s="80"/>
      <c r="I110" s="80"/>
      <c r="J110" s="80"/>
      <c r="K110" s="80"/>
    </row>
    <row r="111" spans="4:11" x14ac:dyDescent="0.2">
      <c r="D111" s="80"/>
      <c r="F111" s="80"/>
      <c r="G111" s="80"/>
      <c r="H111" s="80"/>
      <c r="I111" s="80"/>
      <c r="J111" s="80"/>
      <c r="K111" s="80"/>
    </row>
    <row r="112" spans="4:11" x14ac:dyDescent="0.2">
      <c r="D112" s="80"/>
      <c r="F112" s="80"/>
      <c r="G112" s="80"/>
      <c r="H112" s="80"/>
      <c r="I112" s="80"/>
      <c r="J112" s="80"/>
      <c r="K112" s="80"/>
    </row>
    <row r="113" spans="4:11" x14ac:dyDescent="0.2">
      <c r="D113" s="80"/>
      <c r="F113" s="80"/>
      <c r="G113" s="80"/>
      <c r="H113" s="80"/>
      <c r="I113" s="80"/>
      <c r="J113" s="80"/>
      <c r="K113" s="80"/>
    </row>
    <row r="114" spans="4:11" x14ac:dyDescent="0.2">
      <c r="D114" s="80"/>
      <c r="F114" s="80"/>
      <c r="G114" s="80"/>
      <c r="H114" s="80"/>
      <c r="I114" s="80"/>
      <c r="J114" s="80"/>
      <c r="K114" s="80"/>
    </row>
    <row r="115" spans="4:11" x14ac:dyDescent="0.2">
      <c r="D115" s="80"/>
      <c r="F115" s="80"/>
      <c r="G115" s="80"/>
      <c r="H115" s="80"/>
      <c r="I115" s="80"/>
      <c r="J115" s="80"/>
      <c r="K115" s="80"/>
    </row>
    <row r="116" spans="4:11" x14ac:dyDescent="0.2">
      <c r="D116" s="80"/>
      <c r="F116" s="80"/>
      <c r="G116" s="80"/>
      <c r="H116" s="80"/>
      <c r="I116" s="80"/>
      <c r="J116" s="80"/>
      <c r="K116" s="80"/>
    </row>
    <row r="117" spans="4:11" x14ac:dyDescent="0.2">
      <c r="D117" s="80"/>
      <c r="F117" s="80"/>
      <c r="G117" s="80"/>
      <c r="H117" s="80"/>
      <c r="I117" s="80"/>
      <c r="J117" s="80"/>
      <c r="K117" s="80"/>
    </row>
    <row r="118" spans="4:11" x14ac:dyDescent="0.2">
      <c r="D118" s="80"/>
      <c r="F118" s="80"/>
      <c r="G118" s="80"/>
      <c r="H118" s="80"/>
      <c r="I118" s="80"/>
      <c r="J118" s="80"/>
      <c r="K118" s="80"/>
    </row>
    <row r="119" spans="4:11" x14ac:dyDescent="0.2">
      <c r="D119" s="80"/>
      <c r="F119" s="80"/>
      <c r="G119" s="80"/>
      <c r="H119" s="80"/>
      <c r="I119" s="80"/>
      <c r="J119" s="80"/>
      <c r="K119" s="80"/>
    </row>
    <row r="120" spans="4:11" x14ac:dyDescent="0.2">
      <c r="D120" s="80"/>
      <c r="F120" s="80"/>
      <c r="G120" s="80"/>
      <c r="H120" s="80"/>
      <c r="I120" s="80"/>
      <c r="J120" s="80"/>
      <c r="K120" s="80"/>
    </row>
    <row r="121" spans="4:11" x14ac:dyDescent="0.2">
      <c r="D121" s="80"/>
      <c r="F121" s="80"/>
      <c r="G121" s="80"/>
      <c r="H121" s="80"/>
      <c r="I121" s="80"/>
      <c r="J121" s="80"/>
      <c r="K121" s="80"/>
    </row>
    <row r="122" spans="4:11" x14ac:dyDescent="0.2">
      <c r="D122" s="80"/>
      <c r="F122" s="80"/>
      <c r="G122" s="80"/>
      <c r="H122" s="80"/>
      <c r="I122" s="80"/>
      <c r="J122" s="80"/>
      <c r="K122" s="80"/>
    </row>
    <row r="123" spans="4:11" x14ac:dyDescent="0.2">
      <c r="D123" s="80"/>
      <c r="F123" s="80"/>
      <c r="G123" s="80"/>
      <c r="H123" s="80"/>
      <c r="I123" s="80"/>
      <c r="J123" s="80"/>
      <c r="K123" s="80"/>
    </row>
    <row r="124" spans="4:11" x14ac:dyDescent="0.2">
      <c r="D124" s="80"/>
      <c r="F124" s="80"/>
      <c r="G124" s="80"/>
      <c r="H124" s="80"/>
      <c r="I124" s="80"/>
      <c r="J124" s="80"/>
      <c r="K124" s="80"/>
    </row>
    <row r="125" spans="4:11" x14ac:dyDescent="0.2">
      <c r="D125" s="80"/>
      <c r="F125" s="80"/>
      <c r="G125" s="80"/>
      <c r="H125" s="80"/>
      <c r="I125" s="80"/>
      <c r="J125" s="80"/>
      <c r="K125" s="80"/>
    </row>
    <row r="126" spans="4:11" x14ac:dyDescent="0.2">
      <c r="D126" s="80"/>
      <c r="F126" s="80"/>
      <c r="G126" s="80"/>
      <c r="H126" s="80"/>
      <c r="I126" s="80"/>
      <c r="J126" s="80"/>
      <c r="K126" s="80"/>
    </row>
    <row r="127" spans="4:11" x14ac:dyDescent="0.2">
      <c r="D127" s="80"/>
      <c r="F127" s="80"/>
      <c r="G127" s="80"/>
      <c r="H127" s="80"/>
      <c r="I127" s="80"/>
      <c r="J127" s="80"/>
      <c r="K127" s="80"/>
    </row>
    <row r="128" spans="4:11" x14ac:dyDescent="0.2">
      <c r="D128" s="80"/>
      <c r="F128" s="80"/>
      <c r="G128" s="80"/>
      <c r="H128" s="80"/>
      <c r="I128" s="80"/>
      <c r="J128" s="80"/>
      <c r="K128" s="80"/>
    </row>
    <row r="129" spans="4:11" x14ac:dyDescent="0.2">
      <c r="D129" s="80"/>
      <c r="F129" s="80"/>
      <c r="G129" s="80"/>
      <c r="H129" s="80"/>
      <c r="I129" s="80"/>
      <c r="J129" s="80"/>
      <c r="K129" s="80"/>
    </row>
    <row r="130" spans="4:11" x14ac:dyDescent="0.2">
      <c r="D130" s="80"/>
      <c r="F130" s="80"/>
      <c r="G130" s="80"/>
      <c r="H130" s="80"/>
      <c r="I130" s="80"/>
      <c r="J130" s="80"/>
      <c r="K130" s="80"/>
    </row>
    <row r="131" spans="4:11" x14ac:dyDescent="0.2">
      <c r="D131" s="80"/>
      <c r="F131" s="80"/>
      <c r="G131" s="80"/>
      <c r="H131" s="80"/>
      <c r="I131" s="80"/>
      <c r="J131" s="80"/>
      <c r="K131" s="80"/>
    </row>
    <row r="132" spans="4:11" x14ac:dyDescent="0.2">
      <c r="D132" s="80"/>
      <c r="F132" s="80"/>
      <c r="G132" s="80"/>
      <c r="H132" s="80"/>
      <c r="I132" s="80"/>
      <c r="J132" s="80"/>
      <c r="K132" s="80"/>
    </row>
    <row r="133" spans="4:11" x14ac:dyDescent="0.2">
      <c r="D133" s="80"/>
      <c r="F133" s="80"/>
      <c r="G133" s="80"/>
      <c r="H133" s="80"/>
      <c r="I133" s="80"/>
      <c r="J133" s="80"/>
      <c r="K133" s="80"/>
    </row>
    <row r="134" spans="4:11" x14ac:dyDescent="0.2">
      <c r="D134" s="80"/>
      <c r="F134" s="80"/>
      <c r="G134" s="80"/>
      <c r="H134" s="80"/>
      <c r="I134" s="80"/>
      <c r="J134" s="80"/>
      <c r="K134" s="80"/>
    </row>
    <row r="135" spans="4:11" x14ac:dyDescent="0.2">
      <c r="D135" s="80"/>
      <c r="F135" s="80"/>
      <c r="G135" s="80"/>
      <c r="H135" s="80"/>
      <c r="I135" s="80"/>
      <c r="J135" s="80"/>
      <c r="K135" s="80"/>
    </row>
    <row r="136" spans="4:11" x14ac:dyDescent="0.2">
      <c r="D136" s="80"/>
      <c r="F136" s="80"/>
      <c r="G136" s="80"/>
      <c r="H136" s="80"/>
      <c r="I136" s="80"/>
      <c r="J136" s="80"/>
      <c r="K136" s="80"/>
    </row>
    <row r="137" spans="4:11" x14ac:dyDescent="0.2">
      <c r="D137" s="80"/>
      <c r="F137" s="80"/>
      <c r="G137" s="80"/>
      <c r="H137" s="80"/>
      <c r="I137" s="80"/>
      <c r="J137" s="80"/>
      <c r="K137" s="80"/>
    </row>
    <row r="138" spans="4:11" x14ac:dyDescent="0.2">
      <c r="D138" s="80"/>
      <c r="F138" s="80"/>
      <c r="G138" s="80"/>
      <c r="H138" s="80"/>
      <c r="I138" s="80"/>
      <c r="J138" s="80"/>
      <c r="K138" s="80"/>
    </row>
    <row r="139" spans="4:11" x14ac:dyDescent="0.2">
      <c r="D139" s="80"/>
      <c r="F139" s="80"/>
      <c r="G139" s="80"/>
      <c r="H139" s="80"/>
      <c r="I139" s="80"/>
      <c r="J139" s="80"/>
      <c r="K139" s="80"/>
    </row>
    <row r="140" spans="4:11" x14ac:dyDescent="0.2">
      <c r="D140" s="80"/>
      <c r="F140" s="80"/>
      <c r="G140" s="80"/>
      <c r="H140" s="80"/>
      <c r="I140" s="80"/>
      <c r="J140" s="80"/>
      <c r="K140" s="80"/>
    </row>
    <row r="141" spans="4:11" x14ac:dyDescent="0.2">
      <c r="D141" s="80"/>
      <c r="F141" s="80"/>
      <c r="G141" s="80"/>
      <c r="H141" s="80"/>
      <c r="I141" s="80"/>
      <c r="J141" s="80"/>
      <c r="K141" s="80"/>
    </row>
    <row r="142" spans="4:11" x14ac:dyDescent="0.2">
      <c r="D142" s="80"/>
      <c r="F142" s="80"/>
      <c r="G142" s="80"/>
      <c r="H142" s="80"/>
      <c r="I142" s="80"/>
      <c r="J142" s="80"/>
      <c r="K142" s="80"/>
    </row>
    <row r="143" spans="4:11" x14ac:dyDescent="0.2">
      <c r="D143" s="80"/>
      <c r="F143" s="80"/>
      <c r="G143" s="80"/>
      <c r="H143" s="80"/>
      <c r="I143" s="80"/>
      <c r="J143" s="80"/>
      <c r="K143" s="80"/>
    </row>
    <row r="144" spans="4:11" x14ac:dyDescent="0.2">
      <c r="D144" s="80"/>
      <c r="F144" s="80"/>
      <c r="G144" s="80"/>
      <c r="H144" s="80"/>
      <c r="I144" s="80"/>
      <c r="J144" s="80"/>
      <c r="K144" s="80"/>
    </row>
    <row r="145" spans="4:11" x14ac:dyDescent="0.2">
      <c r="D145" s="80"/>
      <c r="F145" s="80"/>
      <c r="G145" s="80"/>
      <c r="H145" s="80"/>
      <c r="I145" s="80"/>
      <c r="J145" s="80"/>
      <c r="K145" s="80"/>
    </row>
    <row r="146" spans="4:11" x14ac:dyDescent="0.2">
      <c r="D146" s="80"/>
      <c r="F146" s="80"/>
      <c r="G146" s="80"/>
      <c r="H146" s="80"/>
      <c r="I146" s="80"/>
      <c r="J146" s="80"/>
      <c r="K146" s="80"/>
    </row>
    <row r="147" spans="4:11" x14ac:dyDescent="0.2">
      <c r="D147" s="80"/>
      <c r="F147" s="80"/>
      <c r="G147" s="80"/>
      <c r="H147" s="80"/>
      <c r="I147" s="80"/>
      <c r="J147" s="80"/>
      <c r="K147" s="80"/>
    </row>
    <row r="148" spans="4:11" x14ac:dyDescent="0.2">
      <c r="D148" s="80"/>
      <c r="F148" s="80"/>
      <c r="G148" s="80"/>
      <c r="H148" s="80"/>
      <c r="I148" s="80"/>
      <c r="J148" s="80"/>
      <c r="K148" s="80"/>
    </row>
    <row r="149" spans="4:11" x14ac:dyDescent="0.2">
      <c r="D149" s="80"/>
      <c r="F149" s="80"/>
      <c r="G149" s="80"/>
      <c r="H149" s="80"/>
      <c r="I149" s="80"/>
      <c r="J149" s="80"/>
      <c r="K149" s="80"/>
    </row>
    <row r="150" spans="4:11" x14ac:dyDescent="0.2">
      <c r="D150" s="80"/>
      <c r="F150" s="80"/>
      <c r="G150" s="80"/>
      <c r="H150" s="80"/>
      <c r="I150" s="80"/>
      <c r="J150" s="80"/>
      <c r="K150" s="80"/>
    </row>
    <row r="151" spans="4:11" x14ac:dyDescent="0.2">
      <c r="D151" s="80"/>
      <c r="F151" s="80"/>
      <c r="G151" s="80"/>
      <c r="H151" s="80"/>
      <c r="I151" s="80"/>
      <c r="J151" s="80"/>
      <c r="K151" s="80"/>
    </row>
    <row r="152" spans="4:11" x14ac:dyDescent="0.2">
      <c r="D152" s="80"/>
      <c r="F152" s="80"/>
      <c r="G152" s="80"/>
      <c r="H152" s="80"/>
      <c r="I152" s="80"/>
      <c r="J152" s="80"/>
      <c r="K152" s="80"/>
    </row>
    <row r="153" spans="4:11" x14ac:dyDescent="0.2">
      <c r="D153" s="80"/>
      <c r="F153" s="80"/>
      <c r="G153" s="80"/>
      <c r="H153" s="80"/>
      <c r="I153" s="80"/>
      <c r="J153" s="80"/>
      <c r="K153" s="80"/>
    </row>
    <row r="154" spans="4:11" x14ac:dyDescent="0.2">
      <c r="D154" s="80"/>
      <c r="F154" s="80"/>
      <c r="G154" s="80"/>
      <c r="H154" s="80"/>
      <c r="I154" s="80"/>
      <c r="J154" s="80"/>
      <c r="K154" s="80"/>
    </row>
    <row r="155" spans="4:11" x14ac:dyDescent="0.2">
      <c r="D155" s="80"/>
      <c r="F155" s="80"/>
      <c r="G155" s="80"/>
      <c r="H155" s="80"/>
      <c r="I155" s="80"/>
      <c r="J155" s="80"/>
      <c r="K155" s="80"/>
    </row>
    <row r="156" spans="4:11" x14ac:dyDescent="0.2">
      <c r="D156" s="80"/>
      <c r="F156" s="80"/>
      <c r="G156" s="80"/>
      <c r="H156" s="80"/>
      <c r="I156" s="80"/>
      <c r="J156" s="80"/>
      <c r="K156" s="80"/>
    </row>
    <row r="157" spans="4:11" x14ac:dyDescent="0.2">
      <c r="D157" s="80"/>
      <c r="F157" s="80"/>
      <c r="G157" s="80"/>
      <c r="H157" s="80"/>
      <c r="I157" s="80"/>
      <c r="J157" s="80"/>
      <c r="K157" s="80"/>
    </row>
    <row r="158" spans="4:11" x14ac:dyDescent="0.2">
      <c r="D158" s="80"/>
      <c r="F158" s="80"/>
      <c r="G158" s="80"/>
      <c r="H158" s="80"/>
      <c r="I158" s="80"/>
      <c r="J158" s="80"/>
      <c r="K158" s="80"/>
    </row>
    <row r="159" spans="4:11" x14ac:dyDescent="0.2">
      <c r="D159" s="80"/>
      <c r="F159" s="80"/>
      <c r="G159" s="80"/>
      <c r="H159" s="80"/>
      <c r="I159" s="80"/>
      <c r="J159" s="80"/>
      <c r="K159" s="80"/>
    </row>
    <row r="160" spans="4:11" x14ac:dyDescent="0.2">
      <c r="D160" s="80"/>
      <c r="F160" s="80"/>
      <c r="G160" s="80"/>
      <c r="H160" s="80"/>
      <c r="I160" s="80"/>
      <c r="J160" s="80"/>
      <c r="K160" s="80"/>
    </row>
    <row r="161" spans="4:11" x14ac:dyDescent="0.2">
      <c r="D161" s="80"/>
      <c r="F161" s="80"/>
      <c r="G161" s="80"/>
      <c r="H161" s="80"/>
      <c r="I161" s="80"/>
      <c r="J161" s="80"/>
      <c r="K161" s="80"/>
    </row>
    <row r="162" spans="4:11" x14ac:dyDescent="0.2">
      <c r="D162" s="80"/>
      <c r="F162" s="80"/>
      <c r="G162" s="80"/>
      <c r="H162" s="80"/>
      <c r="I162" s="80"/>
      <c r="J162" s="80"/>
      <c r="K162" s="80"/>
    </row>
    <row r="163" spans="4:11" x14ac:dyDescent="0.2">
      <c r="D163" s="80"/>
      <c r="F163" s="80"/>
      <c r="G163" s="80"/>
      <c r="H163" s="80"/>
      <c r="I163" s="80"/>
      <c r="J163" s="80"/>
      <c r="K163" s="80"/>
    </row>
    <row r="164" spans="4:11" x14ac:dyDescent="0.2">
      <c r="D164" s="80"/>
      <c r="F164" s="80"/>
      <c r="G164" s="80"/>
      <c r="H164" s="80"/>
      <c r="I164" s="80"/>
      <c r="J164" s="80"/>
      <c r="K164" s="80"/>
    </row>
    <row r="165" spans="4:11" x14ac:dyDescent="0.2">
      <c r="D165" s="80"/>
      <c r="F165" s="80"/>
      <c r="G165" s="80"/>
      <c r="H165" s="80"/>
      <c r="I165" s="80"/>
      <c r="J165" s="80"/>
      <c r="K165" s="80"/>
    </row>
    <row r="166" spans="4:11" x14ac:dyDescent="0.2">
      <c r="D166" s="80"/>
      <c r="F166" s="80"/>
      <c r="G166" s="80"/>
      <c r="H166" s="80"/>
      <c r="I166" s="80"/>
      <c r="J166" s="80"/>
      <c r="K166" s="80"/>
    </row>
    <row r="167" spans="4:11" x14ac:dyDescent="0.2">
      <c r="D167" s="80"/>
      <c r="F167" s="80"/>
      <c r="G167" s="80"/>
      <c r="H167" s="80"/>
      <c r="I167" s="80"/>
      <c r="J167" s="80"/>
      <c r="K167" s="80"/>
    </row>
    <row r="168" spans="4:11" x14ac:dyDescent="0.2">
      <c r="D168" s="80"/>
      <c r="F168" s="80"/>
      <c r="G168" s="80"/>
      <c r="H168" s="80"/>
      <c r="I168" s="80"/>
      <c r="J168" s="80"/>
      <c r="K168" s="80"/>
    </row>
    <row r="169" spans="4:11" x14ac:dyDescent="0.2">
      <c r="D169" s="80"/>
      <c r="F169" s="80"/>
      <c r="G169" s="80"/>
      <c r="H169" s="80"/>
      <c r="I169" s="80"/>
      <c r="J169" s="80"/>
      <c r="K169" s="80"/>
    </row>
    <row r="170" spans="4:11" x14ac:dyDescent="0.2">
      <c r="D170" s="80"/>
      <c r="F170" s="80"/>
      <c r="G170" s="80"/>
      <c r="H170" s="80"/>
      <c r="I170" s="80"/>
      <c r="J170" s="80"/>
      <c r="K170" s="80"/>
    </row>
    <row r="171" spans="4:11" x14ac:dyDescent="0.2">
      <c r="D171" s="80"/>
      <c r="F171" s="80"/>
      <c r="G171" s="80"/>
      <c r="H171" s="80"/>
      <c r="I171" s="80"/>
      <c r="J171" s="80"/>
      <c r="K171" s="80"/>
    </row>
    <row r="172" spans="4:11" x14ac:dyDescent="0.2">
      <c r="D172" s="80"/>
      <c r="F172" s="80"/>
      <c r="G172" s="80"/>
      <c r="H172" s="80"/>
      <c r="I172" s="80"/>
      <c r="J172" s="80"/>
      <c r="K172" s="80"/>
    </row>
    <row r="173" spans="4:11" x14ac:dyDescent="0.2">
      <c r="D173" s="80"/>
      <c r="F173" s="80"/>
      <c r="G173" s="80"/>
      <c r="H173" s="80"/>
      <c r="I173" s="80"/>
      <c r="J173" s="80"/>
      <c r="K173" s="80"/>
    </row>
    <row r="174" spans="4:11" x14ac:dyDescent="0.2">
      <c r="D174" s="80"/>
      <c r="F174" s="80"/>
      <c r="G174" s="80"/>
      <c r="H174" s="80"/>
      <c r="I174" s="80"/>
      <c r="J174" s="80"/>
      <c r="K174" s="80"/>
    </row>
    <row r="175" spans="4:11" x14ac:dyDescent="0.2">
      <c r="D175" s="80"/>
      <c r="F175" s="80"/>
      <c r="G175" s="80"/>
      <c r="H175" s="80"/>
      <c r="I175" s="80"/>
      <c r="J175" s="80"/>
      <c r="K175" s="80"/>
    </row>
    <row r="176" spans="4:11" x14ac:dyDescent="0.2">
      <c r="D176" s="80"/>
      <c r="F176" s="80"/>
      <c r="G176" s="80"/>
      <c r="H176" s="80"/>
      <c r="I176" s="80"/>
      <c r="J176" s="80"/>
      <c r="K176" s="80"/>
    </row>
    <row r="177" spans="4:11" x14ac:dyDescent="0.2">
      <c r="D177" s="80"/>
      <c r="F177" s="80"/>
      <c r="G177" s="80"/>
      <c r="H177" s="80"/>
      <c r="I177" s="80"/>
      <c r="J177" s="80"/>
      <c r="K177" s="80"/>
    </row>
    <row r="178" spans="4:11" x14ac:dyDescent="0.2">
      <c r="D178" s="80"/>
      <c r="F178" s="80"/>
      <c r="G178" s="80"/>
      <c r="H178" s="80"/>
      <c r="I178" s="80"/>
      <c r="J178" s="80"/>
      <c r="K178" s="80"/>
    </row>
    <row r="179" spans="4:11" x14ac:dyDescent="0.2">
      <c r="D179" s="80"/>
      <c r="F179" s="80"/>
      <c r="G179" s="80"/>
      <c r="H179" s="80"/>
      <c r="I179" s="80"/>
      <c r="J179" s="80"/>
      <c r="K179" s="80"/>
    </row>
    <row r="180" spans="4:11" x14ac:dyDescent="0.2">
      <c r="D180" s="80"/>
      <c r="F180" s="80"/>
      <c r="G180" s="80"/>
      <c r="H180" s="80"/>
      <c r="I180" s="80"/>
      <c r="J180" s="80"/>
      <c r="K180" s="80"/>
    </row>
    <row r="181" spans="4:11" x14ac:dyDescent="0.2">
      <c r="D181" s="80"/>
      <c r="F181" s="80"/>
      <c r="G181" s="80"/>
      <c r="H181" s="80"/>
      <c r="I181" s="80"/>
      <c r="J181" s="80"/>
      <c r="K181" s="80"/>
    </row>
    <row r="182" spans="4:11" x14ac:dyDescent="0.2">
      <c r="D182" s="80"/>
      <c r="F182" s="80"/>
      <c r="G182" s="80"/>
      <c r="H182" s="80"/>
      <c r="I182" s="80"/>
      <c r="J182" s="80"/>
      <c r="K182" s="80"/>
    </row>
    <row r="183" spans="4:11" x14ac:dyDescent="0.2">
      <c r="D183" s="80"/>
      <c r="F183" s="80"/>
      <c r="G183" s="80"/>
      <c r="H183" s="80"/>
      <c r="I183" s="80"/>
      <c r="J183" s="80"/>
      <c r="K183" s="80"/>
    </row>
    <row r="184" spans="4:11" x14ac:dyDescent="0.2">
      <c r="D184" s="80"/>
      <c r="F184" s="80"/>
      <c r="G184" s="80"/>
      <c r="H184" s="80"/>
      <c r="I184" s="80"/>
      <c r="J184" s="80"/>
      <c r="K184" s="80"/>
    </row>
    <row r="185" spans="4:11" x14ac:dyDescent="0.2">
      <c r="D185" s="80"/>
      <c r="F185" s="80"/>
      <c r="G185" s="80"/>
      <c r="H185" s="80"/>
      <c r="I185" s="80"/>
      <c r="J185" s="80"/>
      <c r="K185" s="80"/>
    </row>
    <row r="186" spans="4:11" x14ac:dyDescent="0.2">
      <c r="D186" s="80"/>
      <c r="F186" s="80"/>
      <c r="G186" s="80"/>
      <c r="H186" s="80"/>
      <c r="I186" s="80"/>
      <c r="J186" s="80"/>
      <c r="K186" s="80"/>
    </row>
    <row r="187" spans="4:11" x14ac:dyDescent="0.2">
      <c r="D187" s="80"/>
      <c r="F187" s="80"/>
      <c r="G187" s="80"/>
      <c r="H187" s="80"/>
      <c r="I187" s="80"/>
      <c r="J187" s="80"/>
      <c r="K187" s="80"/>
    </row>
    <row r="188" spans="4:11" x14ac:dyDescent="0.2">
      <c r="D188" s="80"/>
      <c r="F188" s="80"/>
      <c r="G188" s="80"/>
      <c r="H188" s="80"/>
      <c r="I188" s="80"/>
      <c r="J188" s="80"/>
      <c r="K188" s="80"/>
    </row>
    <row r="189" spans="4:11" x14ac:dyDescent="0.2">
      <c r="D189" s="80"/>
      <c r="F189" s="80"/>
      <c r="G189" s="80"/>
      <c r="H189" s="80"/>
      <c r="I189" s="80"/>
      <c r="J189" s="80"/>
      <c r="K189" s="80"/>
    </row>
    <row r="190" spans="4:11" x14ac:dyDescent="0.2">
      <c r="D190" s="80"/>
      <c r="F190" s="80"/>
      <c r="G190" s="80"/>
      <c r="H190" s="80"/>
      <c r="I190" s="80"/>
      <c r="J190" s="80"/>
      <c r="K190" s="80"/>
    </row>
    <row r="191" spans="4:11" x14ac:dyDescent="0.2">
      <c r="D191" s="80"/>
      <c r="F191" s="80"/>
      <c r="G191" s="80"/>
      <c r="H191" s="80"/>
      <c r="I191" s="80"/>
      <c r="J191" s="80"/>
      <c r="K191" s="80"/>
    </row>
    <row r="192" spans="4:11" x14ac:dyDescent="0.2">
      <c r="D192" s="80"/>
      <c r="F192" s="80"/>
      <c r="G192" s="80"/>
      <c r="H192" s="80"/>
      <c r="I192" s="80"/>
      <c r="J192" s="80"/>
      <c r="K192" s="80"/>
    </row>
    <row r="193" spans="4:11" x14ac:dyDescent="0.2">
      <c r="D193" s="80"/>
      <c r="F193" s="80"/>
      <c r="G193" s="80"/>
      <c r="H193" s="80"/>
      <c r="I193" s="80"/>
      <c r="J193" s="80"/>
      <c r="K193" s="80"/>
    </row>
    <row r="194" spans="4:11" x14ac:dyDescent="0.2">
      <c r="D194" s="80"/>
      <c r="F194" s="80"/>
      <c r="G194" s="80"/>
      <c r="H194" s="80"/>
      <c r="I194" s="80"/>
      <c r="J194" s="80"/>
      <c r="K194" s="80"/>
    </row>
    <row r="195" spans="4:11" x14ac:dyDescent="0.2">
      <c r="D195" s="80"/>
      <c r="F195" s="80"/>
      <c r="G195" s="80"/>
      <c r="H195" s="80"/>
      <c r="I195" s="80"/>
      <c r="J195" s="80"/>
      <c r="K195" s="80"/>
    </row>
    <row r="196" spans="4:11" x14ac:dyDescent="0.2">
      <c r="D196" s="80"/>
      <c r="F196" s="80"/>
      <c r="G196" s="80"/>
      <c r="H196" s="80"/>
      <c r="I196" s="80"/>
      <c r="J196" s="80"/>
      <c r="K196" s="80"/>
    </row>
    <row r="197" spans="4:11" x14ac:dyDescent="0.2">
      <c r="D197" s="80"/>
      <c r="F197" s="80"/>
      <c r="G197" s="80"/>
      <c r="H197" s="80"/>
      <c r="I197" s="80"/>
      <c r="J197" s="80"/>
      <c r="K197" s="80"/>
    </row>
    <row r="198" spans="4:11" x14ac:dyDescent="0.2">
      <c r="D198" s="80"/>
      <c r="F198" s="80"/>
      <c r="G198" s="80"/>
      <c r="H198" s="80"/>
      <c r="I198" s="80"/>
      <c r="J198" s="80"/>
      <c r="K198" s="80"/>
    </row>
    <row r="199" spans="4:11" x14ac:dyDescent="0.2">
      <c r="D199" s="80"/>
      <c r="F199" s="80"/>
      <c r="G199" s="80"/>
      <c r="H199" s="80"/>
      <c r="I199" s="80"/>
      <c r="J199" s="80"/>
      <c r="K199" s="80"/>
    </row>
    <row r="200" spans="4:11" x14ac:dyDescent="0.2">
      <c r="D200" s="80"/>
      <c r="F200" s="80"/>
      <c r="G200" s="80"/>
      <c r="H200" s="80"/>
      <c r="I200" s="80"/>
      <c r="J200" s="80"/>
      <c r="K200" s="80"/>
    </row>
    <row r="201" spans="4:11" x14ac:dyDescent="0.2">
      <c r="D201" s="80"/>
      <c r="F201" s="80"/>
      <c r="G201" s="80"/>
      <c r="H201" s="80"/>
      <c r="I201" s="80"/>
      <c r="J201" s="80"/>
      <c r="K201" s="80"/>
    </row>
    <row r="202" spans="4:11" x14ac:dyDescent="0.2">
      <c r="D202" s="80"/>
      <c r="F202" s="80"/>
      <c r="G202" s="80"/>
      <c r="H202" s="80"/>
      <c r="I202" s="80"/>
      <c r="J202" s="80"/>
      <c r="K202" s="80"/>
    </row>
    <row r="203" spans="4:11" x14ac:dyDescent="0.2">
      <c r="D203" s="80"/>
      <c r="F203" s="80"/>
      <c r="G203" s="80"/>
      <c r="H203" s="80"/>
      <c r="I203" s="80"/>
      <c r="J203" s="80"/>
      <c r="K203" s="80"/>
    </row>
    <row r="204" spans="4:11" x14ac:dyDescent="0.2">
      <c r="D204" s="80"/>
      <c r="F204" s="80"/>
      <c r="G204" s="80"/>
      <c r="H204" s="80"/>
      <c r="I204" s="80"/>
      <c r="J204" s="80"/>
      <c r="K204" s="80"/>
    </row>
    <row r="205" spans="4:11" x14ac:dyDescent="0.2">
      <c r="D205" s="80"/>
      <c r="F205" s="80"/>
      <c r="G205" s="80"/>
      <c r="H205" s="80"/>
      <c r="I205" s="80"/>
      <c r="J205" s="80"/>
      <c r="K205" s="80"/>
    </row>
    <row r="206" spans="4:11" x14ac:dyDescent="0.2">
      <c r="D206" s="80"/>
      <c r="F206" s="80"/>
      <c r="G206" s="80"/>
      <c r="H206" s="80"/>
      <c r="I206" s="80"/>
      <c r="J206" s="80"/>
      <c r="K206" s="80"/>
    </row>
    <row r="207" spans="4:11" x14ac:dyDescent="0.2">
      <c r="D207" s="80"/>
      <c r="F207" s="80"/>
      <c r="G207" s="80"/>
      <c r="H207" s="80"/>
      <c r="I207" s="80"/>
      <c r="J207" s="80"/>
      <c r="K207" s="80"/>
    </row>
    <row r="208" spans="4:11" x14ac:dyDescent="0.2">
      <c r="D208" s="80"/>
      <c r="F208" s="80"/>
      <c r="G208" s="80"/>
      <c r="H208" s="80"/>
      <c r="I208" s="80"/>
      <c r="J208" s="80"/>
      <c r="K208" s="80"/>
    </row>
    <row r="209" spans="4:11" x14ac:dyDescent="0.2">
      <c r="D209" s="80"/>
      <c r="F209" s="80"/>
      <c r="G209" s="80"/>
      <c r="H209" s="80"/>
      <c r="I209" s="80"/>
      <c r="J209" s="80"/>
      <c r="K209" s="80"/>
    </row>
    <row r="210" spans="4:11" x14ac:dyDescent="0.2">
      <c r="D210" s="80"/>
      <c r="F210" s="80"/>
      <c r="G210" s="80"/>
      <c r="H210" s="80"/>
      <c r="I210" s="80"/>
      <c r="J210" s="80"/>
      <c r="K210" s="80"/>
    </row>
    <row r="211" spans="4:11" x14ac:dyDescent="0.2">
      <c r="D211" s="80"/>
      <c r="F211" s="80"/>
      <c r="G211" s="80"/>
      <c r="H211" s="80"/>
      <c r="I211" s="80"/>
      <c r="J211" s="80"/>
      <c r="K211" s="80"/>
    </row>
    <row r="212" spans="4:11" x14ac:dyDescent="0.2">
      <c r="D212" s="80"/>
      <c r="F212" s="80"/>
      <c r="G212" s="80"/>
      <c r="H212" s="80"/>
      <c r="I212" s="80"/>
      <c r="J212" s="80"/>
      <c r="K212" s="80"/>
    </row>
    <row r="213" spans="4:11" x14ac:dyDescent="0.2">
      <c r="D213" s="80"/>
      <c r="F213" s="80"/>
      <c r="G213" s="80"/>
      <c r="H213" s="80"/>
      <c r="I213" s="80"/>
      <c r="J213" s="80"/>
      <c r="K213" s="80"/>
    </row>
    <row r="214" spans="4:11" x14ac:dyDescent="0.2">
      <c r="D214" s="80"/>
      <c r="F214" s="80"/>
      <c r="G214" s="80"/>
      <c r="H214" s="80"/>
      <c r="I214" s="80"/>
      <c r="J214" s="80"/>
      <c r="K214" s="80"/>
    </row>
    <row r="215" spans="4:11" x14ac:dyDescent="0.2">
      <c r="D215" s="80"/>
      <c r="F215" s="80"/>
      <c r="G215" s="80"/>
      <c r="H215" s="80"/>
      <c r="I215" s="80"/>
      <c r="J215" s="80"/>
      <c r="K215" s="80"/>
    </row>
    <row r="216" spans="4:11" x14ac:dyDescent="0.2">
      <c r="D216" s="80"/>
      <c r="F216" s="80"/>
      <c r="G216" s="80"/>
      <c r="H216" s="80"/>
      <c r="I216" s="80"/>
      <c r="J216" s="80"/>
      <c r="K216" s="80"/>
    </row>
    <row r="217" spans="4:11" x14ac:dyDescent="0.2">
      <c r="D217" s="80"/>
      <c r="F217" s="80"/>
      <c r="G217" s="80"/>
      <c r="H217" s="80"/>
      <c r="I217" s="80"/>
      <c r="J217" s="80"/>
      <c r="K217" s="80"/>
    </row>
    <row r="218" spans="4:11" x14ac:dyDescent="0.2">
      <c r="D218" s="80"/>
      <c r="F218" s="80"/>
      <c r="G218" s="80"/>
      <c r="H218" s="80"/>
      <c r="I218" s="80"/>
      <c r="J218" s="80"/>
      <c r="K218" s="80"/>
    </row>
    <row r="219" spans="4:11" x14ac:dyDescent="0.2">
      <c r="D219" s="80"/>
      <c r="F219" s="80"/>
      <c r="G219" s="80"/>
      <c r="H219" s="80"/>
      <c r="I219" s="80"/>
      <c r="J219" s="80"/>
      <c r="K219" s="80"/>
    </row>
    <row r="220" spans="4:11" x14ac:dyDescent="0.2">
      <c r="D220" s="80"/>
      <c r="F220" s="80"/>
      <c r="G220" s="80"/>
      <c r="H220" s="80"/>
      <c r="I220" s="80"/>
      <c r="J220" s="80"/>
      <c r="K220" s="80"/>
    </row>
    <row r="221" spans="4:11" x14ac:dyDescent="0.2">
      <c r="D221" s="80"/>
      <c r="F221" s="80"/>
      <c r="G221" s="80"/>
      <c r="H221" s="80"/>
      <c r="I221" s="80"/>
      <c r="J221" s="80"/>
      <c r="K221" s="80"/>
    </row>
    <row r="222" spans="4:11" x14ac:dyDescent="0.2">
      <c r="D222" s="80"/>
      <c r="F222" s="80"/>
      <c r="G222" s="80"/>
      <c r="H222" s="80"/>
      <c r="I222" s="80"/>
      <c r="J222" s="80"/>
      <c r="K222" s="80"/>
    </row>
    <row r="223" spans="4:11" x14ac:dyDescent="0.2">
      <c r="D223" s="80"/>
      <c r="F223" s="80"/>
      <c r="G223" s="80"/>
      <c r="H223" s="80"/>
      <c r="I223" s="80"/>
      <c r="J223" s="80"/>
      <c r="K223" s="80"/>
    </row>
    <row r="224" spans="4:11" x14ac:dyDescent="0.2">
      <c r="D224" s="80"/>
      <c r="F224" s="80"/>
      <c r="G224" s="80"/>
      <c r="H224" s="80"/>
      <c r="I224" s="80"/>
      <c r="J224" s="80"/>
      <c r="K224" s="80"/>
    </row>
    <row r="225" spans="4:11" x14ac:dyDescent="0.2">
      <c r="D225" s="80"/>
      <c r="F225" s="80"/>
      <c r="G225" s="80"/>
      <c r="H225" s="80"/>
      <c r="I225" s="80"/>
      <c r="J225" s="80"/>
      <c r="K225" s="80"/>
    </row>
    <row r="226" spans="4:11" x14ac:dyDescent="0.2">
      <c r="D226" s="80"/>
      <c r="F226" s="80"/>
      <c r="G226" s="80"/>
      <c r="H226" s="80"/>
      <c r="I226" s="80"/>
      <c r="J226" s="80"/>
      <c r="K226" s="80"/>
    </row>
    <row r="227" spans="4:11" x14ac:dyDescent="0.2">
      <c r="D227" s="80"/>
      <c r="F227" s="80"/>
      <c r="G227" s="80"/>
      <c r="H227" s="80"/>
      <c r="I227" s="80"/>
      <c r="J227" s="80"/>
      <c r="K227" s="80"/>
    </row>
    <row r="228" spans="4:11" x14ac:dyDescent="0.2">
      <c r="D228" s="80"/>
      <c r="F228" s="80"/>
      <c r="G228" s="80"/>
      <c r="H228" s="80"/>
      <c r="I228" s="80"/>
      <c r="J228" s="80"/>
      <c r="K228" s="80"/>
    </row>
    <row r="229" spans="4:11" x14ac:dyDescent="0.2">
      <c r="D229" s="80"/>
      <c r="F229" s="80"/>
      <c r="G229" s="80"/>
      <c r="H229" s="80"/>
      <c r="I229" s="80"/>
      <c r="J229" s="80"/>
      <c r="K229" s="80"/>
    </row>
    <row r="230" spans="4:11" x14ac:dyDescent="0.2">
      <c r="D230" s="80"/>
      <c r="F230" s="80"/>
      <c r="G230" s="80"/>
      <c r="H230" s="80"/>
      <c r="I230" s="80"/>
      <c r="J230" s="80"/>
      <c r="K230" s="80"/>
    </row>
    <row r="231" spans="4:11" x14ac:dyDescent="0.2">
      <c r="D231" s="80"/>
      <c r="F231" s="80"/>
      <c r="G231" s="80"/>
      <c r="H231" s="80"/>
      <c r="I231" s="80"/>
      <c r="J231" s="80"/>
      <c r="K231" s="80"/>
    </row>
    <row r="232" spans="4:11" x14ac:dyDescent="0.2">
      <c r="D232" s="80"/>
      <c r="F232" s="80"/>
      <c r="G232" s="80"/>
      <c r="H232" s="80"/>
      <c r="I232" s="80"/>
      <c r="J232" s="80"/>
      <c r="K232" s="80"/>
    </row>
    <row r="233" spans="4:11" x14ac:dyDescent="0.2">
      <c r="D233" s="80"/>
      <c r="F233" s="80"/>
      <c r="G233" s="80"/>
      <c r="H233" s="80"/>
      <c r="I233" s="80"/>
      <c r="J233" s="80"/>
      <c r="K233" s="80"/>
    </row>
    <row r="234" spans="4:11" x14ac:dyDescent="0.2">
      <c r="D234" s="80"/>
      <c r="F234" s="80"/>
      <c r="G234" s="80"/>
      <c r="H234" s="80"/>
      <c r="I234" s="80"/>
      <c r="J234" s="80"/>
      <c r="K234" s="80"/>
    </row>
    <row r="235" spans="4:11" x14ac:dyDescent="0.2">
      <c r="D235" s="80"/>
      <c r="F235" s="80"/>
      <c r="G235" s="80"/>
      <c r="H235" s="80"/>
      <c r="I235" s="80"/>
      <c r="J235" s="80"/>
      <c r="K235" s="80"/>
    </row>
    <row r="236" spans="4:11" x14ac:dyDescent="0.2">
      <c r="D236" s="80"/>
      <c r="F236" s="80"/>
      <c r="G236" s="80"/>
      <c r="H236" s="80"/>
      <c r="I236" s="80"/>
      <c r="J236" s="80"/>
      <c r="K236" s="80"/>
    </row>
    <row r="237" spans="4:11" x14ac:dyDescent="0.2">
      <c r="D237" s="80"/>
      <c r="F237" s="80"/>
      <c r="G237" s="80"/>
      <c r="H237" s="80"/>
      <c r="I237" s="80"/>
      <c r="J237" s="80"/>
      <c r="K237" s="80"/>
    </row>
    <row r="238" spans="4:11" x14ac:dyDescent="0.2">
      <c r="D238" s="80"/>
      <c r="F238" s="80"/>
      <c r="G238" s="80"/>
      <c r="H238" s="80"/>
      <c r="I238" s="80"/>
      <c r="J238" s="80"/>
      <c r="K238" s="80"/>
    </row>
    <row r="239" spans="4:11" x14ac:dyDescent="0.2">
      <c r="D239" s="80"/>
      <c r="F239" s="80"/>
      <c r="G239" s="80"/>
      <c r="H239" s="80"/>
      <c r="I239" s="80"/>
      <c r="J239" s="80"/>
      <c r="K239" s="80"/>
    </row>
    <row r="240" spans="4:11" x14ac:dyDescent="0.2">
      <c r="D240" s="80"/>
      <c r="F240" s="80"/>
      <c r="G240" s="80"/>
      <c r="H240" s="80"/>
      <c r="I240" s="80"/>
      <c r="J240" s="80"/>
      <c r="K240" s="80"/>
    </row>
    <row r="241" spans="4:11" x14ac:dyDescent="0.2">
      <c r="D241" s="80"/>
      <c r="F241" s="80"/>
      <c r="G241" s="80"/>
      <c r="H241" s="80"/>
      <c r="I241" s="80"/>
      <c r="J241" s="80"/>
      <c r="K241" s="80"/>
    </row>
    <row r="242" spans="4:11" x14ac:dyDescent="0.2">
      <c r="D242" s="80"/>
      <c r="F242" s="80"/>
      <c r="G242" s="80"/>
      <c r="H242" s="80"/>
      <c r="I242" s="80"/>
      <c r="J242" s="80"/>
      <c r="K242" s="80"/>
    </row>
    <row r="243" spans="4:11" x14ac:dyDescent="0.2">
      <c r="D243" s="80"/>
      <c r="F243" s="80"/>
      <c r="G243" s="80"/>
      <c r="H243" s="80"/>
      <c r="I243" s="80"/>
      <c r="J243" s="80"/>
      <c r="K243" s="80"/>
    </row>
    <row r="244" spans="4:11" x14ac:dyDescent="0.2">
      <c r="D244" s="80"/>
      <c r="F244" s="80"/>
      <c r="G244" s="80"/>
      <c r="H244" s="80"/>
      <c r="I244" s="80"/>
      <c r="J244" s="80"/>
      <c r="K244" s="80"/>
    </row>
    <row r="245" spans="4:11" x14ac:dyDescent="0.2">
      <c r="D245" s="80"/>
      <c r="F245" s="80"/>
      <c r="G245" s="80"/>
      <c r="H245" s="80"/>
      <c r="I245" s="80"/>
      <c r="J245" s="80"/>
      <c r="K245" s="80"/>
    </row>
    <row r="246" spans="4:11" x14ac:dyDescent="0.2">
      <c r="D246" s="80"/>
      <c r="F246" s="80"/>
      <c r="G246" s="80"/>
      <c r="H246" s="80"/>
      <c r="I246" s="80"/>
      <c r="J246" s="80"/>
      <c r="K246" s="80"/>
    </row>
    <row r="247" spans="4:11" x14ac:dyDescent="0.2">
      <c r="D247" s="80"/>
      <c r="F247" s="80"/>
      <c r="G247" s="80"/>
      <c r="H247" s="80"/>
      <c r="I247" s="80"/>
      <c r="J247" s="80"/>
      <c r="K247" s="80"/>
    </row>
    <row r="248" spans="4:11" x14ac:dyDescent="0.2">
      <c r="D248" s="80"/>
      <c r="F248" s="80"/>
      <c r="G248" s="80"/>
      <c r="H248" s="80"/>
      <c r="I248" s="80"/>
      <c r="J248" s="80"/>
      <c r="K248" s="80"/>
    </row>
    <row r="249" spans="4:11" x14ac:dyDescent="0.2">
      <c r="D249" s="80"/>
      <c r="F249" s="80"/>
      <c r="G249" s="80"/>
      <c r="H249" s="80"/>
      <c r="I249" s="80"/>
      <c r="J249" s="80"/>
      <c r="K249" s="80"/>
    </row>
    <row r="250" spans="4:11" x14ac:dyDescent="0.2">
      <c r="D250" s="80"/>
      <c r="F250" s="80"/>
      <c r="G250" s="80"/>
      <c r="H250" s="80"/>
      <c r="I250" s="80"/>
      <c r="J250" s="80"/>
      <c r="K250" s="80"/>
    </row>
    <row r="251" spans="4:11" x14ac:dyDescent="0.2">
      <c r="D251" s="80"/>
      <c r="F251" s="80"/>
      <c r="G251" s="80"/>
      <c r="H251" s="80"/>
      <c r="I251" s="80"/>
      <c r="J251" s="80"/>
      <c r="K251" s="80"/>
    </row>
    <row r="252" spans="4:11" x14ac:dyDescent="0.2">
      <c r="D252" s="80"/>
      <c r="F252" s="80"/>
      <c r="G252" s="80"/>
      <c r="H252" s="80"/>
      <c r="I252" s="80"/>
      <c r="J252" s="80"/>
      <c r="K252" s="80"/>
    </row>
    <row r="253" spans="4:11" x14ac:dyDescent="0.2">
      <c r="D253" s="80"/>
      <c r="F253" s="80"/>
      <c r="G253" s="80"/>
      <c r="H253" s="80"/>
      <c r="I253" s="80"/>
      <c r="J253" s="80"/>
      <c r="K253" s="80"/>
    </row>
    <row r="254" spans="4:11" x14ac:dyDescent="0.2">
      <c r="D254" s="80"/>
      <c r="F254" s="80"/>
      <c r="G254" s="80"/>
      <c r="H254" s="80"/>
      <c r="I254" s="80"/>
      <c r="J254" s="80"/>
      <c r="K254" s="80"/>
    </row>
    <row r="255" spans="4:11" x14ac:dyDescent="0.2">
      <c r="D255" s="80"/>
      <c r="F255" s="80"/>
      <c r="G255" s="80"/>
      <c r="H255" s="80"/>
      <c r="I255" s="80"/>
      <c r="J255" s="80"/>
      <c r="K255" s="80"/>
    </row>
    <row r="256" spans="4:11" x14ac:dyDescent="0.2">
      <c r="D256" s="80"/>
      <c r="F256" s="80"/>
      <c r="G256" s="80"/>
      <c r="H256" s="80"/>
      <c r="I256" s="80"/>
      <c r="J256" s="80"/>
      <c r="K256" s="80"/>
    </row>
    <row r="257" spans="4:11" x14ac:dyDescent="0.2">
      <c r="D257" s="80"/>
      <c r="F257" s="80"/>
      <c r="G257" s="80"/>
      <c r="H257" s="80"/>
      <c r="I257" s="80"/>
      <c r="J257" s="80"/>
      <c r="K257" s="80"/>
    </row>
    <row r="258" spans="4:11" x14ac:dyDescent="0.2">
      <c r="D258" s="80"/>
      <c r="F258" s="80"/>
      <c r="G258" s="80"/>
      <c r="H258" s="80"/>
      <c r="I258" s="80"/>
      <c r="J258" s="80"/>
      <c r="K258" s="80"/>
    </row>
    <row r="259" spans="4:11" x14ac:dyDescent="0.2">
      <c r="D259" s="80"/>
      <c r="F259" s="80"/>
      <c r="G259" s="80"/>
      <c r="H259" s="80"/>
      <c r="I259" s="80"/>
      <c r="J259" s="80"/>
      <c r="K259" s="80"/>
    </row>
    <row r="260" spans="4:11" x14ac:dyDescent="0.2">
      <c r="D260" s="80"/>
      <c r="F260" s="80"/>
      <c r="G260" s="80"/>
      <c r="H260" s="80"/>
      <c r="I260" s="80"/>
      <c r="J260" s="80"/>
      <c r="K260" s="80"/>
    </row>
    <row r="261" spans="4:11" x14ac:dyDescent="0.2">
      <c r="D261" s="80"/>
      <c r="F261" s="80"/>
      <c r="G261" s="80"/>
      <c r="H261" s="80"/>
      <c r="I261" s="80"/>
      <c r="J261" s="80"/>
      <c r="K261" s="80"/>
    </row>
    <row r="262" spans="4:11" x14ac:dyDescent="0.2">
      <c r="D262" s="80"/>
      <c r="F262" s="80"/>
      <c r="G262" s="80"/>
      <c r="H262" s="80"/>
      <c r="I262" s="80"/>
      <c r="J262" s="80"/>
      <c r="K262" s="80"/>
    </row>
    <row r="263" spans="4:11" x14ac:dyDescent="0.2">
      <c r="D263" s="80"/>
      <c r="F263" s="80"/>
      <c r="G263" s="80"/>
      <c r="H263" s="80"/>
      <c r="I263" s="80"/>
      <c r="J263" s="80"/>
      <c r="K263" s="80"/>
    </row>
    <row r="264" spans="4:11" x14ac:dyDescent="0.2">
      <c r="D264" s="80"/>
      <c r="F264" s="80"/>
      <c r="G264" s="80"/>
      <c r="H264" s="80"/>
      <c r="I264" s="80"/>
      <c r="J264" s="80"/>
      <c r="K264" s="80"/>
    </row>
    <row r="265" spans="4:11" x14ac:dyDescent="0.2">
      <c r="D265" s="80"/>
      <c r="F265" s="80"/>
      <c r="G265" s="80"/>
      <c r="H265" s="80"/>
      <c r="I265" s="80"/>
      <c r="J265" s="80"/>
      <c r="K265" s="80"/>
    </row>
    <row r="266" spans="4:11" x14ac:dyDescent="0.2">
      <c r="D266" s="80"/>
      <c r="F266" s="80"/>
      <c r="G266" s="80"/>
      <c r="H266" s="80"/>
      <c r="I266" s="80"/>
      <c r="J266" s="80"/>
      <c r="K266" s="80"/>
    </row>
    <row r="267" spans="4:11" x14ac:dyDescent="0.2">
      <c r="D267" s="80"/>
      <c r="F267" s="80"/>
      <c r="G267" s="80"/>
      <c r="H267" s="80"/>
      <c r="I267" s="80"/>
      <c r="J267" s="80"/>
      <c r="K267" s="80"/>
    </row>
    <row r="268" spans="4:11" x14ac:dyDescent="0.2">
      <c r="D268" s="80"/>
      <c r="F268" s="80"/>
      <c r="G268" s="80"/>
      <c r="H268" s="80"/>
      <c r="I268" s="80"/>
      <c r="J268" s="80"/>
      <c r="K268" s="80"/>
    </row>
    <row r="269" spans="4:11" x14ac:dyDescent="0.2">
      <c r="D269" s="80"/>
      <c r="F269" s="80"/>
      <c r="G269" s="80"/>
      <c r="H269" s="80"/>
      <c r="I269" s="80"/>
      <c r="J269" s="80"/>
      <c r="K269" s="80"/>
    </row>
    <row r="270" spans="4:11" x14ac:dyDescent="0.2">
      <c r="D270" s="80"/>
      <c r="F270" s="80"/>
      <c r="G270" s="80"/>
      <c r="H270" s="80"/>
      <c r="I270" s="80"/>
      <c r="J270" s="80"/>
      <c r="K270" s="80"/>
    </row>
    <row r="271" spans="4:11" x14ac:dyDescent="0.2">
      <c r="D271" s="80"/>
      <c r="F271" s="80"/>
      <c r="G271" s="80"/>
      <c r="H271" s="80"/>
      <c r="I271" s="80"/>
      <c r="J271" s="80"/>
      <c r="K271" s="80"/>
    </row>
    <row r="272" spans="4:11" x14ac:dyDescent="0.2">
      <c r="D272" s="80"/>
      <c r="F272" s="80"/>
      <c r="G272" s="80"/>
      <c r="H272" s="80"/>
      <c r="I272" s="80"/>
      <c r="J272" s="80"/>
      <c r="K272" s="80"/>
    </row>
    <row r="273" spans="4:11" x14ac:dyDescent="0.2">
      <c r="D273" s="80"/>
      <c r="F273" s="80"/>
      <c r="G273" s="80"/>
      <c r="H273" s="80"/>
      <c r="I273" s="80"/>
      <c r="J273" s="80"/>
      <c r="K273" s="80"/>
    </row>
    <row r="274" spans="4:11" x14ac:dyDescent="0.2">
      <c r="D274" s="80"/>
      <c r="F274" s="80"/>
      <c r="G274" s="80"/>
      <c r="H274" s="80"/>
      <c r="I274" s="80"/>
      <c r="J274" s="80"/>
      <c r="K274" s="80"/>
    </row>
    <row r="275" spans="4:11" x14ac:dyDescent="0.2">
      <c r="D275" s="80"/>
      <c r="F275" s="80"/>
      <c r="G275" s="80"/>
      <c r="H275" s="80"/>
      <c r="I275" s="80"/>
      <c r="J275" s="80"/>
      <c r="K275" s="80"/>
    </row>
    <row r="276" spans="4:11" x14ac:dyDescent="0.2">
      <c r="D276" s="80"/>
      <c r="F276" s="80"/>
      <c r="G276" s="80"/>
      <c r="H276" s="80"/>
      <c r="I276" s="80"/>
      <c r="J276" s="80"/>
      <c r="K276" s="80"/>
    </row>
    <row r="277" spans="4:11" x14ac:dyDescent="0.2">
      <c r="D277" s="80"/>
      <c r="F277" s="80"/>
      <c r="G277" s="80"/>
      <c r="H277" s="80"/>
      <c r="I277" s="80"/>
      <c r="J277" s="80"/>
      <c r="K277" s="80"/>
    </row>
    <row r="278" spans="4:11" x14ac:dyDescent="0.2">
      <c r="D278" s="80"/>
      <c r="F278" s="80"/>
      <c r="G278" s="80"/>
      <c r="H278" s="80"/>
      <c r="I278" s="80"/>
      <c r="J278" s="80"/>
      <c r="K278" s="80"/>
    </row>
    <row r="279" spans="4:11" x14ac:dyDescent="0.2">
      <c r="D279" s="80"/>
      <c r="F279" s="80"/>
      <c r="G279" s="80"/>
      <c r="H279" s="80"/>
      <c r="I279" s="80"/>
      <c r="J279" s="80"/>
      <c r="K279" s="80"/>
    </row>
    <row r="280" spans="4:11" x14ac:dyDescent="0.2">
      <c r="D280" s="80"/>
      <c r="F280" s="80"/>
      <c r="G280" s="80"/>
      <c r="H280" s="80"/>
      <c r="I280" s="80"/>
      <c r="J280" s="80"/>
      <c r="K280" s="80"/>
    </row>
    <row r="281" spans="4:11" x14ac:dyDescent="0.2">
      <c r="D281" s="80"/>
      <c r="F281" s="80"/>
      <c r="G281" s="80"/>
      <c r="H281" s="80"/>
      <c r="I281" s="80"/>
      <c r="J281" s="80"/>
      <c r="K281" s="80"/>
    </row>
    <row r="282" spans="4:11" x14ac:dyDescent="0.2">
      <c r="D282" s="80"/>
      <c r="F282" s="80"/>
      <c r="G282" s="80"/>
      <c r="H282" s="80"/>
      <c r="I282" s="80"/>
      <c r="J282" s="80"/>
      <c r="K282" s="80"/>
    </row>
    <row r="283" spans="4:11" x14ac:dyDescent="0.2">
      <c r="D283" s="80"/>
      <c r="F283" s="80"/>
      <c r="G283" s="80"/>
      <c r="H283" s="80"/>
      <c r="I283" s="80"/>
      <c r="J283" s="80"/>
      <c r="K283" s="80"/>
    </row>
    <row r="284" spans="4:11" x14ac:dyDescent="0.2">
      <c r="D284" s="80"/>
      <c r="F284" s="80"/>
      <c r="G284" s="80"/>
      <c r="H284" s="80"/>
      <c r="I284" s="80"/>
      <c r="J284" s="80"/>
      <c r="K284" s="80"/>
    </row>
    <row r="285" spans="4:11" x14ac:dyDescent="0.2">
      <c r="D285" s="80"/>
      <c r="F285" s="80"/>
      <c r="G285" s="80"/>
      <c r="H285" s="80"/>
      <c r="I285" s="80"/>
      <c r="J285" s="80"/>
      <c r="K285" s="80"/>
    </row>
    <row r="286" spans="4:11" x14ac:dyDescent="0.2">
      <c r="D286" s="80"/>
      <c r="F286" s="80"/>
      <c r="G286" s="80"/>
      <c r="H286" s="80"/>
      <c r="I286" s="80"/>
      <c r="J286" s="80"/>
      <c r="K286" s="80"/>
    </row>
    <row r="287" spans="4:11" x14ac:dyDescent="0.2">
      <c r="D287" s="80"/>
      <c r="F287" s="80"/>
      <c r="G287" s="80"/>
      <c r="H287" s="80"/>
      <c r="I287" s="80"/>
      <c r="J287" s="80"/>
      <c r="K287" s="80"/>
    </row>
    <row r="288" spans="4:11" x14ac:dyDescent="0.2">
      <c r="D288" s="80"/>
      <c r="F288" s="80"/>
      <c r="G288" s="80"/>
      <c r="H288" s="80"/>
      <c r="I288" s="80"/>
      <c r="J288" s="80"/>
      <c r="K288" s="80"/>
    </row>
    <row r="289" spans="4:11" x14ac:dyDescent="0.2">
      <c r="D289" s="80"/>
      <c r="F289" s="80"/>
      <c r="G289" s="80"/>
      <c r="H289" s="80"/>
      <c r="I289" s="80"/>
      <c r="J289" s="80"/>
      <c r="K289" s="80"/>
    </row>
    <row r="290" spans="4:11" x14ac:dyDescent="0.2">
      <c r="D290" s="80"/>
      <c r="F290" s="80"/>
      <c r="G290" s="80"/>
      <c r="H290" s="80"/>
      <c r="I290" s="80"/>
      <c r="J290" s="80"/>
      <c r="K290" s="80"/>
    </row>
    <row r="291" spans="4:11" x14ac:dyDescent="0.2">
      <c r="D291" s="80"/>
      <c r="F291" s="80"/>
      <c r="G291" s="80"/>
      <c r="H291" s="80"/>
      <c r="I291" s="80"/>
      <c r="J291" s="80"/>
      <c r="K291" s="80"/>
    </row>
    <row r="292" spans="4:11" x14ac:dyDescent="0.2">
      <c r="D292" s="80"/>
      <c r="F292" s="80"/>
      <c r="G292" s="80"/>
      <c r="H292" s="80"/>
      <c r="I292" s="80"/>
      <c r="J292" s="80"/>
      <c r="K292" s="80"/>
    </row>
    <row r="293" spans="4:11" x14ac:dyDescent="0.2">
      <c r="D293" s="80"/>
      <c r="F293" s="80"/>
      <c r="G293" s="80"/>
      <c r="H293" s="80"/>
      <c r="I293" s="80"/>
      <c r="J293" s="80"/>
      <c r="K293" s="8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2.7109375" style="78" customWidth="1"/>
    <col min="6" max="16384" width="12" style="78"/>
  </cols>
  <sheetData>
    <row r="1" spans="1:10" s="77" customFormat="1" ht="16.5" customHeight="1" x14ac:dyDescent="0.25"/>
    <row r="2" spans="1:10" s="77" customFormat="1" ht="16.5" customHeight="1" x14ac:dyDescent="0.25"/>
    <row r="3" spans="1:10" s="77" customFormat="1" ht="16.5" customHeight="1" x14ac:dyDescent="0.25"/>
    <row r="4" spans="1:10" s="77" customFormat="1" ht="16.5" customHeight="1" x14ac:dyDescent="0.25"/>
    <row r="5" spans="1:10" s="77" customFormat="1" ht="16.5" customHeight="1" x14ac:dyDescent="0.25">
      <c r="A5" s="116" t="s">
        <v>4</v>
      </c>
      <c r="B5" s="611" t="s">
        <v>270</v>
      </c>
      <c r="C5" s="611"/>
      <c r="D5" s="611"/>
      <c r="E5" s="611"/>
      <c r="F5" s="611"/>
      <c r="G5" s="611"/>
      <c r="H5" s="611"/>
      <c r="I5" s="611"/>
      <c r="J5" s="611"/>
    </row>
    <row r="6" spans="1:10" s="77" customFormat="1" ht="12" customHeight="1" x14ac:dyDescent="0.2">
      <c r="A6" s="116"/>
      <c r="B6" s="111" t="s">
        <v>279</v>
      </c>
      <c r="C6" s="370"/>
      <c r="D6" s="370"/>
      <c r="E6" s="370"/>
      <c r="F6" s="370"/>
      <c r="G6" s="370"/>
      <c r="H6" s="370"/>
      <c r="I6" s="370"/>
      <c r="J6" s="370"/>
    </row>
    <row r="7" spans="1:10" s="77" customFormat="1" ht="15" customHeight="1" x14ac:dyDescent="0.25">
      <c r="D7" s="8"/>
    </row>
    <row r="8" spans="1:10" s="77" customFormat="1" ht="42.75" customHeight="1" x14ac:dyDescent="0.25">
      <c r="B8" s="8"/>
      <c r="C8" s="598" t="s">
        <v>280</v>
      </c>
      <c r="D8" s="598"/>
      <c r="E8" s="598"/>
    </row>
    <row r="9" spans="1:10" s="77" customFormat="1" ht="24.95" customHeight="1" x14ac:dyDescent="0.25">
      <c r="B9" s="8"/>
      <c r="C9" s="599" t="s">
        <v>27</v>
      </c>
      <c r="D9" s="599"/>
      <c r="E9" s="599"/>
    </row>
    <row r="10" spans="1:10" s="77" customFormat="1" ht="14.25" customHeight="1" x14ac:dyDescent="0.2">
      <c r="B10" s="120" t="s">
        <v>11</v>
      </c>
      <c r="C10" s="374" t="s">
        <v>12</v>
      </c>
      <c r="D10" s="374" t="s">
        <v>28</v>
      </c>
      <c r="E10" s="374" t="s">
        <v>29</v>
      </c>
    </row>
    <row r="11" spans="1:10" s="77" customFormat="1" ht="14.25" customHeight="1" x14ac:dyDescent="0.2">
      <c r="B11" s="3" t="s">
        <v>61</v>
      </c>
      <c r="C11" s="450">
        <f>'[1]PD_genero (17)'!O12-'[1]PD_genero (17)'!C12</f>
        <v>-11243</v>
      </c>
      <c r="D11" s="451">
        <f>'[1]PD_genero (17)'!P12-'[1]PD_genero (17)'!D12</f>
        <v>-23009</v>
      </c>
      <c r="E11" s="452">
        <f>'[1]PD_genero (17)'!Q12-'[1]PD_genero (17)'!E12</f>
        <v>-34252</v>
      </c>
    </row>
    <row r="12" spans="1:10" s="77" customFormat="1" ht="14.25" customHeight="1" x14ac:dyDescent="0.2">
      <c r="B12" s="4" t="s">
        <v>102</v>
      </c>
      <c r="C12" s="453">
        <f>'[1]PD_genero (17)'!O13-'[1]PD_genero (17)'!C13</f>
        <v>-3066</v>
      </c>
      <c r="D12" s="454">
        <f>'[1]PD_genero (17)'!P13-'[1]PD_genero (17)'!D13</f>
        <v>-5910</v>
      </c>
      <c r="E12" s="455">
        <f>'[1]PD_genero (17)'!Q13-'[1]PD_genero (17)'!E13</f>
        <v>-8976</v>
      </c>
    </row>
    <row r="13" spans="1:10" s="77" customFormat="1" ht="14.25" customHeight="1" x14ac:dyDescent="0.2">
      <c r="B13" s="4" t="s">
        <v>20</v>
      </c>
      <c r="C13" s="453">
        <f>'[1]PD_genero (17)'!O14-'[1]PD_genero (17)'!C14</f>
        <v>-2551</v>
      </c>
      <c r="D13" s="454">
        <f>'[1]PD_genero (17)'!P14-'[1]PD_genero (17)'!D14</f>
        <v>-4265</v>
      </c>
      <c r="E13" s="455">
        <f>'[1]PD_genero (17)'!Q14-'[1]PD_genero (17)'!E14</f>
        <v>-6816</v>
      </c>
    </row>
    <row r="14" spans="1:10" s="77" customFormat="1" ht="14.25" customHeight="1" x14ac:dyDescent="0.2">
      <c r="B14" s="4" t="s">
        <v>1</v>
      </c>
      <c r="C14" s="456">
        <f>'[1]PD_genero (17)'!O15-'[1]PD_genero (17)'!C15</f>
        <v>-384</v>
      </c>
      <c r="D14" s="457">
        <f>'[1]PD_genero (17)'!P15-'[1]PD_genero (17)'!D15</f>
        <v>-821</v>
      </c>
      <c r="E14" s="458">
        <f>'[1]PD_genero (17)'!Q15-'[1]PD_genero (17)'!E15</f>
        <v>-1205</v>
      </c>
    </row>
    <row r="15" spans="1:10" s="77" customFormat="1" ht="14.25" customHeight="1" x14ac:dyDescent="0.2">
      <c r="B15" s="34" t="str">
        <f>'[1]PD_genero % (12)'!B15</f>
        <v xml:space="preserve">Ajuda </v>
      </c>
      <c r="C15" s="450">
        <f>'[1]PD_genero (17)'!O16-'[1]PD_genero (17)'!C16</f>
        <v>-24</v>
      </c>
      <c r="D15" s="451">
        <f>'[1]PD_genero (17)'!P16-'[1]PD_genero (17)'!D16</f>
        <v>-21</v>
      </c>
      <c r="E15" s="452">
        <f>'[1]PD_genero (17)'!Q16-'[1]PD_genero (17)'!E16</f>
        <v>-45</v>
      </c>
    </row>
    <row r="16" spans="1:10" s="77" customFormat="1" ht="14.25" customHeight="1" x14ac:dyDescent="0.2">
      <c r="B16" s="34" t="str">
        <f>'[1]PD_genero % (12)'!B16</f>
        <v xml:space="preserve">Alcântara </v>
      </c>
      <c r="C16" s="453">
        <f>'[1]PD_genero (17)'!O17-'[1]PD_genero (17)'!C17</f>
        <v>-32</v>
      </c>
      <c r="D16" s="454">
        <f>'[1]PD_genero (17)'!P17-'[1]PD_genero (17)'!D17</f>
        <v>-14</v>
      </c>
      <c r="E16" s="455">
        <f>'[1]PD_genero (17)'!Q17-'[1]PD_genero (17)'!E17</f>
        <v>-46</v>
      </c>
    </row>
    <row r="17" spans="2:5" s="77" customFormat="1" ht="14.25" customHeight="1" x14ac:dyDescent="0.2">
      <c r="B17" s="34" t="str">
        <f>'[1]PD_genero % (12)'!B17</f>
        <v xml:space="preserve">Alvalade </v>
      </c>
      <c r="C17" s="453">
        <f>'[1]PD_genero (17)'!O18-'[1]PD_genero (17)'!C18</f>
        <v>-12</v>
      </c>
      <c r="D17" s="454">
        <f>'[1]PD_genero (17)'!P18-'[1]PD_genero (17)'!D18</f>
        <v>-46</v>
      </c>
      <c r="E17" s="455">
        <f>'[1]PD_genero (17)'!Q18-'[1]PD_genero (17)'!E18</f>
        <v>-58</v>
      </c>
    </row>
    <row r="18" spans="2:5" s="77" customFormat="1" ht="14.25" customHeight="1" x14ac:dyDescent="0.2">
      <c r="B18" s="34" t="str">
        <f>'[1]PD_genero % (12)'!B18</f>
        <v xml:space="preserve">Areeiro </v>
      </c>
      <c r="C18" s="453">
        <f>'[1]PD_genero (17)'!O19-'[1]PD_genero (17)'!C19</f>
        <v>-15</v>
      </c>
      <c r="D18" s="454">
        <f>'[1]PD_genero (17)'!P19-'[1]PD_genero (17)'!D19</f>
        <v>-12</v>
      </c>
      <c r="E18" s="455">
        <f>'[1]PD_genero (17)'!Q19-'[1]PD_genero (17)'!E19</f>
        <v>-27</v>
      </c>
    </row>
    <row r="19" spans="2:5" s="77" customFormat="1" ht="14.25" customHeight="1" x14ac:dyDescent="0.2">
      <c r="B19" s="34" t="str">
        <f>'[1]PD_genero % (12)'!B19</f>
        <v xml:space="preserve">Arroios </v>
      </c>
      <c r="C19" s="453">
        <f>'[1]PD_genero (17)'!O20-'[1]PD_genero (17)'!C20</f>
        <v>-15</v>
      </c>
      <c r="D19" s="454">
        <f>'[1]PD_genero (17)'!P20-'[1]PD_genero (17)'!D20</f>
        <v>-30</v>
      </c>
      <c r="E19" s="455">
        <f>'[1]PD_genero (17)'!Q20-'[1]PD_genero (17)'!E20</f>
        <v>-45</v>
      </c>
    </row>
    <row r="20" spans="2:5" s="77" customFormat="1" ht="14.25" customHeight="1" x14ac:dyDescent="0.2">
      <c r="B20" s="34" t="str">
        <f>'[1]PD_genero % (12)'!B20</f>
        <v xml:space="preserve">Avenidas Novas </v>
      </c>
      <c r="C20" s="453">
        <f>'[1]PD_genero (17)'!O21-'[1]PD_genero (17)'!C21</f>
        <v>-17</v>
      </c>
      <c r="D20" s="454">
        <f>'[1]PD_genero (17)'!P21-'[1]PD_genero (17)'!D21</f>
        <v>-7</v>
      </c>
      <c r="E20" s="455">
        <f>'[1]PD_genero (17)'!Q21-'[1]PD_genero (17)'!E21</f>
        <v>-24</v>
      </c>
    </row>
    <row r="21" spans="2:5" s="77" customFormat="1" ht="14.25" customHeight="1" x14ac:dyDescent="0.2">
      <c r="B21" s="34" t="str">
        <f>'[1]PD_genero % (12)'!B21</f>
        <v xml:space="preserve">Beato </v>
      </c>
      <c r="C21" s="453">
        <f>'[1]PD_genero (17)'!O22-'[1]PD_genero (17)'!C22</f>
        <v>-11</v>
      </c>
      <c r="D21" s="454">
        <f>'[1]PD_genero (17)'!P22-'[1]PD_genero (17)'!D22</f>
        <v>-19</v>
      </c>
      <c r="E21" s="455">
        <f>'[1]PD_genero (17)'!Q22-'[1]PD_genero (17)'!E22</f>
        <v>-30</v>
      </c>
    </row>
    <row r="22" spans="2:5" s="77" customFormat="1" ht="14.25" customHeight="1" x14ac:dyDescent="0.2">
      <c r="B22" s="34" t="str">
        <f>'[1]PD_genero % (12)'!B22</f>
        <v xml:space="preserve">Belém </v>
      </c>
      <c r="C22" s="453">
        <f>'[1]PD_genero (17)'!O23-'[1]PD_genero (17)'!C23</f>
        <v>1</v>
      </c>
      <c r="D22" s="454">
        <f>'[1]PD_genero (17)'!P23-'[1]PD_genero (17)'!D23</f>
        <v>-29</v>
      </c>
      <c r="E22" s="455">
        <f>'[1]PD_genero (17)'!Q23-'[1]PD_genero (17)'!E23</f>
        <v>-28</v>
      </c>
    </row>
    <row r="23" spans="2:5" s="77" customFormat="1" ht="14.25" customHeight="1" x14ac:dyDescent="0.2">
      <c r="B23" s="34" t="str">
        <f>'[1]PD_genero % (12)'!B23</f>
        <v xml:space="preserve">Benfica </v>
      </c>
      <c r="C23" s="453">
        <f>'[1]PD_genero (17)'!O24-'[1]PD_genero (17)'!C24</f>
        <v>-24</v>
      </c>
      <c r="D23" s="454">
        <f>'[1]PD_genero (17)'!P24-'[1]PD_genero (17)'!D24</f>
        <v>-33</v>
      </c>
      <c r="E23" s="455">
        <f>'[1]PD_genero (17)'!Q24-'[1]PD_genero (17)'!E24</f>
        <v>-57</v>
      </c>
    </row>
    <row r="24" spans="2:5" s="77" customFormat="1" ht="14.25" customHeight="1" x14ac:dyDescent="0.2">
      <c r="B24" s="34" t="str">
        <f>'[1]PD_genero % (12)'!B24</f>
        <v xml:space="preserve">Campo de Ourique </v>
      </c>
      <c r="C24" s="453">
        <f>'[1]PD_genero (17)'!O25-'[1]PD_genero (17)'!C25</f>
        <v>-15</v>
      </c>
      <c r="D24" s="454">
        <f>'[1]PD_genero (17)'!P25-'[1]PD_genero (17)'!D25</f>
        <v>-29</v>
      </c>
      <c r="E24" s="455">
        <f>'[1]PD_genero (17)'!Q25-'[1]PD_genero (17)'!E25</f>
        <v>-44</v>
      </c>
    </row>
    <row r="25" spans="2:5" s="77" customFormat="1" ht="14.25" customHeight="1" x14ac:dyDescent="0.2">
      <c r="B25" s="34" t="str">
        <f>'[1]PD_genero % (12)'!B25</f>
        <v xml:space="preserve">Campolide </v>
      </c>
      <c r="C25" s="453">
        <f>'[1]PD_genero (17)'!O26-'[1]PD_genero (17)'!C26</f>
        <v>-1</v>
      </c>
      <c r="D25" s="454">
        <f>'[1]PD_genero (17)'!P26-'[1]PD_genero (17)'!D26</f>
        <v>-25</v>
      </c>
      <c r="E25" s="455">
        <f>'[1]PD_genero (17)'!Q26-'[1]PD_genero (17)'!E26</f>
        <v>-26</v>
      </c>
    </row>
    <row r="26" spans="2:5" s="77" customFormat="1" ht="14.25" customHeight="1" x14ac:dyDescent="0.2">
      <c r="B26" s="34" t="str">
        <f>'[1]PD_genero % (12)'!B26</f>
        <v xml:space="preserve">Carnide </v>
      </c>
      <c r="C26" s="453">
        <f>'[1]PD_genero (17)'!O27-'[1]PD_genero (17)'!C27</f>
        <v>-1</v>
      </c>
      <c r="D26" s="454">
        <f>'[1]PD_genero (17)'!P27-'[1]PD_genero (17)'!D27</f>
        <v>-27</v>
      </c>
      <c r="E26" s="455">
        <f>'[1]PD_genero (17)'!Q27-'[1]PD_genero (17)'!E27</f>
        <v>-28</v>
      </c>
    </row>
    <row r="27" spans="2:5" s="77" customFormat="1" ht="14.25" customHeight="1" x14ac:dyDescent="0.2">
      <c r="B27" s="34" t="str">
        <f>'[1]PD_genero % (12)'!B27</f>
        <v xml:space="preserve">Estrela </v>
      </c>
      <c r="C27" s="453">
        <f>'[1]PD_genero (17)'!O28-'[1]PD_genero (17)'!C28</f>
        <v>-14</v>
      </c>
      <c r="D27" s="454">
        <f>'[1]PD_genero (17)'!P28-'[1]PD_genero (17)'!D28</f>
        <v>-31</v>
      </c>
      <c r="E27" s="455">
        <f>'[1]PD_genero (17)'!Q28-'[1]PD_genero (17)'!E28</f>
        <v>-45</v>
      </c>
    </row>
    <row r="28" spans="2:5" s="77" customFormat="1" ht="14.25" customHeight="1" x14ac:dyDescent="0.2">
      <c r="B28" s="34" t="str">
        <f>'[1]PD_genero % (12)'!B28</f>
        <v xml:space="preserve">Lumiar </v>
      </c>
      <c r="C28" s="453">
        <f>'[1]PD_genero (17)'!O29-'[1]PD_genero (17)'!C29</f>
        <v>-47</v>
      </c>
      <c r="D28" s="454">
        <f>'[1]PD_genero (17)'!P29-'[1]PD_genero (17)'!D29</f>
        <v>-66</v>
      </c>
      <c r="E28" s="455">
        <f>'[1]PD_genero (17)'!Q29-'[1]PD_genero (17)'!E29</f>
        <v>-113</v>
      </c>
    </row>
    <row r="29" spans="2:5" s="77" customFormat="1" ht="14.25" customHeight="1" x14ac:dyDescent="0.2">
      <c r="B29" s="34" t="str">
        <f>'[1]PD_genero % (12)'!B29</f>
        <v xml:space="preserve">Marvila </v>
      </c>
      <c r="C29" s="453">
        <f>'[1]PD_genero (17)'!O30-'[1]PD_genero (17)'!C30</f>
        <v>-2</v>
      </c>
      <c r="D29" s="454">
        <f>'[1]PD_genero (17)'!P30-'[1]PD_genero (17)'!D30</f>
        <v>-76</v>
      </c>
      <c r="E29" s="455">
        <f>'[1]PD_genero (17)'!Q30-'[1]PD_genero (17)'!E30</f>
        <v>-78</v>
      </c>
    </row>
    <row r="30" spans="2:5" s="77" customFormat="1" ht="14.25" customHeight="1" x14ac:dyDescent="0.2">
      <c r="B30" s="34" t="str">
        <f>'[1]PD_genero % (12)'!B30</f>
        <v xml:space="preserve">Misericórdia </v>
      </c>
      <c r="C30" s="453">
        <f>'[1]PD_genero (17)'!O31-'[1]PD_genero (17)'!C31</f>
        <v>-6</v>
      </c>
      <c r="D30" s="454">
        <f>'[1]PD_genero (17)'!P31-'[1]PD_genero (17)'!D31</f>
        <v>-40</v>
      </c>
      <c r="E30" s="455">
        <f>'[1]PD_genero (17)'!Q31-'[1]PD_genero (17)'!E31</f>
        <v>-46</v>
      </c>
    </row>
    <row r="31" spans="2:5" s="77" customFormat="1" ht="14.25" customHeight="1" x14ac:dyDescent="0.2">
      <c r="B31" s="34" t="str">
        <f>'[1]PD_genero % (12)'!B31</f>
        <v xml:space="preserve">Olivais </v>
      </c>
      <c r="C31" s="453">
        <f>'[1]PD_genero (17)'!O32-'[1]PD_genero (17)'!C32</f>
        <v>-44</v>
      </c>
      <c r="D31" s="454">
        <f>'[1]PD_genero (17)'!P32-'[1]PD_genero (17)'!D32</f>
        <v>-79</v>
      </c>
      <c r="E31" s="455">
        <f>'[1]PD_genero (17)'!Q32-'[1]PD_genero (17)'!E32</f>
        <v>-123</v>
      </c>
    </row>
    <row r="32" spans="2:5" s="77" customFormat="1" ht="14.25" customHeight="1" x14ac:dyDescent="0.2">
      <c r="B32" s="34" t="str">
        <f>'[1]PD_genero % (12)'!B32</f>
        <v xml:space="preserve">Parque das Nações </v>
      </c>
      <c r="C32" s="453">
        <f>'[1]PD_genero (17)'!O33-'[1]PD_genero (17)'!C33</f>
        <v>-4</v>
      </c>
      <c r="D32" s="454">
        <f>'[1]PD_genero (17)'!P33-'[1]PD_genero (17)'!D33</f>
        <v>-17</v>
      </c>
      <c r="E32" s="455">
        <f>'[1]PD_genero (17)'!Q33-'[1]PD_genero (17)'!E33</f>
        <v>-21</v>
      </c>
    </row>
    <row r="33" spans="2:5" s="77" customFormat="1" ht="14.25" customHeight="1" x14ac:dyDescent="0.2">
      <c r="B33" s="34" t="str">
        <f>'[1]PD_genero % (12)'!B33</f>
        <v xml:space="preserve">Penha de França </v>
      </c>
      <c r="C33" s="453">
        <f>'[1]PD_genero (17)'!O34-'[1]PD_genero (17)'!C34</f>
        <v>-6</v>
      </c>
      <c r="D33" s="454">
        <f>'[1]PD_genero (17)'!P34-'[1]PD_genero (17)'!D34</f>
        <v>-40</v>
      </c>
      <c r="E33" s="455">
        <f>'[1]PD_genero (17)'!Q34-'[1]PD_genero (17)'!E34</f>
        <v>-46</v>
      </c>
    </row>
    <row r="34" spans="2:5" s="77" customFormat="1" ht="14.25" customHeight="1" x14ac:dyDescent="0.2">
      <c r="B34" s="34" t="str">
        <f>'[1]PD_genero % (12)'!B34</f>
        <v xml:space="preserve">Santa Clara </v>
      </c>
      <c r="C34" s="453">
        <f>'[1]PD_genero (17)'!O35-'[1]PD_genero (17)'!C35</f>
        <v>-11</v>
      </c>
      <c r="D34" s="454">
        <f>'[1]PD_genero (17)'!P35-'[1]PD_genero (17)'!D35</f>
        <v>-37</v>
      </c>
      <c r="E34" s="455">
        <f>'[1]PD_genero (17)'!Q35-'[1]PD_genero (17)'!E35</f>
        <v>-48</v>
      </c>
    </row>
    <row r="35" spans="2:5" s="77" customFormat="1" ht="14.25" customHeight="1" x14ac:dyDescent="0.2">
      <c r="B35" s="34" t="str">
        <f>'[1]PD_genero % (12)'!B35</f>
        <v xml:space="preserve">Santa Maria Maior </v>
      </c>
      <c r="C35" s="453">
        <f>'[1]PD_genero (17)'!O36-'[1]PD_genero (17)'!C36</f>
        <v>-29</v>
      </c>
      <c r="D35" s="454">
        <f>'[1]PD_genero (17)'!P36-'[1]PD_genero (17)'!D36</f>
        <v>-42</v>
      </c>
      <c r="E35" s="455">
        <f>'[1]PD_genero (17)'!Q36-'[1]PD_genero (17)'!E36</f>
        <v>-71</v>
      </c>
    </row>
    <row r="36" spans="2:5" s="77" customFormat="1" ht="14.25" customHeight="1" x14ac:dyDescent="0.2">
      <c r="B36" s="34" t="str">
        <f>'[1]PD_genero % (12)'!B36</f>
        <v xml:space="preserve">Santo António </v>
      </c>
      <c r="C36" s="453">
        <f>'[1]PD_genero (17)'!O37-'[1]PD_genero (17)'!C37</f>
        <v>-5</v>
      </c>
      <c r="D36" s="454">
        <f>'[1]PD_genero (17)'!P37-'[1]PD_genero (17)'!D37</f>
        <v>-26</v>
      </c>
      <c r="E36" s="455">
        <f>'[1]PD_genero (17)'!Q37-'[1]PD_genero (17)'!E37</f>
        <v>-31</v>
      </c>
    </row>
    <row r="37" spans="2:5" s="77" customFormat="1" ht="14.25" customHeight="1" x14ac:dyDescent="0.2">
      <c r="B37" s="34" t="str">
        <f>'[1]PD_genero % (12)'!B37</f>
        <v xml:space="preserve">São Domingos de Benfica </v>
      </c>
      <c r="C37" s="453">
        <f>'[1]PD_genero (17)'!O38-'[1]PD_genero (17)'!C38</f>
        <v>-35</v>
      </c>
      <c r="D37" s="454">
        <f>'[1]PD_genero (17)'!P38-'[1]PD_genero (17)'!D38</f>
        <v>-53</v>
      </c>
      <c r="E37" s="455">
        <f>'[1]PD_genero (17)'!Q38-'[1]PD_genero (17)'!E38</f>
        <v>-88</v>
      </c>
    </row>
    <row r="38" spans="2:5" s="77" customFormat="1" ht="14.25" customHeight="1" x14ac:dyDescent="0.2">
      <c r="B38" s="34" t="str">
        <f>'[1]PD_genero % (12)'!B38</f>
        <v xml:space="preserve">São Vicente </v>
      </c>
      <c r="C38" s="456">
        <f>'[1]PD_genero (17)'!O39-'[1]PD_genero (17)'!C39</f>
        <v>-15</v>
      </c>
      <c r="D38" s="457">
        <f>'[1]PD_genero (17)'!P39-'[1]PD_genero (17)'!D39</f>
        <v>-22</v>
      </c>
      <c r="E38" s="458">
        <f>'[1]PD_genero (17)'!Q39-'[1]PD_genero (17)'!E39</f>
        <v>-37</v>
      </c>
    </row>
    <row r="39" spans="2:5" s="1" customFormat="1" ht="15" x14ac:dyDescent="0.25">
      <c r="B39" s="108"/>
      <c r="C39" s="51"/>
      <c r="D39" s="96"/>
    </row>
    <row r="40" spans="2:5" x14ac:dyDescent="0.2">
      <c r="B40" s="36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C11" sqref="C11:K38"/>
      <selection pane="topRight" activeCell="M32" sqref="L32:M32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4</v>
      </c>
      <c r="B5" s="119" t="s">
        <v>220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220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105616</v>
      </c>
      <c r="D11" s="250">
        <v>66280</v>
      </c>
      <c r="E11" s="250">
        <v>55955</v>
      </c>
      <c r="F11" s="250">
        <v>51147</v>
      </c>
      <c r="G11" s="250">
        <v>49782</v>
      </c>
      <c r="H11" s="250">
        <v>53868</v>
      </c>
      <c r="I11" s="250">
        <v>65028</v>
      </c>
      <c r="J11" s="250">
        <v>44563</v>
      </c>
      <c r="K11" s="257">
        <v>492239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23492</v>
      </c>
      <c r="D12" s="63">
        <v>16727</v>
      </c>
      <c r="E12" s="63">
        <v>13589</v>
      </c>
      <c r="F12" s="63">
        <v>11488</v>
      </c>
      <c r="G12" s="63">
        <v>11059</v>
      </c>
      <c r="H12" s="63">
        <v>12351</v>
      </c>
      <c r="I12" s="63">
        <v>16714</v>
      </c>
      <c r="J12" s="63">
        <v>11413</v>
      </c>
      <c r="K12" s="253">
        <v>116833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17711</v>
      </c>
      <c r="D13" s="63">
        <v>12730</v>
      </c>
      <c r="E13" s="63">
        <v>10441</v>
      </c>
      <c r="F13" s="63">
        <v>8699</v>
      </c>
      <c r="G13" s="63">
        <v>8252</v>
      </c>
      <c r="H13" s="63">
        <v>9261</v>
      </c>
      <c r="I13" s="63">
        <v>12754</v>
      </c>
      <c r="J13" s="63">
        <v>9010</v>
      </c>
      <c r="K13" s="253">
        <v>88858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207" t="s">
        <v>1</v>
      </c>
      <c r="C14" s="343">
        <v>3478</v>
      </c>
      <c r="D14" s="344">
        <v>2612</v>
      </c>
      <c r="E14" s="344">
        <v>2086</v>
      </c>
      <c r="F14" s="344">
        <v>1786</v>
      </c>
      <c r="G14" s="344">
        <v>1809</v>
      </c>
      <c r="H14" s="344">
        <v>2077</v>
      </c>
      <c r="I14" s="344">
        <v>2850</v>
      </c>
      <c r="J14" s="344">
        <v>2094</v>
      </c>
      <c r="K14" s="345">
        <v>18792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208" t="s">
        <v>36</v>
      </c>
      <c r="C15" s="249">
        <v>104</v>
      </c>
      <c r="D15" s="250">
        <v>93</v>
      </c>
      <c r="E15" s="250">
        <v>60</v>
      </c>
      <c r="F15" s="250">
        <v>56</v>
      </c>
      <c r="G15" s="250">
        <v>59</v>
      </c>
      <c r="H15" s="250">
        <v>93</v>
      </c>
      <c r="I15" s="250">
        <v>114</v>
      </c>
      <c r="J15" s="250">
        <v>84</v>
      </c>
      <c r="K15" s="257">
        <v>663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94</v>
      </c>
      <c r="D16" s="63">
        <v>88</v>
      </c>
      <c r="E16" s="63">
        <v>55</v>
      </c>
      <c r="F16" s="63">
        <v>44</v>
      </c>
      <c r="G16" s="63">
        <v>43</v>
      </c>
      <c r="H16" s="63">
        <v>60</v>
      </c>
      <c r="I16" s="63">
        <v>81</v>
      </c>
      <c r="J16" s="63">
        <v>61</v>
      </c>
      <c r="K16" s="253">
        <v>526</v>
      </c>
    </row>
    <row r="17" spans="2:15" x14ac:dyDescent="0.25">
      <c r="B17" s="34" t="s">
        <v>38</v>
      </c>
      <c r="C17" s="252">
        <v>153</v>
      </c>
      <c r="D17" s="63">
        <v>121</v>
      </c>
      <c r="E17" s="63">
        <v>96</v>
      </c>
      <c r="F17" s="63">
        <v>88</v>
      </c>
      <c r="G17" s="63">
        <v>77</v>
      </c>
      <c r="H17" s="63">
        <v>98</v>
      </c>
      <c r="I17" s="63">
        <v>144</v>
      </c>
      <c r="J17" s="63">
        <v>108</v>
      </c>
      <c r="K17" s="253">
        <v>885</v>
      </c>
    </row>
    <row r="18" spans="2:15" x14ac:dyDescent="0.25">
      <c r="B18" s="34" t="s">
        <v>39</v>
      </c>
      <c r="C18" s="252">
        <v>100</v>
      </c>
      <c r="D18" s="63">
        <v>82</v>
      </c>
      <c r="E18" s="63">
        <v>72</v>
      </c>
      <c r="F18" s="63">
        <v>66</v>
      </c>
      <c r="G18" s="63">
        <v>70</v>
      </c>
      <c r="H18" s="63">
        <v>74</v>
      </c>
      <c r="I18" s="63">
        <v>99</v>
      </c>
      <c r="J18" s="63">
        <v>60</v>
      </c>
      <c r="K18" s="253">
        <v>623</v>
      </c>
      <c r="N18" s="80"/>
      <c r="O18" s="80"/>
    </row>
    <row r="19" spans="2:15" x14ac:dyDescent="0.25">
      <c r="B19" s="34" t="s">
        <v>40</v>
      </c>
      <c r="C19" s="252">
        <v>212</v>
      </c>
      <c r="D19" s="63">
        <v>179</v>
      </c>
      <c r="E19" s="63">
        <v>140</v>
      </c>
      <c r="F19" s="63">
        <v>125</v>
      </c>
      <c r="G19" s="63">
        <v>122</v>
      </c>
      <c r="H19" s="63">
        <v>119</v>
      </c>
      <c r="I19" s="63">
        <v>173</v>
      </c>
      <c r="J19" s="63">
        <v>132</v>
      </c>
      <c r="K19" s="253">
        <v>1202</v>
      </c>
    </row>
    <row r="20" spans="2:15" x14ac:dyDescent="0.25">
      <c r="B20" s="34" t="s">
        <v>41</v>
      </c>
      <c r="C20" s="252">
        <v>96</v>
      </c>
      <c r="D20" s="63">
        <v>89</v>
      </c>
      <c r="E20" s="63">
        <v>82</v>
      </c>
      <c r="F20" s="63">
        <v>65</v>
      </c>
      <c r="G20" s="63">
        <v>59</v>
      </c>
      <c r="H20" s="63">
        <v>63</v>
      </c>
      <c r="I20" s="63">
        <v>85</v>
      </c>
      <c r="J20" s="63">
        <v>67</v>
      </c>
      <c r="K20" s="253">
        <v>606</v>
      </c>
    </row>
    <row r="21" spans="2:15" x14ac:dyDescent="0.25">
      <c r="B21" s="34" t="s">
        <v>42</v>
      </c>
      <c r="C21" s="252">
        <v>89</v>
      </c>
      <c r="D21" s="63">
        <v>88</v>
      </c>
      <c r="E21" s="63">
        <v>54</v>
      </c>
      <c r="F21" s="63">
        <v>50</v>
      </c>
      <c r="G21" s="63">
        <v>49</v>
      </c>
      <c r="H21" s="63">
        <v>64</v>
      </c>
      <c r="I21" s="63">
        <v>82</v>
      </c>
      <c r="J21" s="63">
        <v>58</v>
      </c>
      <c r="K21" s="253">
        <v>534</v>
      </c>
    </row>
    <row r="22" spans="2:15" x14ac:dyDescent="0.25">
      <c r="B22" s="34" t="s">
        <v>43</v>
      </c>
      <c r="C22" s="252">
        <v>73</v>
      </c>
      <c r="D22" s="63">
        <v>59</v>
      </c>
      <c r="E22" s="63">
        <v>72</v>
      </c>
      <c r="F22" s="63">
        <v>32</v>
      </c>
      <c r="G22" s="63">
        <v>50</v>
      </c>
      <c r="H22" s="63">
        <v>62</v>
      </c>
      <c r="I22" s="63">
        <v>101</v>
      </c>
      <c r="J22" s="63">
        <v>87</v>
      </c>
      <c r="K22" s="253">
        <v>536</v>
      </c>
    </row>
    <row r="23" spans="2:15" x14ac:dyDescent="0.25">
      <c r="B23" s="34" t="s">
        <v>44</v>
      </c>
      <c r="C23" s="252">
        <v>256</v>
      </c>
      <c r="D23" s="63">
        <v>207</v>
      </c>
      <c r="E23" s="63">
        <v>161</v>
      </c>
      <c r="F23" s="63">
        <v>146</v>
      </c>
      <c r="G23" s="63">
        <v>131</v>
      </c>
      <c r="H23" s="63">
        <v>140</v>
      </c>
      <c r="I23" s="63">
        <v>218</v>
      </c>
      <c r="J23" s="63">
        <v>193</v>
      </c>
      <c r="K23" s="253">
        <v>1452</v>
      </c>
    </row>
    <row r="24" spans="2:15" x14ac:dyDescent="0.25">
      <c r="B24" s="34" t="s">
        <v>45</v>
      </c>
      <c r="C24" s="252">
        <v>114</v>
      </c>
      <c r="D24" s="63">
        <v>103</v>
      </c>
      <c r="E24" s="63">
        <v>69</v>
      </c>
      <c r="F24" s="63">
        <v>73</v>
      </c>
      <c r="G24" s="63">
        <v>53</v>
      </c>
      <c r="H24" s="63">
        <v>79</v>
      </c>
      <c r="I24" s="63">
        <v>99</v>
      </c>
      <c r="J24" s="63">
        <v>81</v>
      </c>
      <c r="K24" s="253">
        <v>671</v>
      </c>
    </row>
    <row r="25" spans="2:15" x14ac:dyDescent="0.25">
      <c r="B25" s="34" t="s">
        <v>46</v>
      </c>
      <c r="C25" s="252">
        <v>102</v>
      </c>
      <c r="D25" s="63">
        <v>79</v>
      </c>
      <c r="E25" s="63">
        <v>59</v>
      </c>
      <c r="F25" s="63">
        <v>56</v>
      </c>
      <c r="G25" s="63">
        <v>57</v>
      </c>
      <c r="H25" s="63">
        <v>58</v>
      </c>
      <c r="I25" s="63">
        <v>85</v>
      </c>
      <c r="J25" s="63">
        <v>57</v>
      </c>
      <c r="K25" s="253">
        <v>553</v>
      </c>
    </row>
    <row r="26" spans="2:15" x14ac:dyDescent="0.25">
      <c r="B26" s="34" t="s">
        <v>47</v>
      </c>
      <c r="C26" s="252">
        <v>155</v>
      </c>
      <c r="D26" s="63">
        <v>80</v>
      </c>
      <c r="E26" s="63">
        <v>80</v>
      </c>
      <c r="F26" s="63">
        <v>57</v>
      </c>
      <c r="G26" s="63">
        <v>63</v>
      </c>
      <c r="H26" s="63">
        <v>88</v>
      </c>
      <c r="I26" s="63">
        <v>83</v>
      </c>
      <c r="J26" s="63">
        <v>50</v>
      </c>
      <c r="K26" s="253">
        <v>656</v>
      </c>
    </row>
    <row r="27" spans="2:15" x14ac:dyDescent="0.25">
      <c r="B27" s="34" t="s">
        <v>48</v>
      </c>
      <c r="C27" s="252">
        <v>93</v>
      </c>
      <c r="D27" s="63">
        <v>76</v>
      </c>
      <c r="E27" s="63">
        <v>63</v>
      </c>
      <c r="F27" s="63">
        <v>56</v>
      </c>
      <c r="G27" s="63">
        <v>67</v>
      </c>
      <c r="H27" s="63">
        <v>69</v>
      </c>
      <c r="I27" s="63">
        <v>88</v>
      </c>
      <c r="J27" s="63">
        <v>59</v>
      </c>
      <c r="K27" s="253">
        <v>571</v>
      </c>
    </row>
    <row r="28" spans="2:15" x14ac:dyDescent="0.25">
      <c r="B28" s="34" t="s">
        <v>49</v>
      </c>
      <c r="C28" s="252">
        <v>218</v>
      </c>
      <c r="D28" s="63">
        <v>177</v>
      </c>
      <c r="E28" s="63">
        <v>138</v>
      </c>
      <c r="F28" s="63">
        <v>127</v>
      </c>
      <c r="G28" s="63">
        <v>113</v>
      </c>
      <c r="H28" s="63">
        <v>98</v>
      </c>
      <c r="I28" s="63">
        <v>173</v>
      </c>
      <c r="J28" s="63">
        <v>113</v>
      </c>
      <c r="K28" s="253">
        <v>1157</v>
      </c>
    </row>
    <row r="29" spans="2:15" x14ac:dyDescent="0.25">
      <c r="B29" s="34" t="s">
        <v>50</v>
      </c>
      <c r="C29" s="252">
        <v>409</v>
      </c>
      <c r="D29" s="63">
        <v>202</v>
      </c>
      <c r="E29" s="63">
        <v>170</v>
      </c>
      <c r="F29" s="63">
        <v>144</v>
      </c>
      <c r="G29" s="63">
        <v>159</v>
      </c>
      <c r="H29" s="63">
        <v>223</v>
      </c>
      <c r="I29" s="63">
        <v>289</v>
      </c>
      <c r="J29" s="63">
        <v>182</v>
      </c>
      <c r="K29" s="253">
        <v>1778</v>
      </c>
    </row>
    <row r="30" spans="2:15" x14ac:dyDescent="0.25">
      <c r="B30" s="34" t="s">
        <v>51</v>
      </c>
      <c r="C30" s="252">
        <v>88</v>
      </c>
      <c r="D30" s="63">
        <v>63</v>
      </c>
      <c r="E30" s="63">
        <v>54</v>
      </c>
      <c r="F30" s="63">
        <v>31</v>
      </c>
      <c r="G30" s="63">
        <v>56</v>
      </c>
      <c r="H30" s="63">
        <v>55</v>
      </c>
      <c r="I30" s="63">
        <v>67</v>
      </c>
      <c r="J30" s="63">
        <v>48</v>
      </c>
      <c r="K30" s="253">
        <v>462</v>
      </c>
    </row>
    <row r="31" spans="2:15" x14ac:dyDescent="0.25">
      <c r="B31" s="34" t="s">
        <v>52</v>
      </c>
      <c r="C31" s="252">
        <v>281</v>
      </c>
      <c r="D31" s="63">
        <v>181</v>
      </c>
      <c r="E31" s="63">
        <v>134</v>
      </c>
      <c r="F31" s="63">
        <v>155</v>
      </c>
      <c r="G31" s="63">
        <v>164</v>
      </c>
      <c r="H31" s="63">
        <v>178</v>
      </c>
      <c r="I31" s="63">
        <v>241</v>
      </c>
      <c r="J31" s="63">
        <v>165</v>
      </c>
      <c r="K31" s="253">
        <v>1499</v>
      </c>
    </row>
    <row r="32" spans="2:15" x14ac:dyDescent="0.25">
      <c r="B32" s="34" t="s">
        <v>31</v>
      </c>
      <c r="C32" s="252">
        <v>53</v>
      </c>
      <c r="D32" s="63">
        <v>53</v>
      </c>
      <c r="E32" s="63">
        <v>36</v>
      </c>
      <c r="F32" s="63">
        <v>20</v>
      </c>
      <c r="G32" s="63">
        <v>22</v>
      </c>
      <c r="H32" s="63">
        <v>24</v>
      </c>
      <c r="I32" s="63">
        <v>33</v>
      </c>
      <c r="J32" s="63">
        <v>19</v>
      </c>
      <c r="K32" s="253">
        <v>260</v>
      </c>
    </row>
    <row r="33" spans="2:11" x14ac:dyDescent="0.25">
      <c r="B33" s="34" t="s">
        <v>53</v>
      </c>
      <c r="C33" s="252">
        <v>206</v>
      </c>
      <c r="D33" s="63">
        <v>128</v>
      </c>
      <c r="E33" s="63">
        <v>121</v>
      </c>
      <c r="F33" s="63">
        <v>94</v>
      </c>
      <c r="G33" s="63">
        <v>90</v>
      </c>
      <c r="H33" s="63">
        <v>121</v>
      </c>
      <c r="I33" s="63">
        <v>155</v>
      </c>
      <c r="J33" s="63">
        <v>105</v>
      </c>
      <c r="K33" s="253">
        <v>1020</v>
      </c>
    </row>
    <row r="34" spans="2:11" ht="12.75" customHeight="1" x14ac:dyDescent="0.25">
      <c r="B34" s="34" t="s">
        <v>54</v>
      </c>
      <c r="C34" s="252">
        <v>167</v>
      </c>
      <c r="D34" s="63">
        <v>89</v>
      </c>
      <c r="E34" s="63">
        <v>94</v>
      </c>
      <c r="F34" s="63">
        <v>74</v>
      </c>
      <c r="G34" s="63">
        <v>76</v>
      </c>
      <c r="H34" s="63">
        <v>79</v>
      </c>
      <c r="I34" s="63">
        <v>92</v>
      </c>
      <c r="J34" s="63">
        <v>69</v>
      </c>
      <c r="K34" s="253">
        <v>740</v>
      </c>
    </row>
    <row r="35" spans="2:11" x14ac:dyDescent="0.25">
      <c r="B35" s="181" t="s">
        <v>55</v>
      </c>
      <c r="C35" s="252">
        <v>77</v>
      </c>
      <c r="D35" s="63">
        <v>79</v>
      </c>
      <c r="E35" s="63">
        <v>61</v>
      </c>
      <c r="F35" s="63">
        <v>42</v>
      </c>
      <c r="G35" s="63">
        <v>59</v>
      </c>
      <c r="H35" s="63">
        <v>59</v>
      </c>
      <c r="I35" s="63">
        <v>73</v>
      </c>
      <c r="J35" s="63">
        <v>57</v>
      </c>
      <c r="K35" s="253">
        <v>507</v>
      </c>
    </row>
    <row r="36" spans="2:11" x14ac:dyDescent="0.25">
      <c r="B36" s="181" t="s">
        <v>56</v>
      </c>
      <c r="C36" s="252">
        <v>66</v>
      </c>
      <c r="D36" s="63">
        <v>61</v>
      </c>
      <c r="E36" s="63">
        <v>36</v>
      </c>
      <c r="F36" s="63">
        <v>37</v>
      </c>
      <c r="G36" s="63">
        <v>37</v>
      </c>
      <c r="H36" s="63">
        <v>46</v>
      </c>
      <c r="I36" s="63">
        <v>40</v>
      </c>
      <c r="J36" s="63">
        <v>42</v>
      </c>
      <c r="K36" s="253">
        <v>365</v>
      </c>
    </row>
    <row r="37" spans="2:11" x14ac:dyDescent="0.25">
      <c r="B37" s="34" t="s">
        <v>57</v>
      </c>
      <c r="C37" s="252">
        <v>151</v>
      </c>
      <c r="D37" s="63">
        <v>138</v>
      </c>
      <c r="E37" s="63">
        <v>105</v>
      </c>
      <c r="F37" s="63">
        <v>85</v>
      </c>
      <c r="G37" s="63">
        <v>79</v>
      </c>
      <c r="H37" s="63">
        <v>75</v>
      </c>
      <c r="I37" s="63">
        <v>147</v>
      </c>
      <c r="J37" s="63">
        <v>133</v>
      </c>
      <c r="K37" s="253">
        <v>913</v>
      </c>
    </row>
    <row r="38" spans="2:11" x14ac:dyDescent="0.25">
      <c r="B38" s="34" t="s">
        <v>58</v>
      </c>
      <c r="C38" s="341">
        <v>121</v>
      </c>
      <c r="D38" s="342">
        <v>97</v>
      </c>
      <c r="E38" s="342">
        <v>74</v>
      </c>
      <c r="F38" s="342">
        <v>63</v>
      </c>
      <c r="G38" s="342">
        <v>54</v>
      </c>
      <c r="H38" s="342">
        <v>52</v>
      </c>
      <c r="I38" s="342">
        <v>88</v>
      </c>
      <c r="J38" s="342">
        <v>64</v>
      </c>
      <c r="K38" s="258">
        <v>613</v>
      </c>
    </row>
    <row r="39" spans="2:11" x14ac:dyDescent="0.25">
      <c r="B39" s="36"/>
      <c r="C39" s="603"/>
      <c r="D39" s="604"/>
      <c r="E39" s="604"/>
      <c r="F39" s="604"/>
      <c r="G39" s="604"/>
      <c r="H39" s="604"/>
      <c r="I39" s="604"/>
      <c r="J39" s="604"/>
      <c r="K39" s="604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266" priority="2" operator="between">
      <formula>1</formula>
      <formula>2</formula>
    </cfRule>
  </conditionalFormatting>
  <conditionalFormatting sqref="C11:K38">
    <cfRule type="cellIs" dxfId="526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2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>
      <c r="B3" s="123"/>
    </row>
    <row r="4" spans="1:5" s="77" customFormat="1" ht="16.5" customHeight="1" x14ac:dyDescent="0.25"/>
    <row r="5" spans="1:5" s="77" customFormat="1" ht="16.5" customHeight="1" x14ac:dyDescent="0.25">
      <c r="A5" s="116" t="s">
        <v>5</v>
      </c>
      <c r="B5" s="119" t="s">
        <v>271</v>
      </c>
    </row>
    <row r="6" spans="1:5" s="77" customFormat="1" ht="12" customHeight="1" x14ac:dyDescent="0.25">
      <c r="A6" s="116"/>
      <c r="B6" s="122" t="s">
        <v>100</v>
      </c>
    </row>
    <row r="7" spans="1:5" s="77" customFormat="1" ht="16.5" customHeight="1" x14ac:dyDescent="0.25">
      <c r="D7" s="8"/>
    </row>
    <row r="8" spans="1:5" s="77" customFormat="1" ht="45" customHeight="1" x14ac:dyDescent="0.25">
      <c r="B8" s="8"/>
      <c r="C8" s="598" t="s">
        <v>280</v>
      </c>
      <c r="D8" s="598"/>
      <c r="E8" s="598"/>
    </row>
    <row r="9" spans="1:5" s="77" customFormat="1" ht="24.95" customHeight="1" x14ac:dyDescent="0.25">
      <c r="B9" s="8"/>
      <c r="C9" s="599" t="s">
        <v>27</v>
      </c>
      <c r="D9" s="599"/>
      <c r="E9" s="599"/>
    </row>
    <row r="10" spans="1:5" s="77" customFormat="1" ht="14.25" customHeight="1" x14ac:dyDescent="0.25">
      <c r="B10" s="39" t="s">
        <v>21</v>
      </c>
      <c r="C10" s="374" t="s">
        <v>30</v>
      </c>
      <c r="D10" s="374" t="s">
        <v>13</v>
      </c>
      <c r="E10" s="374" t="s">
        <v>29</v>
      </c>
    </row>
    <row r="11" spans="1:5" s="77" customFormat="1" ht="14.25" customHeight="1" x14ac:dyDescent="0.2">
      <c r="B11" s="3" t="s">
        <v>61</v>
      </c>
      <c r="C11" s="459">
        <f>('[1]PD_genero (17)'!O12-'[1]PD_genero (17)'!C12)/'[1]PD_genero (17)'!C12</f>
        <v>-8.5290547716583218E-2</v>
      </c>
      <c r="D11" s="460">
        <f>('[1]PD_genero (17)'!P12-'[1]PD_genero (17)'!D12)/'[1]PD_genero (17)'!D12</f>
        <v>-0.18341025579708412</v>
      </c>
      <c r="E11" s="461">
        <f>('[1]PD_genero (17)'!Q12-'[1]PD_genero (17)'!E12)/'[1]PD_genero (17)'!E12</f>
        <v>-0.13313587617726055</v>
      </c>
    </row>
    <row r="12" spans="1:5" s="77" customFormat="1" ht="14.25" customHeight="1" x14ac:dyDescent="0.2">
      <c r="B12" s="4" t="s">
        <v>102</v>
      </c>
      <c r="C12" s="462">
        <f>('[1]PD_genero (17)'!O13-'[1]PD_genero (17)'!C13)/'[1]PD_genero (17)'!C13</f>
        <v>-8.722617354196302E-2</v>
      </c>
      <c r="D12" s="463">
        <f>('[1]PD_genero (17)'!P13-'[1]PD_genero (17)'!D13)/'[1]PD_genero (17)'!D13</f>
        <v>-0.18537105576814503</v>
      </c>
      <c r="E12" s="464">
        <f>('[1]PD_genero (17)'!Q13-'[1]PD_genero (17)'!E13)/'[1]PD_genero (17)'!E13</f>
        <v>-0.13390619405657</v>
      </c>
    </row>
    <row r="13" spans="1:5" s="77" customFormat="1" ht="14.25" customHeight="1" x14ac:dyDescent="0.2">
      <c r="B13" s="4" t="s">
        <v>20</v>
      </c>
      <c r="C13" s="462">
        <f>('[1]PD_genero (17)'!O14-'[1]PD_genero (17)'!C14)/'[1]PD_genero (17)'!C14</f>
        <v>-9.4390586842300006E-2</v>
      </c>
      <c r="D13" s="463">
        <f>('[1]PD_genero (17)'!P14-'[1]PD_genero (17)'!D14)/'[1]PD_genero (17)'!D14</f>
        <v>-0.17839216998494228</v>
      </c>
      <c r="E13" s="464">
        <f>('[1]PD_genero (17)'!Q14-'[1]PD_genero (17)'!E14)/'[1]PD_genero (17)'!E14</f>
        <v>-0.13382023795500059</v>
      </c>
    </row>
    <row r="14" spans="1:5" s="77" customFormat="1" ht="14.25" customHeight="1" x14ac:dyDescent="0.2">
      <c r="B14" s="4" t="s">
        <v>1</v>
      </c>
      <c r="C14" s="465">
        <f>('[1]PD_genero (17)'!O15-'[1]PD_genero (17)'!C15)/'[1]PD_genero (17)'!C15</f>
        <v>-6.8145519077196098E-2</v>
      </c>
      <c r="D14" s="466">
        <f>('[1]PD_genero (17)'!P15-'[1]PD_genero (17)'!D15)/'[1]PD_genero (17)'!D15</f>
        <v>-0.15031124130355181</v>
      </c>
      <c r="E14" s="467">
        <f>('[1]PD_genero (17)'!Q15-'[1]PD_genero (17)'!E15)/'[1]PD_genero (17)'!E15</f>
        <v>-0.10858790664143463</v>
      </c>
    </row>
    <row r="15" spans="1:5" s="77" customFormat="1" ht="14.25" customHeight="1" x14ac:dyDescent="0.2">
      <c r="B15" s="34" t="str">
        <f>'[1]PD_genero % (12)'!B15</f>
        <v xml:space="preserve">Ajuda </v>
      </c>
      <c r="C15" s="459">
        <f>('[1]PD_genero (17)'!O16-'[1]PD_genero (17)'!C16)/'[1]PD_genero (17)'!C16</f>
        <v>-0.1256544502617801</v>
      </c>
      <c r="D15" s="460">
        <f>('[1]PD_genero (17)'!P16-'[1]PD_genero (17)'!D16)/'[1]PD_genero (17)'!D16</f>
        <v>-0.14583333333333334</v>
      </c>
      <c r="E15" s="461">
        <f>('[1]PD_genero (17)'!Q16-'[1]PD_genero (17)'!E16)/'[1]PD_genero (17)'!E16</f>
        <v>-0.13432835820895522</v>
      </c>
    </row>
    <row r="16" spans="1:5" s="77" customFormat="1" ht="14.25" customHeight="1" x14ac:dyDescent="0.2">
      <c r="B16" s="34" t="str">
        <f>'[1]PD_genero % (12)'!B16</f>
        <v xml:space="preserve">Alcântara </v>
      </c>
      <c r="C16" s="462">
        <f>('[1]PD_genero (17)'!O17-'[1]PD_genero (17)'!C17)/'[1]PD_genero (17)'!C17</f>
        <v>-0.21052631578947367</v>
      </c>
      <c r="D16" s="463">
        <f>('[1]PD_genero (17)'!P17-'[1]PD_genero (17)'!D17)/'[1]PD_genero (17)'!D17</f>
        <v>-0.10218978102189781</v>
      </c>
      <c r="E16" s="464">
        <f>('[1]PD_genero (17)'!Q17-'[1]PD_genero (17)'!E17)/'[1]PD_genero (17)'!E17</f>
        <v>-0.15916955017301038</v>
      </c>
    </row>
    <row r="17" spans="2:5" s="77" customFormat="1" ht="14.25" customHeight="1" x14ac:dyDescent="0.2">
      <c r="B17" s="34" t="str">
        <f>'[1]PD_genero % (12)'!B17</f>
        <v xml:space="preserve">Alvalade </v>
      </c>
      <c r="C17" s="462">
        <f>('[1]PD_genero (17)'!O18-'[1]PD_genero (17)'!C18)/'[1]PD_genero (17)'!C18</f>
        <v>-4.1811846689895474E-2</v>
      </c>
      <c r="D17" s="463">
        <f>('[1]PD_genero (17)'!P18-'[1]PD_genero (17)'!D18)/'[1]PD_genero (17)'!D18</f>
        <v>-0.16849816849816851</v>
      </c>
      <c r="E17" s="464">
        <f>('[1]PD_genero (17)'!Q18-'[1]PD_genero (17)'!E18)/'[1]PD_genero (17)'!E18</f>
        <v>-0.10357142857142858</v>
      </c>
    </row>
    <row r="18" spans="2:5" s="77" customFormat="1" ht="14.25" customHeight="1" x14ac:dyDescent="0.2">
      <c r="B18" s="34" t="str">
        <f>'[1]PD_genero % (12)'!B18</f>
        <v xml:space="preserve">Areeiro </v>
      </c>
      <c r="C18" s="462">
        <f>('[1]PD_genero (17)'!O19-'[1]PD_genero (17)'!C19)/'[1]PD_genero (17)'!C19</f>
        <v>-7.1770334928229665E-2</v>
      </c>
      <c r="D18" s="463">
        <f>('[1]PD_genero (17)'!P19-'[1]PD_genero (17)'!D19)/'[1]PD_genero (17)'!D19</f>
        <v>-6.8965517241379309E-2</v>
      </c>
      <c r="E18" s="464">
        <f>('[1]PD_genero (17)'!Q19-'[1]PD_genero (17)'!E19)/'[1]PD_genero (17)'!E19</f>
        <v>-7.0496083550913843E-2</v>
      </c>
    </row>
    <row r="19" spans="2:5" s="77" customFormat="1" ht="14.25" customHeight="1" x14ac:dyDescent="0.2">
      <c r="B19" s="34" t="str">
        <f>'[1]PD_genero % (12)'!B19</f>
        <v xml:space="preserve">Arroios </v>
      </c>
      <c r="C19" s="462">
        <f>('[1]PD_genero (17)'!O20-'[1]PD_genero (17)'!C20)/'[1]PD_genero (17)'!C20</f>
        <v>-4.4247787610619468E-2</v>
      </c>
      <c r="D19" s="463">
        <f>('[1]PD_genero (17)'!P20-'[1]PD_genero (17)'!D20)/'[1]PD_genero (17)'!D20</f>
        <v>-8.4269662921348312E-2</v>
      </c>
      <c r="E19" s="464">
        <f>('[1]PD_genero (17)'!Q20-'[1]PD_genero (17)'!E20)/'[1]PD_genero (17)'!E20</f>
        <v>-6.4748201438848921E-2</v>
      </c>
    </row>
    <row r="20" spans="2:5" s="77" customFormat="1" ht="14.25" customHeight="1" x14ac:dyDescent="0.2">
      <c r="B20" s="34" t="str">
        <f>'[1]PD_genero % (12)'!B20</f>
        <v xml:space="preserve">Avenidas Novas </v>
      </c>
      <c r="C20" s="462">
        <f>('[1]PD_genero (17)'!O21-'[1]PD_genero (17)'!C21)/'[1]PD_genero (17)'!C21</f>
        <v>-8.45771144278607E-2</v>
      </c>
      <c r="D20" s="463">
        <f>('[1]PD_genero (17)'!P21-'[1]PD_genero (17)'!D21)/'[1]PD_genero (17)'!D21</f>
        <v>-3.5897435897435895E-2</v>
      </c>
      <c r="E20" s="464">
        <f>('[1]PD_genero (17)'!Q21-'[1]PD_genero (17)'!E21)/'[1]PD_genero (17)'!E21</f>
        <v>-6.0606060606060608E-2</v>
      </c>
    </row>
    <row r="21" spans="2:5" s="77" customFormat="1" ht="14.25" customHeight="1" x14ac:dyDescent="0.2">
      <c r="B21" s="34" t="str">
        <f>'[1]PD_genero % (12)'!B21</f>
        <v xml:space="preserve">Beato </v>
      </c>
      <c r="C21" s="462">
        <f>('[1]PD_genero (17)'!O22-'[1]PD_genero (17)'!C22)/'[1]PD_genero (17)'!C22</f>
        <v>-7.2368421052631582E-2</v>
      </c>
      <c r="D21" s="463">
        <f>('[1]PD_genero (17)'!P22-'[1]PD_genero (17)'!D22)/'[1]PD_genero (17)'!D22</f>
        <v>-0.13475177304964539</v>
      </c>
      <c r="E21" s="464">
        <f>('[1]PD_genero (17)'!Q22-'[1]PD_genero (17)'!E22)/'[1]PD_genero (17)'!E22</f>
        <v>-0.10238907849829351</v>
      </c>
    </row>
    <row r="22" spans="2:5" s="77" customFormat="1" ht="14.25" customHeight="1" x14ac:dyDescent="0.2">
      <c r="B22" s="34" t="str">
        <f>'[1]PD_genero % (12)'!B22</f>
        <v xml:space="preserve">Belém </v>
      </c>
      <c r="C22" s="462">
        <f>('[1]PD_genero (17)'!O23-'[1]PD_genero (17)'!C23)/'[1]PD_genero (17)'!C23</f>
        <v>7.8125E-3</v>
      </c>
      <c r="D22" s="463">
        <f>('[1]PD_genero (17)'!P23-'[1]PD_genero (17)'!D23)/'[1]PD_genero (17)'!D23</f>
        <v>-0.2283464566929134</v>
      </c>
      <c r="E22" s="464">
        <f>('[1]PD_genero (17)'!Q23-'[1]PD_genero (17)'!E23)/'[1]PD_genero (17)'!E23</f>
        <v>-0.10980392156862745</v>
      </c>
    </row>
    <row r="23" spans="2:5" s="77" customFormat="1" ht="14.25" customHeight="1" x14ac:dyDescent="0.2">
      <c r="B23" s="34" t="str">
        <f>'[1]PD_genero % (12)'!B23</f>
        <v xml:space="preserve">Benfica </v>
      </c>
      <c r="C23" s="462">
        <f>('[1]PD_genero (17)'!O24-'[1]PD_genero (17)'!C24)/'[1]PD_genero (17)'!C24</f>
        <v>-6.5217391304347824E-2</v>
      </c>
      <c r="D23" s="463">
        <f>('[1]PD_genero (17)'!P24-'[1]PD_genero (17)'!D24)/'[1]PD_genero (17)'!D24</f>
        <v>-9.4017094017094016E-2</v>
      </c>
      <c r="E23" s="464">
        <f>('[1]PD_genero (17)'!Q24-'[1]PD_genero (17)'!E24)/'[1]PD_genero (17)'!E24</f>
        <v>-7.9276773296244787E-2</v>
      </c>
    </row>
    <row r="24" spans="2:5" s="77" customFormat="1" ht="14.25" customHeight="1" x14ac:dyDescent="0.2">
      <c r="B24" s="34" t="str">
        <f>'[1]PD_genero % (12)'!B24</f>
        <v xml:space="preserve">Campo de Ourique </v>
      </c>
      <c r="C24" s="462">
        <f>('[1]PD_genero (17)'!O25-'[1]PD_genero (17)'!C25)/'[1]PD_genero (17)'!C25</f>
        <v>-6.4377682403433473E-2</v>
      </c>
      <c r="D24" s="463">
        <f>('[1]PD_genero (17)'!P25-'[1]PD_genero (17)'!D25)/'[1]PD_genero (17)'!D25</f>
        <v>-0.15104166666666666</v>
      </c>
      <c r="E24" s="464">
        <f>('[1]PD_genero (17)'!Q25-'[1]PD_genero (17)'!E25)/'[1]PD_genero (17)'!E25</f>
        <v>-0.10352941176470588</v>
      </c>
    </row>
    <row r="25" spans="2:5" s="77" customFormat="1" ht="14.25" customHeight="1" x14ac:dyDescent="0.2">
      <c r="B25" s="34" t="str">
        <f>'[1]PD_genero % (12)'!B25</f>
        <v xml:space="preserve">Campolide </v>
      </c>
      <c r="C25" s="462">
        <f>('[1]PD_genero (17)'!O26-'[1]PD_genero (17)'!C26)/'[1]PD_genero (17)'!C26</f>
        <v>-6.024096385542169E-3</v>
      </c>
      <c r="D25" s="463">
        <f>('[1]PD_genero (17)'!P26-'[1]PD_genero (17)'!D26)/'[1]PD_genero (17)'!D26</f>
        <v>-0.1404494382022472</v>
      </c>
      <c r="E25" s="464">
        <f>('[1]PD_genero (17)'!Q26-'[1]PD_genero (17)'!E26)/'[1]PD_genero (17)'!E26</f>
        <v>-7.5581395348837205E-2</v>
      </c>
    </row>
    <row r="26" spans="2:5" s="77" customFormat="1" ht="14.25" customHeight="1" x14ac:dyDescent="0.2">
      <c r="B26" s="34" t="str">
        <f>'[1]PD_genero % (12)'!B26</f>
        <v xml:space="preserve">Carnide </v>
      </c>
      <c r="C26" s="462">
        <f>('[1]PD_genero (17)'!O27-'[1]PD_genero (17)'!C27)/'[1]PD_genero (17)'!C27</f>
        <v>-5.4054054054054057E-3</v>
      </c>
      <c r="D26" s="463">
        <f>('[1]PD_genero (17)'!P27-'[1]PD_genero (17)'!D27)/'[1]PD_genero (17)'!D27</f>
        <v>-0.14210526315789473</v>
      </c>
      <c r="E26" s="464">
        <f>('[1]PD_genero (17)'!Q27-'[1]PD_genero (17)'!E27)/'[1]PD_genero (17)'!E27</f>
        <v>-7.4666666666666673E-2</v>
      </c>
    </row>
    <row r="27" spans="2:5" s="77" customFormat="1" ht="14.25" customHeight="1" x14ac:dyDescent="0.2">
      <c r="B27" s="34" t="str">
        <f>'[1]PD_genero % (12)'!B27</f>
        <v xml:space="preserve">Estrela </v>
      </c>
      <c r="C27" s="462">
        <f>('[1]PD_genero (17)'!O28-'[1]PD_genero (17)'!C28)/'[1]PD_genero (17)'!C28</f>
        <v>-6.363636363636363E-2</v>
      </c>
      <c r="D27" s="463">
        <f>('[1]PD_genero (17)'!P28-'[1]PD_genero (17)'!D28)/'[1]PD_genero (17)'!D28</f>
        <v>-0.18128654970760233</v>
      </c>
      <c r="E27" s="464">
        <f>('[1]PD_genero (17)'!Q28-'[1]PD_genero (17)'!E28)/'[1]PD_genero (17)'!E28</f>
        <v>-0.11508951406649616</v>
      </c>
    </row>
    <row r="28" spans="2:5" s="77" customFormat="1" ht="14.25" customHeight="1" x14ac:dyDescent="0.2">
      <c r="B28" s="34" t="str">
        <f>'[1]PD_genero % (12)'!B28</f>
        <v xml:space="preserve">Lumiar </v>
      </c>
      <c r="C28" s="462">
        <f>('[1]PD_genero (17)'!O29-'[1]PD_genero (17)'!C29)/'[1]PD_genero (17)'!C29</f>
        <v>-0.12051282051282051</v>
      </c>
      <c r="D28" s="463">
        <f>('[1]PD_genero (17)'!P29-'[1]PD_genero (17)'!D29)/'[1]PD_genero (17)'!D29</f>
        <v>-0.16666666666666666</v>
      </c>
      <c r="E28" s="464">
        <f>('[1]PD_genero (17)'!Q29-'[1]PD_genero (17)'!E29)/'[1]PD_genero (17)'!E29</f>
        <v>-0.14376590330788805</v>
      </c>
    </row>
    <row r="29" spans="2:5" s="77" customFormat="1" ht="14.25" customHeight="1" x14ac:dyDescent="0.2">
      <c r="B29" s="34" t="str">
        <f>'[1]PD_genero % (12)'!B29</f>
        <v xml:space="preserve">Marvila </v>
      </c>
      <c r="C29" s="462">
        <f>('[1]PD_genero (17)'!O30-'[1]PD_genero (17)'!C30)/'[1]PD_genero (17)'!C30</f>
        <v>-4.5558086560364463E-3</v>
      </c>
      <c r="D29" s="463">
        <f>('[1]PD_genero (17)'!P30-'[1]PD_genero (17)'!D30)/'[1]PD_genero (17)'!D30</f>
        <v>-0.17551963048498845</v>
      </c>
      <c r="E29" s="464">
        <f>('[1]PD_genero (17)'!Q30-'[1]PD_genero (17)'!E30)/'[1]PD_genero (17)'!E30</f>
        <v>-8.9449541284403675E-2</v>
      </c>
    </row>
    <row r="30" spans="2:5" s="77" customFormat="1" ht="14.25" customHeight="1" x14ac:dyDescent="0.2">
      <c r="B30" s="34" t="str">
        <f>'[1]PD_genero % (12)'!B30</f>
        <v xml:space="preserve">Misericórdia </v>
      </c>
      <c r="C30" s="462">
        <f>('[1]PD_genero (17)'!O31-'[1]PD_genero (17)'!C31)/'[1]PD_genero (17)'!C31</f>
        <v>-5.3097345132743362E-2</v>
      </c>
      <c r="D30" s="463">
        <f>('[1]PD_genero (17)'!P31-'[1]PD_genero (17)'!D31)/'[1]PD_genero (17)'!D31</f>
        <v>-0.26845637583892618</v>
      </c>
      <c r="E30" s="464">
        <f>('[1]PD_genero (17)'!Q31-'[1]PD_genero (17)'!E31)/'[1]PD_genero (17)'!E31</f>
        <v>-0.17557251908396945</v>
      </c>
    </row>
    <row r="31" spans="2:5" s="77" customFormat="1" ht="14.25" customHeight="1" x14ac:dyDescent="0.2">
      <c r="B31" s="34" t="str">
        <f>'[1]PD_genero % (12)'!B31</f>
        <v xml:space="preserve">Olivais </v>
      </c>
      <c r="C31" s="462">
        <f>('[1]PD_genero (17)'!O32-'[1]PD_genero (17)'!C32)/'[1]PD_genero (17)'!C32</f>
        <v>-0.11578947368421053</v>
      </c>
      <c r="D31" s="463">
        <f>('[1]PD_genero (17)'!P32-'[1]PD_genero (17)'!D32)/'[1]PD_genero (17)'!D32</f>
        <v>-0.20734908136482941</v>
      </c>
      <c r="E31" s="464">
        <f>('[1]PD_genero (17)'!Q32-'[1]PD_genero (17)'!E32)/'[1]PD_genero (17)'!E32</f>
        <v>-0.16162943495400789</v>
      </c>
    </row>
    <row r="32" spans="2:5" s="77" customFormat="1" ht="14.25" customHeight="1" x14ac:dyDescent="0.2">
      <c r="B32" s="34" t="str">
        <f>'[1]PD_genero % (12)'!B32</f>
        <v xml:space="preserve">Parque das Nações </v>
      </c>
      <c r="C32" s="462">
        <f>('[1]PD_genero (17)'!O33-'[1]PD_genero (17)'!C33)/'[1]PD_genero (17)'!C33</f>
        <v>-2.564102564102564E-2</v>
      </c>
      <c r="D32" s="463">
        <f>('[1]PD_genero (17)'!P33-'[1]PD_genero (17)'!D33)/'[1]PD_genero (17)'!D33</f>
        <v>-0.1111111111111111</v>
      </c>
      <c r="E32" s="464">
        <f>('[1]PD_genero (17)'!Q33-'[1]PD_genero (17)'!E33)/'[1]PD_genero (17)'!E33</f>
        <v>-6.7961165048543687E-2</v>
      </c>
    </row>
    <row r="33" spans="2:5" s="77" customFormat="1" ht="14.25" customHeight="1" x14ac:dyDescent="0.2">
      <c r="B33" s="34" t="str">
        <f>'[1]PD_genero % (12)'!B33</f>
        <v xml:space="preserve">Penha de França </v>
      </c>
      <c r="C33" s="462">
        <f>('[1]PD_genero (17)'!O34-'[1]PD_genero (17)'!C34)/'[1]PD_genero (17)'!C34</f>
        <v>-1.7094017094017096E-2</v>
      </c>
      <c r="D33" s="463">
        <f>('[1]PD_genero (17)'!P34-'[1]PD_genero (17)'!D34)/'[1]PD_genero (17)'!D34</f>
        <v>-0.11080332409972299</v>
      </c>
      <c r="E33" s="464">
        <f>('[1]PD_genero (17)'!Q34-'[1]PD_genero (17)'!E34)/'[1]PD_genero (17)'!E34</f>
        <v>-6.4606741573033713E-2</v>
      </c>
    </row>
    <row r="34" spans="2:5" s="77" customFormat="1" ht="14.25" customHeight="1" x14ac:dyDescent="0.2">
      <c r="B34" s="34" t="str">
        <f>'[1]PD_genero % (12)'!B34</f>
        <v xml:space="preserve">Santa Clara </v>
      </c>
      <c r="C34" s="462">
        <f>('[1]PD_genero (17)'!O35-'[1]PD_genero (17)'!C35)/'[1]PD_genero (17)'!C35</f>
        <v>-4.5267489711934158E-2</v>
      </c>
      <c r="D34" s="463">
        <f>('[1]PD_genero (17)'!P35-'[1]PD_genero (17)'!D35)/'[1]PD_genero (17)'!D35</f>
        <v>-0.14396887159533073</v>
      </c>
      <c r="E34" s="464">
        <f>('[1]PD_genero (17)'!Q35-'[1]PD_genero (17)'!E35)/'[1]PD_genero (17)'!E35</f>
        <v>-9.6000000000000002E-2</v>
      </c>
    </row>
    <row r="35" spans="2:5" s="77" customFormat="1" ht="14.25" customHeight="1" x14ac:dyDescent="0.2">
      <c r="B35" s="34" t="str">
        <f>'[1]PD_genero % (12)'!B35</f>
        <v xml:space="preserve">Santa Maria Maior </v>
      </c>
      <c r="C35" s="462">
        <f>('[1]PD_genero (17)'!O36-'[1]PD_genero (17)'!C36)/'[1]PD_genero (17)'!C36</f>
        <v>-0.21641791044776118</v>
      </c>
      <c r="D35" s="463">
        <f>('[1]PD_genero (17)'!P36-'[1]PD_genero (17)'!D36)/'[1]PD_genero (17)'!D36</f>
        <v>-0.2709677419354839</v>
      </c>
      <c r="E35" s="464">
        <f>('[1]PD_genero (17)'!Q36-'[1]PD_genero (17)'!E36)/'[1]PD_genero (17)'!E36</f>
        <v>-0.24567474048442905</v>
      </c>
    </row>
    <row r="36" spans="2:5" s="77" customFormat="1" ht="14.25" customHeight="1" x14ac:dyDescent="0.2">
      <c r="B36" s="34" t="str">
        <f>'[1]PD_genero % (12)'!B36</f>
        <v xml:space="preserve">Santo António </v>
      </c>
      <c r="C36" s="462">
        <f>('[1]PD_genero (17)'!O37-'[1]PD_genero (17)'!C37)/'[1]PD_genero (17)'!C37</f>
        <v>-4.5871559633027525E-2</v>
      </c>
      <c r="D36" s="463">
        <f>('[1]PD_genero (17)'!P37-'[1]PD_genero (17)'!D37)/'[1]PD_genero (17)'!D37</f>
        <v>-0.22807017543859648</v>
      </c>
      <c r="E36" s="464">
        <f>('[1]PD_genero (17)'!Q37-'[1]PD_genero (17)'!E37)/'[1]PD_genero (17)'!E37</f>
        <v>-0.13901345291479822</v>
      </c>
    </row>
    <row r="37" spans="2:5" s="77" customFormat="1" ht="14.25" customHeight="1" x14ac:dyDescent="0.2">
      <c r="B37" s="34" t="str">
        <f>'[1]PD_genero % (12)'!B37</f>
        <v xml:space="preserve">São Domingos de Benfica </v>
      </c>
      <c r="C37" s="462">
        <f>('[1]PD_genero (17)'!O38-'[1]PD_genero (17)'!C38)/'[1]PD_genero (17)'!C38</f>
        <v>-0.11041009463722397</v>
      </c>
      <c r="D37" s="463">
        <f>('[1]PD_genero (17)'!P38-'[1]PD_genero (17)'!D38)/'[1]PD_genero (17)'!D38</f>
        <v>-0.18996415770609318</v>
      </c>
      <c r="E37" s="464">
        <f>('[1]PD_genero (17)'!Q38-'[1]PD_genero (17)'!E38)/'[1]PD_genero (17)'!E38</f>
        <v>-0.1476510067114094</v>
      </c>
    </row>
    <row r="38" spans="2:5" s="77" customFormat="1" ht="14.25" customHeight="1" x14ac:dyDescent="0.2">
      <c r="B38" s="34" t="str">
        <f>'[1]PD_genero % (12)'!B38</f>
        <v xml:space="preserve">São Vicente </v>
      </c>
      <c r="C38" s="465">
        <f>('[1]PD_genero (17)'!O39-'[1]PD_genero (17)'!C39)/'[1]PD_genero (17)'!C39</f>
        <v>-8.7209302325581398E-2</v>
      </c>
      <c r="D38" s="466">
        <f>('[1]PD_genero (17)'!P39-'[1]PD_genero (17)'!D39)/'[1]PD_genero (17)'!D39</f>
        <v>-0.14193548387096774</v>
      </c>
      <c r="E38" s="467">
        <f>('[1]PD_genero (17)'!Q39-'[1]PD_genero (17)'!E39)/'[1]PD_genero (17)'!E39</f>
        <v>-0.11314984709480122</v>
      </c>
    </row>
    <row r="39" spans="2:5" s="1" customFormat="1" ht="15" x14ac:dyDescent="0.25">
      <c r="B39" s="36"/>
      <c r="C39" s="88"/>
      <c r="D39" s="96"/>
    </row>
    <row r="40" spans="2:5" x14ac:dyDescent="0.2">
      <c r="B40" s="36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1"/>
  <sheetViews>
    <sheetView showGridLines="0" showRowColHeaders="0" zoomScaleNormal="100" workbookViewId="0">
      <pane xSplit="2" topLeftCell="C1" activePane="topRight" state="frozen"/>
      <selection pane="topRight" activeCell="C12" sqref="C12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2" width="1.28515625" style="78" customWidth="1"/>
    <col min="13" max="21" width="11.7109375" style="78" customWidth="1"/>
    <col min="22" max="22" width="1.28515625" style="78" customWidth="1"/>
    <col min="23" max="31" width="11.7109375" style="78" customWidth="1"/>
    <col min="32" max="32" width="1.28515625" style="78" customWidth="1"/>
    <col min="33" max="41" width="11.7109375" style="78" customWidth="1"/>
    <col min="42" max="42" width="1.28515625" style="78" customWidth="1"/>
    <col min="43" max="16384" width="12" style="78"/>
  </cols>
  <sheetData>
    <row r="1" spans="1:52" s="77" customFormat="1" ht="16.5" customHeight="1" x14ac:dyDescent="0.25">
      <c r="A1"/>
    </row>
    <row r="2" spans="1:52" s="77" customFormat="1" ht="16.5" customHeight="1" x14ac:dyDescent="0.25">
      <c r="A2"/>
    </row>
    <row r="3" spans="1:52" s="77" customFormat="1" ht="16.5" customHeight="1" x14ac:dyDescent="0.25">
      <c r="A3"/>
    </row>
    <row r="4" spans="1:52" s="77" customFormat="1" ht="16.5" customHeight="1" x14ac:dyDescent="0.25">
      <c r="A4"/>
    </row>
    <row r="5" spans="1:52" s="77" customFormat="1" ht="16.5" customHeight="1" x14ac:dyDescent="0.2">
      <c r="A5" s="116" t="s">
        <v>6</v>
      </c>
      <c r="B5" s="119" t="s">
        <v>272</v>
      </c>
      <c r="F5" s="2"/>
      <c r="G5" s="2"/>
      <c r="H5" s="2"/>
      <c r="I5" s="2"/>
      <c r="J5" s="2"/>
      <c r="K5" s="2"/>
    </row>
    <row r="6" spans="1:52" s="77" customFormat="1" ht="12" customHeight="1" x14ac:dyDescent="0.2">
      <c r="A6" s="116"/>
      <c r="B6" s="122" t="s">
        <v>281</v>
      </c>
      <c r="F6" s="2"/>
      <c r="G6" s="2"/>
      <c r="H6" s="2"/>
      <c r="I6" s="2"/>
      <c r="J6" s="2"/>
      <c r="K6" s="2"/>
    </row>
    <row r="7" spans="1:52" s="77" customFormat="1" ht="12" customHeight="1" x14ac:dyDescent="0.2">
      <c r="A7" s="116"/>
      <c r="B7" s="122"/>
      <c r="F7" s="2"/>
      <c r="G7" s="2"/>
      <c r="H7" s="2"/>
      <c r="I7" s="2"/>
      <c r="J7" s="2"/>
      <c r="K7" s="2"/>
    </row>
    <row r="8" spans="1:52" ht="15" customHeight="1" x14ac:dyDescent="0.25"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52" ht="24.95" customHeight="1" x14ac:dyDescent="0.25">
      <c r="B9" s="8"/>
      <c r="C9" s="598" t="s">
        <v>272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</row>
    <row r="10" spans="1:52" ht="24.95" customHeight="1" x14ac:dyDescent="0.25">
      <c r="B10" s="11"/>
      <c r="C10" s="599" t="s">
        <v>16</v>
      </c>
      <c r="D10" s="599"/>
      <c r="E10" s="599"/>
      <c r="F10" s="599"/>
      <c r="G10" s="599"/>
      <c r="H10" s="599"/>
      <c r="I10" s="599"/>
      <c r="J10" s="599"/>
      <c r="K10" s="599"/>
      <c r="L10" s="599"/>
      <c r="M10" s="599" t="s">
        <v>18</v>
      </c>
      <c r="N10" s="599"/>
      <c r="O10" s="599"/>
      <c r="P10" s="599"/>
      <c r="Q10" s="599"/>
      <c r="R10" s="599"/>
      <c r="S10" s="599"/>
      <c r="T10" s="599"/>
      <c r="U10" s="599"/>
      <c r="V10" s="599"/>
      <c r="W10" s="599" t="s">
        <v>19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 t="s">
        <v>17</v>
      </c>
      <c r="AH10" s="599"/>
      <c r="AI10" s="599"/>
      <c r="AJ10" s="599"/>
      <c r="AK10" s="599"/>
      <c r="AL10" s="599"/>
      <c r="AM10" s="599"/>
      <c r="AN10" s="599"/>
      <c r="AO10" s="599"/>
      <c r="AP10" s="80"/>
      <c r="AQ10" s="609" t="s">
        <v>157</v>
      </c>
      <c r="AR10" s="609"/>
      <c r="AS10" s="609"/>
      <c r="AT10" s="609"/>
      <c r="AU10" s="609"/>
      <c r="AV10" s="609"/>
      <c r="AW10" s="609"/>
      <c r="AX10" s="609"/>
      <c r="AY10" s="609"/>
      <c r="AZ10" s="80"/>
    </row>
    <row r="11" spans="1:52" x14ac:dyDescent="0.25">
      <c r="B11" s="120" t="s">
        <v>11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205" t="s">
        <v>0</v>
      </c>
      <c r="L11" s="141"/>
      <c r="M11" s="205" t="str">
        <f t="shared" ref="M11:U11" si="0">C11</f>
        <v xml:space="preserve">15 a 29 anos </v>
      </c>
      <c r="N11" s="205" t="str">
        <f t="shared" si="0"/>
        <v>30 a 34 anos</v>
      </c>
      <c r="O11" s="205" t="str">
        <f t="shared" si="0"/>
        <v>35 a 39 anos</v>
      </c>
      <c r="P11" s="205" t="str">
        <f t="shared" si="0"/>
        <v>40 a 44 anos</v>
      </c>
      <c r="Q11" s="205" t="str">
        <f t="shared" si="0"/>
        <v>45 a 49 anos</v>
      </c>
      <c r="R11" s="205" t="str">
        <f t="shared" si="0"/>
        <v>50 a 54 anos</v>
      </c>
      <c r="S11" s="205" t="str">
        <f t="shared" si="0"/>
        <v>55 a 59 anos</v>
      </c>
      <c r="T11" s="205" t="str">
        <f t="shared" si="0"/>
        <v>&gt;=60 anos</v>
      </c>
      <c r="U11" s="205" t="str">
        <f t="shared" si="0"/>
        <v>Total</v>
      </c>
      <c r="V11" s="141"/>
      <c r="W11" s="205" t="str">
        <f t="shared" ref="W11:AE11" si="1">C11</f>
        <v xml:space="preserve">15 a 29 anos </v>
      </c>
      <c r="X11" s="205" t="str">
        <f t="shared" si="1"/>
        <v>30 a 34 anos</v>
      </c>
      <c r="Y11" s="205" t="str">
        <f t="shared" si="1"/>
        <v>35 a 39 anos</v>
      </c>
      <c r="Z11" s="205" t="str">
        <f t="shared" si="1"/>
        <v>40 a 44 anos</v>
      </c>
      <c r="AA11" s="205" t="str">
        <f t="shared" si="1"/>
        <v>45 a 49 anos</v>
      </c>
      <c r="AB11" s="205" t="str">
        <f t="shared" si="1"/>
        <v>50 a 54 anos</v>
      </c>
      <c r="AC11" s="205" t="str">
        <f t="shared" si="1"/>
        <v>55 a 59 anos</v>
      </c>
      <c r="AD11" s="205" t="str">
        <f t="shared" si="1"/>
        <v>&gt;=60 anos</v>
      </c>
      <c r="AE11" s="205" t="str">
        <f t="shared" si="1"/>
        <v>Total</v>
      </c>
      <c r="AF11" s="141"/>
      <c r="AG11" s="205" t="str">
        <f t="shared" ref="AG11:AO11" si="2">C11</f>
        <v xml:space="preserve">15 a 29 anos </v>
      </c>
      <c r="AH11" s="205" t="str">
        <f t="shared" si="2"/>
        <v>30 a 34 anos</v>
      </c>
      <c r="AI11" s="205" t="str">
        <f t="shared" si="2"/>
        <v>35 a 39 anos</v>
      </c>
      <c r="AJ11" s="205" t="str">
        <f t="shared" si="2"/>
        <v>40 a 44 anos</v>
      </c>
      <c r="AK11" s="205" t="str">
        <f t="shared" si="2"/>
        <v>45 a 49 anos</v>
      </c>
      <c r="AL11" s="205" t="str">
        <f t="shared" si="2"/>
        <v>50 a 54 anos</v>
      </c>
      <c r="AM11" s="205" t="str">
        <f t="shared" si="2"/>
        <v>55 a 59 anos</v>
      </c>
      <c r="AN11" s="205" t="str">
        <f t="shared" si="2"/>
        <v>&gt;=60 anos</v>
      </c>
      <c r="AO11" s="205" t="str">
        <f t="shared" si="2"/>
        <v>Total</v>
      </c>
      <c r="AP11" s="141"/>
      <c r="AQ11" s="205" t="str">
        <f t="shared" ref="AQ11:AY11" si="3">M11</f>
        <v xml:space="preserve">15 a 29 anos </v>
      </c>
      <c r="AR11" s="205" t="str">
        <f t="shared" si="3"/>
        <v>30 a 34 anos</v>
      </c>
      <c r="AS11" s="205" t="str">
        <f t="shared" si="3"/>
        <v>35 a 39 anos</v>
      </c>
      <c r="AT11" s="205" t="str">
        <f t="shared" si="3"/>
        <v>40 a 44 anos</v>
      </c>
      <c r="AU11" s="205" t="str">
        <f t="shared" si="3"/>
        <v>45 a 49 anos</v>
      </c>
      <c r="AV11" s="205" t="str">
        <f t="shared" si="3"/>
        <v>50 a 54 anos</v>
      </c>
      <c r="AW11" s="205" t="str">
        <f t="shared" si="3"/>
        <v>55 a 59 anos</v>
      </c>
      <c r="AX11" s="205" t="str">
        <f t="shared" si="3"/>
        <v>&gt;=60 anos</v>
      </c>
      <c r="AY11" s="205" t="str">
        <f t="shared" si="3"/>
        <v>Total</v>
      </c>
      <c r="AZ11" s="80"/>
    </row>
    <row r="12" spans="1:52" x14ac:dyDescent="0.25">
      <c r="B12" s="3" t="s">
        <v>61</v>
      </c>
      <c r="C12" s="322">
        <v>28447</v>
      </c>
      <c r="D12" s="323">
        <v>22876</v>
      </c>
      <c r="E12" s="323">
        <v>25173</v>
      </c>
      <c r="F12" s="323">
        <v>27773</v>
      </c>
      <c r="G12" s="323">
        <v>27056</v>
      </c>
      <c r="H12" s="323">
        <v>27802</v>
      </c>
      <c r="I12" s="323">
        <v>31379</v>
      </c>
      <c r="J12" s="323">
        <v>37883</v>
      </c>
      <c r="K12" s="437">
        <v>228389</v>
      </c>
      <c r="L12" s="278"/>
      <c r="M12" s="322">
        <v>25778</v>
      </c>
      <c r="N12" s="323">
        <v>20444</v>
      </c>
      <c r="O12" s="323">
        <v>22502</v>
      </c>
      <c r="P12" s="323">
        <v>25251</v>
      </c>
      <c r="Q12" s="323">
        <v>24440</v>
      </c>
      <c r="R12" s="323">
        <v>25285</v>
      </c>
      <c r="S12" s="323">
        <v>29298</v>
      </c>
      <c r="T12" s="323">
        <v>34874</v>
      </c>
      <c r="U12" s="437">
        <v>207872</v>
      </c>
      <c r="V12" s="13"/>
      <c r="W12" s="322"/>
      <c r="X12" s="323"/>
      <c r="Y12" s="323"/>
      <c r="Z12" s="323"/>
      <c r="AA12" s="323"/>
      <c r="AB12" s="323"/>
      <c r="AC12" s="323"/>
      <c r="AD12" s="323"/>
      <c r="AE12" s="324"/>
      <c r="AF12" s="169"/>
      <c r="AG12" s="322"/>
      <c r="AH12" s="323"/>
      <c r="AI12" s="323"/>
      <c r="AJ12" s="323"/>
      <c r="AK12" s="323"/>
      <c r="AL12" s="323"/>
      <c r="AM12" s="323"/>
      <c r="AN12" s="323"/>
      <c r="AO12" s="324"/>
      <c r="AP12" s="169"/>
      <c r="AQ12" s="322"/>
      <c r="AR12" s="323"/>
      <c r="AS12" s="323"/>
      <c r="AT12" s="323"/>
      <c r="AU12" s="323"/>
      <c r="AV12" s="323"/>
      <c r="AW12" s="323"/>
      <c r="AX12" s="323"/>
      <c r="AY12" s="324"/>
      <c r="AZ12" s="80"/>
    </row>
    <row r="13" spans="1:52" x14ac:dyDescent="0.25">
      <c r="B13" s="4" t="s">
        <v>102</v>
      </c>
      <c r="C13" s="325">
        <v>6776</v>
      </c>
      <c r="D13" s="326">
        <v>6025</v>
      </c>
      <c r="E13" s="326">
        <v>6684</v>
      </c>
      <c r="F13" s="326">
        <v>7910</v>
      </c>
      <c r="G13" s="326">
        <v>7379</v>
      </c>
      <c r="H13" s="326">
        <v>6983</v>
      </c>
      <c r="I13" s="326">
        <v>7560</v>
      </c>
      <c r="J13" s="326">
        <v>9484</v>
      </c>
      <c r="K13" s="438">
        <v>58801</v>
      </c>
      <c r="L13" s="278"/>
      <c r="M13" s="325">
        <v>6657</v>
      </c>
      <c r="N13" s="326">
        <v>5632</v>
      </c>
      <c r="O13" s="326">
        <v>6241</v>
      </c>
      <c r="P13" s="326">
        <v>7459</v>
      </c>
      <c r="Q13" s="326">
        <v>6848</v>
      </c>
      <c r="R13" s="326">
        <v>6563</v>
      </c>
      <c r="S13" s="326">
        <v>7139</v>
      </c>
      <c r="T13" s="326">
        <v>8858</v>
      </c>
      <c r="U13" s="438">
        <v>55397</v>
      </c>
      <c r="V13" s="13"/>
      <c r="W13" s="325"/>
      <c r="X13" s="326"/>
      <c r="Y13" s="326"/>
      <c r="Z13" s="326"/>
      <c r="AA13" s="326"/>
      <c r="AB13" s="326"/>
      <c r="AC13" s="326"/>
      <c r="AD13" s="326"/>
      <c r="AE13" s="327"/>
      <c r="AF13" s="169"/>
      <c r="AG13" s="325"/>
      <c r="AH13" s="326"/>
      <c r="AI13" s="326"/>
      <c r="AJ13" s="326"/>
      <c r="AK13" s="326"/>
      <c r="AL13" s="326"/>
      <c r="AM13" s="326"/>
      <c r="AN13" s="326"/>
      <c r="AO13" s="327"/>
      <c r="AP13" s="169"/>
      <c r="AQ13" s="325"/>
      <c r="AR13" s="326"/>
      <c r="AS13" s="326"/>
      <c r="AT13" s="326"/>
      <c r="AU13" s="326"/>
      <c r="AV13" s="326"/>
      <c r="AW13" s="326"/>
      <c r="AX13" s="326"/>
      <c r="AY13" s="327"/>
      <c r="AZ13" s="80"/>
    </row>
    <row r="14" spans="1:52" x14ac:dyDescent="0.25">
      <c r="B14" s="4" t="s">
        <v>20</v>
      </c>
      <c r="C14" s="325">
        <v>5159</v>
      </c>
      <c r="D14" s="326">
        <v>4467</v>
      </c>
      <c r="E14" s="326">
        <v>5040</v>
      </c>
      <c r="F14" s="326">
        <v>5894</v>
      </c>
      <c r="G14" s="326">
        <v>5614</v>
      </c>
      <c r="H14" s="326">
        <v>5425</v>
      </c>
      <c r="I14" s="326">
        <v>5794</v>
      </c>
      <c r="J14" s="326">
        <v>7229</v>
      </c>
      <c r="K14" s="438">
        <v>44622</v>
      </c>
      <c r="L14" s="278"/>
      <c r="M14" s="325">
        <v>5088</v>
      </c>
      <c r="N14" s="326">
        <v>4194</v>
      </c>
      <c r="O14" s="326">
        <v>4739</v>
      </c>
      <c r="P14" s="326">
        <v>5635</v>
      </c>
      <c r="Q14" s="326">
        <v>5288</v>
      </c>
      <c r="R14" s="326">
        <v>5135</v>
      </c>
      <c r="S14" s="326">
        <v>5500</v>
      </c>
      <c r="T14" s="326">
        <v>6796</v>
      </c>
      <c r="U14" s="438">
        <v>42375</v>
      </c>
      <c r="V14" s="182"/>
      <c r="W14" s="325"/>
      <c r="X14" s="326"/>
      <c r="Y14" s="326"/>
      <c r="Z14" s="326"/>
      <c r="AA14" s="326"/>
      <c r="AB14" s="326"/>
      <c r="AC14" s="326"/>
      <c r="AD14" s="326"/>
      <c r="AE14" s="327"/>
      <c r="AF14" s="169"/>
      <c r="AG14" s="325"/>
      <c r="AH14" s="326"/>
      <c r="AI14" s="326"/>
      <c r="AJ14" s="326"/>
      <c r="AK14" s="326"/>
      <c r="AL14" s="326"/>
      <c r="AM14" s="326"/>
      <c r="AN14" s="326"/>
      <c r="AO14" s="327"/>
      <c r="AP14" s="169"/>
      <c r="AQ14" s="325"/>
      <c r="AR14" s="326"/>
      <c r="AS14" s="326"/>
      <c r="AT14" s="326"/>
      <c r="AU14" s="326"/>
      <c r="AV14" s="326"/>
      <c r="AW14" s="326"/>
      <c r="AX14" s="326"/>
      <c r="AY14" s="327"/>
      <c r="AZ14" s="80"/>
    </row>
    <row r="15" spans="1:52" x14ac:dyDescent="0.25">
      <c r="B15" s="4" t="s">
        <v>1</v>
      </c>
      <c r="C15" s="328">
        <v>943</v>
      </c>
      <c r="D15" s="329">
        <v>1094</v>
      </c>
      <c r="E15" s="329">
        <v>1202</v>
      </c>
      <c r="F15" s="329">
        <v>1282</v>
      </c>
      <c r="G15" s="329">
        <v>1218</v>
      </c>
      <c r="H15" s="329">
        <v>1234</v>
      </c>
      <c r="I15" s="329">
        <v>1269</v>
      </c>
      <c r="J15" s="329">
        <v>1583</v>
      </c>
      <c r="K15" s="441">
        <v>9825</v>
      </c>
      <c r="L15" s="278"/>
      <c r="M15" s="328">
        <v>925</v>
      </c>
      <c r="N15" s="329">
        <v>1015</v>
      </c>
      <c r="O15" s="329">
        <v>1117</v>
      </c>
      <c r="P15" s="329">
        <v>1187</v>
      </c>
      <c r="Q15" s="329">
        <v>1156</v>
      </c>
      <c r="R15" s="329">
        <v>1147</v>
      </c>
      <c r="S15" s="329">
        <v>1214</v>
      </c>
      <c r="T15" s="329">
        <v>1501</v>
      </c>
      <c r="U15" s="441">
        <v>9262</v>
      </c>
      <c r="V15" s="206"/>
      <c r="W15" s="328"/>
      <c r="X15" s="329"/>
      <c r="Y15" s="329"/>
      <c r="Z15" s="329"/>
      <c r="AA15" s="329"/>
      <c r="AB15" s="329"/>
      <c r="AC15" s="329"/>
      <c r="AD15" s="329"/>
      <c r="AE15" s="330"/>
      <c r="AF15" s="233"/>
      <c r="AG15" s="328"/>
      <c r="AH15" s="329"/>
      <c r="AI15" s="329"/>
      <c r="AJ15" s="329"/>
      <c r="AK15" s="329"/>
      <c r="AL15" s="329"/>
      <c r="AM15" s="329"/>
      <c r="AN15" s="329"/>
      <c r="AO15" s="330"/>
      <c r="AP15" s="233"/>
      <c r="AQ15" s="328"/>
      <c r="AR15" s="329"/>
      <c r="AS15" s="329"/>
      <c r="AT15" s="329"/>
      <c r="AU15" s="329"/>
      <c r="AV15" s="329"/>
      <c r="AW15" s="329"/>
      <c r="AX15" s="329"/>
      <c r="AY15" s="330"/>
      <c r="AZ15" s="80"/>
    </row>
    <row r="16" spans="1:52" x14ac:dyDescent="0.25">
      <c r="B16" s="34" t="s">
        <v>36</v>
      </c>
      <c r="C16" s="322">
        <v>27</v>
      </c>
      <c r="D16" s="323">
        <v>31</v>
      </c>
      <c r="E16" s="323">
        <v>39</v>
      </c>
      <c r="F16" s="323">
        <v>34</v>
      </c>
      <c r="G16" s="323">
        <v>33</v>
      </c>
      <c r="H16" s="323">
        <v>33</v>
      </c>
      <c r="I16" s="323">
        <v>41</v>
      </c>
      <c r="J16" s="323">
        <v>43</v>
      </c>
      <c r="K16" s="437">
        <v>281</v>
      </c>
      <c r="L16" s="278"/>
      <c r="M16" s="322">
        <v>25</v>
      </c>
      <c r="N16" s="323">
        <v>34</v>
      </c>
      <c r="O16" s="323">
        <v>37</v>
      </c>
      <c r="P16" s="323">
        <v>36</v>
      </c>
      <c r="Q16" s="323">
        <v>27</v>
      </c>
      <c r="R16" s="323">
        <v>29</v>
      </c>
      <c r="S16" s="323">
        <v>37</v>
      </c>
      <c r="T16" s="323">
        <v>43</v>
      </c>
      <c r="U16" s="437">
        <v>268</v>
      </c>
      <c r="V16" s="179"/>
      <c r="W16" s="325"/>
      <c r="X16" s="326"/>
      <c r="Y16" s="326"/>
      <c r="Z16" s="326"/>
      <c r="AA16" s="326"/>
      <c r="AB16" s="326"/>
      <c r="AC16" s="326"/>
      <c r="AD16" s="326"/>
      <c r="AE16" s="327"/>
      <c r="AF16" s="169"/>
      <c r="AG16" s="325"/>
      <c r="AH16" s="326"/>
      <c r="AI16" s="326"/>
      <c r="AJ16" s="326"/>
      <c r="AK16" s="326"/>
      <c r="AL16" s="326"/>
      <c r="AM16" s="326"/>
      <c r="AN16" s="326"/>
      <c r="AO16" s="327"/>
      <c r="AP16" s="169"/>
      <c r="AQ16" s="325"/>
      <c r="AR16" s="326"/>
      <c r="AS16" s="326"/>
      <c r="AT16" s="326"/>
      <c r="AU16" s="326"/>
      <c r="AV16" s="326"/>
      <c r="AW16" s="326"/>
      <c r="AX16" s="326"/>
      <c r="AY16" s="327"/>
      <c r="AZ16" s="80"/>
    </row>
    <row r="17" spans="2:51" x14ac:dyDescent="0.25">
      <c r="B17" s="34" t="s">
        <v>37</v>
      </c>
      <c r="C17" s="325">
        <v>31</v>
      </c>
      <c r="D17" s="326">
        <v>47</v>
      </c>
      <c r="E17" s="326">
        <v>30</v>
      </c>
      <c r="F17" s="326">
        <v>33</v>
      </c>
      <c r="G17" s="326">
        <v>32</v>
      </c>
      <c r="H17" s="326">
        <v>24</v>
      </c>
      <c r="I17" s="326">
        <v>26</v>
      </c>
      <c r="J17" s="326">
        <v>30</v>
      </c>
      <c r="K17" s="438">
        <v>253</v>
      </c>
      <c r="L17" s="278"/>
      <c r="M17" s="325">
        <v>31</v>
      </c>
      <c r="N17" s="326">
        <v>43</v>
      </c>
      <c r="O17" s="326">
        <v>29</v>
      </c>
      <c r="P17" s="326">
        <v>32</v>
      </c>
      <c r="Q17" s="326">
        <v>33</v>
      </c>
      <c r="R17" s="326">
        <v>21</v>
      </c>
      <c r="S17" s="326">
        <v>27</v>
      </c>
      <c r="T17" s="326">
        <v>31</v>
      </c>
      <c r="U17" s="438">
        <v>247</v>
      </c>
      <c r="V17" s="87"/>
      <c r="W17" s="325"/>
      <c r="X17" s="326"/>
      <c r="Y17" s="326"/>
      <c r="Z17" s="326"/>
      <c r="AA17" s="326"/>
      <c r="AB17" s="326"/>
      <c r="AC17" s="326"/>
      <c r="AD17" s="326"/>
      <c r="AE17" s="327"/>
      <c r="AF17" s="169"/>
      <c r="AG17" s="325"/>
      <c r="AH17" s="326"/>
      <c r="AI17" s="326"/>
      <c r="AJ17" s="326"/>
      <c r="AK17" s="326"/>
      <c r="AL17" s="326"/>
      <c r="AM17" s="326"/>
      <c r="AN17" s="326"/>
      <c r="AO17" s="327"/>
      <c r="AP17" s="169"/>
      <c r="AQ17" s="325"/>
      <c r="AR17" s="326"/>
      <c r="AS17" s="326"/>
      <c r="AT17" s="326"/>
      <c r="AU17" s="326"/>
      <c r="AV17" s="326"/>
      <c r="AW17" s="326"/>
      <c r="AX17" s="326"/>
      <c r="AY17" s="327"/>
    </row>
    <row r="18" spans="2:51" x14ac:dyDescent="0.25">
      <c r="B18" s="34" t="s">
        <v>38</v>
      </c>
      <c r="C18" s="325">
        <v>41</v>
      </c>
      <c r="D18" s="326">
        <v>42</v>
      </c>
      <c r="E18" s="326">
        <v>59</v>
      </c>
      <c r="F18" s="326">
        <v>53</v>
      </c>
      <c r="G18" s="326">
        <v>71</v>
      </c>
      <c r="H18" s="326">
        <v>71</v>
      </c>
      <c r="I18" s="326">
        <v>74</v>
      </c>
      <c r="J18" s="326">
        <v>102</v>
      </c>
      <c r="K18" s="438">
        <v>513</v>
      </c>
      <c r="L18" s="278"/>
      <c r="M18" s="325">
        <v>37</v>
      </c>
      <c r="N18" s="326">
        <v>38</v>
      </c>
      <c r="O18" s="326">
        <v>42</v>
      </c>
      <c r="P18" s="326">
        <v>55</v>
      </c>
      <c r="Q18" s="326">
        <v>70</v>
      </c>
      <c r="R18" s="326">
        <v>60</v>
      </c>
      <c r="S18" s="326">
        <v>74</v>
      </c>
      <c r="T18" s="326">
        <v>100</v>
      </c>
      <c r="U18" s="438">
        <v>476</v>
      </c>
      <c r="V18" s="87"/>
      <c r="W18" s="325"/>
      <c r="X18" s="326"/>
      <c r="Y18" s="326"/>
      <c r="Z18" s="326"/>
      <c r="AA18" s="326"/>
      <c r="AB18" s="326"/>
      <c r="AC18" s="326"/>
      <c r="AD18" s="326"/>
      <c r="AE18" s="327"/>
      <c r="AF18" s="169"/>
      <c r="AG18" s="325"/>
      <c r="AH18" s="326"/>
      <c r="AI18" s="326"/>
      <c r="AJ18" s="326"/>
      <c r="AK18" s="326"/>
      <c r="AL18" s="326"/>
      <c r="AM18" s="326"/>
      <c r="AN18" s="326"/>
      <c r="AO18" s="327"/>
      <c r="AP18" s="169"/>
      <c r="AQ18" s="325"/>
      <c r="AR18" s="326"/>
      <c r="AS18" s="326"/>
      <c r="AT18" s="326"/>
      <c r="AU18" s="326"/>
      <c r="AV18" s="326"/>
      <c r="AW18" s="326"/>
      <c r="AX18" s="326"/>
      <c r="AY18" s="327"/>
    </row>
    <row r="19" spans="2:51" x14ac:dyDescent="0.25">
      <c r="B19" s="34" t="s">
        <v>39</v>
      </c>
      <c r="C19" s="325">
        <v>26</v>
      </c>
      <c r="D19" s="326">
        <v>41</v>
      </c>
      <c r="E19" s="326">
        <v>49</v>
      </c>
      <c r="F19" s="326">
        <v>53</v>
      </c>
      <c r="G19" s="326">
        <v>43</v>
      </c>
      <c r="H19" s="326">
        <v>40</v>
      </c>
      <c r="I19" s="326">
        <v>40</v>
      </c>
      <c r="J19" s="326">
        <v>70</v>
      </c>
      <c r="K19" s="438">
        <v>362</v>
      </c>
      <c r="L19" s="278"/>
      <c r="M19" s="325">
        <v>23</v>
      </c>
      <c r="N19" s="326">
        <v>39</v>
      </c>
      <c r="O19" s="326">
        <v>44</v>
      </c>
      <c r="P19" s="326">
        <v>50</v>
      </c>
      <c r="Q19" s="326">
        <v>46</v>
      </c>
      <c r="R19" s="326">
        <v>33</v>
      </c>
      <c r="S19" s="326">
        <v>39</v>
      </c>
      <c r="T19" s="326">
        <v>64</v>
      </c>
      <c r="U19" s="438">
        <v>338</v>
      </c>
      <c r="V19" s="87"/>
      <c r="W19" s="325"/>
      <c r="X19" s="326"/>
      <c r="Y19" s="326"/>
      <c r="Z19" s="326"/>
      <c r="AA19" s="326"/>
      <c r="AB19" s="326"/>
      <c r="AC19" s="326"/>
      <c r="AD19" s="326"/>
      <c r="AE19" s="327"/>
      <c r="AF19" s="169"/>
      <c r="AG19" s="325"/>
      <c r="AH19" s="326"/>
      <c r="AI19" s="326"/>
      <c r="AJ19" s="326"/>
      <c r="AK19" s="326"/>
      <c r="AL19" s="326"/>
      <c r="AM19" s="326"/>
      <c r="AN19" s="326"/>
      <c r="AO19" s="327"/>
      <c r="AP19" s="169"/>
      <c r="AQ19" s="325"/>
      <c r="AR19" s="326"/>
      <c r="AS19" s="326"/>
      <c r="AT19" s="326"/>
      <c r="AU19" s="326"/>
      <c r="AV19" s="326"/>
      <c r="AW19" s="326"/>
      <c r="AX19" s="326"/>
      <c r="AY19" s="327"/>
    </row>
    <row r="20" spans="2:51" x14ac:dyDescent="0.25">
      <c r="B20" s="34" t="s">
        <v>40</v>
      </c>
      <c r="C20" s="325">
        <v>61</v>
      </c>
      <c r="D20" s="326">
        <v>100</v>
      </c>
      <c r="E20" s="326">
        <v>79</v>
      </c>
      <c r="F20" s="326">
        <v>100</v>
      </c>
      <c r="G20" s="326">
        <v>72</v>
      </c>
      <c r="H20" s="326">
        <v>88</v>
      </c>
      <c r="I20" s="326">
        <v>70</v>
      </c>
      <c r="J20" s="326">
        <v>81</v>
      </c>
      <c r="K20" s="438">
        <v>651</v>
      </c>
      <c r="L20" s="278"/>
      <c r="M20" s="325">
        <v>59</v>
      </c>
      <c r="N20" s="326">
        <v>94</v>
      </c>
      <c r="O20" s="326">
        <v>77</v>
      </c>
      <c r="P20" s="326">
        <v>103</v>
      </c>
      <c r="Q20" s="326">
        <v>73</v>
      </c>
      <c r="R20" s="326">
        <v>82</v>
      </c>
      <c r="S20" s="326">
        <v>71</v>
      </c>
      <c r="T20" s="326">
        <v>78</v>
      </c>
      <c r="U20" s="438">
        <v>637</v>
      </c>
      <c r="V20" s="87"/>
      <c r="W20" s="325"/>
      <c r="X20" s="326"/>
      <c r="Y20" s="326"/>
      <c r="Z20" s="326"/>
      <c r="AA20" s="326"/>
      <c r="AB20" s="326"/>
      <c r="AC20" s="326"/>
      <c r="AD20" s="326"/>
      <c r="AE20" s="327"/>
      <c r="AF20" s="169"/>
      <c r="AG20" s="325"/>
      <c r="AH20" s="326"/>
      <c r="AI20" s="326"/>
      <c r="AJ20" s="326"/>
      <c r="AK20" s="326"/>
      <c r="AL20" s="326"/>
      <c r="AM20" s="326"/>
      <c r="AN20" s="326"/>
      <c r="AO20" s="327"/>
      <c r="AP20" s="169"/>
      <c r="AQ20" s="325"/>
      <c r="AR20" s="326"/>
      <c r="AS20" s="326"/>
      <c r="AT20" s="326"/>
      <c r="AU20" s="326"/>
      <c r="AV20" s="326"/>
      <c r="AW20" s="326"/>
      <c r="AX20" s="326"/>
      <c r="AY20" s="327"/>
    </row>
    <row r="21" spans="2:51" x14ac:dyDescent="0.25">
      <c r="B21" s="34" t="s">
        <v>41</v>
      </c>
      <c r="C21" s="325">
        <v>29</v>
      </c>
      <c r="D21" s="326">
        <v>37</v>
      </c>
      <c r="E21" s="326">
        <v>45</v>
      </c>
      <c r="F21" s="326">
        <v>49</v>
      </c>
      <c r="G21" s="326">
        <v>37</v>
      </c>
      <c r="H21" s="326">
        <v>43</v>
      </c>
      <c r="I21" s="326">
        <v>45</v>
      </c>
      <c r="J21" s="326">
        <v>47</v>
      </c>
      <c r="K21" s="438">
        <v>332</v>
      </c>
      <c r="L21" s="278"/>
      <c r="M21" s="325">
        <v>24</v>
      </c>
      <c r="N21" s="326">
        <v>31</v>
      </c>
      <c r="O21" s="326">
        <v>39</v>
      </c>
      <c r="P21" s="326">
        <v>39</v>
      </c>
      <c r="Q21" s="326">
        <v>34</v>
      </c>
      <c r="R21" s="326">
        <v>38</v>
      </c>
      <c r="S21" s="326">
        <v>44</v>
      </c>
      <c r="T21" s="326">
        <v>48</v>
      </c>
      <c r="U21" s="438">
        <v>297</v>
      </c>
      <c r="V21" s="87"/>
      <c r="W21" s="325"/>
      <c r="X21" s="326"/>
      <c r="Y21" s="326"/>
      <c r="Z21" s="326"/>
      <c r="AA21" s="326"/>
      <c r="AB21" s="326"/>
      <c r="AC21" s="326"/>
      <c r="AD21" s="326"/>
      <c r="AE21" s="327"/>
      <c r="AF21" s="169"/>
      <c r="AG21" s="325"/>
      <c r="AH21" s="326"/>
      <c r="AI21" s="326"/>
      <c r="AJ21" s="326"/>
      <c r="AK21" s="326"/>
      <c r="AL21" s="326"/>
      <c r="AM21" s="326"/>
      <c r="AN21" s="326"/>
      <c r="AO21" s="327"/>
      <c r="AP21" s="169"/>
      <c r="AQ21" s="325"/>
      <c r="AR21" s="326"/>
      <c r="AS21" s="326"/>
      <c r="AT21" s="326"/>
      <c r="AU21" s="326"/>
      <c r="AV21" s="326"/>
      <c r="AW21" s="326"/>
      <c r="AX21" s="326"/>
      <c r="AY21" s="327"/>
    </row>
    <row r="22" spans="2:51" x14ac:dyDescent="0.25">
      <c r="B22" s="34" t="s">
        <v>42</v>
      </c>
      <c r="C22" s="325">
        <v>36</v>
      </c>
      <c r="D22" s="326">
        <v>31</v>
      </c>
      <c r="E22" s="326">
        <v>26</v>
      </c>
      <c r="F22" s="326">
        <v>26</v>
      </c>
      <c r="G22" s="326">
        <v>28</v>
      </c>
      <c r="H22" s="326">
        <v>35</v>
      </c>
      <c r="I22" s="326">
        <v>43</v>
      </c>
      <c r="J22" s="326">
        <v>38</v>
      </c>
      <c r="K22" s="438">
        <v>263</v>
      </c>
      <c r="L22" s="278"/>
      <c r="M22" s="325">
        <v>33</v>
      </c>
      <c r="N22" s="326">
        <v>32</v>
      </c>
      <c r="O22" s="326">
        <v>28</v>
      </c>
      <c r="P22" s="326">
        <v>23</v>
      </c>
      <c r="Q22" s="326">
        <v>23</v>
      </c>
      <c r="R22" s="326">
        <v>30</v>
      </c>
      <c r="S22" s="326">
        <v>41</v>
      </c>
      <c r="T22" s="326">
        <v>37</v>
      </c>
      <c r="U22" s="438">
        <v>247</v>
      </c>
      <c r="V22" s="87"/>
      <c r="W22" s="325"/>
      <c r="X22" s="326"/>
      <c r="Y22" s="326"/>
      <c r="Z22" s="326"/>
      <c r="AA22" s="326"/>
      <c r="AB22" s="326"/>
      <c r="AC22" s="326"/>
      <c r="AD22" s="326"/>
      <c r="AE22" s="327"/>
      <c r="AF22" s="169"/>
      <c r="AG22" s="325"/>
      <c r="AH22" s="326"/>
      <c r="AI22" s="326"/>
      <c r="AJ22" s="326"/>
      <c r="AK22" s="326"/>
      <c r="AL22" s="326"/>
      <c r="AM22" s="326"/>
      <c r="AN22" s="326"/>
      <c r="AO22" s="327"/>
      <c r="AP22" s="169"/>
      <c r="AQ22" s="325"/>
      <c r="AR22" s="326"/>
      <c r="AS22" s="326"/>
      <c r="AT22" s="326"/>
      <c r="AU22" s="326"/>
      <c r="AV22" s="326"/>
      <c r="AW22" s="326"/>
      <c r="AX22" s="326"/>
      <c r="AY22" s="327"/>
    </row>
    <row r="23" spans="2:51" x14ac:dyDescent="0.25">
      <c r="B23" s="34" t="s">
        <v>43</v>
      </c>
      <c r="C23" s="325">
        <v>15</v>
      </c>
      <c r="D23" s="326">
        <v>20</v>
      </c>
      <c r="E23" s="326">
        <v>21</v>
      </c>
      <c r="F23" s="326">
        <v>34</v>
      </c>
      <c r="G23" s="326">
        <v>36</v>
      </c>
      <c r="H23" s="326">
        <v>35</v>
      </c>
      <c r="I23" s="326">
        <v>24</v>
      </c>
      <c r="J23" s="326">
        <v>44</v>
      </c>
      <c r="K23" s="438">
        <v>229</v>
      </c>
      <c r="L23" s="278"/>
      <c r="M23" s="325">
        <v>10</v>
      </c>
      <c r="N23" s="326">
        <v>17</v>
      </c>
      <c r="O23" s="326">
        <v>23</v>
      </c>
      <c r="P23" s="326">
        <v>25</v>
      </c>
      <c r="Q23" s="326">
        <v>35</v>
      </c>
      <c r="R23" s="326">
        <v>33</v>
      </c>
      <c r="S23" s="326">
        <v>20</v>
      </c>
      <c r="T23" s="326">
        <v>41</v>
      </c>
      <c r="U23" s="438">
        <v>204</v>
      </c>
      <c r="V23" s="87"/>
      <c r="W23" s="325"/>
      <c r="X23" s="326"/>
      <c r="Y23" s="326"/>
      <c r="Z23" s="326"/>
      <c r="AA23" s="326"/>
      <c r="AB23" s="326"/>
      <c r="AC23" s="326"/>
      <c r="AD23" s="326"/>
      <c r="AE23" s="327"/>
      <c r="AF23" s="169"/>
      <c r="AG23" s="325"/>
      <c r="AH23" s="326"/>
      <c r="AI23" s="326"/>
      <c r="AJ23" s="326"/>
      <c r="AK23" s="326"/>
      <c r="AL23" s="326"/>
      <c r="AM23" s="326"/>
      <c r="AN23" s="326"/>
      <c r="AO23" s="327"/>
      <c r="AP23" s="169"/>
      <c r="AQ23" s="325"/>
      <c r="AR23" s="326"/>
      <c r="AS23" s="326"/>
      <c r="AT23" s="326"/>
      <c r="AU23" s="326"/>
      <c r="AV23" s="326"/>
      <c r="AW23" s="326"/>
      <c r="AX23" s="326"/>
      <c r="AY23" s="327"/>
    </row>
    <row r="24" spans="2:51" x14ac:dyDescent="0.25">
      <c r="B24" s="34" t="s">
        <v>44</v>
      </c>
      <c r="C24" s="325">
        <v>53</v>
      </c>
      <c r="D24" s="326">
        <v>53</v>
      </c>
      <c r="E24" s="326">
        <v>85</v>
      </c>
      <c r="F24" s="326">
        <v>94</v>
      </c>
      <c r="G24" s="326">
        <v>80</v>
      </c>
      <c r="H24" s="326">
        <v>100</v>
      </c>
      <c r="I24" s="326">
        <v>83</v>
      </c>
      <c r="J24" s="326">
        <v>119</v>
      </c>
      <c r="K24" s="438">
        <v>667</v>
      </c>
      <c r="L24" s="278"/>
      <c r="M24" s="325">
        <v>55</v>
      </c>
      <c r="N24" s="326">
        <v>54</v>
      </c>
      <c r="O24" s="326">
        <v>75</v>
      </c>
      <c r="P24" s="326">
        <v>88</v>
      </c>
      <c r="Q24" s="326">
        <v>73</v>
      </c>
      <c r="R24" s="326">
        <v>86</v>
      </c>
      <c r="S24" s="326">
        <v>82</v>
      </c>
      <c r="T24" s="326">
        <v>108</v>
      </c>
      <c r="U24" s="438">
        <v>621</v>
      </c>
      <c r="V24" s="87"/>
      <c r="W24" s="325"/>
      <c r="X24" s="326"/>
      <c r="Y24" s="326"/>
      <c r="Z24" s="326"/>
      <c r="AA24" s="326"/>
      <c r="AB24" s="326"/>
      <c r="AC24" s="326"/>
      <c r="AD24" s="326"/>
      <c r="AE24" s="327"/>
      <c r="AF24" s="169"/>
      <c r="AG24" s="325"/>
      <c r="AH24" s="326"/>
      <c r="AI24" s="326"/>
      <c r="AJ24" s="326"/>
      <c r="AK24" s="326"/>
      <c r="AL24" s="326"/>
      <c r="AM24" s="326"/>
      <c r="AN24" s="326"/>
      <c r="AO24" s="327"/>
      <c r="AP24" s="169"/>
      <c r="AQ24" s="325"/>
      <c r="AR24" s="326"/>
      <c r="AS24" s="326"/>
      <c r="AT24" s="326"/>
      <c r="AU24" s="326"/>
      <c r="AV24" s="326"/>
      <c r="AW24" s="326"/>
      <c r="AX24" s="326"/>
      <c r="AY24" s="327"/>
    </row>
    <row r="25" spans="2:51" x14ac:dyDescent="0.25">
      <c r="B25" s="34" t="s">
        <v>45</v>
      </c>
      <c r="C25" s="325">
        <v>38</v>
      </c>
      <c r="D25" s="326">
        <v>46</v>
      </c>
      <c r="E25" s="326">
        <v>45</v>
      </c>
      <c r="F25" s="326">
        <v>41</v>
      </c>
      <c r="G25" s="326">
        <v>53</v>
      </c>
      <c r="H25" s="326">
        <v>42</v>
      </c>
      <c r="I25" s="326">
        <v>51</v>
      </c>
      <c r="J25" s="326">
        <v>58</v>
      </c>
      <c r="K25" s="438">
        <v>374</v>
      </c>
      <c r="L25" s="278"/>
      <c r="M25" s="325">
        <v>37</v>
      </c>
      <c r="N25" s="326">
        <v>44</v>
      </c>
      <c r="O25" s="326">
        <v>39</v>
      </c>
      <c r="P25" s="326">
        <v>35</v>
      </c>
      <c r="Q25" s="326">
        <v>41</v>
      </c>
      <c r="R25" s="326">
        <v>44</v>
      </c>
      <c r="S25" s="326">
        <v>46</v>
      </c>
      <c r="T25" s="326">
        <v>56</v>
      </c>
      <c r="U25" s="438">
        <v>342</v>
      </c>
      <c r="V25" s="87"/>
      <c r="W25" s="325"/>
      <c r="X25" s="326"/>
      <c r="Y25" s="326"/>
      <c r="Z25" s="326"/>
      <c r="AA25" s="326"/>
      <c r="AB25" s="326"/>
      <c r="AC25" s="326"/>
      <c r="AD25" s="326"/>
      <c r="AE25" s="327"/>
      <c r="AF25" s="169"/>
      <c r="AG25" s="325"/>
      <c r="AH25" s="326"/>
      <c r="AI25" s="326"/>
      <c r="AJ25" s="326"/>
      <c r="AK25" s="326"/>
      <c r="AL25" s="326"/>
      <c r="AM25" s="326"/>
      <c r="AN25" s="326"/>
      <c r="AO25" s="327"/>
      <c r="AP25" s="169"/>
      <c r="AQ25" s="325"/>
      <c r="AR25" s="326"/>
      <c r="AS25" s="326"/>
      <c r="AT25" s="326"/>
      <c r="AU25" s="326"/>
      <c r="AV25" s="326"/>
      <c r="AW25" s="326"/>
      <c r="AX25" s="326"/>
      <c r="AY25" s="327"/>
    </row>
    <row r="26" spans="2:51" x14ac:dyDescent="0.25">
      <c r="B26" s="34" t="s">
        <v>46</v>
      </c>
      <c r="C26" s="325">
        <v>28</v>
      </c>
      <c r="D26" s="326">
        <v>37</v>
      </c>
      <c r="E26" s="326">
        <v>38</v>
      </c>
      <c r="F26" s="326">
        <v>38</v>
      </c>
      <c r="G26" s="326">
        <v>35</v>
      </c>
      <c r="H26" s="326">
        <v>43</v>
      </c>
      <c r="I26" s="326">
        <v>38</v>
      </c>
      <c r="J26" s="326">
        <v>48</v>
      </c>
      <c r="K26" s="438">
        <v>305</v>
      </c>
      <c r="L26" s="278"/>
      <c r="M26" s="325">
        <v>27</v>
      </c>
      <c r="N26" s="326">
        <v>38</v>
      </c>
      <c r="O26" s="326">
        <v>39</v>
      </c>
      <c r="P26" s="326">
        <v>33</v>
      </c>
      <c r="Q26" s="326">
        <v>30</v>
      </c>
      <c r="R26" s="326">
        <v>43</v>
      </c>
      <c r="S26" s="326">
        <v>31</v>
      </c>
      <c r="T26" s="326">
        <v>47</v>
      </c>
      <c r="U26" s="438">
        <v>288</v>
      </c>
      <c r="V26" s="87"/>
      <c r="W26" s="325"/>
      <c r="X26" s="326"/>
      <c r="Y26" s="326"/>
      <c r="Z26" s="326"/>
      <c r="AA26" s="326"/>
      <c r="AB26" s="326"/>
      <c r="AC26" s="326"/>
      <c r="AD26" s="326"/>
      <c r="AE26" s="327"/>
      <c r="AF26" s="169"/>
      <c r="AG26" s="325"/>
      <c r="AH26" s="326"/>
      <c r="AI26" s="326"/>
      <c r="AJ26" s="326"/>
      <c r="AK26" s="326"/>
      <c r="AL26" s="326"/>
      <c r="AM26" s="326"/>
      <c r="AN26" s="326"/>
      <c r="AO26" s="327"/>
      <c r="AP26" s="169"/>
      <c r="AQ26" s="325"/>
      <c r="AR26" s="326"/>
      <c r="AS26" s="326"/>
      <c r="AT26" s="326"/>
      <c r="AU26" s="326"/>
      <c r="AV26" s="326"/>
      <c r="AW26" s="326"/>
      <c r="AX26" s="326"/>
      <c r="AY26" s="327"/>
    </row>
    <row r="27" spans="2:51" x14ac:dyDescent="0.25">
      <c r="B27" s="34" t="s">
        <v>47</v>
      </c>
      <c r="C27" s="325">
        <v>37</v>
      </c>
      <c r="D27" s="326">
        <v>33</v>
      </c>
      <c r="E27" s="326">
        <v>42</v>
      </c>
      <c r="F27" s="326">
        <v>34</v>
      </c>
      <c r="G27" s="326">
        <v>49</v>
      </c>
      <c r="H27" s="326">
        <v>26</v>
      </c>
      <c r="I27" s="326">
        <v>40</v>
      </c>
      <c r="J27" s="326">
        <v>71</v>
      </c>
      <c r="K27" s="438">
        <v>332</v>
      </c>
      <c r="L27" s="278"/>
      <c r="M27" s="325">
        <v>44</v>
      </c>
      <c r="N27" s="326">
        <v>30</v>
      </c>
      <c r="O27" s="326">
        <v>42</v>
      </c>
      <c r="P27" s="326">
        <v>33</v>
      </c>
      <c r="Q27" s="326">
        <v>51</v>
      </c>
      <c r="R27" s="326">
        <v>30</v>
      </c>
      <c r="S27" s="326">
        <v>44</v>
      </c>
      <c r="T27" s="326">
        <v>62</v>
      </c>
      <c r="U27" s="438">
        <v>336</v>
      </c>
      <c r="V27" s="87"/>
      <c r="W27" s="325"/>
      <c r="X27" s="326"/>
      <c r="Y27" s="326"/>
      <c r="Z27" s="326"/>
      <c r="AA27" s="326"/>
      <c r="AB27" s="326"/>
      <c r="AC27" s="326"/>
      <c r="AD27" s="326"/>
      <c r="AE27" s="327"/>
      <c r="AF27" s="169"/>
      <c r="AG27" s="325"/>
      <c r="AH27" s="326"/>
      <c r="AI27" s="326"/>
      <c r="AJ27" s="326"/>
      <c r="AK27" s="326"/>
      <c r="AL27" s="326"/>
      <c r="AM27" s="326"/>
      <c r="AN27" s="326"/>
      <c r="AO27" s="327"/>
      <c r="AP27" s="169"/>
      <c r="AQ27" s="325"/>
      <c r="AR27" s="326"/>
      <c r="AS27" s="326"/>
      <c r="AT27" s="326"/>
      <c r="AU27" s="326"/>
      <c r="AV27" s="326"/>
      <c r="AW27" s="326"/>
      <c r="AX27" s="326"/>
      <c r="AY27" s="327"/>
    </row>
    <row r="28" spans="2:51" x14ac:dyDescent="0.25">
      <c r="B28" s="34" t="s">
        <v>48</v>
      </c>
      <c r="C28" s="325">
        <v>13</v>
      </c>
      <c r="D28" s="326">
        <v>42</v>
      </c>
      <c r="E28" s="326">
        <v>56</v>
      </c>
      <c r="F28" s="326">
        <v>51</v>
      </c>
      <c r="G28" s="326">
        <v>49</v>
      </c>
      <c r="H28" s="326">
        <v>39</v>
      </c>
      <c r="I28" s="326">
        <v>46</v>
      </c>
      <c r="J28" s="326">
        <v>48</v>
      </c>
      <c r="K28" s="438">
        <v>344</v>
      </c>
      <c r="L28" s="278"/>
      <c r="M28" s="325">
        <v>23</v>
      </c>
      <c r="N28" s="326">
        <v>33</v>
      </c>
      <c r="O28" s="326">
        <v>43</v>
      </c>
      <c r="P28" s="326">
        <v>48</v>
      </c>
      <c r="Q28" s="326">
        <v>44</v>
      </c>
      <c r="R28" s="326">
        <v>41</v>
      </c>
      <c r="S28" s="326">
        <v>41</v>
      </c>
      <c r="T28" s="326">
        <v>50</v>
      </c>
      <c r="U28" s="438">
        <v>323</v>
      </c>
      <c r="V28" s="87"/>
      <c r="W28" s="325"/>
      <c r="X28" s="326"/>
      <c r="Y28" s="326"/>
      <c r="Z28" s="326"/>
      <c r="AA28" s="326"/>
      <c r="AB28" s="326"/>
      <c r="AC28" s="326"/>
      <c r="AD28" s="326"/>
      <c r="AE28" s="327"/>
      <c r="AF28" s="169"/>
      <c r="AG28" s="325"/>
      <c r="AH28" s="326"/>
      <c r="AI28" s="326"/>
      <c r="AJ28" s="326"/>
      <c r="AK28" s="326"/>
      <c r="AL28" s="326"/>
      <c r="AM28" s="326"/>
      <c r="AN28" s="326"/>
      <c r="AO28" s="327"/>
      <c r="AP28" s="169"/>
      <c r="AQ28" s="325"/>
      <c r="AR28" s="326"/>
      <c r="AS28" s="326"/>
      <c r="AT28" s="326"/>
      <c r="AU28" s="326"/>
      <c r="AV28" s="326"/>
      <c r="AW28" s="326"/>
      <c r="AX28" s="326"/>
      <c r="AY28" s="327"/>
    </row>
    <row r="29" spans="2:51" x14ac:dyDescent="0.25">
      <c r="B29" s="34" t="s">
        <v>49</v>
      </c>
      <c r="C29" s="325">
        <v>60</v>
      </c>
      <c r="D29" s="326">
        <v>58</v>
      </c>
      <c r="E29" s="326">
        <v>80</v>
      </c>
      <c r="F29" s="326">
        <v>84</v>
      </c>
      <c r="G29" s="326">
        <v>85</v>
      </c>
      <c r="H29" s="326">
        <v>91</v>
      </c>
      <c r="I29" s="326">
        <v>87</v>
      </c>
      <c r="J29" s="326">
        <v>126</v>
      </c>
      <c r="K29" s="438">
        <v>671</v>
      </c>
      <c r="L29" s="278"/>
      <c r="M29" s="325">
        <v>53</v>
      </c>
      <c r="N29" s="326">
        <v>50</v>
      </c>
      <c r="O29" s="326">
        <v>69</v>
      </c>
      <c r="P29" s="326">
        <v>64</v>
      </c>
      <c r="Q29" s="326">
        <v>81</v>
      </c>
      <c r="R29" s="326">
        <v>87</v>
      </c>
      <c r="S29" s="326">
        <v>80</v>
      </c>
      <c r="T29" s="326">
        <v>111</v>
      </c>
      <c r="U29" s="438">
        <v>595</v>
      </c>
      <c r="V29" s="87"/>
      <c r="W29" s="325"/>
      <c r="X29" s="326"/>
      <c r="Y29" s="326"/>
      <c r="Z29" s="326"/>
      <c r="AA29" s="326"/>
      <c r="AB29" s="326"/>
      <c r="AC29" s="326"/>
      <c r="AD29" s="326"/>
      <c r="AE29" s="327"/>
      <c r="AF29" s="169"/>
      <c r="AG29" s="325"/>
      <c r="AH29" s="326"/>
      <c r="AI29" s="326"/>
      <c r="AJ29" s="326"/>
      <c r="AK29" s="326"/>
      <c r="AL29" s="326"/>
      <c r="AM29" s="326"/>
      <c r="AN29" s="326"/>
      <c r="AO29" s="327"/>
      <c r="AP29" s="169"/>
      <c r="AQ29" s="325"/>
      <c r="AR29" s="326"/>
      <c r="AS29" s="326"/>
      <c r="AT29" s="326"/>
      <c r="AU29" s="326"/>
      <c r="AV29" s="326"/>
      <c r="AW29" s="326"/>
      <c r="AX29" s="326"/>
      <c r="AY29" s="327"/>
    </row>
    <row r="30" spans="2:51" x14ac:dyDescent="0.25">
      <c r="B30" s="34" t="s">
        <v>50</v>
      </c>
      <c r="C30" s="325">
        <v>98</v>
      </c>
      <c r="D30" s="326">
        <v>66</v>
      </c>
      <c r="E30" s="326">
        <v>85</v>
      </c>
      <c r="F30" s="326">
        <v>97</v>
      </c>
      <c r="G30" s="326">
        <v>100</v>
      </c>
      <c r="H30" s="326">
        <v>105</v>
      </c>
      <c r="I30" s="326">
        <v>98</v>
      </c>
      <c r="J30" s="326">
        <v>127</v>
      </c>
      <c r="K30" s="438">
        <v>776</v>
      </c>
      <c r="L30" s="278"/>
      <c r="M30" s="325">
        <v>108</v>
      </c>
      <c r="N30" s="326">
        <v>71</v>
      </c>
      <c r="O30" s="326">
        <v>79</v>
      </c>
      <c r="P30" s="326">
        <v>87</v>
      </c>
      <c r="Q30" s="326">
        <v>92</v>
      </c>
      <c r="R30" s="326">
        <v>97</v>
      </c>
      <c r="S30" s="326">
        <v>90</v>
      </c>
      <c r="T30" s="326">
        <v>118</v>
      </c>
      <c r="U30" s="438">
        <v>742</v>
      </c>
      <c r="V30" s="87"/>
      <c r="W30" s="325"/>
      <c r="X30" s="326"/>
      <c r="Y30" s="326"/>
      <c r="Z30" s="326"/>
      <c r="AA30" s="326"/>
      <c r="AB30" s="326"/>
      <c r="AC30" s="326"/>
      <c r="AD30" s="326"/>
      <c r="AE30" s="327"/>
      <c r="AF30" s="169"/>
      <c r="AG30" s="325"/>
      <c r="AH30" s="326"/>
      <c r="AI30" s="326"/>
      <c r="AJ30" s="326"/>
      <c r="AK30" s="326"/>
      <c r="AL30" s="326"/>
      <c r="AM30" s="326"/>
      <c r="AN30" s="326"/>
      <c r="AO30" s="327"/>
      <c r="AP30" s="169"/>
      <c r="AQ30" s="325"/>
      <c r="AR30" s="326"/>
      <c r="AS30" s="326"/>
      <c r="AT30" s="326"/>
      <c r="AU30" s="326"/>
      <c r="AV30" s="326"/>
      <c r="AW30" s="326"/>
      <c r="AX30" s="326"/>
      <c r="AY30" s="327"/>
    </row>
    <row r="31" spans="2:51" x14ac:dyDescent="0.25">
      <c r="B31" s="34" t="s">
        <v>51</v>
      </c>
      <c r="C31" s="325">
        <v>14</v>
      </c>
      <c r="D31" s="326">
        <v>29</v>
      </c>
      <c r="E31" s="326">
        <v>34</v>
      </c>
      <c r="F31" s="326">
        <v>31</v>
      </c>
      <c r="G31" s="326">
        <v>28</v>
      </c>
      <c r="H31" s="326">
        <v>26</v>
      </c>
      <c r="I31" s="326">
        <v>29</v>
      </c>
      <c r="J31" s="326">
        <v>33</v>
      </c>
      <c r="K31" s="438">
        <v>224</v>
      </c>
      <c r="L31" s="278"/>
      <c r="M31" s="325">
        <v>20</v>
      </c>
      <c r="N31" s="326">
        <v>18</v>
      </c>
      <c r="O31" s="326">
        <v>31</v>
      </c>
      <c r="P31" s="326">
        <v>25</v>
      </c>
      <c r="Q31" s="326">
        <v>25</v>
      </c>
      <c r="R31" s="326">
        <v>22</v>
      </c>
      <c r="S31" s="326">
        <v>27</v>
      </c>
      <c r="T31" s="326">
        <v>31</v>
      </c>
      <c r="U31" s="438">
        <v>199</v>
      </c>
      <c r="V31" s="87"/>
      <c r="W31" s="325"/>
      <c r="X31" s="326"/>
      <c r="Y31" s="326"/>
      <c r="Z31" s="326"/>
      <c r="AA31" s="326"/>
      <c r="AB31" s="326"/>
      <c r="AC31" s="326"/>
      <c r="AD31" s="326"/>
      <c r="AE31" s="327"/>
      <c r="AF31" s="169"/>
      <c r="AG31" s="325"/>
      <c r="AH31" s="326"/>
      <c r="AI31" s="326"/>
      <c r="AJ31" s="326"/>
      <c r="AK31" s="326"/>
      <c r="AL31" s="326"/>
      <c r="AM31" s="326"/>
      <c r="AN31" s="326"/>
      <c r="AO31" s="327"/>
      <c r="AP31" s="169"/>
      <c r="AQ31" s="325"/>
      <c r="AR31" s="326"/>
      <c r="AS31" s="326"/>
      <c r="AT31" s="326"/>
      <c r="AU31" s="326"/>
      <c r="AV31" s="326"/>
      <c r="AW31" s="326"/>
      <c r="AX31" s="326"/>
      <c r="AY31" s="327"/>
    </row>
    <row r="32" spans="2:51" x14ac:dyDescent="0.25">
      <c r="B32" s="34" t="s">
        <v>52</v>
      </c>
      <c r="C32" s="325">
        <v>68</v>
      </c>
      <c r="D32" s="326">
        <v>68</v>
      </c>
      <c r="E32" s="326">
        <v>70</v>
      </c>
      <c r="F32" s="326">
        <v>73</v>
      </c>
      <c r="G32" s="326">
        <v>71</v>
      </c>
      <c r="H32" s="326">
        <v>85</v>
      </c>
      <c r="I32" s="326">
        <v>106</v>
      </c>
      <c r="J32" s="326">
        <v>93</v>
      </c>
      <c r="K32" s="438">
        <v>634</v>
      </c>
      <c r="L32" s="278"/>
      <c r="M32" s="325">
        <v>65</v>
      </c>
      <c r="N32" s="326">
        <v>58</v>
      </c>
      <c r="O32" s="326">
        <v>69</v>
      </c>
      <c r="P32" s="326">
        <v>67</v>
      </c>
      <c r="Q32" s="326">
        <v>67</v>
      </c>
      <c r="R32" s="326">
        <v>80</v>
      </c>
      <c r="S32" s="326">
        <v>111</v>
      </c>
      <c r="T32" s="326">
        <v>86</v>
      </c>
      <c r="U32" s="438">
        <v>603</v>
      </c>
      <c r="V32" s="87"/>
      <c r="W32" s="325"/>
      <c r="X32" s="326"/>
      <c r="Y32" s="326"/>
      <c r="Z32" s="326"/>
      <c r="AA32" s="326"/>
      <c r="AB32" s="326"/>
      <c r="AC32" s="326"/>
      <c r="AD32" s="326"/>
      <c r="AE32" s="327"/>
      <c r="AF32" s="169"/>
      <c r="AG32" s="325"/>
      <c r="AH32" s="326"/>
      <c r="AI32" s="326"/>
      <c r="AJ32" s="326"/>
      <c r="AK32" s="326"/>
      <c r="AL32" s="326"/>
      <c r="AM32" s="326"/>
      <c r="AN32" s="326"/>
      <c r="AO32" s="327"/>
      <c r="AP32" s="169"/>
      <c r="AQ32" s="325"/>
      <c r="AR32" s="326"/>
      <c r="AS32" s="326"/>
      <c r="AT32" s="326"/>
      <c r="AU32" s="326"/>
      <c r="AV32" s="326"/>
      <c r="AW32" s="326"/>
      <c r="AX32" s="326"/>
      <c r="AY32" s="327"/>
    </row>
    <row r="33" spans="2:51" x14ac:dyDescent="0.25">
      <c r="B33" s="34" t="s">
        <v>31</v>
      </c>
      <c r="C33" s="325">
        <v>22</v>
      </c>
      <c r="D33" s="326">
        <v>31</v>
      </c>
      <c r="E33" s="326">
        <v>32</v>
      </c>
      <c r="F33" s="326">
        <v>46</v>
      </c>
      <c r="G33" s="326">
        <v>42</v>
      </c>
      <c r="H33" s="326">
        <v>47</v>
      </c>
      <c r="I33" s="326">
        <v>29</v>
      </c>
      <c r="J33" s="326">
        <v>56</v>
      </c>
      <c r="K33" s="438">
        <v>305</v>
      </c>
      <c r="L33" s="278"/>
      <c r="M33" s="325">
        <v>18</v>
      </c>
      <c r="N33" s="326">
        <v>26</v>
      </c>
      <c r="O33" s="326">
        <v>26</v>
      </c>
      <c r="P33" s="326">
        <v>44</v>
      </c>
      <c r="Q33" s="326">
        <v>43</v>
      </c>
      <c r="R33" s="326">
        <v>40</v>
      </c>
      <c r="S33" s="326">
        <v>29</v>
      </c>
      <c r="T33" s="326">
        <v>54</v>
      </c>
      <c r="U33" s="438">
        <v>280</v>
      </c>
      <c r="V33" s="87"/>
      <c r="W33" s="325"/>
      <c r="X33" s="326"/>
      <c r="Y33" s="326"/>
      <c r="Z33" s="326"/>
      <c r="AA33" s="326"/>
      <c r="AB33" s="326"/>
      <c r="AC33" s="326"/>
      <c r="AD33" s="326"/>
      <c r="AE33" s="327"/>
      <c r="AF33" s="169"/>
      <c r="AG33" s="325"/>
      <c r="AH33" s="326"/>
      <c r="AI33" s="326"/>
      <c r="AJ33" s="326"/>
      <c r="AK33" s="326"/>
      <c r="AL33" s="326"/>
      <c r="AM33" s="326"/>
      <c r="AN33" s="326"/>
      <c r="AO33" s="327"/>
      <c r="AP33" s="169"/>
      <c r="AQ33" s="325"/>
      <c r="AR33" s="326"/>
      <c r="AS33" s="326"/>
      <c r="AT33" s="326"/>
      <c r="AU33" s="326"/>
      <c r="AV33" s="326"/>
      <c r="AW33" s="326"/>
      <c r="AX33" s="326"/>
      <c r="AY33" s="327"/>
    </row>
    <row r="34" spans="2:51" x14ac:dyDescent="0.25">
      <c r="B34" s="34" t="s">
        <v>53</v>
      </c>
      <c r="C34" s="325">
        <v>71</v>
      </c>
      <c r="D34" s="326">
        <v>105</v>
      </c>
      <c r="E34" s="326">
        <v>87</v>
      </c>
      <c r="F34" s="326">
        <v>83</v>
      </c>
      <c r="G34" s="326">
        <v>70</v>
      </c>
      <c r="H34" s="326">
        <v>73</v>
      </c>
      <c r="I34" s="326">
        <v>77</v>
      </c>
      <c r="J34" s="326">
        <v>82</v>
      </c>
      <c r="K34" s="438">
        <v>648</v>
      </c>
      <c r="L34" s="278"/>
      <c r="M34" s="325">
        <v>65</v>
      </c>
      <c r="N34" s="326">
        <v>97</v>
      </c>
      <c r="O34" s="326">
        <v>85</v>
      </c>
      <c r="P34" s="326">
        <v>90</v>
      </c>
      <c r="Q34" s="326">
        <v>68</v>
      </c>
      <c r="R34" s="326">
        <v>67</v>
      </c>
      <c r="S34" s="326">
        <v>75</v>
      </c>
      <c r="T34" s="326">
        <v>81</v>
      </c>
      <c r="U34" s="438">
        <v>628</v>
      </c>
      <c r="V34" s="87"/>
      <c r="W34" s="325"/>
      <c r="X34" s="326"/>
      <c r="Y34" s="326"/>
      <c r="Z34" s="326"/>
      <c r="AA34" s="326"/>
      <c r="AB34" s="326"/>
      <c r="AC34" s="326"/>
      <c r="AD34" s="326"/>
      <c r="AE34" s="327"/>
      <c r="AF34" s="169"/>
      <c r="AG34" s="325"/>
      <c r="AH34" s="326"/>
      <c r="AI34" s="326"/>
      <c r="AJ34" s="326"/>
      <c r="AK34" s="326"/>
      <c r="AL34" s="326"/>
      <c r="AM34" s="326"/>
      <c r="AN34" s="326"/>
      <c r="AO34" s="327"/>
      <c r="AP34" s="169"/>
      <c r="AQ34" s="325"/>
      <c r="AR34" s="326"/>
      <c r="AS34" s="326"/>
      <c r="AT34" s="326"/>
      <c r="AU34" s="326"/>
      <c r="AV34" s="326"/>
      <c r="AW34" s="326"/>
      <c r="AX34" s="326"/>
      <c r="AY34" s="327"/>
    </row>
    <row r="35" spans="2:51" ht="12.75" customHeight="1" x14ac:dyDescent="0.25">
      <c r="B35" s="34" t="s">
        <v>54</v>
      </c>
      <c r="C35" s="325">
        <v>71</v>
      </c>
      <c r="D35" s="326">
        <v>58</v>
      </c>
      <c r="E35" s="326">
        <v>51</v>
      </c>
      <c r="F35" s="326">
        <v>57</v>
      </c>
      <c r="G35" s="326">
        <v>56</v>
      </c>
      <c r="H35" s="326">
        <v>53</v>
      </c>
      <c r="I35" s="326">
        <v>57</v>
      </c>
      <c r="J35" s="326">
        <v>55</v>
      </c>
      <c r="K35" s="438">
        <v>458</v>
      </c>
      <c r="L35" s="278"/>
      <c r="M35" s="325">
        <v>67</v>
      </c>
      <c r="N35" s="326">
        <v>51</v>
      </c>
      <c r="O35" s="326">
        <v>61</v>
      </c>
      <c r="P35" s="326">
        <v>55</v>
      </c>
      <c r="Q35" s="326">
        <v>48</v>
      </c>
      <c r="R35" s="326">
        <v>54</v>
      </c>
      <c r="S35" s="326">
        <v>50</v>
      </c>
      <c r="T35" s="326">
        <v>56</v>
      </c>
      <c r="U35" s="438">
        <v>442</v>
      </c>
      <c r="V35" s="87"/>
      <c r="W35" s="325"/>
      <c r="X35" s="326"/>
      <c r="Y35" s="326"/>
      <c r="Z35" s="326"/>
      <c r="AA35" s="326"/>
      <c r="AB35" s="326"/>
      <c r="AC35" s="326"/>
      <c r="AD35" s="326"/>
      <c r="AE35" s="327"/>
      <c r="AF35" s="234"/>
      <c r="AG35" s="325"/>
      <c r="AH35" s="326"/>
      <c r="AI35" s="326"/>
      <c r="AJ35" s="326"/>
      <c r="AK35" s="326"/>
      <c r="AL35" s="326"/>
      <c r="AM35" s="326"/>
      <c r="AN35" s="326"/>
      <c r="AO35" s="327"/>
      <c r="AP35" s="234"/>
      <c r="AQ35" s="325"/>
      <c r="AR35" s="326"/>
      <c r="AS35" s="326"/>
      <c r="AT35" s="326"/>
      <c r="AU35" s="326"/>
      <c r="AV35" s="326"/>
      <c r="AW35" s="326"/>
      <c r="AX35" s="326"/>
      <c r="AY35" s="327"/>
    </row>
    <row r="36" spans="2:51" x14ac:dyDescent="0.25">
      <c r="B36" s="34" t="s">
        <v>55</v>
      </c>
      <c r="C36" s="325">
        <v>24</v>
      </c>
      <c r="D36" s="326">
        <v>25</v>
      </c>
      <c r="E36" s="326">
        <v>35</v>
      </c>
      <c r="F36" s="326">
        <v>33</v>
      </c>
      <c r="G36" s="326">
        <v>21</v>
      </c>
      <c r="H36" s="326">
        <v>13</v>
      </c>
      <c r="I36" s="326">
        <v>26</v>
      </c>
      <c r="J36" s="326">
        <v>39</v>
      </c>
      <c r="K36" s="438">
        <v>216</v>
      </c>
      <c r="L36" s="278"/>
      <c r="M36" s="325">
        <v>18</v>
      </c>
      <c r="N36" s="326">
        <v>28</v>
      </c>
      <c r="O36" s="326">
        <v>34</v>
      </c>
      <c r="P36" s="326">
        <v>33</v>
      </c>
      <c r="Q36" s="326">
        <v>27</v>
      </c>
      <c r="R36" s="326">
        <v>14</v>
      </c>
      <c r="S36" s="326">
        <v>29</v>
      </c>
      <c r="T36" s="326">
        <v>33</v>
      </c>
      <c r="U36" s="438">
        <v>216</v>
      </c>
      <c r="V36" s="206"/>
      <c r="W36" s="325"/>
      <c r="X36" s="326"/>
      <c r="Y36" s="326"/>
      <c r="Z36" s="326"/>
      <c r="AA36" s="326"/>
      <c r="AB36" s="326"/>
      <c r="AC36" s="326"/>
      <c r="AD36" s="326"/>
      <c r="AE36" s="327"/>
      <c r="AF36" s="233"/>
      <c r="AG36" s="325"/>
      <c r="AH36" s="326"/>
      <c r="AI36" s="326"/>
      <c r="AJ36" s="326"/>
      <c r="AK36" s="326"/>
      <c r="AL36" s="326"/>
      <c r="AM36" s="326"/>
      <c r="AN36" s="326"/>
      <c r="AO36" s="327"/>
      <c r="AP36" s="233"/>
      <c r="AQ36" s="325"/>
      <c r="AR36" s="326"/>
      <c r="AS36" s="326"/>
      <c r="AT36" s="326"/>
      <c r="AU36" s="326"/>
      <c r="AV36" s="326"/>
      <c r="AW36" s="326"/>
      <c r="AX36" s="326"/>
      <c r="AY36" s="327"/>
    </row>
    <row r="37" spans="2:51" x14ac:dyDescent="0.25">
      <c r="B37" s="34" t="s">
        <v>56</v>
      </c>
      <c r="C37" s="325">
        <v>21</v>
      </c>
      <c r="D37" s="326">
        <v>19</v>
      </c>
      <c r="E37" s="326">
        <v>16</v>
      </c>
      <c r="F37" s="326">
        <v>33</v>
      </c>
      <c r="G37" s="326">
        <v>23</v>
      </c>
      <c r="H37" s="326">
        <v>26</v>
      </c>
      <c r="I37" s="326">
        <v>26</v>
      </c>
      <c r="J37" s="326">
        <v>31</v>
      </c>
      <c r="K37" s="438">
        <v>195</v>
      </c>
      <c r="L37" s="278"/>
      <c r="M37" s="325">
        <v>22</v>
      </c>
      <c r="N37" s="326">
        <v>18</v>
      </c>
      <c r="O37" s="326">
        <v>18</v>
      </c>
      <c r="P37" s="326">
        <v>26</v>
      </c>
      <c r="Q37" s="326">
        <v>19</v>
      </c>
      <c r="R37" s="326">
        <v>26</v>
      </c>
      <c r="S37" s="326">
        <v>22</v>
      </c>
      <c r="T37" s="326">
        <v>28</v>
      </c>
      <c r="U37" s="438">
        <v>179</v>
      </c>
      <c r="V37" s="179"/>
      <c r="W37" s="325"/>
      <c r="X37" s="326"/>
      <c r="Y37" s="326"/>
      <c r="Z37" s="326"/>
      <c r="AA37" s="326"/>
      <c r="AB37" s="326"/>
      <c r="AC37" s="326"/>
      <c r="AD37" s="326"/>
      <c r="AE37" s="327"/>
      <c r="AF37" s="234"/>
      <c r="AG37" s="325"/>
      <c r="AH37" s="326"/>
      <c r="AI37" s="326"/>
      <c r="AJ37" s="326"/>
      <c r="AK37" s="326"/>
      <c r="AL37" s="326"/>
      <c r="AM37" s="326"/>
      <c r="AN37" s="326"/>
      <c r="AO37" s="327"/>
      <c r="AP37" s="234"/>
      <c r="AQ37" s="325"/>
      <c r="AR37" s="326"/>
      <c r="AS37" s="326"/>
      <c r="AT37" s="326"/>
      <c r="AU37" s="326"/>
      <c r="AV37" s="326"/>
      <c r="AW37" s="326"/>
      <c r="AX37" s="326"/>
      <c r="AY37" s="327"/>
    </row>
    <row r="38" spans="2:51" x14ac:dyDescent="0.25">
      <c r="B38" s="34" t="s">
        <v>57</v>
      </c>
      <c r="C38" s="325">
        <v>43</v>
      </c>
      <c r="D38" s="326">
        <v>43</v>
      </c>
      <c r="E38" s="326">
        <v>52</v>
      </c>
      <c r="F38" s="326">
        <v>61</v>
      </c>
      <c r="G38" s="326">
        <v>70</v>
      </c>
      <c r="H38" s="326">
        <v>63</v>
      </c>
      <c r="I38" s="326">
        <v>78</v>
      </c>
      <c r="J38" s="326">
        <v>99</v>
      </c>
      <c r="K38" s="438">
        <v>509</v>
      </c>
      <c r="L38" s="278"/>
      <c r="M38" s="325">
        <v>38</v>
      </c>
      <c r="N38" s="326">
        <v>43</v>
      </c>
      <c r="O38" s="326">
        <v>47</v>
      </c>
      <c r="P38" s="326">
        <v>53</v>
      </c>
      <c r="Q38" s="326">
        <v>71</v>
      </c>
      <c r="R38" s="326">
        <v>60</v>
      </c>
      <c r="S38" s="326">
        <v>72</v>
      </c>
      <c r="T38" s="326">
        <v>95</v>
      </c>
      <c r="U38" s="438">
        <v>479</v>
      </c>
      <c r="V38" s="87"/>
      <c r="W38" s="325"/>
      <c r="X38" s="326"/>
      <c r="Y38" s="326"/>
      <c r="Z38" s="326"/>
      <c r="AA38" s="326"/>
      <c r="AB38" s="326"/>
      <c r="AC38" s="326"/>
      <c r="AD38" s="326"/>
      <c r="AE38" s="327"/>
      <c r="AF38" s="169"/>
      <c r="AG38" s="325"/>
      <c r="AH38" s="326"/>
      <c r="AI38" s="326"/>
      <c r="AJ38" s="326"/>
      <c r="AK38" s="326"/>
      <c r="AL38" s="326"/>
      <c r="AM38" s="326"/>
      <c r="AN38" s="326"/>
      <c r="AO38" s="327"/>
      <c r="AP38" s="169"/>
      <c r="AQ38" s="325"/>
      <c r="AR38" s="326"/>
      <c r="AS38" s="326"/>
      <c r="AT38" s="326"/>
      <c r="AU38" s="326"/>
      <c r="AV38" s="326"/>
      <c r="AW38" s="326"/>
      <c r="AX38" s="326"/>
      <c r="AY38" s="327"/>
    </row>
    <row r="39" spans="2:51" x14ac:dyDescent="0.25">
      <c r="B39" s="34" t="s">
        <v>58</v>
      </c>
      <c r="C39" s="328">
        <v>16</v>
      </c>
      <c r="D39" s="329">
        <v>32</v>
      </c>
      <c r="E39" s="329">
        <v>46</v>
      </c>
      <c r="F39" s="329">
        <v>44</v>
      </c>
      <c r="G39" s="329">
        <v>34</v>
      </c>
      <c r="H39" s="329">
        <v>33</v>
      </c>
      <c r="I39" s="329">
        <v>35</v>
      </c>
      <c r="J39" s="329">
        <v>43</v>
      </c>
      <c r="K39" s="441">
        <v>283</v>
      </c>
      <c r="L39" s="278"/>
      <c r="M39" s="328">
        <v>23</v>
      </c>
      <c r="N39" s="329">
        <v>28</v>
      </c>
      <c r="O39" s="329">
        <v>41</v>
      </c>
      <c r="P39" s="329">
        <v>43</v>
      </c>
      <c r="Q39" s="329">
        <v>35</v>
      </c>
      <c r="R39" s="329">
        <v>30</v>
      </c>
      <c r="S39" s="329">
        <v>32</v>
      </c>
      <c r="T39" s="329">
        <v>43</v>
      </c>
      <c r="U39" s="441">
        <v>275</v>
      </c>
      <c r="V39" s="214"/>
      <c r="W39" s="328"/>
      <c r="X39" s="329"/>
      <c r="Y39" s="329"/>
      <c r="Z39" s="329"/>
      <c r="AA39" s="329"/>
      <c r="AB39" s="329"/>
      <c r="AC39" s="329"/>
      <c r="AD39" s="329"/>
      <c r="AE39" s="330"/>
      <c r="AF39" s="169"/>
      <c r="AG39" s="328"/>
      <c r="AH39" s="329"/>
      <c r="AI39" s="329"/>
      <c r="AJ39" s="329"/>
      <c r="AK39" s="329"/>
      <c r="AL39" s="329"/>
      <c r="AM39" s="329"/>
      <c r="AN39" s="329"/>
      <c r="AO39" s="330"/>
      <c r="AP39" s="169"/>
      <c r="AQ39" s="328"/>
      <c r="AR39" s="329"/>
      <c r="AS39" s="329"/>
      <c r="AT39" s="329"/>
      <c r="AU39" s="329"/>
      <c r="AV39" s="329"/>
      <c r="AW39" s="329"/>
      <c r="AX39" s="329"/>
      <c r="AY39" s="330"/>
    </row>
    <row r="40" spans="2:51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1"/>
      <c r="L40" s="600"/>
      <c r="M40" s="601"/>
      <c r="N40" s="601"/>
      <c r="O40" s="601"/>
      <c r="P40" s="368"/>
      <c r="Q40" s="368"/>
      <c r="U40" s="612"/>
      <c r="V40" s="613"/>
      <c r="W40" s="613"/>
      <c r="X40" s="371"/>
      <c r="Y40" s="371"/>
    </row>
    <row r="41" spans="2:51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</row>
  </sheetData>
  <mergeCells count="9">
    <mergeCell ref="C40:K40"/>
    <mergeCell ref="L40:O40"/>
    <mergeCell ref="U40:W40"/>
    <mergeCell ref="C9:AY9"/>
    <mergeCell ref="C10:L10"/>
    <mergeCell ref="M10:V10"/>
    <mergeCell ref="W10:AF10"/>
    <mergeCell ref="AG10:AO10"/>
    <mergeCell ref="AQ10:AY10"/>
  </mergeCells>
  <conditionalFormatting sqref="L12">
    <cfRule type="cellIs" dxfId="1769" priority="1652" operator="between">
      <formula>1</formula>
      <formula>2</formula>
    </cfRule>
  </conditionalFormatting>
  <conditionalFormatting sqref="L23">
    <cfRule type="cellIs" dxfId="1768" priority="1641" operator="between">
      <formula>1</formula>
      <formula>2</formula>
    </cfRule>
  </conditionalFormatting>
  <conditionalFormatting sqref="L20">
    <cfRule type="cellIs" dxfId="1767" priority="1644" operator="between">
      <formula>1</formula>
      <formula>2</formula>
    </cfRule>
  </conditionalFormatting>
  <conditionalFormatting sqref="L17">
    <cfRule type="cellIs" dxfId="1766" priority="1647" operator="between">
      <formula>1</formula>
      <formula>2</formula>
    </cfRule>
  </conditionalFormatting>
  <conditionalFormatting sqref="L14">
    <cfRule type="cellIs" dxfId="1765" priority="1650" operator="between">
      <formula>1</formula>
      <formula>2</formula>
    </cfRule>
  </conditionalFormatting>
  <conditionalFormatting sqref="L13">
    <cfRule type="cellIs" dxfId="1764" priority="1651" operator="between">
      <formula>1</formula>
      <formula>2</formula>
    </cfRule>
  </conditionalFormatting>
  <conditionalFormatting sqref="L15">
    <cfRule type="cellIs" dxfId="1763" priority="1649" operator="between">
      <formula>1</formula>
      <formula>2</formula>
    </cfRule>
  </conditionalFormatting>
  <conditionalFormatting sqref="L16">
    <cfRule type="cellIs" dxfId="1762" priority="1648" operator="between">
      <formula>1</formula>
      <formula>2</formula>
    </cfRule>
  </conditionalFormatting>
  <conditionalFormatting sqref="L18">
    <cfRule type="cellIs" dxfId="1761" priority="1646" operator="between">
      <formula>1</formula>
      <formula>2</formula>
    </cfRule>
  </conditionalFormatting>
  <conditionalFormatting sqref="L19">
    <cfRule type="cellIs" dxfId="1760" priority="1645" operator="between">
      <formula>1</formula>
      <formula>2</formula>
    </cfRule>
  </conditionalFormatting>
  <conditionalFormatting sqref="L21">
    <cfRule type="cellIs" dxfId="1759" priority="1643" operator="between">
      <formula>1</formula>
      <formula>2</formula>
    </cfRule>
  </conditionalFormatting>
  <conditionalFormatting sqref="L22">
    <cfRule type="cellIs" dxfId="1758" priority="1642" operator="between">
      <formula>1</formula>
      <formula>2</formula>
    </cfRule>
  </conditionalFormatting>
  <conditionalFormatting sqref="L24">
    <cfRule type="cellIs" dxfId="1757" priority="1640" operator="between">
      <formula>1</formula>
      <formula>2</formula>
    </cfRule>
  </conditionalFormatting>
  <conditionalFormatting sqref="L25">
    <cfRule type="cellIs" dxfId="1756" priority="1639" operator="between">
      <formula>1</formula>
      <formula>2</formula>
    </cfRule>
  </conditionalFormatting>
  <conditionalFormatting sqref="L26">
    <cfRule type="cellIs" dxfId="1755" priority="1638" operator="between">
      <formula>1</formula>
      <formula>2</formula>
    </cfRule>
  </conditionalFormatting>
  <conditionalFormatting sqref="L27">
    <cfRule type="cellIs" dxfId="1754" priority="1637" operator="between">
      <formula>1</formula>
      <formula>2</formula>
    </cfRule>
  </conditionalFormatting>
  <conditionalFormatting sqref="L28">
    <cfRule type="cellIs" dxfId="1753" priority="1636" operator="between">
      <formula>1</formula>
      <formula>2</formula>
    </cfRule>
  </conditionalFormatting>
  <conditionalFormatting sqref="L29">
    <cfRule type="cellIs" dxfId="1752" priority="1635" operator="between">
      <formula>1</formula>
      <formula>2</formula>
    </cfRule>
  </conditionalFormatting>
  <conditionalFormatting sqref="L30">
    <cfRule type="cellIs" dxfId="1751" priority="1634" operator="between">
      <formula>1</formula>
      <formula>2</formula>
    </cfRule>
  </conditionalFormatting>
  <conditionalFormatting sqref="L31">
    <cfRule type="cellIs" dxfId="1750" priority="1633" operator="between">
      <formula>1</formula>
      <formula>2</formula>
    </cfRule>
  </conditionalFormatting>
  <conditionalFormatting sqref="L32">
    <cfRule type="cellIs" dxfId="1749" priority="1632" operator="between">
      <formula>1</formula>
      <formula>2</formula>
    </cfRule>
  </conditionalFormatting>
  <conditionalFormatting sqref="L33">
    <cfRule type="cellIs" dxfId="1748" priority="1631" operator="between">
      <formula>1</formula>
      <formula>2</formula>
    </cfRule>
  </conditionalFormatting>
  <conditionalFormatting sqref="L34">
    <cfRule type="cellIs" dxfId="1747" priority="1630" operator="between">
      <formula>1</formula>
      <formula>2</formula>
    </cfRule>
  </conditionalFormatting>
  <conditionalFormatting sqref="L35">
    <cfRule type="cellIs" dxfId="1746" priority="1629" operator="between">
      <formula>1</formula>
      <formula>2</formula>
    </cfRule>
  </conditionalFormatting>
  <conditionalFormatting sqref="L36">
    <cfRule type="cellIs" dxfId="1745" priority="1628" operator="between">
      <formula>1</formula>
      <formula>2</formula>
    </cfRule>
  </conditionalFormatting>
  <conditionalFormatting sqref="L37">
    <cfRule type="cellIs" dxfId="1744" priority="1627" operator="between">
      <formula>1</formula>
      <formula>2</formula>
    </cfRule>
  </conditionalFormatting>
  <conditionalFormatting sqref="L38">
    <cfRule type="cellIs" dxfId="1743" priority="1626" operator="between">
      <formula>1</formula>
      <formula>2</formula>
    </cfRule>
  </conditionalFormatting>
  <conditionalFormatting sqref="L39">
    <cfRule type="cellIs" dxfId="1742" priority="1625" operator="between">
      <formula>1</formula>
      <formula>2</formula>
    </cfRule>
  </conditionalFormatting>
  <conditionalFormatting sqref="AA29">
    <cfRule type="cellIs" dxfId="1741" priority="1468" operator="between">
      <formula>1</formula>
      <formula>2</formula>
    </cfRule>
  </conditionalFormatting>
  <conditionalFormatting sqref="AC29">
    <cfRule type="cellIs" dxfId="1740" priority="1466" operator="between">
      <formula>1</formula>
      <formula>2</formula>
    </cfRule>
  </conditionalFormatting>
  <conditionalFormatting sqref="X29">
    <cfRule type="cellIs" dxfId="1739" priority="1471" operator="between">
      <formula>1</formula>
      <formula>2</formula>
    </cfRule>
  </conditionalFormatting>
  <conditionalFormatting sqref="Y29">
    <cfRule type="cellIs" dxfId="1738" priority="1470" operator="between">
      <formula>1</formula>
      <formula>2</formula>
    </cfRule>
  </conditionalFormatting>
  <conditionalFormatting sqref="Z29">
    <cfRule type="cellIs" dxfId="1737" priority="1469" operator="between">
      <formula>1</formula>
      <formula>2</formula>
    </cfRule>
  </conditionalFormatting>
  <conditionalFormatting sqref="AA28">
    <cfRule type="cellIs" dxfId="1736" priority="1477" operator="between">
      <formula>1</formula>
      <formula>2</formula>
    </cfRule>
  </conditionalFormatting>
  <conditionalFormatting sqref="Z28">
    <cfRule type="cellIs" dxfId="1735" priority="1478" operator="between">
      <formula>1</formula>
      <formula>2</formula>
    </cfRule>
  </conditionalFormatting>
  <conditionalFormatting sqref="Y28">
    <cfRule type="cellIs" dxfId="1734" priority="1479" operator="between">
      <formula>1</formula>
      <formula>2</formula>
    </cfRule>
  </conditionalFormatting>
  <conditionalFormatting sqref="X28">
    <cfRule type="cellIs" dxfId="1733" priority="1480" operator="between">
      <formula>1</formula>
      <formula>2</formula>
    </cfRule>
  </conditionalFormatting>
  <conditionalFormatting sqref="AC28">
    <cfRule type="cellIs" dxfId="1732" priority="1475" operator="between">
      <formula>1</formula>
      <formula>2</formula>
    </cfRule>
  </conditionalFormatting>
  <conditionalFormatting sqref="W12">
    <cfRule type="cellIs" dxfId="1731" priority="1616" operator="between">
      <formula>1</formula>
      <formula>2</formula>
    </cfRule>
  </conditionalFormatting>
  <conditionalFormatting sqref="AD12">
    <cfRule type="cellIs" dxfId="1730" priority="1618" operator="between">
      <formula>1</formula>
      <formula>2</formula>
    </cfRule>
  </conditionalFormatting>
  <conditionalFormatting sqref="AE12">
    <cfRule type="cellIs" dxfId="1729" priority="1617" operator="between">
      <formula>1</formula>
      <formula>2</formula>
    </cfRule>
  </conditionalFormatting>
  <conditionalFormatting sqref="X12">
    <cfRule type="cellIs" dxfId="1728" priority="1624" operator="between">
      <formula>1</formula>
      <formula>2</formula>
    </cfRule>
  </conditionalFormatting>
  <conditionalFormatting sqref="Y12">
    <cfRule type="cellIs" dxfId="1727" priority="1623" operator="between">
      <formula>1</formula>
      <formula>2</formula>
    </cfRule>
  </conditionalFormatting>
  <conditionalFormatting sqref="Z12">
    <cfRule type="cellIs" dxfId="1726" priority="1622" operator="between">
      <formula>1</formula>
      <formula>2</formula>
    </cfRule>
  </conditionalFormatting>
  <conditionalFormatting sqref="AA12">
    <cfRule type="cellIs" dxfId="1725" priority="1621" operator="between">
      <formula>1</formula>
      <formula>2</formula>
    </cfRule>
  </conditionalFormatting>
  <conditionalFormatting sqref="AB12">
    <cfRule type="cellIs" dxfId="1724" priority="1620" operator="between">
      <formula>1</formula>
      <formula>2</formula>
    </cfRule>
  </conditionalFormatting>
  <conditionalFormatting sqref="AC12">
    <cfRule type="cellIs" dxfId="1723" priority="1619" operator="between">
      <formula>1</formula>
      <formula>2</formula>
    </cfRule>
  </conditionalFormatting>
  <conditionalFormatting sqref="AC23">
    <cfRule type="cellIs" dxfId="1722" priority="1520" operator="between">
      <formula>1</formula>
      <formula>2</formula>
    </cfRule>
  </conditionalFormatting>
  <conditionalFormatting sqref="W23">
    <cfRule type="cellIs" dxfId="1721" priority="1517" operator="between">
      <formula>1</formula>
      <formula>2</formula>
    </cfRule>
  </conditionalFormatting>
  <conditionalFormatting sqref="AB23">
    <cfRule type="cellIs" dxfId="1720" priority="1521" operator="between">
      <formula>1</formula>
      <formula>2</formula>
    </cfRule>
  </conditionalFormatting>
  <conditionalFormatting sqref="X23">
    <cfRule type="cellIs" dxfId="1719" priority="1525" operator="between">
      <formula>1</formula>
      <formula>2</formula>
    </cfRule>
  </conditionalFormatting>
  <conditionalFormatting sqref="Y23">
    <cfRule type="cellIs" dxfId="1718" priority="1524" operator="between">
      <formula>1</formula>
      <formula>2</formula>
    </cfRule>
  </conditionalFormatting>
  <conditionalFormatting sqref="Z23">
    <cfRule type="cellIs" dxfId="1717" priority="1523" operator="between">
      <formula>1</formula>
      <formula>2</formula>
    </cfRule>
  </conditionalFormatting>
  <conditionalFormatting sqref="AA23">
    <cfRule type="cellIs" dxfId="1716" priority="1522" operator="between">
      <formula>1</formula>
      <formula>2</formula>
    </cfRule>
  </conditionalFormatting>
  <conditionalFormatting sqref="AD23">
    <cfRule type="cellIs" dxfId="1715" priority="1519" operator="between">
      <formula>1</formula>
      <formula>2</formula>
    </cfRule>
  </conditionalFormatting>
  <conditionalFormatting sqref="AE23">
    <cfRule type="cellIs" dxfId="1714" priority="1518" operator="between">
      <formula>1</formula>
      <formula>2</formula>
    </cfRule>
  </conditionalFormatting>
  <conditionalFormatting sqref="AC20">
    <cfRule type="cellIs" dxfId="1713" priority="1547" operator="between">
      <formula>1</formula>
      <formula>2</formula>
    </cfRule>
  </conditionalFormatting>
  <conditionalFormatting sqref="W20">
    <cfRule type="cellIs" dxfId="1712" priority="1544" operator="between">
      <formula>1</formula>
      <formula>2</formula>
    </cfRule>
  </conditionalFormatting>
  <conditionalFormatting sqref="AB20">
    <cfRule type="cellIs" dxfId="1711" priority="1548" operator="between">
      <formula>1</formula>
      <formula>2</formula>
    </cfRule>
  </conditionalFormatting>
  <conditionalFormatting sqref="X20">
    <cfRule type="cellIs" dxfId="1710" priority="1552" operator="between">
      <formula>1</formula>
      <formula>2</formula>
    </cfRule>
  </conditionalFormatting>
  <conditionalFormatting sqref="Y20">
    <cfRule type="cellIs" dxfId="1709" priority="1551" operator="between">
      <formula>1</formula>
      <formula>2</formula>
    </cfRule>
  </conditionalFormatting>
  <conditionalFormatting sqref="Z20">
    <cfRule type="cellIs" dxfId="1708" priority="1550" operator="between">
      <formula>1</formula>
      <formula>2</formula>
    </cfRule>
  </conditionalFormatting>
  <conditionalFormatting sqref="AA20">
    <cfRule type="cellIs" dxfId="1707" priority="1549" operator="between">
      <formula>1</formula>
      <formula>2</formula>
    </cfRule>
  </conditionalFormatting>
  <conditionalFormatting sqref="AD20">
    <cfRule type="cellIs" dxfId="1706" priority="1546" operator="between">
      <formula>1</formula>
      <formula>2</formula>
    </cfRule>
  </conditionalFormatting>
  <conditionalFormatting sqref="AE20">
    <cfRule type="cellIs" dxfId="1705" priority="1545" operator="between">
      <formula>1</formula>
      <formula>2</formula>
    </cfRule>
  </conditionalFormatting>
  <conditionalFormatting sqref="AC17">
    <cfRule type="cellIs" dxfId="1704" priority="1574" operator="between">
      <formula>1</formula>
      <formula>2</formula>
    </cfRule>
  </conditionalFormatting>
  <conditionalFormatting sqref="W17">
    <cfRule type="cellIs" dxfId="1703" priority="1571" operator="between">
      <formula>1</formula>
      <formula>2</formula>
    </cfRule>
  </conditionalFormatting>
  <conditionalFormatting sqref="AB17">
    <cfRule type="cellIs" dxfId="1702" priority="1575" operator="between">
      <formula>1</formula>
      <formula>2</formula>
    </cfRule>
  </conditionalFormatting>
  <conditionalFormatting sqref="X17">
    <cfRule type="cellIs" dxfId="1701" priority="1579" operator="between">
      <formula>1</formula>
      <formula>2</formula>
    </cfRule>
  </conditionalFormatting>
  <conditionalFormatting sqref="Y17">
    <cfRule type="cellIs" dxfId="1700" priority="1578" operator="between">
      <formula>1</formula>
      <formula>2</formula>
    </cfRule>
  </conditionalFormatting>
  <conditionalFormatting sqref="Z17">
    <cfRule type="cellIs" dxfId="1699" priority="1577" operator="between">
      <formula>1</formula>
      <formula>2</formula>
    </cfRule>
  </conditionalFormatting>
  <conditionalFormatting sqref="AA17">
    <cfRule type="cellIs" dxfId="1698" priority="1576" operator="between">
      <formula>1</formula>
      <formula>2</formula>
    </cfRule>
  </conditionalFormatting>
  <conditionalFormatting sqref="AD17">
    <cfRule type="cellIs" dxfId="1697" priority="1573" operator="between">
      <formula>1</formula>
      <formula>2</formula>
    </cfRule>
  </conditionalFormatting>
  <conditionalFormatting sqref="AE17">
    <cfRule type="cellIs" dxfId="1696" priority="1572" operator="between">
      <formula>1</formula>
      <formula>2</formula>
    </cfRule>
  </conditionalFormatting>
  <conditionalFormatting sqref="AC14">
    <cfRule type="cellIs" dxfId="1695" priority="1601" operator="between">
      <formula>1</formula>
      <formula>2</formula>
    </cfRule>
  </conditionalFormatting>
  <conditionalFormatting sqref="W14">
    <cfRule type="cellIs" dxfId="1694" priority="1598" operator="between">
      <formula>1</formula>
      <formula>2</formula>
    </cfRule>
  </conditionalFormatting>
  <conditionalFormatting sqref="AB14">
    <cfRule type="cellIs" dxfId="1693" priority="1602" operator="between">
      <formula>1</formula>
      <formula>2</formula>
    </cfRule>
  </conditionalFormatting>
  <conditionalFormatting sqref="X14">
    <cfRule type="cellIs" dxfId="1692" priority="1606" operator="between">
      <formula>1</formula>
      <formula>2</formula>
    </cfRule>
  </conditionalFormatting>
  <conditionalFormatting sqref="Y14">
    <cfRule type="cellIs" dxfId="1691" priority="1605" operator="between">
      <formula>1</formula>
      <formula>2</formula>
    </cfRule>
  </conditionalFormatting>
  <conditionalFormatting sqref="Z14">
    <cfRule type="cellIs" dxfId="1690" priority="1604" operator="between">
      <formula>1</formula>
      <formula>2</formula>
    </cfRule>
  </conditionalFormatting>
  <conditionalFormatting sqref="AA14">
    <cfRule type="cellIs" dxfId="1689" priority="1603" operator="between">
      <formula>1</formula>
      <formula>2</formula>
    </cfRule>
  </conditionalFormatting>
  <conditionalFormatting sqref="AD14">
    <cfRule type="cellIs" dxfId="1688" priority="1600" operator="between">
      <formula>1</formula>
      <formula>2</formula>
    </cfRule>
  </conditionalFormatting>
  <conditionalFormatting sqref="AE14">
    <cfRule type="cellIs" dxfId="1687" priority="1599" operator="between">
      <formula>1</formula>
      <formula>2</formula>
    </cfRule>
  </conditionalFormatting>
  <conditionalFormatting sqref="Y13">
    <cfRule type="cellIs" dxfId="1686" priority="1614" operator="between">
      <formula>1</formula>
      <formula>2</formula>
    </cfRule>
  </conditionalFormatting>
  <conditionalFormatting sqref="AC13">
    <cfRule type="cellIs" dxfId="1685" priority="1610" operator="between">
      <formula>1</formula>
      <formula>2</formula>
    </cfRule>
  </conditionalFormatting>
  <conditionalFormatting sqref="X13">
    <cfRule type="cellIs" dxfId="1684" priority="1615" operator="between">
      <formula>1</formula>
      <formula>2</formula>
    </cfRule>
  </conditionalFormatting>
  <conditionalFormatting sqref="AB13">
    <cfRule type="cellIs" dxfId="1683" priority="1611" operator="between">
      <formula>1</formula>
      <formula>2</formula>
    </cfRule>
  </conditionalFormatting>
  <conditionalFormatting sqref="Z13">
    <cfRule type="cellIs" dxfId="1682" priority="1613" operator="between">
      <formula>1</formula>
      <formula>2</formula>
    </cfRule>
  </conditionalFormatting>
  <conditionalFormatting sqref="AA13">
    <cfRule type="cellIs" dxfId="1681" priority="1612" operator="between">
      <formula>1</formula>
      <formula>2</formula>
    </cfRule>
  </conditionalFormatting>
  <conditionalFormatting sqref="AE13">
    <cfRule type="cellIs" dxfId="1680" priority="1608" operator="between">
      <formula>1</formula>
      <formula>2</formula>
    </cfRule>
  </conditionalFormatting>
  <conditionalFormatting sqref="AD13">
    <cfRule type="cellIs" dxfId="1679" priority="1609" operator="between">
      <formula>1</formula>
      <formula>2</formula>
    </cfRule>
  </conditionalFormatting>
  <conditionalFormatting sqref="W13">
    <cfRule type="cellIs" dxfId="1678" priority="1607" operator="between">
      <formula>1</formula>
      <formula>2</formula>
    </cfRule>
  </conditionalFormatting>
  <conditionalFormatting sqref="Y15">
    <cfRule type="cellIs" dxfId="1677" priority="1596" operator="between">
      <formula>1</formula>
      <formula>2</formula>
    </cfRule>
  </conditionalFormatting>
  <conditionalFormatting sqref="AC15">
    <cfRule type="cellIs" dxfId="1676" priority="1592" operator="between">
      <formula>1</formula>
      <formula>2</formula>
    </cfRule>
  </conditionalFormatting>
  <conditionalFormatting sqref="X15">
    <cfRule type="cellIs" dxfId="1675" priority="1597" operator="between">
      <formula>1</formula>
      <formula>2</formula>
    </cfRule>
  </conditionalFormatting>
  <conditionalFormatting sqref="AB15">
    <cfRule type="cellIs" dxfId="1674" priority="1593" operator="between">
      <formula>1</formula>
      <formula>2</formula>
    </cfRule>
  </conditionalFormatting>
  <conditionalFormatting sqref="Z15">
    <cfRule type="cellIs" dxfId="1673" priority="1595" operator="between">
      <formula>1</formula>
      <formula>2</formula>
    </cfRule>
  </conditionalFormatting>
  <conditionalFormatting sqref="AA15">
    <cfRule type="cellIs" dxfId="1672" priority="1594" operator="between">
      <formula>1</formula>
      <formula>2</formula>
    </cfRule>
  </conditionalFormatting>
  <conditionalFormatting sqref="AE15">
    <cfRule type="cellIs" dxfId="1671" priority="1590" operator="between">
      <formula>1</formula>
      <formula>2</formula>
    </cfRule>
  </conditionalFormatting>
  <conditionalFormatting sqref="AD15">
    <cfRule type="cellIs" dxfId="1670" priority="1591" operator="between">
      <formula>1</formula>
      <formula>2</formula>
    </cfRule>
  </conditionalFormatting>
  <conditionalFormatting sqref="W15">
    <cfRule type="cellIs" dxfId="1669" priority="1589" operator="between">
      <formula>1</formula>
      <formula>2</formula>
    </cfRule>
  </conditionalFormatting>
  <conditionalFormatting sqref="Y16">
    <cfRule type="cellIs" dxfId="1668" priority="1587" operator="between">
      <formula>1</formula>
      <formula>2</formula>
    </cfRule>
  </conditionalFormatting>
  <conditionalFormatting sqref="AC16">
    <cfRule type="cellIs" dxfId="1667" priority="1583" operator="between">
      <formula>1</formula>
      <formula>2</formula>
    </cfRule>
  </conditionalFormatting>
  <conditionalFormatting sqref="X16">
    <cfRule type="cellIs" dxfId="1666" priority="1588" operator="between">
      <formula>1</formula>
      <formula>2</formula>
    </cfRule>
  </conditionalFormatting>
  <conditionalFormatting sqref="AB16">
    <cfRule type="cellIs" dxfId="1665" priority="1584" operator="between">
      <formula>1</formula>
      <formula>2</formula>
    </cfRule>
  </conditionalFormatting>
  <conditionalFormatting sqref="Z16">
    <cfRule type="cellIs" dxfId="1664" priority="1586" operator="between">
      <formula>1</formula>
      <formula>2</formula>
    </cfRule>
  </conditionalFormatting>
  <conditionalFormatting sqref="AA16">
    <cfRule type="cellIs" dxfId="1663" priority="1585" operator="between">
      <formula>1</formula>
      <formula>2</formula>
    </cfRule>
  </conditionalFormatting>
  <conditionalFormatting sqref="AE16">
    <cfRule type="cellIs" dxfId="1662" priority="1581" operator="between">
      <formula>1</formula>
      <formula>2</formula>
    </cfRule>
  </conditionalFormatting>
  <conditionalFormatting sqref="AD16">
    <cfRule type="cellIs" dxfId="1661" priority="1582" operator="between">
      <formula>1</formula>
      <formula>2</formula>
    </cfRule>
  </conditionalFormatting>
  <conditionalFormatting sqref="W16">
    <cfRule type="cellIs" dxfId="1660" priority="1580" operator="between">
      <formula>1</formula>
      <formula>2</formula>
    </cfRule>
  </conditionalFormatting>
  <conditionalFormatting sqref="Y18">
    <cfRule type="cellIs" dxfId="1659" priority="1569" operator="between">
      <formula>1</formula>
      <formula>2</formula>
    </cfRule>
  </conditionalFormatting>
  <conditionalFormatting sqref="AC18">
    <cfRule type="cellIs" dxfId="1658" priority="1565" operator="between">
      <formula>1</formula>
      <formula>2</formula>
    </cfRule>
  </conditionalFormatting>
  <conditionalFormatting sqref="X18">
    <cfRule type="cellIs" dxfId="1657" priority="1570" operator="between">
      <formula>1</formula>
      <formula>2</formula>
    </cfRule>
  </conditionalFormatting>
  <conditionalFormatting sqref="AB18">
    <cfRule type="cellIs" dxfId="1656" priority="1566" operator="between">
      <formula>1</formula>
      <formula>2</formula>
    </cfRule>
  </conditionalFormatting>
  <conditionalFormatting sqref="Z18">
    <cfRule type="cellIs" dxfId="1655" priority="1568" operator="between">
      <formula>1</formula>
      <formula>2</formula>
    </cfRule>
  </conditionalFormatting>
  <conditionalFormatting sqref="AA18">
    <cfRule type="cellIs" dxfId="1654" priority="1567" operator="between">
      <formula>1</formula>
      <formula>2</formula>
    </cfRule>
  </conditionalFormatting>
  <conditionalFormatting sqref="AE18">
    <cfRule type="cellIs" dxfId="1653" priority="1563" operator="between">
      <formula>1</formula>
      <formula>2</formula>
    </cfRule>
  </conditionalFormatting>
  <conditionalFormatting sqref="AD18">
    <cfRule type="cellIs" dxfId="1652" priority="1564" operator="between">
      <formula>1</formula>
      <formula>2</formula>
    </cfRule>
  </conditionalFormatting>
  <conditionalFormatting sqref="W18">
    <cfRule type="cellIs" dxfId="1651" priority="1562" operator="between">
      <formula>1</formula>
      <formula>2</formula>
    </cfRule>
  </conditionalFormatting>
  <conditionalFormatting sqref="Y19">
    <cfRule type="cellIs" dxfId="1650" priority="1560" operator="between">
      <formula>1</formula>
      <formula>2</formula>
    </cfRule>
  </conditionalFormatting>
  <conditionalFormatting sqref="AC19">
    <cfRule type="cellIs" dxfId="1649" priority="1556" operator="between">
      <formula>1</formula>
      <formula>2</formula>
    </cfRule>
  </conditionalFormatting>
  <conditionalFormatting sqref="X19">
    <cfRule type="cellIs" dxfId="1648" priority="1561" operator="between">
      <formula>1</formula>
      <formula>2</formula>
    </cfRule>
  </conditionalFormatting>
  <conditionalFormatting sqref="AB19">
    <cfRule type="cellIs" dxfId="1647" priority="1557" operator="between">
      <formula>1</formula>
      <formula>2</formula>
    </cfRule>
  </conditionalFormatting>
  <conditionalFormatting sqref="Z19">
    <cfRule type="cellIs" dxfId="1646" priority="1559" operator="between">
      <formula>1</formula>
      <formula>2</formula>
    </cfRule>
  </conditionalFormatting>
  <conditionalFormatting sqref="AA19">
    <cfRule type="cellIs" dxfId="1645" priority="1558" operator="between">
      <formula>1</formula>
      <formula>2</formula>
    </cfRule>
  </conditionalFormatting>
  <conditionalFormatting sqref="AE19">
    <cfRule type="cellIs" dxfId="1644" priority="1554" operator="between">
      <formula>1</formula>
      <formula>2</formula>
    </cfRule>
  </conditionalFormatting>
  <conditionalFormatting sqref="AD19">
    <cfRule type="cellIs" dxfId="1643" priority="1555" operator="between">
      <formula>1</formula>
      <formula>2</formula>
    </cfRule>
  </conditionalFormatting>
  <conditionalFormatting sqref="W19">
    <cfRule type="cellIs" dxfId="1642" priority="1553" operator="between">
      <formula>1</formula>
      <formula>2</formula>
    </cfRule>
  </conditionalFormatting>
  <conditionalFormatting sqref="Y21">
    <cfRule type="cellIs" dxfId="1641" priority="1542" operator="between">
      <formula>1</formula>
      <formula>2</formula>
    </cfRule>
  </conditionalFormatting>
  <conditionalFormatting sqref="AC21">
    <cfRule type="cellIs" dxfId="1640" priority="1538" operator="between">
      <formula>1</formula>
      <formula>2</formula>
    </cfRule>
  </conditionalFormatting>
  <conditionalFormatting sqref="X21">
    <cfRule type="cellIs" dxfId="1639" priority="1543" operator="between">
      <formula>1</formula>
      <formula>2</formula>
    </cfRule>
  </conditionalFormatting>
  <conditionalFormatting sqref="AB21">
    <cfRule type="cellIs" dxfId="1638" priority="1539" operator="between">
      <formula>1</formula>
      <formula>2</formula>
    </cfRule>
  </conditionalFormatting>
  <conditionalFormatting sqref="Z21">
    <cfRule type="cellIs" dxfId="1637" priority="1541" operator="between">
      <formula>1</formula>
      <formula>2</formula>
    </cfRule>
  </conditionalFormatting>
  <conditionalFormatting sqref="AA21">
    <cfRule type="cellIs" dxfId="1636" priority="1540" operator="between">
      <formula>1</formula>
      <formula>2</formula>
    </cfRule>
  </conditionalFormatting>
  <conditionalFormatting sqref="AE21">
    <cfRule type="cellIs" dxfId="1635" priority="1536" operator="between">
      <formula>1</formula>
      <formula>2</formula>
    </cfRule>
  </conditionalFormatting>
  <conditionalFormatting sqref="AD21">
    <cfRule type="cellIs" dxfId="1634" priority="1537" operator="between">
      <formula>1</formula>
      <formula>2</formula>
    </cfRule>
  </conditionalFormatting>
  <conditionalFormatting sqref="W21">
    <cfRule type="cellIs" dxfId="1633" priority="1535" operator="between">
      <formula>1</formula>
      <formula>2</formula>
    </cfRule>
  </conditionalFormatting>
  <conditionalFormatting sqref="Y22">
    <cfRule type="cellIs" dxfId="1632" priority="1533" operator="between">
      <formula>1</formula>
      <formula>2</formula>
    </cfRule>
  </conditionalFormatting>
  <conditionalFormatting sqref="AC22">
    <cfRule type="cellIs" dxfId="1631" priority="1529" operator="between">
      <formula>1</formula>
      <formula>2</formula>
    </cfRule>
  </conditionalFormatting>
  <conditionalFormatting sqref="X22">
    <cfRule type="cellIs" dxfId="1630" priority="1534" operator="between">
      <formula>1</formula>
      <formula>2</formula>
    </cfRule>
  </conditionalFormatting>
  <conditionalFormatting sqref="AB22">
    <cfRule type="cellIs" dxfId="1629" priority="1530" operator="between">
      <formula>1</formula>
      <formula>2</formula>
    </cfRule>
  </conditionalFormatting>
  <conditionalFormatting sqref="Z22">
    <cfRule type="cellIs" dxfId="1628" priority="1532" operator="between">
      <formula>1</formula>
      <formula>2</formula>
    </cfRule>
  </conditionalFormatting>
  <conditionalFormatting sqref="AA22">
    <cfRule type="cellIs" dxfId="1627" priority="1531" operator="between">
      <formula>1</formula>
      <formula>2</formula>
    </cfRule>
  </conditionalFormatting>
  <conditionalFormatting sqref="AE22">
    <cfRule type="cellIs" dxfId="1626" priority="1527" operator="between">
      <formula>1</formula>
      <formula>2</formula>
    </cfRule>
  </conditionalFormatting>
  <conditionalFormatting sqref="AD22">
    <cfRule type="cellIs" dxfId="1625" priority="1528" operator="between">
      <formula>1</formula>
      <formula>2</formula>
    </cfRule>
  </conditionalFormatting>
  <conditionalFormatting sqref="W22">
    <cfRule type="cellIs" dxfId="1624" priority="1526" operator="between">
      <formula>1</formula>
      <formula>2</formula>
    </cfRule>
  </conditionalFormatting>
  <conditionalFormatting sqref="Y24">
    <cfRule type="cellIs" dxfId="1623" priority="1515" operator="between">
      <formula>1</formula>
      <formula>2</formula>
    </cfRule>
  </conditionalFormatting>
  <conditionalFormatting sqref="AC24">
    <cfRule type="cellIs" dxfId="1622" priority="1511" operator="between">
      <formula>1</formula>
      <formula>2</formula>
    </cfRule>
  </conditionalFormatting>
  <conditionalFormatting sqref="X24">
    <cfRule type="cellIs" dxfId="1621" priority="1516" operator="between">
      <formula>1</formula>
      <formula>2</formula>
    </cfRule>
  </conditionalFormatting>
  <conditionalFormatting sqref="AB24">
    <cfRule type="cellIs" dxfId="1620" priority="1512" operator="between">
      <formula>1</formula>
      <formula>2</formula>
    </cfRule>
  </conditionalFormatting>
  <conditionalFormatting sqref="Z24">
    <cfRule type="cellIs" dxfId="1619" priority="1514" operator="between">
      <formula>1</formula>
      <formula>2</formula>
    </cfRule>
  </conditionalFormatting>
  <conditionalFormatting sqref="AA24">
    <cfRule type="cellIs" dxfId="1618" priority="1513" operator="between">
      <formula>1</formula>
      <formula>2</formula>
    </cfRule>
  </conditionalFormatting>
  <conditionalFormatting sqref="AE24">
    <cfRule type="cellIs" dxfId="1617" priority="1509" operator="between">
      <formula>1</formula>
      <formula>2</formula>
    </cfRule>
  </conditionalFormatting>
  <conditionalFormatting sqref="AD24">
    <cfRule type="cellIs" dxfId="1616" priority="1510" operator="between">
      <formula>1</formula>
      <formula>2</formula>
    </cfRule>
  </conditionalFormatting>
  <conditionalFormatting sqref="W24">
    <cfRule type="cellIs" dxfId="1615" priority="1508" operator="between">
      <formula>1</formula>
      <formula>2</formula>
    </cfRule>
  </conditionalFormatting>
  <conditionalFormatting sqref="Y25">
    <cfRule type="cellIs" dxfId="1614" priority="1506" operator="between">
      <formula>1</formula>
      <formula>2</formula>
    </cfRule>
  </conditionalFormatting>
  <conditionalFormatting sqref="AC25">
    <cfRule type="cellIs" dxfId="1613" priority="1502" operator="between">
      <formula>1</formula>
      <formula>2</formula>
    </cfRule>
  </conditionalFormatting>
  <conditionalFormatting sqref="X25">
    <cfRule type="cellIs" dxfId="1612" priority="1507" operator="between">
      <formula>1</formula>
      <formula>2</formula>
    </cfRule>
  </conditionalFormatting>
  <conditionalFormatting sqref="AB25">
    <cfRule type="cellIs" dxfId="1611" priority="1503" operator="between">
      <formula>1</formula>
      <formula>2</formula>
    </cfRule>
  </conditionalFormatting>
  <conditionalFormatting sqref="Z25">
    <cfRule type="cellIs" dxfId="1610" priority="1505" operator="between">
      <formula>1</formula>
      <formula>2</formula>
    </cfRule>
  </conditionalFormatting>
  <conditionalFormatting sqref="AA25">
    <cfRule type="cellIs" dxfId="1609" priority="1504" operator="between">
      <formula>1</formula>
      <formula>2</formula>
    </cfRule>
  </conditionalFormatting>
  <conditionalFormatting sqref="AE25">
    <cfRule type="cellIs" dxfId="1608" priority="1500" operator="between">
      <formula>1</formula>
      <formula>2</formula>
    </cfRule>
  </conditionalFormatting>
  <conditionalFormatting sqref="AD25">
    <cfRule type="cellIs" dxfId="1607" priority="1501" operator="between">
      <formula>1</formula>
      <formula>2</formula>
    </cfRule>
  </conditionalFormatting>
  <conditionalFormatting sqref="W25">
    <cfRule type="cellIs" dxfId="1606" priority="1499" operator="between">
      <formula>1</formula>
      <formula>2</formula>
    </cfRule>
  </conditionalFormatting>
  <conditionalFormatting sqref="Y26">
    <cfRule type="cellIs" dxfId="1605" priority="1497" operator="between">
      <formula>1</formula>
      <formula>2</formula>
    </cfRule>
  </conditionalFormatting>
  <conditionalFormatting sqref="AC26">
    <cfRule type="cellIs" dxfId="1604" priority="1493" operator="between">
      <formula>1</formula>
      <formula>2</formula>
    </cfRule>
  </conditionalFormatting>
  <conditionalFormatting sqref="X26">
    <cfRule type="cellIs" dxfId="1603" priority="1498" operator="between">
      <formula>1</formula>
      <formula>2</formula>
    </cfRule>
  </conditionalFormatting>
  <conditionalFormatting sqref="AB26">
    <cfRule type="cellIs" dxfId="1602" priority="1494" operator="between">
      <formula>1</formula>
      <formula>2</formula>
    </cfRule>
  </conditionalFormatting>
  <conditionalFormatting sqref="Z26">
    <cfRule type="cellIs" dxfId="1601" priority="1496" operator="between">
      <formula>1</formula>
      <formula>2</formula>
    </cfRule>
  </conditionalFormatting>
  <conditionalFormatting sqref="AA26">
    <cfRule type="cellIs" dxfId="1600" priority="1495" operator="between">
      <formula>1</formula>
      <formula>2</formula>
    </cfRule>
  </conditionalFormatting>
  <conditionalFormatting sqref="AE26">
    <cfRule type="cellIs" dxfId="1599" priority="1491" operator="between">
      <formula>1</formula>
      <formula>2</formula>
    </cfRule>
  </conditionalFormatting>
  <conditionalFormatting sqref="AD26">
    <cfRule type="cellIs" dxfId="1598" priority="1492" operator="between">
      <formula>1</formula>
      <formula>2</formula>
    </cfRule>
  </conditionalFormatting>
  <conditionalFormatting sqref="W26">
    <cfRule type="cellIs" dxfId="1597" priority="1490" operator="between">
      <formula>1</formula>
      <formula>2</formula>
    </cfRule>
  </conditionalFormatting>
  <conditionalFormatting sqref="Y27">
    <cfRule type="cellIs" dxfId="1596" priority="1488" operator="between">
      <formula>1</formula>
      <formula>2</formula>
    </cfRule>
  </conditionalFormatting>
  <conditionalFormatting sqref="AC27">
    <cfRule type="cellIs" dxfId="1595" priority="1484" operator="between">
      <formula>1</formula>
      <formula>2</formula>
    </cfRule>
  </conditionalFormatting>
  <conditionalFormatting sqref="X27">
    <cfRule type="cellIs" dxfId="1594" priority="1489" operator="between">
      <formula>1</formula>
      <formula>2</formula>
    </cfRule>
  </conditionalFormatting>
  <conditionalFormatting sqref="AB27">
    <cfRule type="cellIs" dxfId="1593" priority="1485" operator="between">
      <formula>1</formula>
      <formula>2</formula>
    </cfRule>
  </conditionalFormatting>
  <conditionalFormatting sqref="Z27">
    <cfRule type="cellIs" dxfId="1592" priority="1487" operator="between">
      <formula>1</formula>
      <formula>2</formula>
    </cfRule>
  </conditionalFormatting>
  <conditionalFormatting sqref="AA27">
    <cfRule type="cellIs" dxfId="1591" priority="1486" operator="between">
      <formula>1</formula>
      <formula>2</formula>
    </cfRule>
  </conditionalFormatting>
  <conditionalFormatting sqref="AE27">
    <cfRule type="cellIs" dxfId="1590" priority="1482" operator="between">
      <formula>1</formula>
      <formula>2</formula>
    </cfRule>
  </conditionalFormatting>
  <conditionalFormatting sqref="AD27">
    <cfRule type="cellIs" dxfId="1589" priority="1483" operator="between">
      <formula>1</formula>
      <formula>2</formula>
    </cfRule>
  </conditionalFormatting>
  <conditionalFormatting sqref="W27">
    <cfRule type="cellIs" dxfId="1588" priority="1481" operator="between">
      <formula>1</formula>
      <formula>2</formula>
    </cfRule>
  </conditionalFormatting>
  <conditionalFormatting sqref="AB28">
    <cfRule type="cellIs" dxfId="1587" priority="1476" operator="between">
      <formula>1</formula>
      <formula>2</formula>
    </cfRule>
  </conditionalFormatting>
  <conditionalFormatting sqref="AE28">
    <cfRule type="cellIs" dxfId="1586" priority="1473" operator="between">
      <formula>1</formula>
      <formula>2</formula>
    </cfRule>
  </conditionalFormatting>
  <conditionalFormatting sqref="AD28">
    <cfRule type="cellIs" dxfId="1585" priority="1474" operator="between">
      <formula>1</formula>
      <formula>2</formula>
    </cfRule>
  </conditionalFormatting>
  <conditionalFormatting sqref="W28">
    <cfRule type="cellIs" dxfId="1584" priority="1472" operator="between">
      <formula>1</formula>
      <formula>2</formula>
    </cfRule>
  </conditionalFormatting>
  <conditionalFormatting sqref="AB29">
    <cfRule type="cellIs" dxfId="1583" priority="1467" operator="between">
      <formula>1</formula>
      <formula>2</formula>
    </cfRule>
  </conditionalFormatting>
  <conditionalFormatting sqref="AE29">
    <cfRule type="cellIs" dxfId="1582" priority="1464" operator="between">
      <formula>1</formula>
      <formula>2</formula>
    </cfRule>
  </conditionalFormatting>
  <conditionalFormatting sqref="AD29">
    <cfRule type="cellIs" dxfId="1581" priority="1465" operator="between">
      <formula>1</formula>
      <formula>2</formula>
    </cfRule>
  </conditionalFormatting>
  <conditionalFormatting sqref="W29">
    <cfRule type="cellIs" dxfId="1580" priority="1463" operator="between">
      <formula>1</formula>
      <formula>2</formula>
    </cfRule>
  </conditionalFormatting>
  <conditionalFormatting sqref="Y30">
    <cfRule type="cellIs" dxfId="1579" priority="1461" operator="between">
      <formula>1</formula>
      <formula>2</formula>
    </cfRule>
  </conditionalFormatting>
  <conditionalFormatting sqref="AC30">
    <cfRule type="cellIs" dxfId="1578" priority="1457" operator="between">
      <formula>1</formula>
      <formula>2</formula>
    </cfRule>
  </conditionalFormatting>
  <conditionalFormatting sqref="X30">
    <cfRule type="cellIs" dxfId="1577" priority="1462" operator="between">
      <formula>1</formula>
      <formula>2</formula>
    </cfRule>
  </conditionalFormatting>
  <conditionalFormatting sqref="AB30">
    <cfRule type="cellIs" dxfId="1576" priority="1458" operator="between">
      <formula>1</formula>
      <formula>2</formula>
    </cfRule>
  </conditionalFormatting>
  <conditionalFormatting sqref="Z30">
    <cfRule type="cellIs" dxfId="1575" priority="1460" operator="between">
      <formula>1</formula>
      <formula>2</formula>
    </cfRule>
  </conditionalFormatting>
  <conditionalFormatting sqref="AA30">
    <cfRule type="cellIs" dxfId="1574" priority="1459" operator="between">
      <formula>1</formula>
      <formula>2</formula>
    </cfRule>
  </conditionalFormatting>
  <conditionalFormatting sqref="AE30">
    <cfRule type="cellIs" dxfId="1573" priority="1455" operator="between">
      <formula>1</formula>
      <formula>2</formula>
    </cfRule>
  </conditionalFormatting>
  <conditionalFormatting sqref="AD30">
    <cfRule type="cellIs" dxfId="1572" priority="1456" operator="between">
      <formula>1</formula>
      <formula>2</formula>
    </cfRule>
  </conditionalFormatting>
  <conditionalFormatting sqref="W30">
    <cfRule type="cellIs" dxfId="1571" priority="1454" operator="between">
      <formula>1</formula>
      <formula>2</formula>
    </cfRule>
  </conditionalFormatting>
  <conditionalFormatting sqref="Y31">
    <cfRule type="cellIs" dxfId="1570" priority="1452" operator="between">
      <formula>1</formula>
      <formula>2</formula>
    </cfRule>
  </conditionalFormatting>
  <conditionalFormatting sqref="AC31">
    <cfRule type="cellIs" dxfId="1569" priority="1448" operator="between">
      <formula>1</formula>
      <formula>2</formula>
    </cfRule>
  </conditionalFormatting>
  <conditionalFormatting sqref="X31">
    <cfRule type="cellIs" dxfId="1568" priority="1453" operator="between">
      <formula>1</formula>
      <formula>2</formula>
    </cfRule>
  </conditionalFormatting>
  <conditionalFormatting sqref="AB31">
    <cfRule type="cellIs" dxfId="1567" priority="1449" operator="between">
      <formula>1</formula>
      <formula>2</formula>
    </cfRule>
  </conditionalFormatting>
  <conditionalFormatting sqref="Z31">
    <cfRule type="cellIs" dxfId="1566" priority="1451" operator="between">
      <formula>1</formula>
      <formula>2</formula>
    </cfRule>
  </conditionalFormatting>
  <conditionalFormatting sqref="AA31">
    <cfRule type="cellIs" dxfId="1565" priority="1450" operator="between">
      <formula>1</formula>
      <formula>2</formula>
    </cfRule>
  </conditionalFormatting>
  <conditionalFormatting sqref="AE31">
    <cfRule type="cellIs" dxfId="1564" priority="1446" operator="between">
      <formula>1</formula>
      <formula>2</formula>
    </cfRule>
  </conditionalFormatting>
  <conditionalFormatting sqref="AD31">
    <cfRule type="cellIs" dxfId="1563" priority="1447" operator="between">
      <formula>1</formula>
      <formula>2</formula>
    </cfRule>
  </conditionalFormatting>
  <conditionalFormatting sqref="W31">
    <cfRule type="cellIs" dxfId="1562" priority="1445" operator="between">
      <formula>1</formula>
      <formula>2</formula>
    </cfRule>
  </conditionalFormatting>
  <conditionalFormatting sqref="Y32">
    <cfRule type="cellIs" dxfId="1561" priority="1443" operator="between">
      <formula>1</formula>
      <formula>2</formula>
    </cfRule>
  </conditionalFormatting>
  <conditionalFormatting sqref="AC32">
    <cfRule type="cellIs" dxfId="1560" priority="1439" operator="between">
      <formula>1</formula>
      <formula>2</formula>
    </cfRule>
  </conditionalFormatting>
  <conditionalFormatting sqref="X32">
    <cfRule type="cellIs" dxfId="1559" priority="1444" operator="between">
      <formula>1</formula>
      <formula>2</formula>
    </cfRule>
  </conditionalFormatting>
  <conditionalFormatting sqref="AB32">
    <cfRule type="cellIs" dxfId="1558" priority="1440" operator="between">
      <formula>1</formula>
      <formula>2</formula>
    </cfRule>
  </conditionalFormatting>
  <conditionalFormatting sqref="Z32">
    <cfRule type="cellIs" dxfId="1557" priority="1442" operator="between">
      <formula>1</formula>
      <formula>2</formula>
    </cfRule>
  </conditionalFormatting>
  <conditionalFormatting sqref="AA32">
    <cfRule type="cellIs" dxfId="1556" priority="1441" operator="between">
      <formula>1</formula>
      <formula>2</formula>
    </cfRule>
  </conditionalFormatting>
  <conditionalFormatting sqref="AE32">
    <cfRule type="cellIs" dxfId="1555" priority="1437" operator="between">
      <formula>1</formula>
      <formula>2</formula>
    </cfRule>
  </conditionalFormatting>
  <conditionalFormatting sqref="AD32">
    <cfRule type="cellIs" dxfId="1554" priority="1438" operator="between">
      <formula>1</formula>
      <formula>2</formula>
    </cfRule>
  </conditionalFormatting>
  <conditionalFormatting sqref="W32">
    <cfRule type="cellIs" dxfId="1553" priority="1436" operator="between">
      <formula>1</formula>
      <formula>2</formula>
    </cfRule>
  </conditionalFormatting>
  <conditionalFormatting sqref="Y33">
    <cfRule type="cellIs" dxfId="1552" priority="1434" operator="between">
      <formula>1</formula>
      <formula>2</formula>
    </cfRule>
  </conditionalFormatting>
  <conditionalFormatting sqref="AC33">
    <cfRule type="cellIs" dxfId="1551" priority="1430" operator="between">
      <formula>1</formula>
      <formula>2</formula>
    </cfRule>
  </conditionalFormatting>
  <conditionalFormatting sqref="X33">
    <cfRule type="cellIs" dxfId="1550" priority="1435" operator="between">
      <formula>1</formula>
      <formula>2</formula>
    </cfRule>
  </conditionalFormatting>
  <conditionalFormatting sqref="AB33">
    <cfRule type="cellIs" dxfId="1549" priority="1431" operator="between">
      <formula>1</formula>
      <formula>2</formula>
    </cfRule>
  </conditionalFormatting>
  <conditionalFormatting sqref="Z33">
    <cfRule type="cellIs" dxfId="1548" priority="1433" operator="between">
      <formula>1</formula>
      <formula>2</formula>
    </cfRule>
  </conditionalFormatting>
  <conditionalFormatting sqref="AA33">
    <cfRule type="cellIs" dxfId="1547" priority="1432" operator="between">
      <formula>1</formula>
      <formula>2</formula>
    </cfRule>
  </conditionalFormatting>
  <conditionalFormatting sqref="AE33">
    <cfRule type="cellIs" dxfId="1546" priority="1428" operator="between">
      <formula>1</formula>
      <formula>2</formula>
    </cfRule>
  </conditionalFormatting>
  <conditionalFormatting sqref="AD33">
    <cfRule type="cellIs" dxfId="1545" priority="1429" operator="between">
      <formula>1</formula>
      <formula>2</formula>
    </cfRule>
  </conditionalFormatting>
  <conditionalFormatting sqref="W33">
    <cfRule type="cellIs" dxfId="1544" priority="1427" operator="between">
      <formula>1</formula>
      <formula>2</formula>
    </cfRule>
  </conditionalFormatting>
  <conditionalFormatting sqref="Y34">
    <cfRule type="cellIs" dxfId="1543" priority="1425" operator="between">
      <formula>1</formula>
      <formula>2</formula>
    </cfRule>
  </conditionalFormatting>
  <conditionalFormatting sqref="AC34">
    <cfRule type="cellIs" dxfId="1542" priority="1421" operator="between">
      <formula>1</formula>
      <formula>2</formula>
    </cfRule>
  </conditionalFormatting>
  <conditionalFormatting sqref="X34">
    <cfRule type="cellIs" dxfId="1541" priority="1426" operator="between">
      <formula>1</formula>
      <formula>2</formula>
    </cfRule>
  </conditionalFormatting>
  <conditionalFormatting sqref="AB34">
    <cfRule type="cellIs" dxfId="1540" priority="1422" operator="between">
      <formula>1</formula>
      <formula>2</formula>
    </cfRule>
  </conditionalFormatting>
  <conditionalFormatting sqref="Z34">
    <cfRule type="cellIs" dxfId="1539" priority="1424" operator="between">
      <formula>1</formula>
      <formula>2</formula>
    </cfRule>
  </conditionalFormatting>
  <conditionalFormatting sqref="AA34">
    <cfRule type="cellIs" dxfId="1538" priority="1423" operator="between">
      <formula>1</formula>
      <formula>2</formula>
    </cfRule>
  </conditionalFormatting>
  <conditionalFormatting sqref="AE34">
    <cfRule type="cellIs" dxfId="1537" priority="1419" operator="between">
      <formula>1</formula>
      <formula>2</formula>
    </cfRule>
  </conditionalFormatting>
  <conditionalFormatting sqref="AD34">
    <cfRule type="cellIs" dxfId="1536" priority="1420" operator="between">
      <formula>1</formula>
      <formula>2</formula>
    </cfRule>
  </conditionalFormatting>
  <conditionalFormatting sqref="W34">
    <cfRule type="cellIs" dxfId="1535" priority="1418" operator="between">
      <formula>1</formula>
      <formula>2</formula>
    </cfRule>
  </conditionalFormatting>
  <conditionalFormatting sqref="Y35">
    <cfRule type="cellIs" dxfId="1534" priority="1416" operator="between">
      <formula>1</formula>
      <formula>2</formula>
    </cfRule>
  </conditionalFormatting>
  <conditionalFormatting sqref="AC35">
    <cfRule type="cellIs" dxfId="1533" priority="1412" operator="between">
      <formula>1</formula>
      <formula>2</formula>
    </cfRule>
  </conditionalFormatting>
  <conditionalFormatting sqref="X35">
    <cfRule type="cellIs" dxfId="1532" priority="1417" operator="between">
      <formula>1</formula>
      <formula>2</formula>
    </cfRule>
  </conditionalFormatting>
  <conditionalFormatting sqref="AB35">
    <cfRule type="cellIs" dxfId="1531" priority="1413" operator="between">
      <formula>1</formula>
      <formula>2</formula>
    </cfRule>
  </conditionalFormatting>
  <conditionalFormatting sqref="Z35">
    <cfRule type="cellIs" dxfId="1530" priority="1415" operator="between">
      <formula>1</formula>
      <formula>2</formula>
    </cfRule>
  </conditionalFormatting>
  <conditionalFormatting sqref="AA35">
    <cfRule type="cellIs" dxfId="1529" priority="1414" operator="between">
      <formula>1</formula>
      <formula>2</formula>
    </cfRule>
  </conditionalFormatting>
  <conditionalFormatting sqref="AE35">
    <cfRule type="cellIs" dxfId="1528" priority="1410" operator="between">
      <formula>1</formula>
      <formula>2</formula>
    </cfRule>
  </conditionalFormatting>
  <conditionalFormatting sqref="AD35">
    <cfRule type="cellIs" dxfId="1527" priority="1411" operator="between">
      <formula>1</formula>
      <formula>2</formula>
    </cfRule>
  </conditionalFormatting>
  <conditionalFormatting sqref="W35">
    <cfRule type="cellIs" dxfId="1526" priority="1409" operator="between">
      <formula>1</formula>
      <formula>2</formula>
    </cfRule>
  </conditionalFormatting>
  <conditionalFormatting sqref="Y36">
    <cfRule type="cellIs" dxfId="1525" priority="1407" operator="between">
      <formula>1</formula>
      <formula>2</formula>
    </cfRule>
  </conditionalFormatting>
  <conditionalFormatting sqref="AC36">
    <cfRule type="cellIs" dxfId="1524" priority="1403" operator="between">
      <formula>1</formula>
      <formula>2</formula>
    </cfRule>
  </conditionalFormatting>
  <conditionalFormatting sqref="X36">
    <cfRule type="cellIs" dxfId="1523" priority="1408" operator="between">
      <formula>1</formula>
      <formula>2</formula>
    </cfRule>
  </conditionalFormatting>
  <conditionalFormatting sqref="AB36">
    <cfRule type="cellIs" dxfId="1522" priority="1404" operator="between">
      <formula>1</formula>
      <formula>2</formula>
    </cfRule>
  </conditionalFormatting>
  <conditionalFormatting sqref="Z36">
    <cfRule type="cellIs" dxfId="1521" priority="1406" operator="between">
      <formula>1</formula>
      <formula>2</formula>
    </cfRule>
  </conditionalFormatting>
  <conditionalFormatting sqref="AA36">
    <cfRule type="cellIs" dxfId="1520" priority="1405" operator="between">
      <formula>1</formula>
      <formula>2</formula>
    </cfRule>
  </conditionalFormatting>
  <conditionalFormatting sqref="AE36">
    <cfRule type="cellIs" dxfId="1519" priority="1401" operator="between">
      <formula>1</formula>
      <formula>2</formula>
    </cfRule>
  </conditionalFormatting>
  <conditionalFormatting sqref="AD36">
    <cfRule type="cellIs" dxfId="1518" priority="1402" operator="between">
      <formula>1</formula>
      <formula>2</formula>
    </cfRule>
  </conditionalFormatting>
  <conditionalFormatting sqref="W36">
    <cfRule type="cellIs" dxfId="1517" priority="1400" operator="between">
      <formula>1</formula>
      <formula>2</formula>
    </cfRule>
  </conditionalFormatting>
  <conditionalFormatting sqref="Y37">
    <cfRule type="cellIs" dxfId="1516" priority="1398" operator="between">
      <formula>1</formula>
      <formula>2</formula>
    </cfRule>
  </conditionalFormatting>
  <conditionalFormatting sqref="AC37">
    <cfRule type="cellIs" dxfId="1515" priority="1394" operator="between">
      <formula>1</formula>
      <formula>2</formula>
    </cfRule>
  </conditionalFormatting>
  <conditionalFormatting sqref="X37">
    <cfRule type="cellIs" dxfId="1514" priority="1399" operator="between">
      <formula>1</formula>
      <formula>2</formula>
    </cfRule>
  </conditionalFormatting>
  <conditionalFormatting sqref="AB37">
    <cfRule type="cellIs" dxfId="1513" priority="1395" operator="between">
      <formula>1</formula>
      <formula>2</formula>
    </cfRule>
  </conditionalFormatting>
  <conditionalFormatting sqref="Z37">
    <cfRule type="cellIs" dxfId="1512" priority="1397" operator="between">
      <formula>1</formula>
      <formula>2</formula>
    </cfRule>
  </conditionalFormatting>
  <conditionalFormatting sqref="AA37">
    <cfRule type="cellIs" dxfId="1511" priority="1396" operator="between">
      <formula>1</formula>
      <formula>2</formula>
    </cfRule>
  </conditionalFormatting>
  <conditionalFormatting sqref="AE37">
    <cfRule type="cellIs" dxfId="1510" priority="1392" operator="between">
      <formula>1</formula>
      <formula>2</formula>
    </cfRule>
  </conditionalFormatting>
  <conditionalFormatting sqref="AD37">
    <cfRule type="cellIs" dxfId="1509" priority="1393" operator="between">
      <formula>1</formula>
      <formula>2</formula>
    </cfRule>
  </conditionalFormatting>
  <conditionalFormatting sqref="W37">
    <cfRule type="cellIs" dxfId="1508" priority="1391" operator="between">
      <formula>1</formula>
      <formula>2</formula>
    </cfRule>
  </conditionalFormatting>
  <conditionalFormatting sqref="Y38">
    <cfRule type="cellIs" dxfId="1507" priority="1389" operator="between">
      <formula>1</formula>
      <formula>2</formula>
    </cfRule>
  </conditionalFormatting>
  <conditionalFormatting sqref="AC38">
    <cfRule type="cellIs" dxfId="1506" priority="1385" operator="between">
      <formula>1</formula>
      <formula>2</formula>
    </cfRule>
  </conditionalFormatting>
  <conditionalFormatting sqref="X38">
    <cfRule type="cellIs" dxfId="1505" priority="1390" operator="between">
      <formula>1</formula>
      <formula>2</formula>
    </cfRule>
  </conditionalFormatting>
  <conditionalFormatting sqref="AB38">
    <cfRule type="cellIs" dxfId="1504" priority="1386" operator="between">
      <formula>1</formula>
      <formula>2</formula>
    </cfRule>
  </conditionalFormatting>
  <conditionalFormatting sqref="Z38">
    <cfRule type="cellIs" dxfId="1503" priority="1388" operator="between">
      <formula>1</formula>
      <formula>2</formula>
    </cfRule>
  </conditionalFormatting>
  <conditionalFormatting sqref="AA38">
    <cfRule type="cellIs" dxfId="1502" priority="1387" operator="between">
      <formula>1</formula>
      <formula>2</formula>
    </cfRule>
  </conditionalFormatting>
  <conditionalFormatting sqref="AE38">
    <cfRule type="cellIs" dxfId="1501" priority="1383" operator="between">
      <formula>1</formula>
      <formula>2</formula>
    </cfRule>
  </conditionalFormatting>
  <conditionalFormatting sqref="AD38">
    <cfRule type="cellIs" dxfId="1500" priority="1384" operator="between">
      <formula>1</formula>
      <formula>2</formula>
    </cfRule>
  </conditionalFormatting>
  <conditionalFormatting sqref="W38">
    <cfRule type="cellIs" dxfId="1499" priority="1382" operator="between">
      <formula>1</formula>
      <formula>2</formula>
    </cfRule>
  </conditionalFormatting>
  <conditionalFormatting sqref="Y39">
    <cfRule type="cellIs" dxfId="1498" priority="1380" operator="between">
      <formula>1</formula>
      <formula>2</formula>
    </cfRule>
  </conditionalFormatting>
  <conditionalFormatting sqref="AC39">
    <cfRule type="cellIs" dxfId="1497" priority="1376" operator="between">
      <formula>1</formula>
      <formula>2</formula>
    </cfRule>
  </conditionalFormatting>
  <conditionalFormatting sqref="X39">
    <cfRule type="cellIs" dxfId="1496" priority="1381" operator="between">
      <formula>1</formula>
      <formula>2</formula>
    </cfRule>
  </conditionalFormatting>
  <conditionalFormatting sqref="AB39">
    <cfRule type="cellIs" dxfId="1495" priority="1377" operator="between">
      <formula>1</formula>
      <formula>2</formula>
    </cfRule>
  </conditionalFormatting>
  <conditionalFormatting sqref="Z39">
    <cfRule type="cellIs" dxfId="1494" priority="1379" operator="between">
      <formula>1</formula>
      <formula>2</formula>
    </cfRule>
  </conditionalFormatting>
  <conditionalFormatting sqref="AA39">
    <cfRule type="cellIs" dxfId="1493" priority="1378" operator="between">
      <formula>1</formula>
      <formula>2</formula>
    </cfRule>
  </conditionalFormatting>
  <conditionalFormatting sqref="AE39">
    <cfRule type="cellIs" dxfId="1492" priority="1374" operator="between">
      <formula>1</formula>
      <formula>2</formula>
    </cfRule>
  </conditionalFormatting>
  <conditionalFormatting sqref="AD39">
    <cfRule type="cellIs" dxfId="1491" priority="1375" operator="between">
      <formula>1</formula>
      <formula>2</formula>
    </cfRule>
  </conditionalFormatting>
  <conditionalFormatting sqref="W39">
    <cfRule type="cellIs" dxfId="1490" priority="1373" operator="between">
      <formula>1</formula>
      <formula>2</formula>
    </cfRule>
  </conditionalFormatting>
  <conditionalFormatting sqref="AA29">
    <cfRule type="cellIs" dxfId="1489" priority="1216" operator="between">
      <formula>1</formula>
      <formula>2</formula>
    </cfRule>
  </conditionalFormatting>
  <conditionalFormatting sqref="AC29">
    <cfRule type="cellIs" dxfId="1488" priority="1214" operator="between">
      <formula>1</formula>
      <formula>2</formula>
    </cfRule>
  </conditionalFormatting>
  <conditionalFormatting sqref="X29">
    <cfRule type="cellIs" dxfId="1487" priority="1219" operator="between">
      <formula>1</formula>
      <formula>2</formula>
    </cfRule>
  </conditionalFormatting>
  <conditionalFormatting sqref="Y29">
    <cfRule type="cellIs" dxfId="1486" priority="1218" operator="between">
      <formula>1</formula>
      <formula>2</formula>
    </cfRule>
  </conditionalFormatting>
  <conditionalFormatting sqref="Z29">
    <cfRule type="cellIs" dxfId="1485" priority="1217" operator="between">
      <formula>1</formula>
      <formula>2</formula>
    </cfRule>
  </conditionalFormatting>
  <conditionalFormatting sqref="AA28">
    <cfRule type="cellIs" dxfId="1484" priority="1225" operator="between">
      <formula>1</formula>
      <formula>2</formula>
    </cfRule>
  </conditionalFormatting>
  <conditionalFormatting sqref="Z28">
    <cfRule type="cellIs" dxfId="1483" priority="1226" operator="between">
      <formula>1</formula>
      <formula>2</formula>
    </cfRule>
  </conditionalFormatting>
  <conditionalFormatting sqref="Y28">
    <cfRule type="cellIs" dxfId="1482" priority="1227" operator="between">
      <formula>1</formula>
      <formula>2</formula>
    </cfRule>
  </conditionalFormatting>
  <conditionalFormatting sqref="X28">
    <cfRule type="cellIs" dxfId="1481" priority="1228" operator="between">
      <formula>1</formula>
      <formula>2</formula>
    </cfRule>
  </conditionalFormatting>
  <conditionalFormatting sqref="AC28">
    <cfRule type="cellIs" dxfId="1480" priority="1223" operator="between">
      <formula>1</formula>
      <formula>2</formula>
    </cfRule>
  </conditionalFormatting>
  <conditionalFormatting sqref="W12">
    <cfRule type="cellIs" dxfId="1479" priority="1364" operator="between">
      <formula>1</formula>
      <formula>2</formula>
    </cfRule>
  </conditionalFormatting>
  <conditionalFormatting sqref="AD12">
    <cfRule type="cellIs" dxfId="1478" priority="1366" operator="between">
      <formula>1</formula>
      <formula>2</formula>
    </cfRule>
  </conditionalFormatting>
  <conditionalFormatting sqref="AE12">
    <cfRule type="cellIs" dxfId="1477" priority="1365" operator="between">
      <formula>1</formula>
      <formula>2</formula>
    </cfRule>
  </conditionalFormatting>
  <conditionalFormatting sqref="X12">
    <cfRule type="cellIs" dxfId="1476" priority="1372" operator="between">
      <formula>1</formula>
      <formula>2</formula>
    </cfRule>
  </conditionalFormatting>
  <conditionalFormatting sqref="Y12">
    <cfRule type="cellIs" dxfId="1475" priority="1371" operator="between">
      <formula>1</formula>
      <formula>2</formula>
    </cfRule>
  </conditionalFormatting>
  <conditionalFormatting sqref="Z12">
    <cfRule type="cellIs" dxfId="1474" priority="1370" operator="between">
      <formula>1</formula>
      <formula>2</formula>
    </cfRule>
  </conditionalFormatting>
  <conditionalFormatting sqref="AA12">
    <cfRule type="cellIs" dxfId="1473" priority="1369" operator="between">
      <formula>1</formula>
      <formula>2</formula>
    </cfRule>
  </conditionalFormatting>
  <conditionalFormatting sqref="AB12">
    <cfRule type="cellIs" dxfId="1472" priority="1368" operator="between">
      <formula>1</formula>
      <formula>2</formula>
    </cfRule>
  </conditionalFormatting>
  <conditionalFormatting sqref="AC12">
    <cfRule type="cellIs" dxfId="1471" priority="1367" operator="between">
      <formula>1</formula>
      <formula>2</formula>
    </cfRule>
  </conditionalFormatting>
  <conditionalFormatting sqref="AC23">
    <cfRule type="cellIs" dxfId="1470" priority="1268" operator="between">
      <formula>1</formula>
      <formula>2</formula>
    </cfRule>
  </conditionalFormatting>
  <conditionalFormatting sqref="W23">
    <cfRule type="cellIs" dxfId="1469" priority="1265" operator="between">
      <formula>1</formula>
      <formula>2</formula>
    </cfRule>
  </conditionalFormatting>
  <conditionalFormatting sqref="AB23">
    <cfRule type="cellIs" dxfId="1468" priority="1269" operator="between">
      <formula>1</formula>
      <formula>2</formula>
    </cfRule>
  </conditionalFormatting>
  <conditionalFormatting sqref="X23">
    <cfRule type="cellIs" dxfId="1467" priority="1273" operator="between">
      <formula>1</formula>
      <formula>2</formula>
    </cfRule>
  </conditionalFormatting>
  <conditionalFormatting sqref="Y23">
    <cfRule type="cellIs" dxfId="1466" priority="1272" operator="between">
      <formula>1</formula>
      <formula>2</formula>
    </cfRule>
  </conditionalFormatting>
  <conditionalFormatting sqref="Z23">
    <cfRule type="cellIs" dxfId="1465" priority="1271" operator="between">
      <formula>1</formula>
      <formula>2</formula>
    </cfRule>
  </conditionalFormatting>
  <conditionalFormatting sqref="AA23">
    <cfRule type="cellIs" dxfId="1464" priority="1270" operator="between">
      <formula>1</formula>
      <formula>2</formula>
    </cfRule>
  </conditionalFormatting>
  <conditionalFormatting sqref="AD23">
    <cfRule type="cellIs" dxfId="1463" priority="1267" operator="between">
      <formula>1</formula>
      <formula>2</formula>
    </cfRule>
  </conditionalFormatting>
  <conditionalFormatting sqref="AE23">
    <cfRule type="cellIs" dxfId="1462" priority="1266" operator="between">
      <formula>1</formula>
      <formula>2</formula>
    </cfRule>
  </conditionalFormatting>
  <conditionalFormatting sqref="AC20">
    <cfRule type="cellIs" dxfId="1461" priority="1295" operator="between">
      <formula>1</formula>
      <formula>2</formula>
    </cfRule>
  </conditionalFormatting>
  <conditionalFormatting sqref="W20">
    <cfRule type="cellIs" dxfId="1460" priority="1292" operator="between">
      <formula>1</formula>
      <formula>2</formula>
    </cfRule>
  </conditionalFormatting>
  <conditionalFormatting sqref="AB20">
    <cfRule type="cellIs" dxfId="1459" priority="1296" operator="between">
      <formula>1</formula>
      <formula>2</formula>
    </cfRule>
  </conditionalFormatting>
  <conditionalFormatting sqref="X20">
    <cfRule type="cellIs" dxfId="1458" priority="1300" operator="between">
      <formula>1</formula>
      <formula>2</formula>
    </cfRule>
  </conditionalFormatting>
  <conditionalFormatting sqref="Y20">
    <cfRule type="cellIs" dxfId="1457" priority="1299" operator="between">
      <formula>1</formula>
      <formula>2</formula>
    </cfRule>
  </conditionalFormatting>
  <conditionalFormatting sqref="Z20">
    <cfRule type="cellIs" dxfId="1456" priority="1298" operator="between">
      <formula>1</formula>
      <formula>2</formula>
    </cfRule>
  </conditionalFormatting>
  <conditionalFormatting sqref="AA20">
    <cfRule type="cellIs" dxfId="1455" priority="1297" operator="between">
      <formula>1</formula>
      <formula>2</formula>
    </cfRule>
  </conditionalFormatting>
  <conditionalFormatting sqref="AD20">
    <cfRule type="cellIs" dxfId="1454" priority="1294" operator="between">
      <formula>1</formula>
      <formula>2</formula>
    </cfRule>
  </conditionalFormatting>
  <conditionalFormatting sqref="AE20">
    <cfRule type="cellIs" dxfId="1453" priority="1293" operator="between">
      <formula>1</formula>
      <formula>2</formula>
    </cfRule>
  </conditionalFormatting>
  <conditionalFormatting sqref="AC17">
    <cfRule type="cellIs" dxfId="1452" priority="1322" operator="between">
      <formula>1</formula>
      <formula>2</formula>
    </cfRule>
  </conditionalFormatting>
  <conditionalFormatting sqref="W17">
    <cfRule type="cellIs" dxfId="1451" priority="1319" operator="between">
      <formula>1</formula>
      <formula>2</formula>
    </cfRule>
  </conditionalFormatting>
  <conditionalFormatting sqref="AB17">
    <cfRule type="cellIs" dxfId="1450" priority="1323" operator="between">
      <formula>1</formula>
      <formula>2</formula>
    </cfRule>
  </conditionalFormatting>
  <conditionalFormatting sqref="X17">
    <cfRule type="cellIs" dxfId="1449" priority="1327" operator="between">
      <formula>1</formula>
      <formula>2</formula>
    </cfRule>
  </conditionalFormatting>
  <conditionalFormatting sqref="Y17">
    <cfRule type="cellIs" dxfId="1448" priority="1326" operator="between">
      <formula>1</formula>
      <formula>2</formula>
    </cfRule>
  </conditionalFormatting>
  <conditionalFormatting sqref="Z17">
    <cfRule type="cellIs" dxfId="1447" priority="1325" operator="between">
      <formula>1</formula>
      <formula>2</formula>
    </cfRule>
  </conditionalFormatting>
  <conditionalFormatting sqref="AA17">
    <cfRule type="cellIs" dxfId="1446" priority="1324" operator="between">
      <formula>1</formula>
      <formula>2</formula>
    </cfRule>
  </conditionalFormatting>
  <conditionalFormatting sqref="AD17">
    <cfRule type="cellIs" dxfId="1445" priority="1321" operator="between">
      <formula>1</formula>
      <formula>2</formula>
    </cfRule>
  </conditionalFormatting>
  <conditionalFormatting sqref="AE17">
    <cfRule type="cellIs" dxfId="1444" priority="1320" operator="between">
      <formula>1</formula>
      <formula>2</formula>
    </cfRule>
  </conditionalFormatting>
  <conditionalFormatting sqref="AC14">
    <cfRule type="cellIs" dxfId="1443" priority="1349" operator="between">
      <formula>1</formula>
      <formula>2</formula>
    </cfRule>
  </conditionalFormatting>
  <conditionalFormatting sqref="W14">
    <cfRule type="cellIs" dxfId="1442" priority="1346" operator="between">
      <formula>1</formula>
      <formula>2</formula>
    </cfRule>
  </conditionalFormatting>
  <conditionalFormatting sqref="AB14">
    <cfRule type="cellIs" dxfId="1441" priority="1350" operator="between">
      <formula>1</formula>
      <formula>2</formula>
    </cfRule>
  </conditionalFormatting>
  <conditionalFormatting sqref="X14">
    <cfRule type="cellIs" dxfId="1440" priority="1354" operator="between">
      <formula>1</formula>
      <formula>2</formula>
    </cfRule>
  </conditionalFormatting>
  <conditionalFormatting sqref="Y14">
    <cfRule type="cellIs" dxfId="1439" priority="1353" operator="between">
      <formula>1</formula>
      <formula>2</formula>
    </cfRule>
  </conditionalFormatting>
  <conditionalFormatting sqref="Z14">
    <cfRule type="cellIs" dxfId="1438" priority="1352" operator="between">
      <formula>1</formula>
      <formula>2</formula>
    </cfRule>
  </conditionalFormatting>
  <conditionalFormatting sqref="AA14">
    <cfRule type="cellIs" dxfId="1437" priority="1351" operator="between">
      <formula>1</formula>
      <formula>2</formula>
    </cfRule>
  </conditionalFormatting>
  <conditionalFormatting sqref="AD14">
    <cfRule type="cellIs" dxfId="1436" priority="1348" operator="between">
      <formula>1</formula>
      <formula>2</formula>
    </cfRule>
  </conditionalFormatting>
  <conditionalFormatting sqref="AE14">
    <cfRule type="cellIs" dxfId="1435" priority="1347" operator="between">
      <formula>1</formula>
      <formula>2</formula>
    </cfRule>
  </conditionalFormatting>
  <conditionalFormatting sqref="Y13">
    <cfRule type="cellIs" dxfId="1434" priority="1362" operator="between">
      <formula>1</formula>
      <formula>2</formula>
    </cfRule>
  </conditionalFormatting>
  <conditionalFormatting sqref="AC13">
    <cfRule type="cellIs" dxfId="1433" priority="1358" operator="between">
      <formula>1</formula>
      <formula>2</formula>
    </cfRule>
  </conditionalFormatting>
  <conditionalFormatting sqref="X13">
    <cfRule type="cellIs" dxfId="1432" priority="1363" operator="between">
      <formula>1</formula>
      <formula>2</formula>
    </cfRule>
  </conditionalFormatting>
  <conditionalFormatting sqref="AB13">
    <cfRule type="cellIs" dxfId="1431" priority="1359" operator="between">
      <formula>1</formula>
      <formula>2</formula>
    </cfRule>
  </conditionalFormatting>
  <conditionalFormatting sqref="Z13">
    <cfRule type="cellIs" dxfId="1430" priority="1361" operator="between">
      <formula>1</formula>
      <formula>2</formula>
    </cfRule>
  </conditionalFormatting>
  <conditionalFormatting sqref="AA13">
    <cfRule type="cellIs" dxfId="1429" priority="1360" operator="between">
      <formula>1</formula>
      <formula>2</formula>
    </cfRule>
  </conditionalFormatting>
  <conditionalFormatting sqref="AE13">
    <cfRule type="cellIs" dxfId="1428" priority="1356" operator="between">
      <formula>1</formula>
      <formula>2</formula>
    </cfRule>
  </conditionalFormatting>
  <conditionalFormatting sqref="AD13">
    <cfRule type="cellIs" dxfId="1427" priority="1357" operator="between">
      <formula>1</formula>
      <formula>2</formula>
    </cfRule>
  </conditionalFormatting>
  <conditionalFormatting sqref="W13">
    <cfRule type="cellIs" dxfId="1426" priority="1355" operator="between">
      <formula>1</formula>
      <formula>2</formula>
    </cfRule>
  </conditionalFormatting>
  <conditionalFormatting sqref="Y15">
    <cfRule type="cellIs" dxfId="1425" priority="1344" operator="between">
      <formula>1</formula>
      <formula>2</formula>
    </cfRule>
  </conditionalFormatting>
  <conditionalFormatting sqref="AC15">
    <cfRule type="cellIs" dxfId="1424" priority="1340" operator="between">
      <formula>1</formula>
      <formula>2</formula>
    </cfRule>
  </conditionalFormatting>
  <conditionalFormatting sqref="X15">
    <cfRule type="cellIs" dxfId="1423" priority="1345" operator="between">
      <formula>1</formula>
      <formula>2</formula>
    </cfRule>
  </conditionalFormatting>
  <conditionalFormatting sqref="AB15">
    <cfRule type="cellIs" dxfId="1422" priority="1341" operator="between">
      <formula>1</formula>
      <formula>2</formula>
    </cfRule>
  </conditionalFormatting>
  <conditionalFormatting sqref="Z15">
    <cfRule type="cellIs" dxfId="1421" priority="1343" operator="between">
      <formula>1</formula>
      <formula>2</formula>
    </cfRule>
  </conditionalFormatting>
  <conditionalFormatting sqref="AA15">
    <cfRule type="cellIs" dxfId="1420" priority="1342" operator="between">
      <formula>1</formula>
      <formula>2</formula>
    </cfRule>
  </conditionalFormatting>
  <conditionalFormatting sqref="AE15">
    <cfRule type="cellIs" dxfId="1419" priority="1338" operator="between">
      <formula>1</formula>
      <formula>2</formula>
    </cfRule>
  </conditionalFormatting>
  <conditionalFormatting sqref="AD15">
    <cfRule type="cellIs" dxfId="1418" priority="1339" operator="between">
      <formula>1</formula>
      <formula>2</formula>
    </cfRule>
  </conditionalFormatting>
  <conditionalFormatting sqref="W15">
    <cfRule type="cellIs" dxfId="1417" priority="1337" operator="between">
      <formula>1</formula>
      <formula>2</formula>
    </cfRule>
  </conditionalFormatting>
  <conditionalFormatting sqref="Y16">
    <cfRule type="cellIs" dxfId="1416" priority="1335" operator="between">
      <formula>1</formula>
      <formula>2</formula>
    </cfRule>
  </conditionalFormatting>
  <conditionalFormatting sqref="AC16">
    <cfRule type="cellIs" dxfId="1415" priority="1331" operator="between">
      <formula>1</formula>
      <formula>2</formula>
    </cfRule>
  </conditionalFormatting>
  <conditionalFormatting sqref="X16">
    <cfRule type="cellIs" dxfId="1414" priority="1336" operator="between">
      <formula>1</formula>
      <formula>2</formula>
    </cfRule>
  </conditionalFormatting>
  <conditionalFormatting sqref="AB16">
    <cfRule type="cellIs" dxfId="1413" priority="1332" operator="between">
      <formula>1</formula>
      <formula>2</formula>
    </cfRule>
  </conditionalFormatting>
  <conditionalFormatting sqref="Z16">
    <cfRule type="cellIs" dxfId="1412" priority="1334" operator="between">
      <formula>1</formula>
      <formula>2</formula>
    </cfRule>
  </conditionalFormatting>
  <conditionalFormatting sqref="AA16">
    <cfRule type="cellIs" dxfId="1411" priority="1333" operator="between">
      <formula>1</formula>
      <formula>2</formula>
    </cfRule>
  </conditionalFormatting>
  <conditionalFormatting sqref="AE16">
    <cfRule type="cellIs" dxfId="1410" priority="1329" operator="between">
      <formula>1</formula>
      <formula>2</formula>
    </cfRule>
  </conditionalFormatting>
  <conditionalFormatting sqref="AD16">
    <cfRule type="cellIs" dxfId="1409" priority="1330" operator="between">
      <formula>1</formula>
      <formula>2</formula>
    </cfRule>
  </conditionalFormatting>
  <conditionalFormatting sqref="W16">
    <cfRule type="cellIs" dxfId="1408" priority="1328" operator="between">
      <formula>1</formula>
      <formula>2</formula>
    </cfRule>
  </conditionalFormatting>
  <conditionalFormatting sqref="Y18">
    <cfRule type="cellIs" dxfId="1407" priority="1317" operator="between">
      <formula>1</formula>
      <formula>2</formula>
    </cfRule>
  </conditionalFormatting>
  <conditionalFormatting sqref="AC18">
    <cfRule type="cellIs" dxfId="1406" priority="1313" operator="between">
      <formula>1</formula>
      <formula>2</formula>
    </cfRule>
  </conditionalFormatting>
  <conditionalFormatting sqref="X18">
    <cfRule type="cellIs" dxfId="1405" priority="1318" operator="between">
      <formula>1</formula>
      <formula>2</formula>
    </cfRule>
  </conditionalFormatting>
  <conditionalFormatting sqref="AB18">
    <cfRule type="cellIs" dxfId="1404" priority="1314" operator="between">
      <formula>1</formula>
      <formula>2</formula>
    </cfRule>
  </conditionalFormatting>
  <conditionalFormatting sqref="Z18">
    <cfRule type="cellIs" dxfId="1403" priority="1316" operator="between">
      <formula>1</formula>
      <formula>2</formula>
    </cfRule>
  </conditionalFormatting>
  <conditionalFormatting sqref="AA18">
    <cfRule type="cellIs" dxfId="1402" priority="1315" operator="between">
      <formula>1</formula>
      <formula>2</formula>
    </cfRule>
  </conditionalFormatting>
  <conditionalFormatting sqref="AE18">
    <cfRule type="cellIs" dxfId="1401" priority="1311" operator="between">
      <formula>1</formula>
      <formula>2</formula>
    </cfRule>
  </conditionalFormatting>
  <conditionalFormatting sqref="AD18">
    <cfRule type="cellIs" dxfId="1400" priority="1312" operator="between">
      <formula>1</formula>
      <formula>2</formula>
    </cfRule>
  </conditionalFormatting>
  <conditionalFormatting sqref="W18">
    <cfRule type="cellIs" dxfId="1399" priority="1310" operator="between">
      <formula>1</formula>
      <formula>2</formula>
    </cfRule>
  </conditionalFormatting>
  <conditionalFormatting sqref="Y19">
    <cfRule type="cellIs" dxfId="1398" priority="1308" operator="between">
      <formula>1</formula>
      <formula>2</formula>
    </cfRule>
  </conditionalFormatting>
  <conditionalFormatting sqref="AC19">
    <cfRule type="cellIs" dxfId="1397" priority="1304" operator="between">
      <formula>1</formula>
      <formula>2</formula>
    </cfRule>
  </conditionalFormatting>
  <conditionalFormatting sqref="X19">
    <cfRule type="cellIs" dxfId="1396" priority="1309" operator="between">
      <formula>1</formula>
      <formula>2</formula>
    </cfRule>
  </conditionalFormatting>
  <conditionalFormatting sqref="AB19">
    <cfRule type="cellIs" dxfId="1395" priority="1305" operator="between">
      <formula>1</formula>
      <formula>2</formula>
    </cfRule>
  </conditionalFormatting>
  <conditionalFormatting sqref="Z19">
    <cfRule type="cellIs" dxfId="1394" priority="1307" operator="between">
      <formula>1</formula>
      <formula>2</formula>
    </cfRule>
  </conditionalFormatting>
  <conditionalFormatting sqref="AA19">
    <cfRule type="cellIs" dxfId="1393" priority="1306" operator="between">
      <formula>1</formula>
      <formula>2</formula>
    </cfRule>
  </conditionalFormatting>
  <conditionalFormatting sqref="AE19">
    <cfRule type="cellIs" dxfId="1392" priority="1302" operator="between">
      <formula>1</formula>
      <formula>2</formula>
    </cfRule>
  </conditionalFormatting>
  <conditionalFormatting sqref="AD19">
    <cfRule type="cellIs" dxfId="1391" priority="1303" operator="between">
      <formula>1</formula>
      <formula>2</formula>
    </cfRule>
  </conditionalFormatting>
  <conditionalFormatting sqref="W19">
    <cfRule type="cellIs" dxfId="1390" priority="1301" operator="between">
      <formula>1</formula>
      <formula>2</formula>
    </cfRule>
  </conditionalFormatting>
  <conditionalFormatting sqref="Y21">
    <cfRule type="cellIs" dxfId="1389" priority="1290" operator="between">
      <formula>1</formula>
      <formula>2</formula>
    </cfRule>
  </conditionalFormatting>
  <conditionalFormatting sqref="AC21">
    <cfRule type="cellIs" dxfId="1388" priority="1286" operator="between">
      <formula>1</formula>
      <formula>2</formula>
    </cfRule>
  </conditionalFormatting>
  <conditionalFormatting sqref="X21">
    <cfRule type="cellIs" dxfId="1387" priority="1291" operator="between">
      <formula>1</formula>
      <formula>2</formula>
    </cfRule>
  </conditionalFormatting>
  <conditionalFormatting sqref="AB21">
    <cfRule type="cellIs" dxfId="1386" priority="1287" operator="between">
      <formula>1</formula>
      <formula>2</formula>
    </cfRule>
  </conditionalFormatting>
  <conditionalFormatting sqref="Z21">
    <cfRule type="cellIs" dxfId="1385" priority="1289" operator="between">
      <formula>1</formula>
      <formula>2</formula>
    </cfRule>
  </conditionalFormatting>
  <conditionalFormatting sqref="AA21">
    <cfRule type="cellIs" dxfId="1384" priority="1288" operator="between">
      <formula>1</formula>
      <formula>2</formula>
    </cfRule>
  </conditionalFormatting>
  <conditionalFormatting sqref="AE21">
    <cfRule type="cellIs" dxfId="1383" priority="1284" operator="between">
      <formula>1</formula>
      <formula>2</formula>
    </cfRule>
  </conditionalFormatting>
  <conditionalFormatting sqref="AD21">
    <cfRule type="cellIs" dxfId="1382" priority="1285" operator="between">
      <formula>1</formula>
      <formula>2</formula>
    </cfRule>
  </conditionalFormatting>
  <conditionalFormatting sqref="W21">
    <cfRule type="cellIs" dxfId="1381" priority="1283" operator="between">
      <formula>1</formula>
      <formula>2</formula>
    </cfRule>
  </conditionalFormatting>
  <conditionalFormatting sqref="Y22">
    <cfRule type="cellIs" dxfId="1380" priority="1281" operator="between">
      <formula>1</formula>
      <formula>2</formula>
    </cfRule>
  </conditionalFormatting>
  <conditionalFormatting sqref="AC22">
    <cfRule type="cellIs" dxfId="1379" priority="1277" operator="between">
      <formula>1</formula>
      <formula>2</formula>
    </cfRule>
  </conditionalFormatting>
  <conditionalFormatting sqref="X22">
    <cfRule type="cellIs" dxfId="1378" priority="1282" operator="between">
      <formula>1</formula>
      <formula>2</formula>
    </cfRule>
  </conditionalFormatting>
  <conditionalFormatting sqref="AB22">
    <cfRule type="cellIs" dxfId="1377" priority="1278" operator="between">
      <formula>1</formula>
      <formula>2</formula>
    </cfRule>
  </conditionalFormatting>
  <conditionalFormatting sqref="Z22">
    <cfRule type="cellIs" dxfId="1376" priority="1280" operator="between">
      <formula>1</formula>
      <formula>2</formula>
    </cfRule>
  </conditionalFormatting>
  <conditionalFormatting sqref="AA22">
    <cfRule type="cellIs" dxfId="1375" priority="1279" operator="between">
      <formula>1</formula>
      <formula>2</formula>
    </cfRule>
  </conditionalFormatting>
  <conditionalFormatting sqref="AE22">
    <cfRule type="cellIs" dxfId="1374" priority="1275" operator="between">
      <formula>1</formula>
      <formula>2</formula>
    </cfRule>
  </conditionalFormatting>
  <conditionalFormatting sqref="AD22">
    <cfRule type="cellIs" dxfId="1373" priority="1276" operator="between">
      <formula>1</formula>
      <formula>2</formula>
    </cfRule>
  </conditionalFormatting>
  <conditionalFormatting sqref="W22">
    <cfRule type="cellIs" dxfId="1372" priority="1274" operator="between">
      <formula>1</formula>
      <formula>2</formula>
    </cfRule>
  </conditionalFormatting>
  <conditionalFormatting sqref="Y24">
    <cfRule type="cellIs" dxfId="1371" priority="1263" operator="between">
      <formula>1</formula>
      <formula>2</formula>
    </cfRule>
  </conditionalFormatting>
  <conditionalFormatting sqref="AC24">
    <cfRule type="cellIs" dxfId="1370" priority="1259" operator="between">
      <formula>1</formula>
      <formula>2</formula>
    </cfRule>
  </conditionalFormatting>
  <conditionalFormatting sqref="X24">
    <cfRule type="cellIs" dxfId="1369" priority="1264" operator="between">
      <formula>1</formula>
      <formula>2</formula>
    </cfRule>
  </conditionalFormatting>
  <conditionalFormatting sqref="AB24">
    <cfRule type="cellIs" dxfId="1368" priority="1260" operator="between">
      <formula>1</formula>
      <formula>2</formula>
    </cfRule>
  </conditionalFormatting>
  <conditionalFormatting sqref="Z24">
    <cfRule type="cellIs" dxfId="1367" priority="1262" operator="between">
      <formula>1</formula>
      <formula>2</formula>
    </cfRule>
  </conditionalFormatting>
  <conditionalFormatting sqref="AA24">
    <cfRule type="cellIs" dxfId="1366" priority="1261" operator="between">
      <formula>1</formula>
      <formula>2</formula>
    </cfRule>
  </conditionalFormatting>
  <conditionalFormatting sqref="AE24">
    <cfRule type="cellIs" dxfId="1365" priority="1257" operator="between">
      <formula>1</formula>
      <formula>2</formula>
    </cfRule>
  </conditionalFormatting>
  <conditionalFormatting sqref="AD24">
    <cfRule type="cellIs" dxfId="1364" priority="1258" operator="between">
      <formula>1</formula>
      <formula>2</formula>
    </cfRule>
  </conditionalFormatting>
  <conditionalFormatting sqref="W24">
    <cfRule type="cellIs" dxfId="1363" priority="1256" operator="between">
      <formula>1</formula>
      <formula>2</formula>
    </cfRule>
  </conditionalFormatting>
  <conditionalFormatting sqref="Y25">
    <cfRule type="cellIs" dxfId="1362" priority="1254" operator="between">
      <formula>1</formula>
      <formula>2</formula>
    </cfRule>
  </conditionalFormatting>
  <conditionalFormatting sqref="AC25">
    <cfRule type="cellIs" dxfId="1361" priority="1250" operator="between">
      <formula>1</formula>
      <formula>2</formula>
    </cfRule>
  </conditionalFormatting>
  <conditionalFormatting sqref="X25">
    <cfRule type="cellIs" dxfId="1360" priority="1255" operator="between">
      <formula>1</formula>
      <formula>2</formula>
    </cfRule>
  </conditionalFormatting>
  <conditionalFormatting sqref="AB25">
    <cfRule type="cellIs" dxfId="1359" priority="1251" operator="between">
      <formula>1</formula>
      <formula>2</formula>
    </cfRule>
  </conditionalFormatting>
  <conditionalFormatting sqref="Z25">
    <cfRule type="cellIs" dxfId="1358" priority="1253" operator="between">
      <formula>1</formula>
      <formula>2</formula>
    </cfRule>
  </conditionalFormatting>
  <conditionalFormatting sqref="AA25">
    <cfRule type="cellIs" dxfId="1357" priority="1252" operator="between">
      <formula>1</formula>
      <formula>2</formula>
    </cfRule>
  </conditionalFormatting>
  <conditionalFormatting sqref="AE25">
    <cfRule type="cellIs" dxfId="1356" priority="1248" operator="between">
      <formula>1</formula>
      <formula>2</formula>
    </cfRule>
  </conditionalFormatting>
  <conditionalFormatting sqref="AD25">
    <cfRule type="cellIs" dxfId="1355" priority="1249" operator="between">
      <formula>1</formula>
      <formula>2</formula>
    </cfRule>
  </conditionalFormatting>
  <conditionalFormatting sqref="W25">
    <cfRule type="cellIs" dxfId="1354" priority="1247" operator="between">
      <formula>1</formula>
      <formula>2</formula>
    </cfRule>
  </conditionalFormatting>
  <conditionalFormatting sqref="Y26">
    <cfRule type="cellIs" dxfId="1353" priority="1245" operator="between">
      <formula>1</formula>
      <formula>2</formula>
    </cfRule>
  </conditionalFormatting>
  <conditionalFormatting sqref="AC26">
    <cfRule type="cellIs" dxfId="1352" priority="1241" operator="between">
      <formula>1</formula>
      <formula>2</formula>
    </cfRule>
  </conditionalFormatting>
  <conditionalFormatting sqref="X26">
    <cfRule type="cellIs" dxfId="1351" priority="1246" operator="between">
      <formula>1</formula>
      <formula>2</formula>
    </cfRule>
  </conditionalFormatting>
  <conditionalFormatting sqref="AB26">
    <cfRule type="cellIs" dxfId="1350" priority="1242" operator="between">
      <formula>1</formula>
      <formula>2</formula>
    </cfRule>
  </conditionalFormatting>
  <conditionalFormatting sqref="Z26">
    <cfRule type="cellIs" dxfId="1349" priority="1244" operator="between">
      <formula>1</formula>
      <formula>2</formula>
    </cfRule>
  </conditionalFormatting>
  <conditionalFormatting sqref="AA26">
    <cfRule type="cellIs" dxfId="1348" priority="1243" operator="between">
      <formula>1</formula>
      <formula>2</formula>
    </cfRule>
  </conditionalFormatting>
  <conditionalFormatting sqref="AE26">
    <cfRule type="cellIs" dxfId="1347" priority="1239" operator="between">
      <formula>1</formula>
      <formula>2</formula>
    </cfRule>
  </conditionalFormatting>
  <conditionalFormatting sqref="AD26">
    <cfRule type="cellIs" dxfId="1346" priority="1240" operator="between">
      <formula>1</formula>
      <formula>2</formula>
    </cfRule>
  </conditionalFormatting>
  <conditionalFormatting sqref="W26">
    <cfRule type="cellIs" dxfId="1345" priority="1238" operator="between">
      <formula>1</formula>
      <formula>2</formula>
    </cfRule>
  </conditionalFormatting>
  <conditionalFormatting sqref="Y27">
    <cfRule type="cellIs" dxfId="1344" priority="1236" operator="between">
      <formula>1</formula>
      <formula>2</formula>
    </cfRule>
  </conditionalFormatting>
  <conditionalFormatting sqref="AC27">
    <cfRule type="cellIs" dxfId="1343" priority="1232" operator="between">
      <formula>1</formula>
      <formula>2</formula>
    </cfRule>
  </conditionalFormatting>
  <conditionalFormatting sqref="X27">
    <cfRule type="cellIs" dxfId="1342" priority="1237" operator="between">
      <formula>1</formula>
      <formula>2</formula>
    </cfRule>
  </conditionalFormatting>
  <conditionalFormatting sqref="AB27">
    <cfRule type="cellIs" dxfId="1341" priority="1233" operator="between">
      <formula>1</formula>
      <formula>2</formula>
    </cfRule>
  </conditionalFormatting>
  <conditionalFormatting sqref="Z27">
    <cfRule type="cellIs" dxfId="1340" priority="1235" operator="between">
      <formula>1</formula>
      <formula>2</formula>
    </cfRule>
  </conditionalFormatting>
  <conditionalFormatting sqref="AA27">
    <cfRule type="cellIs" dxfId="1339" priority="1234" operator="between">
      <formula>1</formula>
      <formula>2</formula>
    </cfRule>
  </conditionalFormatting>
  <conditionalFormatting sqref="AE27">
    <cfRule type="cellIs" dxfId="1338" priority="1230" operator="between">
      <formula>1</formula>
      <formula>2</formula>
    </cfRule>
  </conditionalFormatting>
  <conditionalFormatting sqref="AD27">
    <cfRule type="cellIs" dxfId="1337" priority="1231" operator="between">
      <formula>1</formula>
      <formula>2</formula>
    </cfRule>
  </conditionalFormatting>
  <conditionalFormatting sqref="W27">
    <cfRule type="cellIs" dxfId="1336" priority="1229" operator="between">
      <formula>1</formula>
      <formula>2</formula>
    </cfRule>
  </conditionalFormatting>
  <conditionalFormatting sqref="AB28">
    <cfRule type="cellIs" dxfId="1335" priority="1224" operator="between">
      <formula>1</formula>
      <formula>2</formula>
    </cfRule>
  </conditionalFormatting>
  <conditionalFormatting sqref="AE28">
    <cfRule type="cellIs" dxfId="1334" priority="1221" operator="between">
      <formula>1</formula>
      <formula>2</formula>
    </cfRule>
  </conditionalFormatting>
  <conditionalFormatting sqref="AD28">
    <cfRule type="cellIs" dxfId="1333" priority="1222" operator="between">
      <formula>1</formula>
      <formula>2</formula>
    </cfRule>
  </conditionalFormatting>
  <conditionalFormatting sqref="W28">
    <cfRule type="cellIs" dxfId="1332" priority="1220" operator="between">
      <formula>1</formula>
      <formula>2</formula>
    </cfRule>
  </conditionalFormatting>
  <conditionalFormatting sqref="AB29">
    <cfRule type="cellIs" dxfId="1331" priority="1215" operator="between">
      <formula>1</formula>
      <formula>2</formula>
    </cfRule>
  </conditionalFormatting>
  <conditionalFormatting sqref="AE29">
    <cfRule type="cellIs" dxfId="1330" priority="1212" operator="between">
      <formula>1</formula>
      <formula>2</formula>
    </cfRule>
  </conditionalFormatting>
  <conditionalFormatting sqref="AD29">
    <cfRule type="cellIs" dxfId="1329" priority="1213" operator="between">
      <formula>1</formula>
      <formula>2</formula>
    </cfRule>
  </conditionalFormatting>
  <conditionalFormatting sqref="W29">
    <cfRule type="cellIs" dxfId="1328" priority="1211" operator="between">
      <formula>1</formula>
      <formula>2</formula>
    </cfRule>
  </conditionalFormatting>
  <conditionalFormatting sqref="Y30">
    <cfRule type="cellIs" dxfId="1327" priority="1209" operator="between">
      <formula>1</formula>
      <formula>2</formula>
    </cfRule>
  </conditionalFormatting>
  <conditionalFormatting sqref="AC30">
    <cfRule type="cellIs" dxfId="1326" priority="1205" operator="between">
      <formula>1</formula>
      <formula>2</formula>
    </cfRule>
  </conditionalFormatting>
  <conditionalFormatting sqref="X30">
    <cfRule type="cellIs" dxfId="1325" priority="1210" operator="between">
      <formula>1</formula>
      <formula>2</formula>
    </cfRule>
  </conditionalFormatting>
  <conditionalFormatting sqref="AB30">
    <cfRule type="cellIs" dxfId="1324" priority="1206" operator="between">
      <formula>1</formula>
      <formula>2</formula>
    </cfRule>
  </conditionalFormatting>
  <conditionalFormatting sqref="Z30">
    <cfRule type="cellIs" dxfId="1323" priority="1208" operator="between">
      <formula>1</formula>
      <formula>2</formula>
    </cfRule>
  </conditionalFormatting>
  <conditionalFormatting sqref="AA30">
    <cfRule type="cellIs" dxfId="1322" priority="1207" operator="between">
      <formula>1</formula>
      <formula>2</formula>
    </cfRule>
  </conditionalFormatting>
  <conditionalFormatting sqref="AE30">
    <cfRule type="cellIs" dxfId="1321" priority="1203" operator="between">
      <formula>1</formula>
      <formula>2</formula>
    </cfRule>
  </conditionalFormatting>
  <conditionalFormatting sqref="AD30">
    <cfRule type="cellIs" dxfId="1320" priority="1204" operator="between">
      <formula>1</formula>
      <formula>2</formula>
    </cfRule>
  </conditionalFormatting>
  <conditionalFormatting sqref="W30">
    <cfRule type="cellIs" dxfId="1319" priority="1202" operator="between">
      <formula>1</formula>
      <formula>2</formula>
    </cfRule>
  </conditionalFormatting>
  <conditionalFormatting sqref="Y31">
    <cfRule type="cellIs" dxfId="1318" priority="1200" operator="between">
      <formula>1</formula>
      <formula>2</formula>
    </cfRule>
  </conditionalFormatting>
  <conditionalFormatting sqref="AC31">
    <cfRule type="cellIs" dxfId="1317" priority="1196" operator="between">
      <formula>1</formula>
      <formula>2</formula>
    </cfRule>
  </conditionalFormatting>
  <conditionalFormatting sqref="X31">
    <cfRule type="cellIs" dxfId="1316" priority="1201" operator="between">
      <formula>1</formula>
      <formula>2</formula>
    </cfRule>
  </conditionalFormatting>
  <conditionalFormatting sqref="AB31">
    <cfRule type="cellIs" dxfId="1315" priority="1197" operator="between">
      <formula>1</formula>
      <formula>2</formula>
    </cfRule>
  </conditionalFormatting>
  <conditionalFormatting sqref="Z31">
    <cfRule type="cellIs" dxfId="1314" priority="1199" operator="between">
      <formula>1</formula>
      <formula>2</formula>
    </cfRule>
  </conditionalFormatting>
  <conditionalFormatting sqref="AA31">
    <cfRule type="cellIs" dxfId="1313" priority="1198" operator="between">
      <formula>1</formula>
      <formula>2</formula>
    </cfRule>
  </conditionalFormatting>
  <conditionalFormatting sqref="AE31">
    <cfRule type="cellIs" dxfId="1312" priority="1194" operator="between">
      <formula>1</formula>
      <formula>2</formula>
    </cfRule>
  </conditionalFormatting>
  <conditionalFormatting sqref="AD31">
    <cfRule type="cellIs" dxfId="1311" priority="1195" operator="between">
      <formula>1</formula>
      <formula>2</formula>
    </cfRule>
  </conditionalFormatting>
  <conditionalFormatting sqref="W31">
    <cfRule type="cellIs" dxfId="1310" priority="1193" operator="between">
      <formula>1</formula>
      <formula>2</formula>
    </cfRule>
  </conditionalFormatting>
  <conditionalFormatting sqref="Y32">
    <cfRule type="cellIs" dxfId="1309" priority="1191" operator="between">
      <formula>1</formula>
      <formula>2</formula>
    </cfRule>
  </conditionalFormatting>
  <conditionalFormatting sqref="AC32">
    <cfRule type="cellIs" dxfId="1308" priority="1187" operator="between">
      <formula>1</formula>
      <formula>2</formula>
    </cfRule>
  </conditionalFormatting>
  <conditionalFormatting sqref="X32">
    <cfRule type="cellIs" dxfId="1307" priority="1192" operator="between">
      <formula>1</formula>
      <formula>2</formula>
    </cfRule>
  </conditionalFormatting>
  <conditionalFormatting sqref="AB32">
    <cfRule type="cellIs" dxfId="1306" priority="1188" operator="between">
      <formula>1</formula>
      <formula>2</formula>
    </cfRule>
  </conditionalFormatting>
  <conditionalFormatting sqref="Z32">
    <cfRule type="cellIs" dxfId="1305" priority="1190" operator="between">
      <formula>1</formula>
      <formula>2</formula>
    </cfRule>
  </conditionalFormatting>
  <conditionalFormatting sqref="AA32">
    <cfRule type="cellIs" dxfId="1304" priority="1189" operator="between">
      <formula>1</formula>
      <formula>2</formula>
    </cfRule>
  </conditionalFormatting>
  <conditionalFormatting sqref="AE32">
    <cfRule type="cellIs" dxfId="1303" priority="1185" operator="between">
      <formula>1</formula>
      <formula>2</formula>
    </cfRule>
  </conditionalFormatting>
  <conditionalFormatting sqref="AD32">
    <cfRule type="cellIs" dxfId="1302" priority="1186" operator="between">
      <formula>1</formula>
      <formula>2</formula>
    </cfRule>
  </conditionalFormatting>
  <conditionalFormatting sqref="W32">
    <cfRule type="cellIs" dxfId="1301" priority="1184" operator="between">
      <formula>1</formula>
      <formula>2</formula>
    </cfRule>
  </conditionalFormatting>
  <conditionalFormatting sqref="Y33">
    <cfRule type="cellIs" dxfId="1300" priority="1182" operator="between">
      <formula>1</formula>
      <formula>2</formula>
    </cfRule>
  </conditionalFormatting>
  <conditionalFormatting sqref="AC33">
    <cfRule type="cellIs" dxfId="1299" priority="1178" operator="between">
      <formula>1</formula>
      <formula>2</formula>
    </cfRule>
  </conditionalFormatting>
  <conditionalFormatting sqref="X33">
    <cfRule type="cellIs" dxfId="1298" priority="1183" operator="between">
      <formula>1</formula>
      <formula>2</formula>
    </cfRule>
  </conditionalFormatting>
  <conditionalFormatting sqref="AB33">
    <cfRule type="cellIs" dxfId="1297" priority="1179" operator="between">
      <formula>1</formula>
      <formula>2</formula>
    </cfRule>
  </conditionalFormatting>
  <conditionalFormatting sqref="Z33">
    <cfRule type="cellIs" dxfId="1296" priority="1181" operator="between">
      <formula>1</formula>
      <formula>2</formula>
    </cfRule>
  </conditionalFormatting>
  <conditionalFormatting sqref="AA33">
    <cfRule type="cellIs" dxfId="1295" priority="1180" operator="between">
      <formula>1</formula>
      <formula>2</formula>
    </cfRule>
  </conditionalFormatting>
  <conditionalFormatting sqref="AE33">
    <cfRule type="cellIs" dxfId="1294" priority="1176" operator="between">
      <formula>1</formula>
      <formula>2</formula>
    </cfRule>
  </conditionalFormatting>
  <conditionalFormatting sqref="AD33">
    <cfRule type="cellIs" dxfId="1293" priority="1177" operator="between">
      <formula>1</formula>
      <formula>2</formula>
    </cfRule>
  </conditionalFormatting>
  <conditionalFormatting sqref="W33">
    <cfRule type="cellIs" dxfId="1292" priority="1175" operator="between">
      <formula>1</formula>
      <formula>2</formula>
    </cfRule>
  </conditionalFormatting>
  <conditionalFormatting sqref="Y34">
    <cfRule type="cellIs" dxfId="1291" priority="1173" operator="between">
      <formula>1</formula>
      <formula>2</formula>
    </cfRule>
  </conditionalFormatting>
  <conditionalFormatting sqref="AC34">
    <cfRule type="cellIs" dxfId="1290" priority="1169" operator="between">
      <formula>1</formula>
      <formula>2</formula>
    </cfRule>
  </conditionalFormatting>
  <conditionalFormatting sqref="X34">
    <cfRule type="cellIs" dxfId="1289" priority="1174" operator="between">
      <formula>1</formula>
      <formula>2</formula>
    </cfRule>
  </conditionalFormatting>
  <conditionalFormatting sqref="AB34">
    <cfRule type="cellIs" dxfId="1288" priority="1170" operator="between">
      <formula>1</formula>
      <formula>2</formula>
    </cfRule>
  </conditionalFormatting>
  <conditionalFormatting sqref="Z34">
    <cfRule type="cellIs" dxfId="1287" priority="1172" operator="between">
      <formula>1</formula>
      <formula>2</formula>
    </cfRule>
  </conditionalFormatting>
  <conditionalFormatting sqref="AA34">
    <cfRule type="cellIs" dxfId="1286" priority="1171" operator="between">
      <formula>1</formula>
      <formula>2</formula>
    </cfRule>
  </conditionalFormatting>
  <conditionalFormatting sqref="AE34">
    <cfRule type="cellIs" dxfId="1285" priority="1167" operator="between">
      <formula>1</formula>
      <formula>2</formula>
    </cfRule>
  </conditionalFormatting>
  <conditionalFormatting sqref="AD34">
    <cfRule type="cellIs" dxfId="1284" priority="1168" operator="between">
      <formula>1</formula>
      <formula>2</formula>
    </cfRule>
  </conditionalFormatting>
  <conditionalFormatting sqref="W34">
    <cfRule type="cellIs" dxfId="1283" priority="1166" operator="between">
      <formula>1</formula>
      <formula>2</formula>
    </cfRule>
  </conditionalFormatting>
  <conditionalFormatting sqref="Y35">
    <cfRule type="cellIs" dxfId="1282" priority="1164" operator="between">
      <formula>1</formula>
      <formula>2</formula>
    </cfRule>
  </conditionalFormatting>
  <conditionalFormatting sqref="AC35">
    <cfRule type="cellIs" dxfId="1281" priority="1160" operator="between">
      <formula>1</formula>
      <formula>2</formula>
    </cfRule>
  </conditionalFormatting>
  <conditionalFormatting sqref="X35">
    <cfRule type="cellIs" dxfId="1280" priority="1165" operator="between">
      <formula>1</formula>
      <formula>2</formula>
    </cfRule>
  </conditionalFormatting>
  <conditionalFormatting sqref="AB35">
    <cfRule type="cellIs" dxfId="1279" priority="1161" operator="between">
      <formula>1</formula>
      <formula>2</formula>
    </cfRule>
  </conditionalFormatting>
  <conditionalFormatting sqref="Z35">
    <cfRule type="cellIs" dxfId="1278" priority="1163" operator="between">
      <formula>1</formula>
      <formula>2</formula>
    </cfRule>
  </conditionalFormatting>
  <conditionalFormatting sqref="AA35">
    <cfRule type="cellIs" dxfId="1277" priority="1162" operator="between">
      <formula>1</formula>
      <formula>2</formula>
    </cfRule>
  </conditionalFormatting>
  <conditionalFormatting sqref="AE35">
    <cfRule type="cellIs" dxfId="1276" priority="1158" operator="between">
      <formula>1</formula>
      <formula>2</formula>
    </cfRule>
  </conditionalFormatting>
  <conditionalFormatting sqref="AD35">
    <cfRule type="cellIs" dxfId="1275" priority="1159" operator="between">
      <formula>1</formula>
      <formula>2</formula>
    </cfRule>
  </conditionalFormatting>
  <conditionalFormatting sqref="W35">
    <cfRule type="cellIs" dxfId="1274" priority="1157" operator="between">
      <formula>1</formula>
      <formula>2</formula>
    </cfRule>
  </conditionalFormatting>
  <conditionalFormatting sqref="Y36">
    <cfRule type="cellIs" dxfId="1273" priority="1155" operator="between">
      <formula>1</formula>
      <formula>2</formula>
    </cfRule>
  </conditionalFormatting>
  <conditionalFormatting sqref="AC36">
    <cfRule type="cellIs" dxfId="1272" priority="1151" operator="between">
      <formula>1</formula>
      <formula>2</formula>
    </cfRule>
  </conditionalFormatting>
  <conditionalFormatting sqref="X36">
    <cfRule type="cellIs" dxfId="1271" priority="1156" operator="between">
      <formula>1</formula>
      <formula>2</formula>
    </cfRule>
  </conditionalFormatting>
  <conditionalFormatting sqref="AB36">
    <cfRule type="cellIs" dxfId="1270" priority="1152" operator="between">
      <formula>1</formula>
      <formula>2</formula>
    </cfRule>
  </conditionalFormatting>
  <conditionalFormatting sqref="Z36">
    <cfRule type="cellIs" dxfId="1269" priority="1154" operator="between">
      <formula>1</formula>
      <formula>2</formula>
    </cfRule>
  </conditionalFormatting>
  <conditionalFormatting sqref="AA36">
    <cfRule type="cellIs" dxfId="1268" priority="1153" operator="between">
      <formula>1</formula>
      <formula>2</formula>
    </cfRule>
  </conditionalFormatting>
  <conditionalFormatting sqref="AE36">
    <cfRule type="cellIs" dxfId="1267" priority="1149" operator="between">
      <formula>1</formula>
      <formula>2</formula>
    </cfRule>
  </conditionalFormatting>
  <conditionalFormatting sqref="AD36">
    <cfRule type="cellIs" dxfId="1266" priority="1150" operator="between">
      <formula>1</formula>
      <formula>2</formula>
    </cfRule>
  </conditionalFormatting>
  <conditionalFormatting sqref="W36">
    <cfRule type="cellIs" dxfId="1265" priority="1148" operator="between">
      <formula>1</formula>
      <formula>2</formula>
    </cfRule>
  </conditionalFormatting>
  <conditionalFormatting sqref="Y37">
    <cfRule type="cellIs" dxfId="1264" priority="1146" operator="between">
      <formula>1</formula>
      <formula>2</formula>
    </cfRule>
  </conditionalFormatting>
  <conditionalFormatting sqref="AC37">
    <cfRule type="cellIs" dxfId="1263" priority="1142" operator="between">
      <formula>1</formula>
      <formula>2</formula>
    </cfRule>
  </conditionalFormatting>
  <conditionalFormatting sqref="X37">
    <cfRule type="cellIs" dxfId="1262" priority="1147" operator="between">
      <formula>1</formula>
      <formula>2</formula>
    </cfRule>
  </conditionalFormatting>
  <conditionalFormatting sqref="AB37">
    <cfRule type="cellIs" dxfId="1261" priority="1143" operator="between">
      <formula>1</formula>
      <formula>2</formula>
    </cfRule>
  </conditionalFormatting>
  <conditionalFormatting sqref="Z37">
    <cfRule type="cellIs" dxfId="1260" priority="1145" operator="between">
      <formula>1</formula>
      <formula>2</formula>
    </cfRule>
  </conditionalFormatting>
  <conditionalFormatting sqref="AA37">
    <cfRule type="cellIs" dxfId="1259" priority="1144" operator="between">
      <formula>1</formula>
      <formula>2</formula>
    </cfRule>
  </conditionalFormatting>
  <conditionalFormatting sqref="AE37">
    <cfRule type="cellIs" dxfId="1258" priority="1140" operator="between">
      <formula>1</formula>
      <formula>2</formula>
    </cfRule>
  </conditionalFormatting>
  <conditionalFormatting sqref="AD37">
    <cfRule type="cellIs" dxfId="1257" priority="1141" operator="between">
      <formula>1</formula>
      <formula>2</formula>
    </cfRule>
  </conditionalFormatting>
  <conditionalFormatting sqref="W37">
    <cfRule type="cellIs" dxfId="1256" priority="1139" operator="between">
      <formula>1</formula>
      <formula>2</formula>
    </cfRule>
  </conditionalFormatting>
  <conditionalFormatting sqref="Y38">
    <cfRule type="cellIs" dxfId="1255" priority="1137" operator="between">
      <formula>1</formula>
      <formula>2</formula>
    </cfRule>
  </conditionalFormatting>
  <conditionalFormatting sqref="AC38">
    <cfRule type="cellIs" dxfId="1254" priority="1133" operator="between">
      <formula>1</formula>
      <formula>2</formula>
    </cfRule>
  </conditionalFormatting>
  <conditionalFormatting sqref="X38">
    <cfRule type="cellIs" dxfId="1253" priority="1138" operator="between">
      <formula>1</formula>
      <formula>2</formula>
    </cfRule>
  </conditionalFormatting>
  <conditionalFormatting sqref="AB38">
    <cfRule type="cellIs" dxfId="1252" priority="1134" operator="between">
      <formula>1</formula>
      <formula>2</formula>
    </cfRule>
  </conditionalFormatting>
  <conditionalFormatting sqref="Z38">
    <cfRule type="cellIs" dxfId="1251" priority="1136" operator="between">
      <formula>1</formula>
      <formula>2</formula>
    </cfRule>
  </conditionalFormatting>
  <conditionalFormatting sqref="AA38">
    <cfRule type="cellIs" dxfId="1250" priority="1135" operator="between">
      <formula>1</formula>
      <formula>2</formula>
    </cfRule>
  </conditionalFormatting>
  <conditionalFormatting sqref="AE38">
    <cfRule type="cellIs" dxfId="1249" priority="1131" operator="between">
      <formula>1</formula>
      <formula>2</formula>
    </cfRule>
  </conditionalFormatting>
  <conditionalFormatting sqref="AD38">
    <cfRule type="cellIs" dxfId="1248" priority="1132" operator="between">
      <formula>1</formula>
      <formula>2</formula>
    </cfRule>
  </conditionalFormatting>
  <conditionalFormatting sqref="W38">
    <cfRule type="cellIs" dxfId="1247" priority="1130" operator="between">
      <formula>1</formula>
      <formula>2</formula>
    </cfRule>
  </conditionalFormatting>
  <conditionalFormatting sqref="Y39">
    <cfRule type="cellIs" dxfId="1246" priority="1128" operator="between">
      <formula>1</formula>
      <formula>2</formula>
    </cfRule>
  </conditionalFormatting>
  <conditionalFormatting sqref="AC39">
    <cfRule type="cellIs" dxfId="1245" priority="1124" operator="between">
      <formula>1</formula>
      <formula>2</formula>
    </cfRule>
  </conditionalFormatting>
  <conditionalFormatting sqref="X39">
    <cfRule type="cellIs" dxfId="1244" priority="1129" operator="between">
      <formula>1</formula>
      <formula>2</formula>
    </cfRule>
  </conditionalFormatting>
  <conditionalFormatting sqref="AB39">
    <cfRule type="cellIs" dxfId="1243" priority="1125" operator="between">
      <formula>1</formula>
      <formula>2</formula>
    </cfRule>
  </conditionalFormatting>
  <conditionalFormatting sqref="Z39">
    <cfRule type="cellIs" dxfId="1242" priority="1127" operator="between">
      <formula>1</formula>
      <formula>2</formula>
    </cfRule>
  </conditionalFormatting>
  <conditionalFormatting sqref="AA39">
    <cfRule type="cellIs" dxfId="1241" priority="1126" operator="between">
      <formula>1</formula>
      <formula>2</formula>
    </cfRule>
  </conditionalFormatting>
  <conditionalFormatting sqref="AE39">
    <cfRule type="cellIs" dxfId="1240" priority="1122" operator="between">
      <formula>1</formula>
      <formula>2</formula>
    </cfRule>
  </conditionalFormatting>
  <conditionalFormatting sqref="AD39">
    <cfRule type="cellIs" dxfId="1239" priority="1123" operator="between">
      <formula>1</formula>
      <formula>2</formula>
    </cfRule>
  </conditionalFormatting>
  <conditionalFormatting sqref="W39">
    <cfRule type="cellIs" dxfId="1238" priority="1121" operator="between">
      <formula>1</formula>
      <formula>2</formula>
    </cfRule>
  </conditionalFormatting>
  <conditionalFormatting sqref="AC14">
    <cfRule type="cellIs" dxfId="1237" priority="1115" operator="between">
      <formula>1</formula>
      <formula>2</formula>
    </cfRule>
  </conditionalFormatting>
  <conditionalFormatting sqref="W14">
    <cfRule type="cellIs" dxfId="1236" priority="1112" operator="between">
      <formula>1</formula>
      <formula>2</formula>
    </cfRule>
  </conditionalFormatting>
  <conditionalFormatting sqref="AB14">
    <cfRule type="cellIs" dxfId="1235" priority="1116" operator="between">
      <formula>1</formula>
      <formula>2</formula>
    </cfRule>
  </conditionalFormatting>
  <conditionalFormatting sqref="X14">
    <cfRule type="cellIs" dxfId="1234" priority="1120" operator="between">
      <formula>1</formula>
      <formula>2</formula>
    </cfRule>
  </conditionalFormatting>
  <conditionalFormatting sqref="Y14">
    <cfRule type="cellIs" dxfId="1233" priority="1119" operator="between">
      <formula>1</formula>
      <formula>2</formula>
    </cfRule>
  </conditionalFormatting>
  <conditionalFormatting sqref="Z14">
    <cfRule type="cellIs" dxfId="1232" priority="1118" operator="between">
      <formula>1</formula>
      <formula>2</formula>
    </cfRule>
  </conditionalFormatting>
  <conditionalFormatting sqref="AA14">
    <cfRule type="cellIs" dxfId="1231" priority="1117" operator="between">
      <formula>1</formula>
      <formula>2</formula>
    </cfRule>
  </conditionalFormatting>
  <conditionalFormatting sqref="AD14">
    <cfRule type="cellIs" dxfId="1230" priority="1114" operator="between">
      <formula>1</formula>
      <formula>2</formula>
    </cfRule>
  </conditionalFormatting>
  <conditionalFormatting sqref="AE14">
    <cfRule type="cellIs" dxfId="1229" priority="1113" operator="between">
      <formula>1</formula>
      <formula>2</formula>
    </cfRule>
  </conditionalFormatting>
  <conditionalFormatting sqref="Y15">
    <cfRule type="cellIs" dxfId="1228" priority="1110" operator="between">
      <formula>1</formula>
      <formula>2</formula>
    </cfRule>
  </conditionalFormatting>
  <conditionalFormatting sqref="AC15">
    <cfRule type="cellIs" dxfId="1227" priority="1106" operator="between">
      <formula>1</formula>
      <formula>2</formula>
    </cfRule>
  </conditionalFormatting>
  <conditionalFormatting sqref="X15">
    <cfRule type="cellIs" dxfId="1226" priority="1111" operator="between">
      <formula>1</formula>
      <formula>2</formula>
    </cfRule>
  </conditionalFormatting>
  <conditionalFormatting sqref="AB15">
    <cfRule type="cellIs" dxfId="1225" priority="1107" operator="between">
      <formula>1</formula>
      <formula>2</formula>
    </cfRule>
  </conditionalFormatting>
  <conditionalFormatting sqref="Z15">
    <cfRule type="cellIs" dxfId="1224" priority="1109" operator="between">
      <formula>1</formula>
      <formula>2</formula>
    </cfRule>
  </conditionalFormatting>
  <conditionalFormatting sqref="AA15">
    <cfRule type="cellIs" dxfId="1223" priority="1108" operator="between">
      <formula>1</formula>
      <formula>2</formula>
    </cfRule>
  </conditionalFormatting>
  <conditionalFormatting sqref="AE15">
    <cfRule type="cellIs" dxfId="1222" priority="1104" operator="between">
      <formula>1</formula>
      <formula>2</formula>
    </cfRule>
  </conditionalFormatting>
  <conditionalFormatting sqref="AD15">
    <cfRule type="cellIs" dxfId="1221" priority="1105" operator="between">
      <formula>1</formula>
      <formula>2</formula>
    </cfRule>
  </conditionalFormatting>
  <conditionalFormatting sqref="W15">
    <cfRule type="cellIs" dxfId="1220" priority="1103" operator="between">
      <formula>1</formula>
      <formula>2</formula>
    </cfRule>
  </conditionalFormatting>
  <conditionalFormatting sqref="AC14">
    <cfRule type="cellIs" dxfId="1219" priority="1097" operator="between">
      <formula>1</formula>
      <formula>2</formula>
    </cfRule>
  </conditionalFormatting>
  <conditionalFormatting sqref="W14">
    <cfRule type="cellIs" dxfId="1218" priority="1094" operator="between">
      <formula>1</formula>
      <formula>2</formula>
    </cfRule>
  </conditionalFormatting>
  <conditionalFormatting sqref="AB14">
    <cfRule type="cellIs" dxfId="1217" priority="1098" operator="between">
      <formula>1</formula>
      <formula>2</formula>
    </cfRule>
  </conditionalFormatting>
  <conditionalFormatting sqref="X14">
    <cfRule type="cellIs" dxfId="1216" priority="1102" operator="between">
      <formula>1</formula>
      <formula>2</formula>
    </cfRule>
  </conditionalFormatting>
  <conditionalFormatting sqref="Y14">
    <cfRule type="cellIs" dxfId="1215" priority="1101" operator="between">
      <formula>1</formula>
      <formula>2</formula>
    </cfRule>
  </conditionalFormatting>
  <conditionalFormatting sqref="Z14">
    <cfRule type="cellIs" dxfId="1214" priority="1100" operator="between">
      <formula>1</formula>
      <formula>2</formula>
    </cfRule>
  </conditionalFormatting>
  <conditionalFormatting sqref="AA14">
    <cfRule type="cellIs" dxfId="1213" priority="1099" operator="between">
      <formula>1</formula>
      <formula>2</formula>
    </cfRule>
  </conditionalFormatting>
  <conditionalFormatting sqref="AD14">
    <cfRule type="cellIs" dxfId="1212" priority="1096" operator="between">
      <formula>1</formula>
      <formula>2</formula>
    </cfRule>
  </conditionalFormatting>
  <conditionalFormatting sqref="AE14">
    <cfRule type="cellIs" dxfId="1211" priority="1095" operator="between">
      <formula>1</formula>
      <formula>2</formula>
    </cfRule>
  </conditionalFormatting>
  <conditionalFormatting sqref="Y15">
    <cfRule type="cellIs" dxfId="1210" priority="1092" operator="between">
      <formula>1</formula>
      <formula>2</formula>
    </cfRule>
  </conditionalFormatting>
  <conditionalFormatting sqref="AC15">
    <cfRule type="cellIs" dxfId="1209" priority="1088" operator="between">
      <formula>1</formula>
      <formula>2</formula>
    </cfRule>
  </conditionalFormatting>
  <conditionalFormatting sqref="X15">
    <cfRule type="cellIs" dxfId="1208" priority="1093" operator="between">
      <formula>1</formula>
      <formula>2</formula>
    </cfRule>
  </conditionalFormatting>
  <conditionalFormatting sqref="AB15">
    <cfRule type="cellIs" dxfId="1207" priority="1089" operator="between">
      <formula>1</formula>
      <formula>2</formula>
    </cfRule>
  </conditionalFormatting>
  <conditionalFormatting sqref="Z15">
    <cfRule type="cellIs" dxfId="1206" priority="1091" operator="between">
      <formula>1</formula>
      <formula>2</formula>
    </cfRule>
  </conditionalFormatting>
  <conditionalFormatting sqref="AA15">
    <cfRule type="cellIs" dxfId="1205" priority="1090" operator="between">
      <formula>1</formula>
      <formula>2</formula>
    </cfRule>
  </conditionalFormatting>
  <conditionalFormatting sqref="AE15">
    <cfRule type="cellIs" dxfId="1204" priority="1086" operator="between">
      <formula>1</formula>
      <formula>2</formula>
    </cfRule>
  </conditionalFormatting>
  <conditionalFormatting sqref="AD15">
    <cfRule type="cellIs" dxfId="1203" priority="1087" operator="between">
      <formula>1</formula>
      <formula>2</formula>
    </cfRule>
  </conditionalFormatting>
  <conditionalFormatting sqref="W15">
    <cfRule type="cellIs" dxfId="1202" priority="1085" operator="between">
      <formula>1</formula>
      <formula>2</formula>
    </cfRule>
  </conditionalFormatting>
  <conditionalFormatting sqref="AK29">
    <cfRule type="cellIs" dxfId="1201" priority="928" operator="between">
      <formula>1</formula>
      <formula>2</formula>
    </cfRule>
  </conditionalFormatting>
  <conditionalFormatting sqref="AM29">
    <cfRule type="cellIs" dxfId="1200" priority="926" operator="between">
      <formula>1</formula>
      <formula>2</formula>
    </cfRule>
  </conditionalFormatting>
  <conditionalFormatting sqref="AH29">
    <cfRule type="cellIs" dxfId="1199" priority="931" operator="between">
      <formula>1</formula>
      <formula>2</formula>
    </cfRule>
  </conditionalFormatting>
  <conditionalFormatting sqref="AI29">
    <cfRule type="cellIs" dxfId="1198" priority="930" operator="between">
      <formula>1</formula>
      <formula>2</formula>
    </cfRule>
  </conditionalFormatting>
  <conditionalFormatting sqref="AJ29">
    <cfRule type="cellIs" dxfId="1197" priority="929" operator="between">
      <formula>1</formula>
      <formula>2</formula>
    </cfRule>
  </conditionalFormatting>
  <conditionalFormatting sqref="AK28">
    <cfRule type="cellIs" dxfId="1196" priority="937" operator="between">
      <formula>1</formula>
      <formula>2</formula>
    </cfRule>
  </conditionalFormatting>
  <conditionalFormatting sqref="AJ28">
    <cfRule type="cellIs" dxfId="1195" priority="938" operator="between">
      <formula>1</formula>
      <formula>2</formula>
    </cfRule>
  </conditionalFormatting>
  <conditionalFormatting sqref="AI28">
    <cfRule type="cellIs" dxfId="1194" priority="939" operator="between">
      <formula>1</formula>
      <formula>2</formula>
    </cfRule>
  </conditionalFormatting>
  <conditionalFormatting sqref="AH28">
    <cfRule type="cellIs" dxfId="1193" priority="940" operator="between">
      <formula>1</formula>
      <formula>2</formula>
    </cfRule>
  </conditionalFormatting>
  <conditionalFormatting sqref="AM28">
    <cfRule type="cellIs" dxfId="1192" priority="935" operator="between">
      <formula>1</formula>
      <formula>2</formula>
    </cfRule>
  </conditionalFormatting>
  <conditionalFormatting sqref="AG12">
    <cfRule type="cellIs" dxfId="1191" priority="1076" operator="between">
      <formula>1</formula>
      <formula>2</formula>
    </cfRule>
  </conditionalFormatting>
  <conditionalFormatting sqref="AN12">
    <cfRule type="cellIs" dxfId="1190" priority="1078" operator="between">
      <formula>1</formula>
      <formula>2</formula>
    </cfRule>
  </conditionalFormatting>
  <conditionalFormatting sqref="AO12">
    <cfRule type="cellIs" dxfId="1189" priority="1077" operator="between">
      <formula>1</formula>
      <formula>2</formula>
    </cfRule>
  </conditionalFormatting>
  <conditionalFormatting sqref="AH12">
    <cfRule type="cellIs" dxfId="1188" priority="1084" operator="between">
      <formula>1</formula>
      <formula>2</formula>
    </cfRule>
  </conditionalFormatting>
  <conditionalFormatting sqref="AI12">
    <cfRule type="cellIs" dxfId="1187" priority="1083" operator="between">
      <formula>1</formula>
      <formula>2</formula>
    </cfRule>
  </conditionalFormatting>
  <conditionalFormatting sqref="AJ12">
    <cfRule type="cellIs" dxfId="1186" priority="1082" operator="between">
      <formula>1</formula>
      <formula>2</formula>
    </cfRule>
  </conditionalFormatting>
  <conditionalFormatting sqref="AK12">
    <cfRule type="cellIs" dxfId="1185" priority="1081" operator="between">
      <formula>1</formula>
      <formula>2</formula>
    </cfRule>
  </conditionalFormatting>
  <conditionalFormatting sqref="AL12">
    <cfRule type="cellIs" dxfId="1184" priority="1080" operator="between">
      <formula>1</formula>
      <formula>2</formula>
    </cfRule>
  </conditionalFormatting>
  <conditionalFormatting sqref="AM12">
    <cfRule type="cellIs" dxfId="1183" priority="1079" operator="between">
      <formula>1</formula>
      <formula>2</formula>
    </cfRule>
  </conditionalFormatting>
  <conditionalFormatting sqref="AM23">
    <cfRule type="cellIs" dxfId="1182" priority="980" operator="between">
      <formula>1</formula>
      <formula>2</formula>
    </cfRule>
  </conditionalFormatting>
  <conditionalFormatting sqref="AG23">
    <cfRule type="cellIs" dxfId="1181" priority="977" operator="between">
      <formula>1</formula>
      <formula>2</formula>
    </cfRule>
  </conditionalFormatting>
  <conditionalFormatting sqref="AL23">
    <cfRule type="cellIs" dxfId="1180" priority="981" operator="between">
      <formula>1</formula>
      <formula>2</formula>
    </cfRule>
  </conditionalFormatting>
  <conditionalFormatting sqref="AH23">
    <cfRule type="cellIs" dxfId="1179" priority="985" operator="between">
      <formula>1</formula>
      <formula>2</formula>
    </cfRule>
  </conditionalFormatting>
  <conditionalFormatting sqref="AI23">
    <cfRule type="cellIs" dxfId="1178" priority="984" operator="between">
      <formula>1</formula>
      <formula>2</formula>
    </cfRule>
  </conditionalFormatting>
  <conditionalFormatting sqref="AJ23">
    <cfRule type="cellIs" dxfId="1177" priority="983" operator="between">
      <formula>1</formula>
      <formula>2</formula>
    </cfRule>
  </conditionalFormatting>
  <conditionalFormatting sqref="AK23">
    <cfRule type="cellIs" dxfId="1176" priority="982" operator="between">
      <formula>1</formula>
      <formula>2</formula>
    </cfRule>
  </conditionalFormatting>
  <conditionalFormatting sqref="AN23">
    <cfRule type="cellIs" dxfId="1175" priority="979" operator="between">
      <formula>1</formula>
      <formula>2</formula>
    </cfRule>
  </conditionalFormatting>
  <conditionalFormatting sqref="AO23">
    <cfRule type="cellIs" dxfId="1174" priority="978" operator="between">
      <formula>1</formula>
      <formula>2</formula>
    </cfRule>
  </conditionalFormatting>
  <conditionalFormatting sqref="AM20">
    <cfRule type="cellIs" dxfId="1173" priority="1007" operator="between">
      <formula>1</formula>
      <formula>2</formula>
    </cfRule>
  </conditionalFormatting>
  <conditionalFormatting sqref="AG20">
    <cfRule type="cellIs" dxfId="1172" priority="1004" operator="between">
      <formula>1</formula>
      <formula>2</formula>
    </cfRule>
  </conditionalFormatting>
  <conditionalFormatting sqref="AL20">
    <cfRule type="cellIs" dxfId="1171" priority="1008" operator="between">
      <formula>1</formula>
      <formula>2</formula>
    </cfRule>
  </conditionalFormatting>
  <conditionalFormatting sqref="AH20">
    <cfRule type="cellIs" dxfId="1170" priority="1012" operator="between">
      <formula>1</formula>
      <formula>2</formula>
    </cfRule>
  </conditionalFormatting>
  <conditionalFormatting sqref="AI20">
    <cfRule type="cellIs" dxfId="1169" priority="1011" operator="between">
      <formula>1</formula>
      <formula>2</formula>
    </cfRule>
  </conditionalFormatting>
  <conditionalFormatting sqref="AJ20">
    <cfRule type="cellIs" dxfId="1168" priority="1010" operator="between">
      <formula>1</formula>
      <formula>2</formula>
    </cfRule>
  </conditionalFormatting>
  <conditionalFormatting sqref="AK20">
    <cfRule type="cellIs" dxfId="1167" priority="1009" operator="between">
      <formula>1</formula>
      <formula>2</formula>
    </cfRule>
  </conditionalFormatting>
  <conditionalFormatting sqref="AN20">
    <cfRule type="cellIs" dxfId="1166" priority="1006" operator="between">
      <formula>1</formula>
      <formula>2</formula>
    </cfRule>
  </conditionalFormatting>
  <conditionalFormatting sqref="AO20">
    <cfRule type="cellIs" dxfId="1165" priority="1005" operator="between">
      <formula>1</formula>
      <formula>2</formula>
    </cfRule>
  </conditionalFormatting>
  <conditionalFormatting sqref="AM17">
    <cfRule type="cellIs" dxfId="1164" priority="1034" operator="between">
      <formula>1</formula>
      <formula>2</formula>
    </cfRule>
  </conditionalFormatting>
  <conditionalFormatting sqref="AG17">
    <cfRule type="cellIs" dxfId="1163" priority="1031" operator="between">
      <formula>1</formula>
      <formula>2</formula>
    </cfRule>
  </conditionalFormatting>
  <conditionalFormatting sqref="AL17">
    <cfRule type="cellIs" dxfId="1162" priority="1035" operator="between">
      <formula>1</formula>
      <formula>2</formula>
    </cfRule>
  </conditionalFormatting>
  <conditionalFormatting sqref="AH17">
    <cfRule type="cellIs" dxfId="1161" priority="1039" operator="between">
      <formula>1</formula>
      <formula>2</formula>
    </cfRule>
  </conditionalFormatting>
  <conditionalFormatting sqref="AI17">
    <cfRule type="cellIs" dxfId="1160" priority="1038" operator="between">
      <formula>1</formula>
      <formula>2</formula>
    </cfRule>
  </conditionalFormatting>
  <conditionalFormatting sqref="AJ17">
    <cfRule type="cellIs" dxfId="1159" priority="1037" operator="between">
      <formula>1</formula>
      <formula>2</formula>
    </cfRule>
  </conditionalFormatting>
  <conditionalFormatting sqref="AK17">
    <cfRule type="cellIs" dxfId="1158" priority="1036" operator="between">
      <formula>1</formula>
      <formula>2</formula>
    </cfRule>
  </conditionalFormatting>
  <conditionalFormatting sqref="AN17">
    <cfRule type="cellIs" dxfId="1157" priority="1033" operator="between">
      <formula>1</formula>
      <formula>2</formula>
    </cfRule>
  </conditionalFormatting>
  <conditionalFormatting sqref="AO17">
    <cfRule type="cellIs" dxfId="1156" priority="1032" operator="between">
      <formula>1</formula>
      <formula>2</formula>
    </cfRule>
  </conditionalFormatting>
  <conditionalFormatting sqref="AM14">
    <cfRule type="cellIs" dxfId="1155" priority="1061" operator="between">
      <formula>1</formula>
      <formula>2</formula>
    </cfRule>
  </conditionalFormatting>
  <conditionalFormatting sqref="AG14">
    <cfRule type="cellIs" dxfId="1154" priority="1058" operator="between">
      <formula>1</formula>
      <formula>2</formula>
    </cfRule>
  </conditionalFormatting>
  <conditionalFormatting sqref="AL14">
    <cfRule type="cellIs" dxfId="1153" priority="1062" operator="between">
      <formula>1</formula>
      <formula>2</formula>
    </cfRule>
  </conditionalFormatting>
  <conditionalFormatting sqref="AH14">
    <cfRule type="cellIs" dxfId="1152" priority="1066" operator="between">
      <formula>1</formula>
      <formula>2</formula>
    </cfRule>
  </conditionalFormatting>
  <conditionalFormatting sqref="AI14">
    <cfRule type="cellIs" dxfId="1151" priority="1065" operator="between">
      <formula>1</formula>
      <formula>2</formula>
    </cfRule>
  </conditionalFormatting>
  <conditionalFormatting sqref="AJ14">
    <cfRule type="cellIs" dxfId="1150" priority="1064" operator="between">
      <formula>1</formula>
      <formula>2</formula>
    </cfRule>
  </conditionalFormatting>
  <conditionalFormatting sqref="AK14">
    <cfRule type="cellIs" dxfId="1149" priority="1063" operator="between">
      <formula>1</formula>
      <formula>2</formula>
    </cfRule>
  </conditionalFormatting>
  <conditionalFormatting sqref="AN14">
    <cfRule type="cellIs" dxfId="1148" priority="1060" operator="between">
      <formula>1</formula>
      <formula>2</formula>
    </cfRule>
  </conditionalFormatting>
  <conditionalFormatting sqref="AO14">
    <cfRule type="cellIs" dxfId="1147" priority="1059" operator="between">
      <formula>1</formula>
      <formula>2</formula>
    </cfRule>
  </conditionalFormatting>
  <conditionalFormatting sqref="AI13">
    <cfRule type="cellIs" dxfId="1146" priority="1074" operator="between">
      <formula>1</formula>
      <formula>2</formula>
    </cfRule>
  </conditionalFormatting>
  <conditionalFormatting sqref="AM13">
    <cfRule type="cellIs" dxfId="1145" priority="1070" operator="between">
      <formula>1</formula>
      <formula>2</formula>
    </cfRule>
  </conditionalFormatting>
  <conditionalFormatting sqref="AH13">
    <cfRule type="cellIs" dxfId="1144" priority="1075" operator="between">
      <formula>1</formula>
      <formula>2</formula>
    </cfRule>
  </conditionalFormatting>
  <conditionalFormatting sqref="AL13">
    <cfRule type="cellIs" dxfId="1143" priority="1071" operator="between">
      <formula>1</formula>
      <formula>2</formula>
    </cfRule>
  </conditionalFormatting>
  <conditionalFormatting sqref="AJ13">
    <cfRule type="cellIs" dxfId="1142" priority="1073" operator="between">
      <formula>1</formula>
      <formula>2</formula>
    </cfRule>
  </conditionalFormatting>
  <conditionalFormatting sqref="AK13">
    <cfRule type="cellIs" dxfId="1141" priority="1072" operator="between">
      <formula>1</formula>
      <formula>2</formula>
    </cfRule>
  </conditionalFormatting>
  <conditionalFormatting sqref="AO13">
    <cfRule type="cellIs" dxfId="1140" priority="1068" operator="between">
      <formula>1</formula>
      <formula>2</formula>
    </cfRule>
  </conditionalFormatting>
  <conditionalFormatting sqref="AN13">
    <cfRule type="cellIs" dxfId="1139" priority="1069" operator="between">
      <formula>1</formula>
      <formula>2</formula>
    </cfRule>
  </conditionalFormatting>
  <conditionalFormatting sqref="AG13">
    <cfRule type="cellIs" dxfId="1138" priority="1067" operator="between">
      <formula>1</formula>
      <formula>2</formula>
    </cfRule>
  </conditionalFormatting>
  <conditionalFormatting sqref="AI15">
    <cfRule type="cellIs" dxfId="1137" priority="1056" operator="between">
      <formula>1</formula>
      <formula>2</formula>
    </cfRule>
  </conditionalFormatting>
  <conditionalFormatting sqref="AM15">
    <cfRule type="cellIs" dxfId="1136" priority="1052" operator="between">
      <formula>1</formula>
      <formula>2</formula>
    </cfRule>
  </conditionalFormatting>
  <conditionalFormatting sqref="AH15">
    <cfRule type="cellIs" dxfId="1135" priority="1057" operator="between">
      <formula>1</formula>
      <formula>2</formula>
    </cfRule>
  </conditionalFormatting>
  <conditionalFormatting sqref="AL15">
    <cfRule type="cellIs" dxfId="1134" priority="1053" operator="between">
      <formula>1</formula>
      <formula>2</formula>
    </cfRule>
  </conditionalFormatting>
  <conditionalFormatting sqref="AJ15">
    <cfRule type="cellIs" dxfId="1133" priority="1055" operator="between">
      <formula>1</formula>
      <formula>2</formula>
    </cfRule>
  </conditionalFormatting>
  <conditionalFormatting sqref="AK15">
    <cfRule type="cellIs" dxfId="1132" priority="1054" operator="between">
      <formula>1</formula>
      <formula>2</formula>
    </cfRule>
  </conditionalFormatting>
  <conditionalFormatting sqref="AO15">
    <cfRule type="cellIs" dxfId="1131" priority="1050" operator="between">
      <formula>1</formula>
      <formula>2</formula>
    </cfRule>
  </conditionalFormatting>
  <conditionalFormatting sqref="AN15">
    <cfRule type="cellIs" dxfId="1130" priority="1051" operator="between">
      <formula>1</formula>
      <formula>2</formula>
    </cfRule>
  </conditionalFormatting>
  <conditionalFormatting sqref="AG15">
    <cfRule type="cellIs" dxfId="1129" priority="1049" operator="between">
      <formula>1</formula>
      <formula>2</formula>
    </cfRule>
  </conditionalFormatting>
  <conditionalFormatting sqref="AI16">
    <cfRule type="cellIs" dxfId="1128" priority="1047" operator="between">
      <formula>1</formula>
      <formula>2</formula>
    </cfRule>
  </conditionalFormatting>
  <conditionalFormatting sqref="AM16">
    <cfRule type="cellIs" dxfId="1127" priority="1043" operator="between">
      <formula>1</formula>
      <formula>2</formula>
    </cfRule>
  </conditionalFormatting>
  <conditionalFormatting sqref="AH16">
    <cfRule type="cellIs" dxfId="1126" priority="1048" operator="between">
      <formula>1</formula>
      <formula>2</formula>
    </cfRule>
  </conditionalFormatting>
  <conditionalFormatting sqref="AL16">
    <cfRule type="cellIs" dxfId="1125" priority="1044" operator="between">
      <formula>1</formula>
      <formula>2</formula>
    </cfRule>
  </conditionalFormatting>
  <conditionalFormatting sqref="AJ16">
    <cfRule type="cellIs" dxfId="1124" priority="1046" operator="between">
      <formula>1</formula>
      <formula>2</formula>
    </cfRule>
  </conditionalFormatting>
  <conditionalFormatting sqref="AK16">
    <cfRule type="cellIs" dxfId="1123" priority="1045" operator="between">
      <formula>1</formula>
      <formula>2</formula>
    </cfRule>
  </conditionalFormatting>
  <conditionalFormatting sqref="AO16">
    <cfRule type="cellIs" dxfId="1122" priority="1041" operator="between">
      <formula>1</formula>
      <formula>2</formula>
    </cfRule>
  </conditionalFormatting>
  <conditionalFormatting sqref="AN16">
    <cfRule type="cellIs" dxfId="1121" priority="1042" operator="between">
      <formula>1</formula>
      <formula>2</formula>
    </cfRule>
  </conditionalFormatting>
  <conditionalFormatting sqref="AG16">
    <cfRule type="cellIs" dxfId="1120" priority="1040" operator="between">
      <formula>1</formula>
      <formula>2</formula>
    </cfRule>
  </conditionalFormatting>
  <conditionalFormatting sqref="AI18">
    <cfRule type="cellIs" dxfId="1119" priority="1029" operator="between">
      <formula>1</formula>
      <formula>2</formula>
    </cfRule>
  </conditionalFormatting>
  <conditionalFormatting sqref="AM18">
    <cfRule type="cellIs" dxfId="1118" priority="1025" operator="between">
      <formula>1</formula>
      <formula>2</formula>
    </cfRule>
  </conditionalFormatting>
  <conditionalFormatting sqref="AH18">
    <cfRule type="cellIs" dxfId="1117" priority="1030" operator="between">
      <formula>1</formula>
      <formula>2</formula>
    </cfRule>
  </conditionalFormatting>
  <conditionalFormatting sqref="AL18">
    <cfRule type="cellIs" dxfId="1116" priority="1026" operator="between">
      <formula>1</formula>
      <formula>2</formula>
    </cfRule>
  </conditionalFormatting>
  <conditionalFormatting sqref="AJ18">
    <cfRule type="cellIs" dxfId="1115" priority="1028" operator="between">
      <formula>1</formula>
      <formula>2</formula>
    </cfRule>
  </conditionalFormatting>
  <conditionalFormatting sqref="AK18">
    <cfRule type="cellIs" dxfId="1114" priority="1027" operator="between">
      <formula>1</formula>
      <formula>2</formula>
    </cfRule>
  </conditionalFormatting>
  <conditionalFormatting sqref="AO18">
    <cfRule type="cellIs" dxfId="1113" priority="1023" operator="between">
      <formula>1</formula>
      <formula>2</formula>
    </cfRule>
  </conditionalFormatting>
  <conditionalFormatting sqref="AN18">
    <cfRule type="cellIs" dxfId="1112" priority="1024" operator="between">
      <formula>1</formula>
      <formula>2</formula>
    </cfRule>
  </conditionalFormatting>
  <conditionalFormatting sqref="AG18">
    <cfRule type="cellIs" dxfId="1111" priority="1022" operator="between">
      <formula>1</formula>
      <formula>2</formula>
    </cfRule>
  </conditionalFormatting>
  <conditionalFormatting sqref="AI19">
    <cfRule type="cellIs" dxfId="1110" priority="1020" operator="between">
      <formula>1</formula>
      <formula>2</formula>
    </cfRule>
  </conditionalFormatting>
  <conditionalFormatting sqref="AM19">
    <cfRule type="cellIs" dxfId="1109" priority="1016" operator="between">
      <formula>1</formula>
      <formula>2</formula>
    </cfRule>
  </conditionalFormatting>
  <conditionalFormatting sqref="AH19">
    <cfRule type="cellIs" dxfId="1108" priority="1021" operator="between">
      <formula>1</formula>
      <formula>2</formula>
    </cfRule>
  </conditionalFormatting>
  <conditionalFormatting sqref="AL19">
    <cfRule type="cellIs" dxfId="1107" priority="1017" operator="between">
      <formula>1</formula>
      <formula>2</formula>
    </cfRule>
  </conditionalFormatting>
  <conditionalFormatting sqref="AJ19">
    <cfRule type="cellIs" dxfId="1106" priority="1019" operator="between">
      <formula>1</formula>
      <formula>2</formula>
    </cfRule>
  </conditionalFormatting>
  <conditionalFormatting sqref="AK19">
    <cfRule type="cellIs" dxfId="1105" priority="1018" operator="between">
      <formula>1</formula>
      <formula>2</formula>
    </cfRule>
  </conditionalFormatting>
  <conditionalFormatting sqref="AO19">
    <cfRule type="cellIs" dxfId="1104" priority="1014" operator="between">
      <formula>1</formula>
      <formula>2</formula>
    </cfRule>
  </conditionalFormatting>
  <conditionalFormatting sqref="AN19">
    <cfRule type="cellIs" dxfId="1103" priority="1015" operator="between">
      <formula>1</formula>
      <formula>2</formula>
    </cfRule>
  </conditionalFormatting>
  <conditionalFormatting sqref="AG19">
    <cfRule type="cellIs" dxfId="1102" priority="1013" operator="between">
      <formula>1</formula>
      <formula>2</formula>
    </cfRule>
  </conditionalFormatting>
  <conditionalFormatting sqref="AI21">
    <cfRule type="cellIs" dxfId="1101" priority="1002" operator="between">
      <formula>1</formula>
      <formula>2</formula>
    </cfRule>
  </conditionalFormatting>
  <conditionalFormatting sqref="AM21">
    <cfRule type="cellIs" dxfId="1100" priority="998" operator="between">
      <formula>1</formula>
      <formula>2</formula>
    </cfRule>
  </conditionalFormatting>
  <conditionalFormatting sqref="AH21">
    <cfRule type="cellIs" dxfId="1099" priority="1003" operator="between">
      <formula>1</formula>
      <formula>2</formula>
    </cfRule>
  </conditionalFormatting>
  <conditionalFormatting sqref="AL21">
    <cfRule type="cellIs" dxfId="1098" priority="999" operator="between">
      <formula>1</formula>
      <formula>2</formula>
    </cfRule>
  </conditionalFormatting>
  <conditionalFormatting sqref="AJ21">
    <cfRule type="cellIs" dxfId="1097" priority="1001" operator="between">
      <formula>1</formula>
      <formula>2</formula>
    </cfRule>
  </conditionalFormatting>
  <conditionalFormatting sqref="AK21">
    <cfRule type="cellIs" dxfId="1096" priority="1000" operator="between">
      <formula>1</formula>
      <formula>2</formula>
    </cfRule>
  </conditionalFormatting>
  <conditionalFormatting sqref="AO21">
    <cfRule type="cellIs" dxfId="1095" priority="996" operator="between">
      <formula>1</formula>
      <formula>2</formula>
    </cfRule>
  </conditionalFormatting>
  <conditionalFormatting sqref="AN21">
    <cfRule type="cellIs" dxfId="1094" priority="997" operator="between">
      <formula>1</formula>
      <formula>2</formula>
    </cfRule>
  </conditionalFormatting>
  <conditionalFormatting sqref="AG21">
    <cfRule type="cellIs" dxfId="1093" priority="995" operator="between">
      <formula>1</formula>
      <formula>2</formula>
    </cfRule>
  </conditionalFormatting>
  <conditionalFormatting sqref="AI22">
    <cfRule type="cellIs" dxfId="1092" priority="993" operator="between">
      <formula>1</formula>
      <formula>2</formula>
    </cfRule>
  </conditionalFormatting>
  <conditionalFormatting sqref="AM22">
    <cfRule type="cellIs" dxfId="1091" priority="989" operator="between">
      <formula>1</formula>
      <formula>2</formula>
    </cfRule>
  </conditionalFormatting>
  <conditionalFormatting sqref="AH22">
    <cfRule type="cellIs" dxfId="1090" priority="994" operator="between">
      <formula>1</formula>
      <formula>2</formula>
    </cfRule>
  </conditionalFormatting>
  <conditionalFormatting sqref="AL22">
    <cfRule type="cellIs" dxfId="1089" priority="990" operator="between">
      <formula>1</formula>
      <formula>2</formula>
    </cfRule>
  </conditionalFormatting>
  <conditionalFormatting sqref="AJ22">
    <cfRule type="cellIs" dxfId="1088" priority="992" operator="between">
      <formula>1</formula>
      <formula>2</formula>
    </cfRule>
  </conditionalFormatting>
  <conditionalFormatting sqref="AK22">
    <cfRule type="cellIs" dxfId="1087" priority="991" operator="between">
      <formula>1</formula>
      <formula>2</formula>
    </cfRule>
  </conditionalFormatting>
  <conditionalFormatting sqref="AO22">
    <cfRule type="cellIs" dxfId="1086" priority="987" operator="between">
      <formula>1</formula>
      <formula>2</formula>
    </cfRule>
  </conditionalFormatting>
  <conditionalFormatting sqref="AN22">
    <cfRule type="cellIs" dxfId="1085" priority="988" operator="between">
      <formula>1</formula>
      <formula>2</formula>
    </cfRule>
  </conditionalFormatting>
  <conditionalFormatting sqref="AG22">
    <cfRule type="cellIs" dxfId="1084" priority="986" operator="between">
      <formula>1</formula>
      <formula>2</formula>
    </cfRule>
  </conditionalFormatting>
  <conditionalFormatting sqref="AI24">
    <cfRule type="cellIs" dxfId="1083" priority="975" operator="between">
      <formula>1</formula>
      <formula>2</formula>
    </cfRule>
  </conditionalFormatting>
  <conditionalFormatting sqref="AM24">
    <cfRule type="cellIs" dxfId="1082" priority="971" operator="between">
      <formula>1</formula>
      <formula>2</formula>
    </cfRule>
  </conditionalFormatting>
  <conditionalFormatting sqref="AH24">
    <cfRule type="cellIs" dxfId="1081" priority="976" operator="between">
      <formula>1</formula>
      <formula>2</formula>
    </cfRule>
  </conditionalFormatting>
  <conditionalFormatting sqref="AL24">
    <cfRule type="cellIs" dxfId="1080" priority="972" operator="between">
      <formula>1</formula>
      <formula>2</formula>
    </cfRule>
  </conditionalFormatting>
  <conditionalFormatting sqref="AJ24">
    <cfRule type="cellIs" dxfId="1079" priority="974" operator="between">
      <formula>1</formula>
      <formula>2</formula>
    </cfRule>
  </conditionalFormatting>
  <conditionalFormatting sqref="AK24">
    <cfRule type="cellIs" dxfId="1078" priority="973" operator="between">
      <formula>1</formula>
      <formula>2</formula>
    </cfRule>
  </conditionalFormatting>
  <conditionalFormatting sqref="AO24">
    <cfRule type="cellIs" dxfId="1077" priority="969" operator="between">
      <formula>1</formula>
      <formula>2</formula>
    </cfRule>
  </conditionalFormatting>
  <conditionalFormatting sqref="AN24">
    <cfRule type="cellIs" dxfId="1076" priority="970" operator="between">
      <formula>1</formula>
      <formula>2</formula>
    </cfRule>
  </conditionalFormatting>
  <conditionalFormatting sqref="AG24">
    <cfRule type="cellIs" dxfId="1075" priority="968" operator="between">
      <formula>1</formula>
      <formula>2</formula>
    </cfRule>
  </conditionalFormatting>
  <conditionalFormatting sqref="AI25">
    <cfRule type="cellIs" dxfId="1074" priority="966" operator="between">
      <formula>1</formula>
      <formula>2</formula>
    </cfRule>
  </conditionalFormatting>
  <conditionalFormatting sqref="AM25">
    <cfRule type="cellIs" dxfId="1073" priority="962" operator="between">
      <formula>1</formula>
      <formula>2</formula>
    </cfRule>
  </conditionalFormatting>
  <conditionalFormatting sqref="AH25">
    <cfRule type="cellIs" dxfId="1072" priority="967" operator="between">
      <formula>1</formula>
      <formula>2</formula>
    </cfRule>
  </conditionalFormatting>
  <conditionalFormatting sqref="AL25">
    <cfRule type="cellIs" dxfId="1071" priority="963" operator="between">
      <formula>1</formula>
      <formula>2</formula>
    </cfRule>
  </conditionalFormatting>
  <conditionalFormatting sqref="AJ25">
    <cfRule type="cellIs" dxfId="1070" priority="965" operator="between">
      <formula>1</formula>
      <formula>2</formula>
    </cfRule>
  </conditionalFormatting>
  <conditionalFormatting sqref="AK25">
    <cfRule type="cellIs" dxfId="1069" priority="964" operator="between">
      <formula>1</formula>
      <formula>2</formula>
    </cfRule>
  </conditionalFormatting>
  <conditionalFormatting sqref="AO25">
    <cfRule type="cellIs" dxfId="1068" priority="960" operator="between">
      <formula>1</formula>
      <formula>2</formula>
    </cfRule>
  </conditionalFormatting>
  <conditionalFormatting sqref="AN25">
    <cfRule type="cellIs" dxfId="1067" priority="961" operator="between">
      <formula>1</formula>
      <formula>2</formula>
    </cfRule>
  </conditionalFormatting>
  <conditionalFormatting sqref="AG25">
    <cfRule type="cellIs" dxfId="1066" priority="959" operator="between">
      <formula>1</formula>
      <formula>2</formula>
    </cfRule>
  </conditionalFormatting>
  <conditionalFormatting sqref="AI26">
    <cfRule type="cellIs" dxfId="1065" priority="957" operator="between">
      <formula>1</formula>
      <formula>2</formula>
    </cfRule>
  </conditionalFormatting>
  <conditionalFormatting sqref="AM26">
    <cfRule type="cellIs" dxfId="1064" priority="953" operator="between">
      <formula>1</formula>
      <formula>2</formula>
    </cfRule>
  </conditionalFormatting>
  <conditionalFormatting sqref="AH26">
    <cfRule type="cellIs" dxfId="1063" priority="958" operator="between">
      <formula>1</formula>
      <formula>2</formula>
    </cfRule>
  </conditionalFormatting>
  <conditionalFormatting sqref="AL26">
    <cfRule type="cellIs" dxfId="1062" priority="954" operator="between">
      <formula>1</formula>
      <formula>2</formula>
    </cfRule>
  </conditionalFormatting>
  <conditionalFormatting sqref="AJ26">
    <cfRule type="cellIs" dxfId="1061" priority="956" operator="between">
      <formula>1</formula>
      <formula>2</formula>
    </cfRule>
  </conditionalFormatting>
  <conditionalFormatting sqref="AK26">
    <cfRule type="cellIs" dxfId="1060" priority="955" operator="between">
      <formula>1</formula>
      <formula>2</formula>
    </cfRule>
  </conditionalFormatting>
  <conditionalFormatting sqref="AO26">
    <cfRule type="cellIs" dxfId="1059" priority="951" operator="between">
      <formula>1</formula>
      <formula>2</formula>
    </cfRule>
  </conditionalFormatting>
  <conditionalFormatting sqref="AN26">
    <cfRule type="cellIs" dxfId="1058" priority="952" operator="between">
      <formula>1</formula>
      <formula>2</formula>
    </cfRule>
  </conditionalFormatting>
  <conditionalFormatting sqref="AG26">
    <cfRule type="cellIs" dxfId="1057" priority="950" operator="between">
      <formula>1</formula>
      <formula>2</formula>
    </cfRule>
  </conditionalFormatting>
  <conditionalFormatting sqref="AI27">
    <cfRule type="cellIs" dxfId="1056" priority="948" operator="between">
      <formula>1</formula>
      <formula>2</formula>
    </cfRule>
  </conditionalFormatting>
  <conditionalFormatting sqref="AM27">
    <cfRule type="cellIs" dxfId="1055" priority="944" operator="between">
      <formula>1</formula>
      <formula>2</formula>
    </cfRule>
  </conditionalFormatting>
  <conditionalFormatting sqref="AH27">
    <cfRule type="cellIs" dxfId="1054" priority="949" operator="between">
      <formula>1</formula>
      <formula>2</formula>
    </cfRule>
  </conditionalFormatting>
  <conditionalFormatting sqref="AL27">
    <cfRule type="cellIs" dxfId="1053" priority="945" operator="between">
      <formula>1</formula>
      <formula>2</formula>
    </cfRule>
  </conditionalFormatting>
  <conditionalFormatting sqref="AJ27">
    <cfRule type="cellIs" dxfId="1052" priority="947" operator="between">
      <formula>1</formula>
      <formula>2</formula>
    </cfRule>
  </conditionalFormatting>
  <conditionalFormatting sqref="AK27">
    <cfRule type="cellIs" dxfId="1051" priority="946" operator="between">
      <formula>1</formula>
      <formula>2</formula>
    </cfRule>
  </conditionalFormatting>
  <conditionalFormatting sqref="AO27">
    <cfRule type="cellIs" dxfId="1050" priority="942" operator="between">
      <formula>1</formula>
      <formula>2</formula>
    </cfRule>
  </conditionalFormatting>
  <conditionalFormatting sqref="AN27">
    <cfRule type="cellIs" dxfId="1049" priority="943" operator="between">
      <formula>1</formula>
      <formula>2</formula>
    </cfRule>
  </conditionalFormatting>
  <conditionalFormatting sqref="AG27">
    <cfRule type="cellIs" dxfId="1048" priority="941" operator="between">
      <formula>1</formula>
      <formula>2</formula>
    </cfRule>
  </conditionalFormatting>
  <conditionalFormatting sqref="AL28">
    <cfRule type="cellIs" dxfId="1047" priority="936" operator="between">
      <formula>1</formula>
      <formula>2</formula>
    </cfRule>
  </conditionalFormatting>
  <conditionalFormatting sqref="AO28">
    <cfRule type="cellIs" dxfId="1046" priority="933" operator="between">
      <formula>1</formula>
      <formula>2</formula>
    </cfRule>
  </conditionalFormatting>
  <conditionalFormatting sqref="AN28">
    <cfRule type="cellIs" dxfId="1045" priority="934" operator="between">
      <formula>1</formula>
      <formula>2</formula>
    </cfRule>
  </conditionalFormatting>
  <conditionalFormatting sqref="AG28">
    <cfRule type="cellIs" dxfId="1044" priority="932" operator="between">
      <formula>1</formula>
      <formula>2</formula>
    </cfRule>
  </conditionalFormatting>
  <conditionalFormatting sqref="AL29">
    <cfRule type="cellIs" dxfId="1043" priority="927" operator="between">
      <formula>1</formula>
      <formula>2</formula>
    </cfRule>
  </conditionalFormatting>
  <conditionalFormatting sqref="AO29">
    <cfRule type="cellIs" dxfId="1042" priority="924" operator="between">
      <formula>1</formula>
      <formula>2</formula>
    </cfRule>
  </conditionalFormatting>
  <conditionalFormatting sqref="AN29">
    <cfRule type="cellIs" dxfId="1041" priority="925" operator="between">
      <formula>1</formula>
      <formula>2</formula>
    </cfRule>
  </conditionalFormatting>
  <conditionalFormatting sqref="AG29">
    <cfRule type="cellIs" dxfId="1040" priority="923" operator="between">
      <formula>1</formula>
      <formula>2</formula>
    </cfRule>
  </conditionalFormatting>
  <conditionalFormatting sqref="AI30">
    <cfRule type="cellIs" dxfId="1039" priority="921" operator="between">
      <formula>1</formula>
      <formula>2</formula>
    </cfRule>
  </conditionalFormatting>
  <conditionalFormatting sqref="AM30">
    <cfRule type="cellIs" dxfId="1038" priority="917" operator="between">
      <formula>1</formula>
      <formula>2</formula>
    </cfRule>
  </conditionalFormatting>
  <conditionalFormatting sqref="AH30">
    <cfRule type="cellIs" dxfId="1037" priority="922" operator="between">
      <formula>1</formula>
      <formula>2</formula>
    </cfRule>
  </conditionalFormatting>
  <conditionalFormatting sqref="AL30">
    <cfRule type="cellIs" dxfId="1036" priority="918" operator="between">
      <formula>1</formula>
      <formula>2</formula>
    </cfRule>
  </conditionalFormatting>
  <conditionalFormatting sqref="AJ30">
    <cfRule type="cellIs" dxfId="1035" priority="920" operator="between">
      <formula>1</formula>
      <formula>2</formula>
    </cfRule>
  </conditionalFormatting>
  <conditionalFormatting sqref="AK30">
    <cfRule type="cellIs" dxfId="1034" priority="919" operator="between">
      <formula>1</formula>
      <formula>2</formula>
    </cfRule>
  </conditionalFormatting>
  <conditionalFormatting sqref="AO30">
    <cfRule type="cellIs" dxfId="1033" priority="915" operator="between">
      <formula>1</formula>
      <formula>2</formula>
    </cfRule>
  </conditionalFormatting>
  <conditionalFormatting sqref="AN30">
    <cfRule type="cellIs" dxfId="1032" priority="916" operator="between">
      <formula>1</formula>
      <formula>2</formula>
    </cfRule>
  </conditionalFormatting>
  <conditionalFormatting sqref="AG30">
    <cfRule type="cellIs" dxfId="1031" priority="914" operator="between">
      <formula>1</formula>
      <formula>2</formula>
    </cfRule>
  </conditionalFormatting>
  <conditionalFormatting sqref="AI31">
    <cfRule type="cellIs" dxfId="1030" priority="912" operator="between">
      <formula>1</formula>
      <formula>2</formula>
    </cfRule>
  </conditionalFormatting>
  <conditionalFormatting sqref="AM31">
    <cfRule type="cellIs" dxfId="1029" priority="908" operator="between">
      <formula>1</formula>
      <formula>2</formula>
    </cfRule>
  </conditionalFormatting>
  <conditionalFormatting sqref="AH31">
    <cfRule type="cellIs" dxfId="1028" priority="913" operator="between">
      <formula>1</formula>
      <formula>2</formula>
    </cfRule>
  </conditionalFormatting>
  <conditionalFormatting sqref="AL31">
    <cfRule type="cellIs" dxfId="1027" priority="909" operator="between">
      <formula>1</formula>
      <formula>2</formula>
    </cfRule>
  </conditionalFormatting>
  <conditionalFormatting sqref="AJ31">
    <cfRule type="cellIs" dxfId="1026" priority="911" operator="between">
      <formula>1</formula>
      <formula>2</formula>
    </cfRule>
  </conditionalFormatting>
  <conditionalFormatting sqref="AK31">
    <cfRule type="cellIs" dxfId="1025" priority="910" operator="between">
      <formula>1</formula>
      <formula>2</formula>
    </cfRule>
  </conditionalFormatting>
  <conditionalFormatting sqref="AO31">
    <cfRule type="cellIs" dxfId="1024" priority="906" operator="between">
      <formula>1</formula>
      <formula>2</formula>
    </cfRule>
  </conditionalFormatting>
  <conditionalFormatting sqref="AN31">
    <cfRule type="cellIs" dxfId="1023" priority="907" operator="between">
      <formula>1</formula>
      <formula>2</formula>
    </cfRule>
  </conditionalFormatting>
  <conditionalFormatting sqref="AG31">
    <cfRule type="cellIs" dxfId="1022" priority="905" operator="between">
      <formula>1</formula>
      <formula>2</formula>
    </cfRule>
  </conditionalFormatting>
  <conditionalFormatting sqref="AI32">
    <cfRule type="cellIs" dxfId="1021" priority="903" operator="between">
      <formula>1</formula>
      <formula>2</formula>
    </cfRule>
  </conditionalFormatting>
  <conditionalFormatting sqref="AM32">
    <cfRule type="cellIs" dxfId="1020" priority="899" operator="between">
      <formula>1</formula>
      <formula>2</formula>
    </cfRule>
  </conditionalFormatting>
  <conditionalFormatting sqref="AH32">
    <cfRule type="cellIs" dxfId="1019" priority="904" operator="between">
      <formula>1</formula>
      <formula>2</formula>
    </cfRule>
  </conditionalFormatting>
  <conditionalFormatting sqref="AL32">
    <cfRule type="cellIs" dxfId="1018" priority="900" operator="between">
      <formula>1</formula>
      <formula>2</formula>
    </cfRule>
  </conditionalFormatting>
  <conditionalFormatting sqref="AJ32">
    <cfRule type="cellIs" dxfId="1017" priority="902" operator="between">
      <formula>1</formula>
      <formula>2</formula>
    </cfRule>
  </conditionalFormatting>
  <conditionalFormatting sqref="AK32">
    <cfRule type="cellIs" dxfId="1016" priority="901" operator="between">
      <formula>1</formula>
      <formula>2</formula>
    </cfRule>
  </conditionalFormatting>
  <conditionalFormatting sqref="AO32">
    <cfRule type="cellIs" dxfId="1015" priority="897" operator="between">
      <formula>1</formula>
      <formula>2</formula>
    </cfRule>
  </conditionalFormatting>
  <conditionalFormatting sqref="AN32">
    <cfRule type="cellIs" dxfId="1014" priority="898" operator="between">
      <formula>1</formula>
      <formula>2</formula>
    </cfRule>
  </conditionalFormatting>
  <conditionalFormatting sqref="AG32">
    <cfRule type="cellIs" dxfId="1013" priority="896" operator="between">
      <formula>1</formula>
      <formula>2</formula>
    </cfRule>
  </conditionalFormatting>
  <conditionalFormatting sqref="AI33">
    <cfRule type="cellIs" dxfId="1012" priority="894" operator="between">
      <formula>1</formula>
      <formula>2</formula>
    </cfRule>
  </conditionalFormatting>
  <conditionalFormatting sqref="AM33">
    <cfRule type="cellIs" dxfId="1011" priority="890" operator="between">
      <formula>1</formula>
      <formula>2</formula>
    </cfRule>
  </conditionalFormatting>
  <conditionalFormatting sqref="AH33">
    <cfRule type="cellIs" dxfId="1010" priority="895" operator="between">
      <formula>1</formula>
      <formula>2</formula>
    </cfRule>
  </conditionalFormatting>
  <conditionalFormatting sqref="AL33">
    <cfRule type="cellIs" dxfId="1009" priority="891" operator="between">
      <formula>1</formula>
      <formula>2</formula>
    </cfRule>
  </conditionalFormatting>
  <conditionalFormatting sqref="AJ33">
    <cfRule type="cellIs" dxfId="1008" priority="893" operator="between">
      <formula>1</formula>
      <formula>2</formula>
    </cfRule>
  </conditionalFormatting>
  <conditionalFormatting sqref="AK33">
    <cfRule type="cellIs" dxfId="1007" priority="892" operator="between">
      <formula>1</formula>
      <formula>2</formula>
    </cfRule>
  </conditionalFormatting>
  <conditionalFormatting sqref="AO33">
    <cfRule type="cellIs" dxfId="1006" priority="888" operator="between">
      <formula>1</formula>
      <formula>2</formula>
    </cfRule>
  </conditionalFormatting>
  <conditionalFormatting sqref="AN33">
    <cfRule type="cellIs" dxfId="1005" priority="889" operator="between">
      <formula>1</formula>
      <formula>2</formula>
    </cfRule>
  </conditionalFormatting>
  <conditionalFormatting sqref="AG33">
    <cfRule type="cellIs" dxfId="1004" priority="887" operator="between">
      <formula>1</formula>
      <formula>2</formula>
    </cfRule>
  </conditionalFormatting>
  <conditionalFormatting sqref="AI34">
    <cfRule type="cellIs" dxfId="1003" priority="885" operator="between">
      <formula>1</formula>
      <formula>2</formula>
    </cfRule>
  </conditionalFormatting>
  <conditionalFormatting sqref="AM34">
    <cfRule type="cellIs" dxfId="1002" priority="881" operator="between">
      <formula>1</formula>
      <formula>2</formula>
    </cfRule>
  </conditionalFormatting>
  <conditionalFormatting sqref="AH34">
    <cfRule type="cellIs" dxfId="1001" priority="886" operator="between">
      <formula>1</formula>
      <formula>2</formula>
    </cfRule>
  </conditionalFormatting>
  <conditionalFormatting sqref="AL34">
    <cfRule type="cellIs" dxfId="1000" priority="882" operator="between">
      <formula>1</formula>
      <formula>2</formula>
    </cfRule>
  </conditionalFormatting>
  <conditionalFormatting sqref="AJ34">
    <cfRule type="cellIs" dxfId="999" priority="884" operator="between">
      <formula>1</formula>
      <formula>2</formula>
    </cfRule>
  </conditionalFormatting>
  <conditionalFormatting sqref="AK34">
    <cfRule type="cellIs" dxfId="998" priority="883" operator="between">
      <formula>1</formula>
      <formula>2</formula>
    </cfRule>
  </conditionalFormatting>
  <conditionalFormatting sqref="AO34">
    <cfRule type="cellIs" dxfId="997" priority="879" operator="between">
      <formula>1</formula>
      <formula>2</formula>
    </cfRule>
  </conditionalFormatting>
  <conditionalFormatting sqref="AN34">
    <cfRule type="cellIs" dxfId="996" priority="880" operator="between">
      <formula>1</formula>
      <formula>2</formula>
    </cfRule>
  </conditionalFormatting>
  <conditionalFormatting sqref="AG34">
    <cfRule type="cellIs" dxfId="995" priority="878" operator="between">
      <formula>1</formula>
      <formula>2</formula>
    </cfRule>
  </conditionalFormatting>
  <conditionalFormatting sqref="AI35">
    <cfRule type="cellIs" dxfId="994" priority="876" operator="between">
      <formula>1</formula>
      <formula>2</formula>
    </cfRule>
  </conditionalFormatting>
  <conditionalFormatting sqref="AM35">
    <cfRule type="cellIs" dxfId="993" priority="872" operator="between">
      <formula>1</formula>
      <formula>2</formula>
    </cfRule>
  </conditionalFormatting>
  <conditionalFormatting sqref="AH35">
    <cfRule type="cellIs" dxfId="992" priority="877" operator="between">
      <formula>1</formula>
      <formula>2</formula>
    </cfRule>
  </conditionalFormatting>
  <conditionalFormatting sqref="AL35">
    <cfRule type="cellIs" dxfId="991" priority="873" operator="between">
      <formula>1</formula>
      <formula>2</formula>
    </cfRule>
  </conditionalFormatting>
  <conditionalFormatting sqref="AJ35">
    <cfRule type="cellIs" dxfId="990" priority="875" operator="between">
      <formula>1</formula>
      <formula>2</formula>
    </cfRule>
  </conditionalFormatting>
  <conditionalFormatting sqref="AK35">
    <cfRule type="cellIs" dxfId="989" priority="874" operator="between">
      <formula>1</formula>
      <formula>2</formula>
    </cfRule>
  </conditionalFormatting>
  <conditionalFormatting sqref="AO35">
    <cfRule type="cellIs" dxfId="988" priority="870" operator="between">
      <formula>1</formula>
      <formula>2</formula>
    </cfRule>
  </conditionalFormatting>
  <conditionalFormatting sqref="AN35">
    <cfRule type="cellIs" dxfId="987" priority="871" operator="between">
      <formula>1</formula>
      <formula>2</formula>
    </cfRule>
  </conditionalFormatting>
  <conditionalFormatting sqref="AG35">
    <cfRule type="cellIs" dxfId="986" priority="869" operator="between">
      <formula>1</formula>
      <formula>2</formula>
    </cfRule>
  </conditionalFormatting>
  <conditionalFormatting sqref="AI36">
    <cfRule type="cellIs" dxfId="985" priority="867" operator="between">
      <formula>1</formula>
      <formula>2</formula>
    </cfRule>
  </conditionalFormatting>
  <conditionalFormatting sqref="AM36">
    <cfRule type="cellIs" dxfId="984" priority="863" operator="between">
      <formula>1</formula>
      <formula>2</formula>
    </cfRule>
  </conditionalFormatting>
  <conditionalFormatting sqref="AH36">
    <cfRule type="cellIs" dxfId="983" priority="868" operator="between">
      <formula>1</formula>
      <formula>2</formula>
    </cfRule>
  </conditionalFormatting>
  <conditionalFormatting sqref="AL36">
    <cfRule type="cellIs" dxfId="982" priority="864" operator="between">
      <formula>1</formula>
      <formula>2</formula>
    </cfRule>
  </conditionalFormatting>
  <conditionalFormatting sqref="AJ36">
    <cfRule type="cellIs" dxfId="981" priority="866" operator="between">
      <formula>1</formula>
      <formula>2</formula>
    </cfRule>
  </conditionalFormatting>
  <conditionalFormatting sqref="AK36">
    <cfRule type="cellIs" dxfId="980" priority="865" operator="between">
      <formula>1</formula>
      <formula>2</formula>
    </cfRule>
  </conditionalFormatting>
  <conditionalFormatting sqref="AO36">
    <cfRule type="cellIs" dxfId="979" priority="861" operator="between">
      <formula>1</formula>
      <formula>2</formula>
    </cfRule>
  </conditionalFormatting>
  <conditionalFormatting sqref="AN36">
    <cfRule type="cellIs" dxfId="978" priority="862" operator="between">
      <formula>1</formula>
      <formula>2</formula>
    </cfRule>
  </conditionalFormatting>
  <conditionalFormatting sqref="AG36">
    <cfRule type="cellIs" dxfId="977" priority="860" operator="between">
      <formula>1</formula>
      <formula>2</formula>
    </cfRule>
  </conditionalFormatting>
  <conditionalFormatting sqref="AI37">
    <cfRule type="cellIs" dxfId="976" priority="858" operator="between">
      <formula>1</formula>
      <formula>2</formula>
    </cfRule>
  </conditionalFormatting>
  <conditionalFormatting sqref="AM37">
    <cfRule type="cellIs" dxfId="975" priority="854" operator="between">
      <formula>1</formula>
      <formula>2</formula>
    </cfRule>
  </conditionalFormatting>
  <conditionalFormatting sqref="AH37">
    <cfRule type="cellIs" dxfId="974" priority="859" operator="between">
      <formula>1</formula>
      <formula>2</formula>
    </cfRule>
  </conditionalFormatting>
  <conditionalFormatting sqref="AL37">
    <cfRule type="cellIs" dxfId="973" priority="855" operator="between">
      <formula>1</formula>
      <formula>2</formula>
    </cfRule>
  </conditionalFormatting>
  <conditionalFormatting sqref="AJ37">
    <cfRule type="cellIs" dxfId="972" priority="857" operator="between">
      <formula>1</formula>
      <formula>2</formula>
    </cfRule>
  </conditionalFormatting>
  <conditionalFormatting sqref="AK37">
    <cfRule type="cellIs" dxfId="971" priority="856" operator="between">
      <formula>1</formula>
      <formula>2</formula>
    </cfRule>
  </conditionalFormatting>
  <conditionalFormatting sqref="AO37">
    <cfRule type="cellIs" dxfId="970" priority="852" operator="between">
      <formula>1</formula>
      <formula>2</formula>
    </cfRule>
  </conditionalFormatting>
  <conditionalFormatting sqref="AN37">
    <cfRule type="cellIs" dxfId="969" priority="853" operator="between">
      <formula>1</formula>
      <formula>2</formula>
    </cfRule>
  </conditionalFormatting>
  <conditionalFormatting sqref="AG37">
    <cfRule type="cellIs" dxfId="968" priority="851" operator="between">
      <formula>1</formula>
      <formula>2</formula>
    </cfRule>
  </conditionalFormatting>
  <conditionalFormatting sqref="AI38">
    <cfRule type="cellIs" dxfId="967" priority="849" operator="between">
      <formula>1</formula>
      <formula>2</formula>
    </cfRule>
  </conditionalFormatting>
  <conditionalFormatting sqref="AM38">
    <cfRule type="cellIs" dxfId="966" priority="845" operator="between">
      <formula>1</formula>
      <formula>2</formula>
    </cfRule>
  </conditionalFormatting>
  <conditionalFormatting sqref="AH38">
    <cfRule type="cellIs" dxfId="965" priority="850" operator="between">
      <formula>1</formula>
      <formula>2</formula>
    </cfRule>
  </conditionalFormatting>
  <conditionalFormatting sqref="AL38">
    <cfRule type="cellIs" dxfId="964" priority="846" operator="between">
      <formula>1</formula>
      <formula>2</formula>
    </cfRule>
  </conditionalFormatting>
  <conditionalFormatting sqref="AJ38">
    <cfRule type="cellIs" dxfId="963" priority="848" operator="between">
      <formula>1</formula>
      <formula>2</formula>
    </cfRule>
  </conditionalFormatting>
  <conditionalFormatting sqref="AK38">
    <cfRule type="cellIs" dxfId="962" priority="847" operator="between">
      <formula>1</formula>
      <formula>2</formula>
    </cfRule>
  </conditionalFormatting>
  <conditionalFormatting sqref="AO38">
    <cfRule type="cellIs" dxfId="961" priority="843" operator="between">
      <formula>1</formula>
      <formula>2</formula>
    </cfRule>
  </conditionalFormatting>
  <conditionalFormatting sqref="AN38">
    <cfRule type="cellIs" dxfId="960" priority="844" operator="between">
      <formula>1</formula>
      <formula>2</formula>
    </cfRule>
  </conditionalFormatting>
  <conditionalFormatting sqref="AG38">
    <cfRule type="cellIs" dxfId="959" priority="842" operator="between">
      <formula>1</formula>
      <formula>2</formula>
    </cfRule>
  </conditionalFormatting>
  <conditionalFormatting sqref="AI39">
    <cfRule type="cellIs" dxfId="958" priority="840" operator="between">
      <formula>1</formula>
      <formula>2</formula>
    </cfRule>
  </conditionalFormatting>
  <conditionalFormatting sqref="AM39">
    <cfRule type="cellIs" dxfId="957" priority="836" operator="between">
      <formula>1</formula>
      <formula>2</formula>
    </cfRule>
  </conditionalFormatting>
  <conditionalFormatting sqref="AH39">
    <cfRule type="cellIs" dxfId="956" priority="841" operator="between">
      <formula>1</formula>
      <formula>2</formula>
    </cfRule>
  </conditionalFormatting>
  <conditionalFormatting sqref="AL39">
    <cfRule type="cellIs" dxfId="955" priority="837" operator="between">
      <formula>1</formula>
      <formula>2</formula>
    </cfRule>
  </conditionalFormatting>
  <conditionalFormatting sqref="AJ39">
    <cfRule type="cellIs" dxfId="954" priority="839" operator="between">
      <formula>1</formula>
      <formula>2</formula>
    </cfRule>
  </conditionalFormatting>
  <conditionalFormatting sqref="AK39">
    <cfRule type="cellIs" dxfId="953" priority="838" operator="between">
      <formula>1</formula>
      <formula>2</formula>
    </cfRule>
  </conditionalFormatting>
  <conditionalFormatting sqref="AO39">
    <cfRule type="cellIs" dxfId="952" priority="834" operator="between">
      <formula>1</formula>
      <formula>2</formula>
    </cfRule>
  </conditionalFormatting>
  <conditionalFormatting sqref="AN39">
    <cfRule type="cellIs" dxfId="951" priority="835" operator="between">
      <formula>1</formula>
      <formula>2</formula>
    </cfRule>
  </conditionalFormatting>
  <conditionalFormatting sqref="AG39">
    <cfRule type="cellIs" dxfId="950" priority="833" operator="between">
      <formula>1</formula>
      <formula>2</formula>
    </cfRule>
  </conditionalFormatting>
  <conditionalFormatting sqref="AK29">
    <cfRule type="cellIs" dxfId="949" priority="676" operator="between">
      <formula>1</formula>
      <formula>2</formula>
    </cfRule>
  </conditionalFormatting>
  <conditionalFormatting sqref="AM29">
    <cfRule type="cellIs" dxfId="948" priority="674" operator="between">
      <formula>1</formula>
      <formula>2</formula>
    </cfRule>
  </conditionalFormatting>
  <conditionalFormatting sqref="AH29">
    <cfRule type="cellIs" dxfId="947" priority="679" operator="between">
      <formula>1</formula>
      <formula>2</formula>
    </cfRule>
  </conditionalFormatting>
  <conditionalFormatting sqref="AI29">
    <cfRule type="cellIs" dxfId="946" priority="678" operator="between">
      <formula>1</formula>
      <formula>2</formula>
    </cfRule>
  </conditionalFormatting>
  <conditionalFormatting sqref="AJ29">
    <cfRule type="cellIs" dxfId="945" priority="677" operator="between">
      <formula>1</formula>
      <formula>2</formula>
    </cfRule>
  </conditionalFormatting>
  <conditionalFormatting sqref="AK28">
    <cfRule type="cellIs" dxfId="944" priority="685" operator="between">
      <formula>1</formula>
      <formula>2</formula>
    </cfRule>
  </conditionalFormatting>
  <conditionalFormatting sqref="AJ28">
    <cfRule type="cellIs" dxfId="943" priority="686" operator="between">
      <formula>1</formula>
      <formula>2</formula>
    </cfRule>
  </conditionalFormatting>
  <conditionalFormatting sqref="AI28">
    <cfRule type="cellIs" dxfId="942" priority="687" operator="between">
      <formula>1</formula>
      <formula>2</formula>
    </cfRule>
  </conditionalFormatting>
  <conditionalFormatting sqref="AH28">
    <cfRule type="cellIs" dxfId="941" priority="688" operator="between">
      <formula>1</formula>
      <formula>2</formula>
    </cfRule>
  </conditionalFormatting>
  <conditionalFormatting sqref="AM28">
    <cfRule type="cellIs" dxfId="940" priority="683" operator="between">
      <formula>1</formula>
      <formula>2</formula>
    </cfRule>
  </conditionalFormatting>
  <conditionalFormatting sqref="AG12">
    <cfRule type="cellIs" dxfId="939" priority="824" operator="between">
      <formula>1</formula>
      <formula>2</formula>
    </cfRule>
  </conditionalFormatting>
  <conditionalFormatting sqref="AN12">
    <cfRule type="cellIs" dxfId="938" priority="826" operator="between">
      <formula>1</formula>
      <formula>2</formula>
    </cfRule>
  </conditionalFormatting>
  <conditionalFormatting sqref="AO12">
    <cfRule type="cellIs" dxfId="937" priority="825" operator="between">
      <formula>1</formula>
      <formula>2</formula>
    </cfRule>
  </conditionalFormatting>
  <conditionalFormatting sqref="AH12">
    <cfRule type="cellIs" dxfId="936" priority="832" operator="between">
      <formula>1</formula>
      <formula>2</formula>
    </cfRule>
  </conditionalFormatting>
  <conditionalFormatting sqref="AI12">
    <cfRule type="cellIs" dxfId="935" priority="831" operator="between">
      <formula>1</formula>
      <formula>2</formula>
    </cfRule>
  </conditionalFormatting>
  <conditionalFormatting sqref="AJ12">
    <cfRule type="cellIs" dxfId="934" priority="830" operator="between">
      <formula>1</formula>
      <formula>2</formula>
    </cfRule>
  </conditionalFormatting>
  <conditionalFormatting sqref="AK12">
    <cfRule type="cellIs" dxfId="933" priority="829" operator="between">
      <formula>1</formula>
      <formula>2</formula>
    </cfRule>
  </conditionalFormatting>
  <conditionalFormatting sqref="AL12">
    <cfRule type="cellIs" dxfId="932" priority="828" operator="between">
      <formula>1</formula>
      <formula>2</formula>
    </cfRule>
  </conditionalFormatting>
  <conditionalFormatting sqref="AM12">
    <cfRule type="cellIs" dxfId="931" priority="827" operator="between">
      <formula>1</formula>
      <formula>2</formula>
    </cfRule>
  </conditionalFormatting>
  <conditionalFormatting sqref="AM23">
    <cfRule type="cellIs" dxfId="930" priority="728" operator="between">
      <formula>1</formula>
      <formula>2</formula>
    </cfRule>
  </conditionalFormatting>
  <conditionalFormatting sqref="AG23">
    <cfRule type="cellIs" dxfId="929" priority="725" operator="between">
      <formula>1</formula>
      <formula>2</formula>
    </cfRule>
  </conditionalFormatting>
  <conditionalFormatting sqref="AL23">
    <cfRule type="cellIs" dxfId="928" priority="729" operator="between">
      <formula>1</formula>
      <formula>2</formula>
    </cfRule>
  </conditionalFormatting>
  <conditionalFormatting sqref="AH23">
    <cfRule type="cellIs" dxfId="927" priority="733" operator="between">
      <formula>1</formula>
      <formula>2</formula>
    </cfRule>
  </conditionalFormatting>
  <conditionalFormatting sqref="AI23">
    <cfRule type="cellIs" dxfId="926" priority="732" operator="between">
      <formula>1</formula>
      <formula>2</formula>
    </cfRule>
  </conditionalFormatting>
  <conditionalFormatting sqref="AJ23">
    <cfRule type="cellIs" dxfId="925" priority="731" operator="between">
      <formula>1</formula>
      <formula>2</formula>
    </cfRule>
  </conditionalFormatting>
  <conditionalFormatting sqref="AK23">
    <cfRule type="cellIs" dxfId="924" priority="730" operator="between">
      <formula>1</formula>
      <formula>2</formula>
    </cfRule>
  </conditionalFormatting>
  <conditionalFormatting sqref="AN23">
    <cfRule type="cellIs" dxfId="923" priority="727" operator="between">
      <formula>1</formula>
      <formula>2</formula>
    </cfRule>
  </conditionalFormatting>
  <conditionalFormatting sqref="AO23">
    <cfRule type="cellIs" dxfId="922" priority="726" operator="between">
      <formula>1</formula>
      <formula>2</formula>
    </cfRule>
  </conditionalFormatting>
  <conditionalFormatting sqref="AM20">
    <cfRule type="cellIs" dxfId="921" priority="755" operator="between">
      <formula>1</formula>
      <formula>2</formula>
    </cfRule>
  </conditionalFormatting>
  <conditionalFormatting sqref="AG20">
    <cfRule type="cellIs" dxfId="920" priority="752" operator="between">
      <formula>1</formula>
      <formula>2</formula>
    </cfRule>
  </conditionalFormatting>
  <conditionalFormatting sqref="AL20">
    <cfRule type="cellIs" dxfId="919" priority="756" operator="between">
      <formula>1</formula>
      <formula>2</formula>
    </cfRule>
  </conditionalFormatting>
  <conditionalFormatting sqref="AH20">
    <cfRule type="cellIs" dxfId="918" priority="760" operator="between">
      <formula>1</formula>
      <formula>2</formula>
    </cfRule>
  </conditionalFormatting>
  <conditionalFormatting sqref="AI20">
    <cfRule type="cellIs" dxfId="917" priority="759" operator="between">
      <formula>1</formula>
      <formula>2</formula>
    </cfRule>
  </conditionalFormatting>
  <conditionalFormatting sqref="AJ20">
    <cfRule type="cellIs" dxfId="916" priority="758" operator="between">
      <formula>1</formula>
      <formula>2</formula>
    </cfRule>
  </conditionalFormatting>
  <conditionalFormatting sqref="AK20">
    <cfRule type="cellIs" dxfId="915" priority="757" operator="between">
      <formula>1</formula>
      <formula>2</formula>
    </cfRule>
  </conditionalFormatting>
  <conditionalFormatting sqref="AN20">
    <cfRule type="cellIs" dxfId="914" priority="754" operator="between">
      <formula>1</formula>
      <formula>2</formula>
    </cfRule>
  </conditionalFormatting>
  <conditionalFormatting sqref="AO20">
    <cfRule type="cellIs" dxfId="913" priority="753" operator="between">
      <formula>1</formula>
      <formula>2</formula>
    </cfRule>
  </conditionalFormatting>
  <conditionalFormatting sqref="AM17">
    <cfRule type="cellIs" dxfId="912" priority="782" operator="between">
      <formula>1</formula>
      <formula>2</formula>
    </cfRule>
  </conditionalFormatting>
  <conditionalFormatting sqref="AG17">
    <cfRule type="cellIs" dxfId="911" priority="779" operator="between">
      <formula>1</formula>
      <formula>2</formula>
    </cfRule>
  </conditionalFormatting>
  <conditionalFormatting sqref="AL17">
    <cfRule type="cellIs" dxfId="910" priority="783" operator="between">
      <formula>1</formula>
      <formula>2</formula>
    </cfRule>
  </conditionalFormatting>
  <conditionalFormatting sqref="AH17">
    <cfRule type="cellIs" dxfId="909" priority="787" operator="between">
      <formula>1</formula>
      <formula>2</formula>
    </cfRule>
  </conditionalFormatting>
  <conditionalFormatting sqref="AI17">
    <cfRule type="cellIs" dxfId="908" priority="786" operator="between">
      <formula>1</formula>
      <formula>2</formula>
    </cfRule>
  </conditionalFormatting>
  <conditionalFormatting sqref="AJ17">
    <cfRule type="cellIs" dxfId="907" priority="785" operator="between">
      <formula>1</formula>
      <formula>2</formula>
    </cfRule>
  </conditionalFormatting>
  <conditionalFormatting sqref="AK17">
    <cfRule type="cellIs" dxfId="906" priority="784" operator="between">
      <formula>1</formula>
      <formula>2</formula>
    </cfRule>
  </conditionalFormatting>
  <conditionalFormatting sqref="AN17">
    <cfRule type="cellIs" dxfId="905" priority="781" operator="between">
      <formula>1</formula>
      <formula>2</formula>
    </cfRule>
  </conditionalFormatting>
  <conditionalFormatting sqref="AO17">
    <cfRule type="cellIs" dxfId="904" priority="780" operator="between">
      <formula>1</formula>
      <formula>2</formula>
    </cfRule>
  </conditionalFormatting>
  <conditionalFormatting sqref="AM14">
    <cfRule type="cellIs" dxfId="903" priority="809" operator="between">
      <formula>1</formula>
      <formula>2</formula>
    </cfRule>
  </conditionalFormatting>
  <conditionalFormatting sqref="AG14">
    <cfRule type="cellIs" dxfId="902" priority="806" operator="between">
      <formula>1</formula>
      <formula>2</formula>
    </cfRule>
  </conditionalFormatting>
  <conditionalFormatting sqref="AL14">
    <cfRule type="cellIs" dxfId="901" priority="810" operator="between">
      <formula>1</formula>
      <formula>2</formula>
    </cfRule>
  </conditionalFormatting>
  <conditionalFormatting sqref="AH14">
    <cfRule type="cellIs" dxfId="900" priority="814" operator="between">
      <formula>1</formula>
      <formula>2</formula>
    </cfRule>
  </conditionalFormatting>
  <conditionalFormatting sqref="AI14">
    <cfRule type="cellIs" dxfId="899" priority="813" operator="between">
      <formula>1</formula>
      <formula>2</formula>
    </cfRule>
  </conditionalFormatting>
  <conditionalFormatting sqref="AJ14">
    <cfRule type="cellIs" dxfId="898" priority="812" operator="between">
      <formula>1</formula>
      <formula>2</formula>
    </cfRule>
  </conditionalFormatting>
  <conditionalFormatting sqref="AK14">
    <cfRule type="cellIs" dxfId="897" priority="811" operator="between">
      <formula>1</formula>
      <formula>2</formula>
    </cfRule>
  </conditionalFormatting>
  <conditionalFormatting sqref="AN14">
    <cfRule type="cellIs" dxfId="896" priority="808" operator="between">
      <formula>1</formula>
      <formula>2</formula>
    </cfRule>
  </conditionalFormatting>
  <conditionalFormatting sqref="AO14">
    <cfRule type="cellIs" dxfId="895" priority="807" operator="between">
      <formula>1</formula>
      <formula>2</formula>
    </cfRule>
  </conditionalFormatting>
  <conditionalFormatting sqref="AI13">
    <cfRule type="cellIs" dxfId="894" priority="822" operator="between">
      <formula>1</formula>
      <formula>2</formula>
    </cfRule>
  </conditionalFormatting>
  <conditionalFormatting sqref="AM13">
    <cfRule type="cellIs" dxfId="893" priority="818" operator="between">
      <formula>1</formula>
      <formula>2</formula>
    </cfRule>
  </conditionalFormatting>
  <conditionalFormatting sqref="AH13">
    <cfRule type="cellIs" dxfId="892" priority="823" operator="between">
      <formula>1</formula>
      <formula>2</formula>
    </cfRule>
  </conditionalFormatting>
  <conditionalFormatting sqref="AL13">
    <cfRule type="cellIs" dxfId="891" priority="819" operator="between">
      <formula>1</formula>
      <formula>2</formula>
    </cfRule>
  </conditionalFormatting>
  <conditionalFormatting sqref="AJ13">
    <cfRule type="cellIs" dxfId="890" priority="821" operator="between">
      <formula>1</formula>
      <formula>2</formula>
    </cfRule>
  </conditionalFormatting>
  <conditionalFormatting sqref="AK13">
    <cfRule type="cellIs" dxfId="889" priority="820" operator="between">
      <formula>1</formula>
      <formula>2</formula>
    </cfRule>
  </conditionalFormatting>
  <conditionalFormatting sqref="AO13">
    <cfRule type="cellIs" dxfId="888" priority="816" operator="between">
      <formula>1</formula>
      <formula>2</formula>
    </cfRule>
  </conditionalFormatting>
  <conditionalFormatting sqref="AN13">
    <cfRule type="cellIs" dxfId="887" priority="817" operator="between">
      <formula>1</formula>
      <formula>2</formula>
    </cfRule>
  </conditionalFormatting>
  <conditionalFormatting sqref="AG13">
    <cfRule type="cellIs" dxfId="886" priority="815" operator="between">
      <formula>1</formula>
      <formula>2</formula>
    </cfRule>
  </conditionalFormatting>
  <conditionalFormatting sqref="AI15">
    <cfRule type="cellIs" dxfId="885" priority="804" operator="between">
      <formula>1</formula>
      <formula>2</formula>
    </cfRule>
  </conditionalFormatting>
  <conditionalFormatting sqref="AM15">
    <cfRule type="cellIs" dxfId="884" priority="800" operator="between">
      <formula>1</formula>
      <formula>2</formula>
    </cfRule>
  </conditionalFormatting>
  <conditionalFormatting sqref="AH15">
    <cfRule type="cellIs" dxfId="883" priority="805" operator="between">
      <formula>1</formula>
      <formula>2</formula>
    </cfRule>
  </conditionalFormatting>
  <conditionalFormatting sqref="AL15">
    <cfRule type="cellIs" dxfId="882" priority="801" operator="between">
      <formula>1</formula>
      <formula>2</formula>
    </cfRule>
  </conditionalFormatting>
  <conditionalFormatting sqref="AJ15">
    <cfRule type="cellIs" dxfId="881" priority="803" operator="between">
      <formula>1</formula>
      <formula>2</formula>
    </cfRule>
  </conditionalFormatting>
  <conditionalFormatting sqref="AK15">
    <cfRule type="cellIs" dxfId="880" priority="802" operator="between">
      <formula>1</formula>
      <formula>2</formula>
    </cfRule>
  </conditionalFormatting>
  <conditionalFormatting sqref="AO15">
    <cfRule type="cellIs" dxfId="879" priority="798" operator="between">
      <formula>1</formula>
      <formula>2</formula>
    </cfRule>
  </conditionalFormatting>
  <conditionalFormatting sqref="AN15">
    <cfRule type="cellIs" dxfId="878" priority="799" operator="between">
      <formula>1</formula>
      <formula>2</formula>
    </cfRule>
  </conditionalFormatting>
  <conditionalFormatting sqref="AG15">
    <cfRule type="cellIs" dxfId="877" priority="797" operator="between">
      <formula>1</formula>
      <formula>2</formula>
    </cfRule>
  </conditionalFormatting>
  <conditionalFormatting sqref="AI16">
    <cfRule type="cellIs" dxfId="876" priority="795" operator="between">
      <formula>1</formula>
      <formula>2</formula>
    </cfRule>
  </conditionalFormatting>
  <conditionalFormatting sqref="AM16">
    <cfRule type="cellIs" dxfId="875" priority="791" operator="between">
      <formula>1</formula>
      <formula>2</formula>
    </cfRule>
  </conditionalFormatting>
  <conditionalFormatting sqref="AH16">
    <cfRule type="cellIs" dxfId="874" priority="796" operator="between">
      <formula>1</formula>
      <formula>2</formula>
    </cfRule>
  </conditionalFormatting>
  <conditionalFormatting sqref="AL16">
    <cfRule type="cellIs" dxfId="873" priority="792" operator="between">
      <formula>1</formula>
      <formula>2</formula>
    </cfRule>
  </conditionalFormatting>
  <conditionalFormatting sqref="AJ16">
    <cfRule type="cellIs" dxfId="872" priority="794" operator="between">
      <formula>1</formula>
      <formula>2</formula>
    </cfRule>
  </conditionalFormatting>
  <conditionalFormatting sqref="AK16">
    <cfRule type="cellIs" dxfId="871" priority="793" operator="between">
      <formula>1</formula>
      <formula>2</formula>
    </cfRule>
  </conditionalFormatting>
  <conditionalFormatting sqref="AO16">
    <cfRule type="cellIs" dxfId="870" priority="789" operator="between">
      <formula>1</formula>
      <formula>2</formula>
    </cfRule>
  </conditionalFormatting>
  <conditionalFormatting sqref="AN16">
    <cfRule type="cellIs" dxfId="869" priority="790" operator="between">
      <formula>1</formula>
      <formula>2</formula>
    </cfRule>
  </conditionalFormatting>
  <conditionalFormatting sqref="AG16">
    <cfRule type="cellIs" dxfId="868" priority="788" operator="between">
      <formula>1</formula>
      <formula>2</formula>
    </cfRule>
  </conditionalFormatting>
  <conditionalFormatting sqref="AI18">
    <cfRule type="cellIs" dxfId="867" priority="777" operator="between">
      <formula>1</formula>
      <formula>2</formula>
    </cfRule>
  </conditionalFormatting>
  <conditionalFormatting sqref="AM18">
    <cfRule type="cellIs" dxfId="866" priority="773" operator="between">
      <formula>1</formula>
      <formula>2</formula>
    </cfRule>
  </conditionalFormatting>
  <conditionalFormatting sqref="AH18">
    <cfRule type="cellIs" dxfId="865" priority="778" operator="between">
      <formula>1</formula>
      <formula>2</formula>
    </cfRule>
  </conditionalFormatting>
  <conditionalFormatting sqref="AL18">
    <cfRule type="cellIs" dxfId="864" priority="774" operator="between">
      <formula>1</formula>
      <formula>2</formula>
    </cfRule>
  </conditionalFormatting>
  <conditionalFormatting sqref="AJ18">
    <cfRule type="cellIs" dxfId="863" priority="776" operator="between">
      <formula>1</formula>
      <formula>2</formula>
    </cfRule>
  </conditionalFormatting>
  <conditionalFormatting sqref="AK18">
    <cfRule type="cellIs" dxfId="862" priority="775" operator="between">
      <formula>1</formula>
      <formula>2</formula>
    </cfRule>
  </conditionalFormatting>
  <conditionalFormatting sqref="AO18">
    <cfRule type="cellIs" dxfId="861" priority="771" operator="between">
      <formula>1</formula>
      <formula>2</formula>
    </cfRule>
  </conditionalFormatting>
  <conditionalFormatting sqref="AN18">
    <cfRule type="cellIs" dxfId="860" priority="772" operator="between">
      <formula>1</formula>
      <formula>2</formula>
    </cfRule>
  </conditionalFormatting>
  <conditionalFormatting sqref="AG18">
    <cfRule type="cellIs" dxfId="859" priority="770" operator="between">
      <formula>1</formula>
      <formula>2</formula>
    </cfRule>
  </conditionalFormatting>
  <conditionalFormatting sqref="AI19">
    <cfRule type="cellIs" dxfId="858" priority="768" operator="between">
      <formula>1</formula>
      <formula>2</formula>
    </cfRule>
  </conditionalFormatting>
  <conditionalFormatting sqref="AM19">
    <cfRule type="cellIs" dxfId="857" priority="764" operator="between">
      <formula>1</formula>
      <formula>2</formula>
    </cfRule>
  </conditionalFormatting>
  <conditionalFormatting sqref="AH19">
    <cfRule type="cellIs" dxfId="856" priority="769" operator="between">
      <formula>1</formula>
      <formula>2</formula>
    </cfRule>
  </conditionalFormatting>
  <conditionalFormatting sqref="AL19">
    <cfRule type="cellIs" dxfId="855" priority="765" operator="between">
      <formula>1</formula>
      <formula>2</formula>
    </cfRule>
  </conditionalFormatting>
  <conditionalFormatting sqref="AJ19">
    <cfRule type="cellIs" dxfId="854" priority="767" operator="between">
      <formula>1</formula>
      <formula>2</formula>
    </cfRule>
  </conditionalFormatting>
  <conditionalFormatting sqref="AK19">
    <cfRule type="cellIs" dxfId="853" priority="766" operator="between">
      <formula>1</formula>
      <formula>2</formula>
    </cfRule>
  </conditionalFormatting>
  <conditionalFormatting sqref="AO19">
    <cfRule type="cellIs" dxfId="852" priority="762" operator="between">
      <formula>1</formula>
      <formula>2</formula>
    </cfRule>
  </conditionalFormatting>
  <conditionalFormatting sqref="AN19">
    <cfRule type="cellIs" dxfId="851" priority="763" operator="between">
      <formula>1</formula>
      <formula>2</formula>
    </cfRule>
  </conditionalFormatting>
  <conditionalFormatting sqref="AG19">
    <cfRule type="cellIs" dxfId="850" priority="761" operator="between">
      <formula>1</formula>
      <formula>2</formula>
    </cfRule>
  </conditionalFormatting>
  <conditionalFormatting sqref="AI21">
    <cfRule type="cellIs" dxfId="849" priority="750" operator="between">
      <formula>1</formula>
      <formula>2</formula>
    </cfRule>
  </conditionalFormatting>
  <conditionalFormatting sqref="AM21">
    <cfRule type="cellIs" dxfId="848" priority="746" operator="between">
      <formula>1</formula>
      <formula>2</formula>
    </cfRule>
  </conditionalFormatting>
  <conditionalFormatting sqref="AH21">
    <cfRule type="cellIs" dxfId="847" priority="751" operator="between">
      <formula>1</formula>
      <formula>2</formula>
    </cfRule>
  </conditionalFormatting>
  <conditionalFormatting sqref="AL21">
    <cfRule type="cellIs" dxfId="846" priority="747" operator="between">
      <formula>1</formula>
      <formula>2</formula>
    </cfRule>
  </conditionalFormatting>
  <conditionalFormatting sqref="AJ21">
    <cfRule type="cellIs" dxfId="845" priority="749" operator="between">
      <formula>1</formula>
      <formula>2</formula>
    </cfRule>
  </conditionalFormatting>
  <conditionalFormatting sqref="AK21">
    <cfRule type="cellIs" dxfId="844" priority="748" operator="between">
      <formula>1</formula>
      <formula>2</formula>
    </cfRule>
  </conditionalFormatting>
  <conditionalFormatting sqref="AO21">
    <cfRule type="cellIs" dxfId="843" priority="744" operator="between">
      <formula>1</formula>
      <formula>2</formula>
    </cfRule>
  </conditionalFormatting>
  <conditionalFormatting sqref="AN21">
    <cfRule type="cellIs" dxfId="842" priority="745" operator="between">
      <formula>1</formula>
      <formula>2</formula>
    </cfRule>
  </conditionalFormatting>
  <conditionalFormatting sqref="AG21">
    <cfRule type="cellIs" dxfId="841" priority="743" operator="between">
      <formula>1</formula>
      <formula>2</formula>
    </cfRule>
  </conditionalFormatting>
  <conditionalFormatting sqref="AI22">
    <cfRule type="cellIs" dxfId="840" priority="741" operator="between">
      <formula>1</formula>
      <formula>2</formula>
    </cfRule>
  </conditionalFormatting>
  <conditionalFormatting sqref="AM22">
    <cfRule type="cellIs" dxfId="839" priority="737" operator="between">
      <formula>1</formula>
      <formula>2</formula>
    </cfRule>
  </conditionalFormatting>
  <conditionalFormatting sqref="AH22">
    <cfRule type="cellIs" dxfId="838" priority="742" operator="between">
      <formula>1</formula>
      <formula>2</formula>
    </cfRule>
  </conditionalFormatting>
  <conditionalFormatting sqref="AL22">
    <cfRule type="cellIs" dxfId="837" priority="738" operator="between">
      <formula>1</formula>
      <formula>2</formula>
    </cfRule>
  </conditionalFormatting>
  <conditionalFormatting sqref="AJ22">
    <cfRule type="cellIs" dxfId="836" priority="740" operator="between">
      <formula>1</formula>
      <formula>2</formula>
    </cfRule>
  </conditionalFormatting>
  <conditionalFormatting sqref="AK22">
    <cfRule type="cellIs" dxfId="835" priority="739" operator="between">
      <formula>1</formula>
      <formula>2</formula>
    </cfRule>
  </conditionalFormatting>
  <conditionalFormatting sqref="AO22">
    <cfRule type="cellIs" dxfId="834" priority="735" operator="between">
      <formula>1</formula>
      <formula>2</formula>
    </cfRule>
  </conditionalFormatting>
  <conditionalFormatting sqref="AN22">
    <cfRule type="cellIs" dxfId="833" priority="736" operator="between">
      <formula>1</formula>
      <formula>2</formula>
    </cfRule>
  </conditionalFormatting>
  <conditionalFormatting sqref="AG22">
    <cfRule type="cellIs" dxfId="832" priority="734" operator="between">
      <formula>1</formula>
      <formula>2</formula>
    </cfRule>
  </conditionalFormatting>
  <conditionalFormatting sqref="AI24">
    <cfRule type="cellIs" dxfId="831" priority="723" operator="between">
      <formula>1</formula>
      <formula>2</formula>
    </cfRule>
  </conditionalFormatting>
  <conditionalFormatting sqref="AM24">
    <cfRule type="cellIs" dxfId="830" priority="719" operator="between">
      <formula>1</formula>
      <formula>2</formula>
    </cfRule>
  </conditionalFormatting>
  <conditionalFormatting sqref="AH24">
    <cfRule type="cellIs" dxfId="829" priority="724" operator="between">
      <formula>1</formula>
      <formula>2</formula>
    </cfRule>
  </conditionalFormatting>
  <conditionalFormatting sqref="AL24">
    <cfRule type="cellIs" dxfId="828" priority="720" operator="between">
      <formula>1</formula>
      <formula>2</formula>
    </cfRule>
  </conditionalFormatting>
  <conditionalFormatting sqref="AJ24">
    <cfRule type="cellIs" dxfId="827" priority="722" operator="between">
      <formula>1</formula>
      <formula>2</formula>
    </cfRule>
  </conditionalFormatting>
  <conditionalFormatting sqref="AK24">
    <cfRule type="cellIs" dxfId="826" priority="721" operator="between">
      <formula>1</formula>
      <formula>2</formula>
    </cfRule>
  </conditionalFormatting>
  <conditionalFormatting sqref="AO24">
    <cfRule type="cellIs" dxfId="825" priority="717" operator="between">
      <formula>1</formula>
      <formula>2</formula>
    </cfRule>
  </conditionalFormatting>
  <conditionalFormatting sqref="AN24">
    <cfRule type="cellIs" dxfId="824" priority="718" operator="between">
      <formula>1</formula>
      <formula>2</formula>
    </cfRule>
  </conditionalFormatting>
  <conditionalFormatting sqref="AG24">
    <cfRule type="cellIs" dxfId="823" priority="716" operator="between">
      <formula>1</formula>
      <formula>2</formula>
    </cfRule>
  </conditionalFormatting>
  <conditionalFormatting sqref="AI25">
    <cfRule type="cellIs" dxfId="822" priority="714" operator="between">
      <formula>1</formula>
      <formula>2</formula>
    </cfRule>
  </conditionalFormatting>
  <conditionalFormatting sqref="AM25">
    <cfRule type="cellIs" dxfId="821" priority="710" operator="between">
      <formula>1</formula>
      <formula>2</formula>
    </cfRule>
  </conditionalFormatting>
  <conditionalFormatting sqref="AH25">
    <cfRule type="cellIs" dxfId="820" priority="715" operator="between">
      <formula>1</formula>
      <formula>2</formula>
    </cfRule>
  </conditionalFormatting>
  <conditionalFormatting sqref="AL25">
    <cfRule type="cellIs" dxfId="819" priority="711" operator="between">
      <formula>1</formula>
      <formula>2</formula>
    </cfRule>
  </conditionalFormatting>
  <conditionalFormatting sqref="AJ25">
    <cfRule type="cellIs" dxfId="818" priority="713" operator="between">
      <formula>1</formula>
      <formula>2</formula>
    </cfRule>
  </conditionalFormatting>
  <conditionalFormatting sqref="AK25">
    <cfRule type="cellIs" dxfId="817" priority="712" operator="between">
      <formula>1</formula>
      <formula>2</formula>
    </cfRule>
  </conditionalFormatting>
  <conditionalFormatting sqref="AO25">
    <cfRule type="cellIs" dxfId="816" priority="708" operator="between">
      <formula>1</formula>
      <formula>2</formula>
    </cfRule>
  </conditionalFormatting>
  <conditionalFormatting sqref="AN25">
    <cfRule type="cellIs" dxfId="815" priority="709" operator="between">
      <formula>1</formula>
      <formula>2</formula>
    </cfRule>
  </conditionalFormatting>
  <conditionalFormatting sqref="AG25">
    <cfRule type="cellIs" dxfId="814" priority="707" operator="between">
      <formula>1</formula>
      <formula>2</formula>
    </cfRule>
  </conditionalFormatting>
  <conditionalFormatting sqref="AI26">
    <cfRule type="cellIs" dxfId="813" priority="705" operator="between">
      <formula>1</formula>
      <formula>2</formula>
    </cfRule>
  </conditionalFormatting>
  <conditionalFormatting sqref="AM26">
    <cfRule type="cellIs" dxfId="812" priority="701" operator="between">
      <formula>1</formula>
      <formula>2</formula>
    </cfRule>
  </conditionalFormatting>
  <conditionalFormatting sqref="AH26">
    <cfRule type="cellIs" dxfId="811" priority="706" operator="between">
      <formula>1</formula>
      <formula>2</formula>
    </cfRule>
  </conditionalFormatting>
  <conditionalFormatting sqref="AL26">
    <cfRule type="cellIs" dxfId="810" priority="702" operator="between">
      <formula>1</formula>
      <formula>2</formula>
    </cfRule>
  </conditionalFormatting>
  <conditionalFormatting sqref="AJ26">
    <cfRule type="cellIs" dxfId="809" priority="704" operator="between">
      <formula>1</formula>
      <formula>2</formula>
    </cfRule>
  </conditionalFormatting>
  <conditionalFormatting sqref="AK26">
    <cfRule type="cellIs" dxfId="808" priority="703" operator="between">
      <formula>1</formula>
      <formula>2</formula>
    </cfRule>
  </conditionalFormatting>
  <conditionalFormatting sqref="AO26">
    <cfRule type="cellIs" dxfId="807" priority="699" operator="between">
      <formula>1</formula>
      <formula>2</formula>
    </cfRule>
  </conditionalFormatting>
  <conditionalFormatting sqref="AN26">
    <cfRule type="cellIs" dxfId="806" priority="700" operator="between">
      <formula>1</formula>
      <formula>2</formula>
    </cfRule>
  </conditionalFormatting>
  <conditionalFormatting sqref="AG26">
    <cfRule type="cellIs" dxfId="805" priority="698" operator="between">
      <formula>1</formula>
      <formula>2</formula>
    </cfRule>
  </conditionalFormatting>
  <conditionalFormatting sqref="AI27">
    <cfRule type="cellIs" dxfId="804" priority="696" operator="between">
      <formula>1</formula>
      <formula>2</formula>
    </cfRule>
  </conditionalFormatting>
  <conditionalFormatting sqref="AM27">
    <cfRule type="cellIs" dxfId="803" priority="692" operator="between">
      <formula>1</formula>
      <formula>2</formula>
    </cfRule>
  </conditionalFormatting>
  <conditionalFormatting sqref="AH27">
    <cfRule type="cellIs" dxfId="802" priority="697" operator="between">
      <formula>1</formula>
      <formula>2</formula>
    </cfRule>
  </conditionalFormatting>
  <conditionalFormatting sqref="AL27">
    <cfRule type="cellIs" dxfId="801" priority="693" operator="between">
      <formula>1</formula>
      <formula>2</formula>
    </cfRule>
  </conditionalFormatting>
  <conditionalFormatting sqref="AJ27">
    <cfRule type="cellIs" dxfId="800" priority="695" operator="between">
      <formula>1</formula>
      <formula>2</formula>
    </cfRule>
  </conditionalFormatting>
  <conditionalFormatting sqref="AK27">
    <cfRule type="cellIs" dxfId="799" priority="694" operator="between">
      <formula>1</formula>
      <formula>2</formula>
    </cfRule>
  </conditionalFormatting>
  <conditionalFormatting sqref="AO27">
    <cfRule type="cellIs" dxfId="798" priority="690" operator="between">
      <formula>1</formula>
      <formula>2</formula>
    </cfRule>
  </conditionalFormatting>
  <conditionalFormatting sqref="AN27">
    <cfRule type="cellIs" dxfId="797" priority="691" operator="between">
      <formula>1</formula>
      <formula>2</formula>
    </cfRule>
  </conditionalFormatting>
  <conditionalFormatting sqref="AG27">
    <cfRule type="cellIs" dxfId="796" priority="689" operator="between">
      <formula>1</formula>
      <formula>2</formula>
    </cfRule>
  </conditionalFormatting>
  <conditionalFormatting sqref="AL28">
    <cfRule type="cellIs" dxfId="795" priority="684" operator="between">
      <formula>1</formula>
      <formula>2</formula>
    </cfRule>
  </conditionalFormatting>
  <conditionalFormatting sqref="AO28">
    <cfRule type="cellIs" dxfId="794" priority="681" operator="between">
      <formula>1</formula>
      <formula>2</formula>
    </cfRule>
  </conditionalFormatting>
  <conditionalFormatting sqref="AN28">
    <cfRule type="cellIs" dxfId="793" priority="682" operator="between">
      <formula>1</formula>
      <formula>2</formula>
    </cfRule>
  </conditionalFormatting>
  <conditionalFormatting sqref="AG28">
    <cfRule type="cellIs" dxfId="792" priority="680" operator="between">
      <formula>1</formula>
      <formula>2</formula>
    </cfRule>
  </conditionalFormatting>
  <conditionalFormatting sqref="AL29">
    <cfRule type="cellIs" dxfId="791" priority="675" operator="between">
      <formula>1</formula>
      <formula>2</formula>
    </cfRule>
  </conditionalFormatting>
  <conditionalFormatting sqref="AO29">
    <cfRule type="cellIs" dxfId="790" priority="672" operator="between">
      <formula>1</formula>
      <formula>2</formula>
    </cfRule>
  </conditionalFormatting>
  <conditionalFormatting sqref="AN29">
    <cfRule type="cellIs" dxfId="789" priority="673" operator="between">
      <formula>1</formula>
      <formula>2</formula>
    </cfRule>
  </conditionalFormatting>
  <conditionalFormatting sqref="AG29">
    <cfRule type="cellIs" dxfId="788" priority="671" operator="between">
      <formula>1</formula>
      <formula>2</formula>
    </cfRule>
  </conditionalFormatting>
  <conditionalFormatting sqref="AI30">
    <cfRule type="cellIs" dxfId="787" priority="669" operator="between">
      <formula>1</formula>
      <formula>2</formula>
    </cfRule>
  </conditionalFormatting>
  <conditionalFormatting sqref="AM30">
    <cfRule type="cellIs" dxfId="786" priority="665" operator="between">
      <formula>1</formula>
      <formula>2</formula>
    </cfRule>
  </conditionalFormatting>
  <conditionalFormatting sqref="AH30">
    <cfRule type="cellIs" dxfId="785" priority="670" operator="between">
      <formula>1</formula>
      <formula>2</formula>
    </cfRule>
  </conditionalFormatting>
  <conditionalFormatting sqref="AL30">
    <cfRule type="cellIs" dxfId="784" priority="666" operator="between">
      <formula>1</formula>
      <formula>2</formula>
    </cfRule>
  </conditionalFormatting>
  <conditionalFormatting sqref="AJ30">
    <cfRule type="cellIs" dxfId="783" priority="668" operator="between">
      <formula>1</formula>
      <formula>2</formula>
    </cfRule>
  </conditionalFormatting>
  <conditionalFormatting sqref="AK30">
    <cfRule type="cellIs" dxfId="782" priority="667" operator="between">
      <formula>1</formula>
      <formula>2</formula>
    </cfRule>
  </conditionalFormatting>
  <conditionalFormatting sqref="AO30">
    <cfRule type="cellIs" dxfId="781" priority="663" operator="between">
      <formula>1</formula>
      <formula>2</formula>
    </cfRule>
  </conditionalFormatting>
  <conditionalFormatting sqref="AN30">
    <cfRule type="cellIs" dxfId="780" priority="664" operator="between">
      <formula>1</formula>
      <formula>2</formula>
    </cfRule>
  </conditionalFormatting>
  <conditionalFormatting sqref="AG30">
    <cfRule type="cellIs" dxfId="779" priority="662" operator="between">
      <formula>1</formula>
      <formula>2</formula>
    </cfRule>
  </conditionalFormatting>
  <conditionalFormatting sqref="AI31">
    <cfRule type="cellIs" dxfId="778" priority="660" operator="between">
      <formula>1</formula>
      <formula>2</formula>
    </cfRule>
  </conditionalFormatting>
  <conditionalFormatting sqref="AM31">
    <cfRule type="cellIs" dxfId="777" priority="656" operator="between">
      <formula>1</formula>
      <formula>2</formula>
    </cfRule>
  </conditionalFormatting>
  <conditionalFormatting sqref="AH31">
    <cfRule type="cellIs" dxfId="776" priority="661" operator="between">
      <formula>1</formula>
      <formula>2</formula>
    </cfRule>
  </conditionalFormatting>
  <conditionalFormatting sqref="AL31">
    <cfRule type="cellIs" dxfId="775" priority="657" operator="between">
      <formula>1</formula>
      <formula>2</formula>
    </cfRule>
  </conditionalFormatting>
  <conditionalFormatting sqref="AJ31">
    <cfRule type="cellIs" dxfId="774" priority="659" operator="between">
      <formula>1</formula>
      <formula>2</formula>
    </cfRule>
  </conditionalFormatting>
  <conditionalFormatting sqref="AK31">
    <cfRule type="cellIs" dxfId="773" priority="658" operator="between">
      <formula>1</formula>
      <formula>2</formula>
    </cfRule>
  </conditionalFormatting>
  <conditionalFormatting sqref="AO31">
    <cfRule type="cellIs" dxfId="772" priority="654" operator="between">
      <formula>1</formula>
      <formula>2</formula>
    </cfRule>
  </conditionalFormatting>
  <conditionalFormatting sqref="AN31">
    <cfRule type="cellIs" dxfId="771" priority="655" operator="between">
      <formula>1</formula>
      <formula>2</formula>
    </cfRule>
  </conditionalFormatting>
  <conditionalFormatting sqref="AG31">
    <cfRule type="cellIs" dxfId="770" priority="653" operator="between">
      <formula>1</formula>
      <formula>2</formula>
    </cfRule>
  </conditionalFormatting>
  <conditionalFormatting sqref="AI32">
    <cfRule type="cellIs" dxfId="769" priority="651" operator="between">
      <formula>1</formula>
      <formula>2</formula>
    </cfRule>
  </conditionalFormatting>
  <conditionalFormatting sqref="AM32">
    <cfRule type="cellIs" dxfId="768" priority="647" operator="between">
      <formula>1</formula>
      <formula>2</formula>
    </cfRule>
  </conditionalFormatting>
  <conditionalFormatting sqref="AH32">
    <cfRule type="cellIs" dxfId="767" priority="652" operator="between">
      <formula>1</formula>
      <formula>2</formula>
    </cfRule>
  </conditionalFormatting>
  <conditionalFormatting sqref="AL32">
    <cfRule type="cellIs" dxfId="766" priority="648" operator="between">
      <formula>1</formula>
      <formula>2</formula>
    </cfRule>
  </conditionalFormatting>
  <conditionalFormatting sqref="AJ32">
    <cfRule type="cellIs" dxfId="765" priority="650" operator="between">
      <formula>1</formula>
      <formula>2</formula>
    </cfRule>
  </conditionalFormatting>
  <conditionalFormatting sqref="AK32">
    <cfRule type="cellIs" dxfId="764" priority="649" operator="between">
      <formula>1</formula>
      <formula>2</formula>
    </cfRule>
  </conditionalFormatting>
  <conditionalFormatting sqref="AO32">
    <cfRule type="cellIs" dxfId="763" priority="645" operator="between">
      <formula>1</formula>
      <formula>2</formula>
    </cfRule>
  </conditionalFormatting>
  <conditionalFormatting sqref="AN32">
    <cfRule type="cellIs" dxfId="762" priority="646" operator="between">
      <formula>1</formula>
      <formula>2</formula>
    </cfRule>
  </conditionalFormatting>
  <conditionalFormatting sqref="AG32">
    <cfRule type="cellIs" dxfId="761" priority="644" operator="between">
      <formula>1</formula>
      <formula>2</formula>
    </cfRule>
  </conditionalFormatting>
  <conditionalFormatting sqref="AI33">
    <cfRule type="cellIs" dxfId="760" priority="642" operator="between">
      <formula>1</formula>
      <formula>2</formula>
    </cfRule>
  </conditionalFormatting>
  <conditionalFormatting sqref="AM33">
    <cfRule type="cellIs" dxfId="759" priority="638" operator="between">
      <formula>1</formula>
      <formula>2</formula>
    </cfRule>
  </conditionalFormatting>
  <conditionalFormatting sqref="AH33">
    <cfRule type="cellIs" dxfId="758" priority="643" operator="between">
      <formula>1</formula>
      <formula>2</formula>
    </cfRule>
  </conditionalFormatting>
  <conditionalFormatting sqref="AL33">
    <cfRule type="cellIs" dxfId="757" priority="639" operator="between">
      <formula>1</formula>
      <formula>2</formula>
    </cfRule>
  </conditionalFormatting>
  <conditionalFormatting sqref="AJ33">
    <cfRule type="cellIs" dxfId="756" priority="641" operator="between">
      <formula>1</formula>
      <formula>2</formula>
    </cfRule>
  </conditionalFormatting>
  <conditionalFormatting sqref="AK33">
    <cfRule type="cellIs" dxfId="755" priority="640" operator="between">
      <formula>1</formula>
      <formula>2</formula>
    </cfRule>
  </conditionalFormatting>
  <conditionalFormatting sqref="AO33">
    <cfRule type="cellIs" dxfId="754" priority="636" operator="between">
      <formula>1</formula>
      <formula>2</formula>
    </cfRule>
  </conditionalFormatting>
  <conditionalFormatting sqref="AN33">
    <cfRule type="cellIs" dxfId="753" priority="637" operator="between">
      <formula>1</formula>
      <formula>2</formula>
    </cfRule>
  </conditionalFormatting>
  <conditionalFormatting sqref="AG33">
    <cfRule type="cellIs" dxfId="752" priority="635" operator="between">
      <formula>1</formula>
      <formula>2</formula>
    </cfRule>
  </conditionalFormatting>
  <conditionalFormatting sqref="AI34">
    <cfRule type="cellIs" dxfId="751" priority="633" operator="between">
      <formula>1</formula>
      <formula>2</formula>
    </cfRule>
  </conditionalFormatting>
  <conditionalFormatting sqref="AM34">
    <cfRule type="cellIs" dxfId="750" priority="629" operator="between">
      <formula>1</formula>
      <formula>2</formula>
    </cfRule>
  </conditionalFormatting>
  <conditionalFormatting sqref="AH34">
    <cfRule type="cellIs" dxfId="749" priority="634" operator="between">
      <formula>1</formula>
      <formula>2</formula>
    </cfRule>
  </conditionalFormatting>
  <conditionalFormatting sqref="AL34">
    <cfRule type="cellIs" dxfId="748" priority="630" operator="between">
      <formula>1</formula>
      <formula>2</formula>
    </cfRule>
  </conditionalFormatting>
  <conditionalFormatting sqref="AJ34">
    <cfRule type="cellIs" dxfId="747" priority="632" operator="between">
      <formula>1</formula>
      <formula>2</formula>
    </cfRule>
  </conditionalFormatting>
  <conditionalFormatting sqref="AK34">
    <cfRule type="cellIs" dxfId="746" priority="631" operator="between">
      <formula>1</formula>
      <formula>2</formula>
    </cfRule>
  </conditionalFormatting>
  <conditionalFormatting sqref="AO34">
    <cfRule type="cellIs" dxfId="745" priority="627" operator="between">
      <formula>1</formula>
      <formula>2</formula>
    </cfRule>
  </conditionalFormatting>
  <conditionalFormatting sqref="AN34">
    <cfRule type="cellIs" dxfId="744" priority="628" operator="between">
      <formula>1</formula>
      <formula>2</formula>
    </cfRule>
  </conditionalFormatting>
  <conditionalFormatting sqref="AG34">
    <cfRule type="cellIs" dxfId="743" priority="626" operator="between">
      <formula>1</formula>
      <formula>2</formula>
    </cfRule>
  </conditionalFormatting>
  <conditionalFormatting sqref="AI35">
    <cfRule type="cellIs" dxfId="742" priority="624" operator="between">
      <formula>1</formula>
      <formula>2</formula>
    </cfRule>
  </conditionalFormatting>
  <conditionalFormatting sqref="AM35">
    <cfRule type="cellIs" dxfId="741" priority="620" operator="between">
      <formula>1</formula>
      <formula>2</formula>
    </cfRule>
  </conditionalFormatting>
  <conditionalFormatting sqref="AH35">
    <cfRule type="cellIs" dxfId="740" priority="625" operator="between">
      <formula>1</formula>
      <formula>2</formula>
    </cfRule>
  </conditionalFormatting>
  <conditionalFormatting sqref="AL35">
    <cfRule type="cellIs" dxfId="739" priority="621" operator="between">
      <formula>1</formula>
      <formula>2</formula>
    </cfRule>
  </conditionalFormatting>
  <conditionalFormatting sqref="AJ35">
    <cfRule type="cellIs" dxfId="738" priority="623" operator="between">
      <formula>1</formula>
      <formula>2</formula>
    </cfRule>
  </conditionalFormatting>
  <conditionalFormatting sqref="AK35">
    <cfRule type="cellIs" dxfId="737" priority="622" operator="between">
      <formula>1</formula>
      <formula>2</formula>
    </cfRule>
  </conditionalFormatting>
  <conditionalFormatting sqref="AO35">
    <cfRule type="cellIs" dxfId="736" priority="618" operator="between">
      <formula>1</formula>
      <formula>2</formula>
    </cfRule>
  </conditionalFormatting>
  <conditionalFormatting sqref="AN35">
    <cfRule type="cellIs" dxfId="735" priority="619" operator="between">
      <formula>1</formula>
      <formula>2</formula>
    </cfRule>
  </conditionalFormatting>
  <conditionalFormatting sqref="AG35">
    <cfRule type="cellIs" dxfId="734" priority="617" operator="between">
      <formula>1</formula>
      <formula>2</formula>
    </cfRule>
  </conditionalFormatting>
  <conditionalFormatting sqref="AI36">
    <cfRule type="cellIs" dxfId="733" priority="615" operator="between">
      <formula>1</formula>
      <formula>2</formula>
    </cfRule>
  </conditionalFormatting>
  <conditionalFormatting sqref="AM36">
    <cfRule type="cellIs" dxfId="732" priority="611" operator="between">
      <formula>1</formula>
      <formula>2</formula>
    </cfRule>
  </conditionalFormatting>
  <conditionalFormatting sqref="AH36">
    <cfRule type="cellIs" dxfId="731" priority="616" operator="between">
      <formula>1</formula>
      <formula>2</formula>
    </cfRule>
  </conditionalFormatting>
  <conditionalFormatting sqref="AL36">
    <cfRule type="cellIs" dxfId="730" priority="612" operator="between">
      <formula>1</formula>
      <formula>2</formula>
    </cfRule>
  </conditionalFormatting>
  <conditionalFormatting sqref="AJ36">
    <cfRule type="cellIs" dxfId="729" priority="614" operator="between">
      <formula>1</formula>
      <formula>2</formula>
    </cfRule>
  </conditionalFormatting>
  <conditionalFormatting sqref="AK36">
    <cfRule type="cellIs" dxfId="728" priority="613" operator="between">
      <formula>1</formula>
      <formula>2</formula>
    </cfRule>
  </conditionalFormatting>
  <conditionalFormatting sqref="AO36">
    <cfRule type="cellIs" dxfId="727" priority="609" operator="between">
      <formula>1</formula>
      <formula>2</formula>
    </cfRule>
  </conditionalFormatting>
  <conditionalFormatting sqref="AN36">
    <cfRule type="cellIs" dxfId="726" priority="610" operator="between">
      <formula>1</formula>
      <formula>2</formula>
    </cfRule>
  </conditionalFormatting>
  <conditionalFormatting sqref="AG36">
    <cfRule type="cellIs" dxfId="725" priority="608" operator="between">
      <formula>1</formula>
      <formula>2</formula>
    </cfRule>
  </conditionalFormatting>
  <conditionalFormatting sqref="AI37">
    <cfRule type="cellIs" dxfId="724" priority="606" operator="between">
      <formula>1</formula>
      <formula>2</formula>
    </cfRule>
  </conditionalFormatting>
  <conditionalFormatting sqref="AM37">
    <cfRule type="cellIs" dxfId="723" priority="602" operator="between">
      <formula>1</formula>
      <formula>2</formula>
    </cfRule>
  </conditionalFormatting>
  <conditionalFormatting sqref="AH37">
    <cfRule type="cellIs" dxfId="722" priority="607" operator="between">
      <formula>1</formula>
      <formula>2</formula>
    </cfRule>
  </conditionalFormatting>
  <conditionalFormatting sqref="AL37">
    <cfRule type="cellIs" dxfId="721" priority="603" operator="between">
      <formula>1</formula>
      <formula>2</formula>
    </cfRule>
  </conditionalFormatting>
  <conditionalFormatting sqref="AJ37">
    <cfRule type="cellIs" dxfId="720" priority="605" operator="between">
      <formula>1</formula>
      <formula>2</formula>
    </cfRule>
  </conditionalFormatting>
  <conditionalFormatting sqref="AK37">
    <cfRule type="cellIs" dxfId="719" priority="604" operator="between">
      <formula>1</formula>
      <formula>2</formula>
    </cfRule>
  </conditionalFormatting>
  <conditionalFormatting sqref="AO37">
    <cfRule type="cellIs" dxfId="718" priority="600" operator="between">
      <formula>1</formula>
      <formula>2</formula>
    </cfRule>
  </conditionalFormatting>
  <conditionalFormatting sqref="AN37">
    <cfRule type="cellIs" dxfId="717" priority="601" operator="between">
      <formula>1</formula>
      <formula>2</formula>
    </cfRule>
  </conditionalFormatting>
  <conditionalFormatting sqref="AG37">
    <cfRule type="cellIs" dxfId="716" priority="599" operator="between">
      <formula>1</formula>
      <formula>2</formula>
    </cfRule>
  </conditionalFormatting>
  <conditionalFormatting sqref="AI38">
    <cfRule type="cellIs" dxfId="715" priority="597" operator="between">
      <formula>1</formula>
      <formula>2</formula>
    </cfRule>
  </conditionalFormatting>
  <conditionalFormatting sqref="AM38">
    <cfRule type="cellIs" dxfId="714" priority="593" operator="between">
      <formula>1</formula>
      <formula>2</formula>
    </cfRule>
  </conditionalFormatting>
  <conditionalFormatting sqref="AH38">
    <cfRule type="cellIs" dxfId="713" priority="598" operator="between">
      <formula>1</formula>
      <formula>2</formula>
    </cfRule>
  </conditionalFormatting>
  <conditionalFormatting sqref="AL38">
    <cfRule type="cellIs" dxfId="712" priority="594" operator="between">
      <formula>1</formula>
      <formula>2</formula>
    </cfRule>
  </conditionalFormatting>
  <conditionalFormatting sqref="AJ38">
    <cfRule type="cellIs" dxfId="711" priority="596" operator="between">
      <formula>1</formula>
      <formula>2</formula>
    </cfRule>
  </conditionalFormatting>
  <conditionalFormatting sqref="AK38">
    <cfRule type="cellIs" dxfId="710" priority="595" operator="between">
      <formula>1</formula>
      <formula>2</formula>
    </cfRule>
  </conditionalFormatting>
  <conditionalFormatting sqref="AO38">
    <cfRule type="cellIs" dxfId="709" priority="591" operator="between">
      <formula>1</formula>
      <formula>2</formula>
    </cfRule>
  </conditionalFormatting>
  <conditionalFormatting sqref="AN38">
    <cfRule type="cellIs" dxfId="708" priority="592" operator="between">
      <formula>1</formula>
      <formula>2</formula>
    </cfRule>
  </conditionalFormatting>
  <conditionalFormatting sqref="AG38">
    <cfRule type="cellIs" dxfId="707" priority="590" operator="between">
      <formula>1</formula>
      <formula>2</formula>
    </cfRule>
  </conditionalFormatting>
  <conditionalFormatting sqref="AI39">
    <cfRule type="cellIs" dxfId="706" priority="588" operator="between">
      <formula>1</formula>
      <formula>2</formula>
    </cfRule>
  </conditionalFormatting>
  <conditionalFormatting sqref="AM39">
    <cfRule type="cellIs" dxfId="705" priority="584" operator="between">
      <formula>1</formula>
      <formula>2</formula>
    </cfRule>
  </conditionalFormatting>
  <conditionalFormatting sqref="AH39">
    <cfRule type="cellIs" dxfId="704" priority="589" operator="between">
      <formula>1</formula>
      <formula>2</formula>
    </cfRule>
  </conditionalFormatting>
  <conditionalFormatting sqref="AL39">
    <cfRule type="cellIs" dxfId="703" priority="585" operator="between">
      <formula>1</formula>
      <formula>2</formula>
    </cfRule>
  </conditionalFormatting>
  <conditionalFormatting sqref="AJ39">
    <cfRule type="cellIs" dxfId="702" priority="587" operator="between">
      <formula>1</formula>
      <formula>2</formula>
    </cfRule>
  </conditionalFormatting>
  <conditionalFormatting sqref="AK39">
    <cfRule type="cellIs" dxfId="701" priority="586" operator="between">
      <formula>1</formula>
      <formula>2</formula>
    </cfRule>
  </conditionalFormatting>
  <conditionalFormatting sqref="AO39">
    <cfRule type="cellIs" dxfId="700" priority="582" operator="between">
      <formula>1</formula>
      <formula>2</formula>
    </cfRule>
  </conditionalFormatting>
  <conditionalFormatting sqref="AN39">
    <cfRule type="cellIs" dxfId="699" priority="583" operator="between">
      <formula>1</formula>
      <formula>2</formula>
    </cfRule>
  </conditionalFormatting>
  <conditionalFormatting sqref="AG39">
    <cfRule type="cellIs" dxfId="698" priority="581" operator="between">
      <formula>1</formula>
      <formula>2</formula>
    </cfRule>
  </conditionalFormatting>
  <conditionalFormatting sqref="AM14">
    <cfRule type="cellIs" dxfId="697" priority="575" operator="between">
      <formula>1</formula>
      <formula>2</formula>
    </cfRule>
  </conditionalFormatting>
  <conditionalFormatting sqref="AG14">
    <cfRule type="cellIs" dxfId="696" priority="572" operator="between">
      <formula>1</formula>
      <formula>2</formula>
    </cfRule>
  </conditionalFormatting>
  <conditionalFormatting sqref="AL14">
    <cfRule type="cellIs" dxfId="695" priority="576" operator="between">
      <formula>1</formula>
      <formula>2</formula>
    </cfRule>
  </conditionalFormatting>
  <conditionalFormatting sqref="AH14">
    <cfRule type="cellIs" dxfId="694" priority="580" operator="between">
      <formula>1</formula>
      <formula>2</formula>
    </cfRule>
  </conditionalFormatting>
  <conditionalFormatting sqref="AI14">
    <cfRule type="cellIs" dxfId="693" priority="579" operator="between">
      <formula>1</formula>
      <formula>2</formula>
    </cfRule>
  </conditionalFormatting>
  <conditionalFormatting sqref="AJ14">
    <cfRule type="cellIs" dxfId="692" priority="578" operator="between">
      <formula>1</formula>
      <formula>2</formula>
    </cfRule>
  </conditionalFormatting>
  <conditionalFormatting sqref="AK14">
    <cfRule type="cellIs" dxfId="691" priority="577" operator="between">
      <formula>1</formula>
      <formula>2</formula>
    </cfRule>
  </conditionalFormatting>
  <conditionalFormatting sqref="AN14">
    <cfRule type="cellIs" dxfId="690" priority="574" operator="between">
      <formula>1</formula>
      <formula>2</formula>
    </cfRule>
  </conditionalFormatting>
  <conditionalFormatting sqref="AO14">
    <cfRule type="cellIs" dxfId="689" priority="573" operator="between">
      <formula>1</formula>
      <formula>2</formula>
    </cfRule>
  </conditionalFormatting>
  <conditionalFormatting sqref="AI15">
    <cfRule type="cellIs" dxfId="688" priority="570" operator="between">
      <formula>1</formula>
      <formula>2</formula>
    </cfRule>
  </conditionalFormatting>
  <conditionalFormatting sqref="AM15">
    <cfRule type="cellIs" dxfId="687" priority="566" operator="between">
      <formula>1</formula>
      <formula>2</formula>
    </cfRule>
  </conditionalFormatting>
  <conditionalFormatting sqref="AH15">
    <cfRule type="cellIs" dxfId="686" priority="571" operator="between">
      <formula>1</formula>
      <formula>2</formula>
    </cfRule>
  </conditionalFormatting>
  <conditionalFormatting sqref="AL15">
    <cfRule type="cellIs" dxfId="685" priority="567" operator="between">
      <formula>1</formula>
      <formula>2</formula>
    </cfRule>
  </conditionalFormatting>
  <conditionalFormatting sqref="AJ15">
    <cfRule type="cellIs" dxfId="684" priority="569" operator="between">
      <formula>1</formula>
      <formula>2</formula>
    </cfRule>
  </conditionalFormatting>
  <conditionalFormatting sqref="AK15">
    <cfRule type="cellIs" dxfId="683" priority="568" operator="between">
      <formula>1</formula>
      <formula>2</formula>
    </cfRule>
  </conditionalFormatting>
  <conditionalFormatting sqref="AO15">
    <cfRule type="cellIs" dxfId="682" priority="564" operator="between">
      <formula>1</formula>
      <formula>2</formula>
    </cfRule>
  </conditionalFormatting>
  <conditionalFormatting sqref="AN15">
    <cfRule type="cellIs" dxfId="681" priority="565" operator="between">
      <formula>1</formula>
      <formula>2</formula>
    </cfRule>
  </conditionalFormatting>
  <conditionalFormatting sqref="AG15">
    <cfRule type="cellIs" dxfId="680" priority="563" operator="between">
      <formula>1</formula>
      <formula>2</formula>
    </cfRule>
  </conditionalFormatting>
  <conditionalFormatting sqref="AM14">
    <cfRule type="cellIs" dxfId="679" priority="557" operator="between">
      <formula>1</formula>
      <formula>2</formula>
    </cfRule>
  </conditionalFormatting>
  <conditionalFormatting sqref="AG14">
    <cfRule type="cellIs" dxfId="678" priority="554" operator="between">
      <formula>1</formula>
      <formula>2</formula>
    </cfRule>
  </conditionalFormatting>
  <conditionalFormatting sqref="AL14">
    <cfRule type="cellIs" dxfId="677" priority="558" operator="between">
      <formula>1</formula>
      <formula>2</formula>
    </cfRule>
  </conditionalFormatting>
  <conditionalFormatting sqref="AH14">
    <cfRule type="cellIs" dxfId="676" priority="562" operator="between">
      <formula>1</formula>
      <formula>2</formula>
    </cfRule>
  </conditionalFormatting>
  <conditionalFormatting sqref="AI14">
    <cfRule type="cellIs" dxfId="675" priority="561" operator="between">
      <formula>1</formula>
      <formula>2</formula>
    </cfRule>
  </conditionalFormatting>
  <conditionalFormatting sqref="AJ14">
    <cfRule type="cellIs" dxfId="674" priority="560" operator="between">
      <formula>1</formula>
      <formula>2</formula>
    </cfRule>
  </conditionalFormatting>
  <conditionalFormatting sqref="AK14">
    <cfRule type="cellIs" dxfId="673" priority="559" operator="between">
      <formula>1</formula>
      <formula>2</formula>
    </cfRule>
  </conditionalFormatting>
  <conditionalFormatting sqref="AN14">
    <cfRule type="cellIs" dxfId="672" priority="556" operator="between">
      <formula>1</formula>
      <formula>2</formula>
    </cfRule>
  </conditionalFormatting>
  <conditionalFormatting sqref="AO14">
    <cfRule type="cellIs" dxfId="671" priority="555" operator="between">
      <formula>1</formula>
      <formula>2</formula>
    </cfRule>
  </conditionalFormatting>
  <conditionalFormatting sqref="AI15">
    <cfRule type="cellIs" dxfId="670" priority="552" operator="between">
      <formula>1</formula>
      <formula>2</formula>
    </cfRule>
  </conditionalFormatting>
  <conditionalFormatting sqref="AM15">
    <cfRule type="cellIs" dxfId="669" priority="548" operator="between">
      <formula>1</formula>
      <formula>2</formula>
    </cfRule>
  </conditionalFormatting>
  <conditionalFormatting sqref="AH15">
    <cfRule type="cellIs" dxfId="668" priority="553" operator="between">
      <formula>1</formula>
      <formula>2</formula>
    </cfRule>
  </conditionalFormatting>
  <conditionalFormatting sqref="AL15">
    <cfRule type="cellIs" dxfId="667" priority="549" operator="between">
      <formula>1</formula>
      <formula>2</formula>
    </cfRule>
  </conditionalFormatting>
  <conditionalFormatting sqref="AJ15">
    <cfRule type="cellIs" dxfId="666" priority="551" operator="between">
      <formula>1</formula>
      <formula>2</formula>
    </cfRule>
  </conditionalFormatting>
  <conditionalFormatting sqref="AK15">
    <cfRule type="cellIs" dxfId="665" priority="550" operator="between">
      <formula>1</formula>
      <formula>2</formula>
    </cfRule>
  </conditionalFormatting>
  <conditionalFormatting sqref="AO15">
    <cfRule type="cellIs" dxfId="664" priority="546" operator="between">
      <formula>1</formula>
      <formula>2</formula>
    </cfRule>
  </conditionalFormatting>
  <conditionalFormatting sqref="AN15">
    <cfRule type="cellIs" dxfId="663" priority="547" operator="between">
      <formula>1</formula>
      <formula>2</formula>
    </cfRule>
  </conditionalFormatting>
  <conditionalFormatting sqref="AG15">
    <cfRule type="cellIs" dxfId="662" priority="545" operator="between">
      <formula>1</formula>
      <formula>2</formula>
    </cfRule>
  </conditionalFormatting>
  <conditionalFormatting sqref="AU29">
    <cfRule type="cellIs" dxfId="661" priority="388" operator="between">
      <formula>1</formula>
      <formula>2</formula>
    </cfRule>
  </conditionalFormatting>
  <conditionalFormatting sqref="AW29">
    <cfRule type="cellIs" dxfId="660" priority="386" operator="between">
      <formula>1</formula>
      <formula>2</formula>
    </cfRule>
  </conditionalFormatting>
  <conditionalFormatting sqref="AR29">
    <cfRule type="cellIs" dxfId="659" priority="391" operator="between">
      <formula>1</formula>
      <formula>2</formula>
    </cfRule>
  </conditionalFormatting>
  <conditionalFormatting sqref="AS29">
    <cfRule type="cellIs" dxfId="658" priority="390" operator="between">
      <formula>1</formula>
      <formula>2</formula>
    </cfRule>
  </conditionalFormatting>
  <conditionalFormatting sqref="AT29">
    <cfRule type="cellIs" dxfId="657" priority="389" operator="between">
      <formula>1</formula>
      <formula>2</formula>
    </cfRule>
  </conditionalFormatting>
  <conditionalFormatting sqref="AU28">
    <cfRule type="cellIs" dxfId="656" priority="397" operator="between">
      <formula>1</formula>
      <formula>2</formula>
    </cfRule>
  </conditionalFormatting>
  <conditionalFormatting sqref="AT28">
    <cfRule type="cellIs" dxfId="655" priority="398" operator="between">
      <formula>1</formula>
      <formula>2</formula>
    </cfRule>
  </conditionalFormatting>
  <conditionalFormatting sqref="AS28">
    <cfRule type="cellIs" dxfId="654" priority="399" operator="between">
      <formula>1</formula>
      <formula>2</formula>
    </cfRule>
  </conditionalFormatting>
  <conditionalFormatting sqref="AR28">
    <cfRule type="cellIs" dxfId="653" priority="400" operator="between">
      <formula>1</formula>
      <formula>2</formula>
    </cfRule>
  </conditionalFormatting>
  <conditionalFormatting sqref="AW28">
    <cfRule type="cellIs" dxfId="652" priority="395" operator="between">
      <formula>1</formula>
      <formula>2</formula>
    </cfRule>
  </conditionalFormatting>
  <conditionalFormatting sqref="AQ12">
    <cfRule type="cellIs" dxfId="651" priority="536" operator="between">
      <formula>1</formula>
      <formula>2</formula>
    </cfRule>
  </conditionalFormatting>
  <conditionalFormatting sqref="AX12">
    <cfRule type="cellIs" dxfId="650" priority="538" operator="between">
      <formula>1</formula>
      <formula>2</formula>
    </cfRule>
  </conditionalFormatting>
  <conditionalFormatting sqref="AY12">
    <cfRule type="cellIs" dxfId="649" priority="537" operator="between">
      <formula>1</formula>
      <formula>2</formula>
    </cfRule>
  </conditionalFormatting>
  <conditionalFormatting sqref="AR12">
    <cfRule type="cellIs" dxfId="648" priority="544" operator="between">
      <formula>1</formula>
      <formula>2</formula>
    </cfRule>
  </conditionalFormatting>
  <conditionalFormatting sqref="AS12">
    <cfRule type="cellIs" dxfId="647" priority="543" operator="between">
      <formula>1</formula>
      <formula>2</formula>
    </cfRule>
  </conditionalFormatting>
  <conditionalFormatting sqref="AT12">
    <cfRule type="cellIs" dxfId="646" priority="542" operator="between">
      <formula>1</formula>
      <formula>2</formula>
    </cfRule>
  </conditionalFormatting>
  <conditionalFormatting sqref="AU12">
    <cfRule type="cellIs" dxfId="645" priority="541" operator="between">
      <formula>1</formula>
      <formula>2</formula>
    </cfRule>
  </conditionalFormatting>
  <conditionalFormatting sqref="AV12">
    <cfRule type="cellIs" dxfId="644" priority="540" operator="between">
      <formula>1</formula>
      <formula>2</formula>
    </cfRule>
  </conditionalFormatting>
  <conditionalFormatting sqref="AW12">
    <cfRule type="cellIs" dxfId="643" priority="539" operator="between">
      <formula>1</formula>
      <formula>2</formula>
    </cfRule>
  </conditionalFormatting>
  <conditionalFormatting sqref="AW23">
    <cfRule type="cellIs" dxfId="642" priority="440" operator="between">
      <formula>1</formula>
      <formula>2</formula>
    </cfRule>
  </conditionalFormatting>
  <conditionalFormatting sqref="AQ23">
    <cfRule type="cellIs" dxfId="641" priority="437" operator="between">
      <formula>1</formula>
      <formula>2</formula>
    </cfRule>
  </conditionalFormatting>
  <conditionalFormatting sqref="AV23">
    <cfRule type="cellIs" dxfId="640" priority="441" operator="between">
      <formula>1</formula>
      <formula>2</formula>
    </cfRule>
  </conditionalFormatting>
  <conditionalFormatting sqref="AR23">
    <cfRule type="cellIs" dxfId="639" priority="445" operator="between">
      <formula>1</formula>
      <formula>2</formula>
    </cfRule>
  </conditionalFormatting>
  <conditionalFormatting sqref="AS23">
    <cfRule type="cellIs" dxfId="638" priority="444" operator="between">
      <formula>1</formula>
      <formula>2</formula>
    </cfRule>
  </conditionalFormatting>
  <conditionalFormatting sqref="AT23">
    <cfRule type="cellIs" dxfId="637" priority="443" operator="between">
      <formula>1</formula>
      <formula>2</formula>
    </cfRule>
  </conditionalFormatting>
  <conditionalFormatting sqref="AU23">
    <cfRule type="cellIs" dxfId="636" priority="442" operator="between">
      <formula>1</formula>
      <formula>2</formula>
    </cfRule>
  </conditionalFormatting>
  <conditionalFormatting sqref="AX23">
    <cfRule type="cellIs" dxfId="635" priority="439" operator="between">
      <formula>1</formula>
      <formula>2</formula>
    </cfRule>
  </conditionalFormatting>
  <conditionalFormatting sqref="AY23">
    <cfRule type="cellIs" dxfId="634" priority="438" operator="between">
      <formula>1</formula>
      <formula>2</formula>
    </cfRule>
  </conditionalFormatting>
  <conditionalFormatting sqref="AW20">
    <cfRule type="cellIs" dxfId="633" priority="467" operator="between">
      <formula>1</formula>
      <formula>2</formula>
    </cfRule>
  </conditionalFormatting>
  <conditionalFormatting sqref="AQ20">
    <cfRule type="cellIs" dxfId="632" priority="464" operator="between">
      <formula>1</formula>
      <formula>2</formula>
    </cfRule>
  </conditionalFormatting>
  <conditionalFormatting sqref="AV20">
    <cfRule type="cellIs" dxfId="631" priority="468" operator="between">
      <formula>1</formula>
      <formula>2</formula>
    </cfRule>
  </conditionalFormatting>
  <conditionalFormatting sqref="AR20">
    <cfRule type="cellIs" dxfId="630" priority="472" operator="between">
      <formula>1</formula>
      <formula>2</formula>
    </cfRule>
  </conditionalFormatting>
  <conditionalFormatting sqref="AS20">
    <cfRule type="cellIs" dxfId="629" priority="471" operator="between">
      <formula>1</formula>
      <formula>2</formula>
    </cfRule>
  </conditionalFormatting>
  <conditionalFormatting sqref="AT20">
    <cfRule type="cellIs" dxfId="628" priority="470" operator="between">
      <formula>1</formula>
      <formula>2</formula>
    </cfRule>
  </conditionalFormatting>
  <conditionalFormatting sqref="AU20">
    <cfRule type="cellIs" dxfId="627" priority="469" operator="between">
      <formula>1</formula>
      <formula>2</formula>
    </cfRule>
  </conditionalFormatting>
  <conditionalFormatting sqref="AX20">
    <cfRule type="cellIs" dxfId="626" priority="466" operator="between">
      <formula>1</formula>
      <formula>2</formula>
    </cfRule>
  </conditionalFormatting>
  <conditionalFormatting sqref="AY20">
    <cfRule type="cellIs" dxfId="625" priority="465" operator="between">
      <formula>1</formula>
      <formula>2</formula>
    </cfRule>
  </conditionalFormatting>
  <conditionalFormatting sqref="AW17">
    <cfRule type="cellIs" dxfId="624" priority="494" operator="between">
      <formula>1</formula>
      <formula>2</formula>
    </cfRule>
  </conditionalFormatting>
  <conditionalFormatting sqref="AQ17">
    <cfRule type="cellIs" dxfId="623" priority="491" operator="between">
      <formula>1</formula>
      <formula>2</formula>
    </cfRule>
  </conditionalFormatting>
  <conditionalFormatting sqref="AV17">
    <cfRule type="cellIs" dxfId="622" priority="495" operator="between">
      <formula>1</formula>
      <formula>2</formula>
    </cfRule>
  </conditionalFormatting>
  <conditionalFormatting sqref="AR17">
    <cfRule type="cellIs" dxfId="621" priority="499" operator="between">
      <formula>1</formula>
      <formula>2</formula>
    </cfRule>
  </conditionalFormatting>
  <conditionalFormatting sqref="AS17">
    <cfRule type="cellIs" dxfId="620" priority="498" operator="between">
      <formula>1</formula>
      <formula>2</formula>
    </cfRule>
  </conditionalFormatting>
  <conditionalFormatting sqref="AT17">
    <cfRule type="cellIs" dxfId="619" priority="497" operator="between">
      <formula>1</formula>
      <formula>2</formula>
    </cfRule>
  </conditionalFormatting>
  <conditionalFormatting sqref="AU17">
    <cfRule type="cellIs" dxfId="618" priority="496" operator="between">
      <formula>1</formula>
      <formula>2</formula>
    </cfRule>
  </conditionalFormatting>
  <conditionalFormatting sqref="AX17">
    <cfRule type="cellIs" dxfId="617" priority="493" operator="between">
      <formula>1</formula>
      <formula>2</formula>
    </cfRule>
  </conditionalFormatting>
  <conditionalFormatting sqref="AY17">
    <cfRule type="cellIs" dxfId="616" priority="492" operator="between">
      <formula>1</formula>
      <formula>2</formula>
    </cfRule>
  </conditionalFormatting>
  <conditionalFormatting sqref="AW14">
    <cfRule type="cellIs" dxfId="615" priority="521" operator="between">
      <formula>1</formula>
      <formula>2</formula>
    </cfRule>
  </conditionalFormatting>
  <conditionalFormatting sqref="AQ14">
    <cfRule type="cellIs" dxfId="614" priority="518" operator="between">
      <formula>1</formula>
      <formula>2</formula>
    </cfRule>
  </conditionalFormatting>
  <conditionalFormatting sqref="AV14">
    <cfRule type="cellIs" dxfId="613" priority="522" operator="between">
      <formula>1</formula>
      <formula>2</formula>
    </cfRule>
  </conditionalFormatting>
  <conditionalFormatting sqref="AR14">
    <cfRule type="cellIs" dxfId="612" priority="526" operator="between">
      <formula>1</formula>
      <formula>2</formula>
    </cfRule>
  </conditionalFormatting>
  <conditionalFormatting sqref="AS14">
    <cfRule type="cellIs" dxfId="611" priority="525" operator="between">
      <formula>1</formula>
      <formula>2</formula>
    </cfRule>
  </conditionalFormatting>
  <conditionalFormatting sqref="AT14">
    <cfRule type="cellIs" dxfId="610" priority="524" operator="between">
      <formula>1</formula>
      <formula>2</formula>
    </cfRule>
  </conditionalFormatting>
  <conditionalFormatting sqref="AU14">
    <cfRule type="cellIs" dxfId="609" priority="523" operator="between">
      <formula>1</formula>
      <formula>2</formula>
    </cfRule>
  </conditionalFormatting>
  <conditionalFormatting sqref="AX14">
    <cfRule type="cellIs" dxfId="608" priority="520" operator="between">
      <formula>1</formula>
      <formula>2</formula>
    </cfRule>
  </conditionalFormatting>
  <conditionalFormatting sqref="AY14">
    <cfRule type="cellIs" dxfId="607" priority="519" operator="between">
      <formula>1</formula>
      <formula>2</formula>
    </cfRule>
  </conditionalFormatting>
  <conditionalFormatting sqref="AS13">
    <cfRule type="cellIs" dxfId="606" priority="534" operator="between">
      <formula>1</formula>
      <formula>2</formula>
    </cfRule>
  </conditionalFormatting>
  <conditionalFormatting sqref="AW13">
    <cfRule type="cellIs" dxfId="605" priority="530" operator="between">
      <formula>1</formula>
      <formula>2</formula>
    </cfRule>
  </conditionalFormatting>
  <conditionalFormatting sqref="AR13">
    <cfRule type="cellIs" dxfId="604" priority="535" operator="between">
      <formula>1</formula>
      <formula>2</formula>
    </cfRule>
  </conditionalFormatting>
  <conditionalFormatting sqref="AV13">
    <cfRule type="cellIs" dxfId="603" priority="531" operator="between">
      <formula>1</formula>
      <formula>2</formula>
    </cfRule>
  </conditionalFormatting>
  <conditionalFormatting sqref="AT13">
    <cfRule type="cellIs" dxfId="602" priority="533" operator="between">
      <formula>1</formula>
      <formula>2</formula>
    </cfRule>
  </conditionalFormatting>
  <conditionalFormatting sqref="AU13">
    <cfRule type="cellIs" dxfId="601" priority="532" operator="between">
      <formula>1</formula>
      <formula>2</formula>
    </cfRule>
  </conditionalFormatting>
  <conditionalFormatting sqref="AY13">
    <cfRule type="cellIs" dxfId="600" priority="528" operator="between">
      <formula>1</formula>
      <formula>2</formula>
    </cfRule>
  </conditionalFormatting>
  <conditionalFormatting sqref="AX13">
    <cfRule type="cellIs" dxfId="599" priority="529" operator="between">
      <formula>1</formula>
      <formula>2</formula>
    </cfRule>
  </conditionalFormatting>
  <conditionalFormatting sqref="AQ13">
    <cfRule type="cellIs" dxfId="598" priority="527" operator="between">
      <formula>1</formula>
      <formula>2</formula>
    </cfRule>
  </conditionalFormatting>
  <conditionalFormatting sqref="AS15">
    <cfRule type="cellIs" dxfId="597" priority="516" operator="between">
      <formula>1</formula>
      <formula>2</formula>
    </cfRule>
  </conditionalFormatting>
  <conditionalFormatting sqref="AW15">
    <cfRule type="cellIs" dxfId="596" priority="512" operator="between">
      <formula>1</formula>
      <formula>2</formula>
    </cfRule>
  </conditionalFormatting>
  <conditionalFormatting sqref="AR15">
    <cfRule type="cellIs" dxfId="595" priority="517" operator="between">
      <formula>1</formula>
      <formula>2</formula>
    </cfRule>
  </conditionalFormatting>
  <conditionalFormatting sqref="AV15">
    <cfRule type="cellIs" dxfId="594" priority="513" operator="between">
      <formula>1</formula>
      <formula>2</formula>
    </cfRule>
  </conditionalFormatting>
  <conditionalFormatting sqref="AT15">
    <cfRule type="cellIs" dxfId="593" priority="515" operator="between">
      <formula>1</formula>
      <formula>2</formula>
    </cfRule>
  </conditionalFormatting>
  <conditionalFormatting sqref="AU15">
    <cfRule type="cellIs" dxfId="592" priority="514" operator="between">
      <formula>1</formula>
      <formula>2</formula>
    </cfRule>
  </conditionalFormatting>
  <conditionalFormatting sqref="AY15">
    <cfRule type="cellIs" dxfId="591" priority="510" operator="between">
      <formula>1</formula>
      <formula>2</formula>
    </cfRule>
  </conditionalFormatting>
  <conditionalFormatting sqref="AX15">
    <cfRule type="cellIs" dxfId="590" priority="511" operator="between">
      <formula>1</formula>
      <formula>2</formula>
    </cfRule>
  </conditionalFormatting>
  <conditionalFormatting sqref="AQ15">
    <cfRule type="cellIs" dxfId="589" priority="509" operator="between">
      <formula>1</formula>
      <formula>2</formula>
    </cfRule>
  </conditionalFormatting>
  <conditionalFormatting sqref="AS16">
    <cfRule type="cellIs" dxfId="588" priority="507" operator="between">
      <formula>1</formula>
      <formula>2</formula>
    </cfRule>
  </conditionalFormatting>
  <conditionalFormatting sqref="AW16">
    <cfRule type="cellIs" dxfId="587" priority="503" operator="between">
      <formula>1</formula>
      <formula>2</formula>
    </cfRule>
  </conditionalFormatting>
  <conditionalFormatting sqref="AR16">
    <cfRule type="cellIs" dxfId="586" priority="508" operator="between">
      <formula>1</formula>
      <formula>2</formula>
    </cfRule>
  </conditionalFormatting>
  <conditionalFormatting sqref="AV16">
    <cfRule type="cellIs" dxfId="585" priority="504" operator="between">
      <formula>1</formula>
      <formula>2</formula>
    </cfRule>
  </conditionalFormatting>
  <conditionalFormatting sqref="AT16">
    <cfRule type="cellIs" dxfId="584" priority="506" operator="between">
      <formula>1</formula>
      <formula>2</formula>
    </cfRule>
  </conditionalFormatting>
  <conditionalFormatting sqref="AU16">
    <cfRule type="cellIs" dxfId="583" priority="505" operator="between">
      <formula>1</formula>
      <formula>2</formula>
    </cfRule>
  </conditionalFormatting>
  <conditionalFormatting sqref="AY16">
    <cfRule type="cellIs" dxfId="582" priority="501" operator="between">
      <formula>1</formula>
      <formula>2</formula>
    </cfRule>
  </conditionalFormatting>
  <conditionalFormatting sqref="AX16">
    <cfRule type="cellIs" dxfId="581" priority="502" operator="between">
      <formula>1</formula>
      <formula>2</formula>
    </cfRule>
  </conditionalFormatting>
  <conditionalFormatting sqref="AQ16">
    <cfRule type="cellIs" dxfId="580" priority="500" operator="between">
      <formula>1</formula>
      <formula>2</formula>
    </cfRule>
  </conditionalFormatting>
  <conditionalFormatting sqref="AS18">
    <cfRule type="cellIs" dxfId="579" priority="489" operator="between">
      <formula>1</formula>
      <formula>2</formula>
    </cfRule>
  </conditionalFormatting>
  <conditionalFormatting sqref="AW18">
    <cfRule type="cellIs" dxfId="578" priority="485" operator="between">
      <formula>1</formula>
      <formula>2</formula>
    </cfRule>
  </conditionalFormatting>
  <conditionalFormatting sqref="AR18">
    <cfRule type="cellIs" dxfId="577" priority="490" operator="between">
      <formula>1</formula>
      <formula>2</formula>
    </cfRule>
  </conditionalFormatting>
  <conditionalFormatting sqref="AV18">
    <cfRule type="cellIs" dxfId="576" priority="486" operator="between">
      <formula>1</formula>
      <formula>2</formula>
    </cfRule>
  </conditionalFormatting>
  <conditionalFormatting sqref="AT18">
    <cfRule type="cellIs" dxfId="575" priority="488" operator="between">
      <formula>1</formula>
      <formula>2</formula>
    </cfRule>
  </conditionalFormatting>
  <conditionalFormatting sqref="AU18">
    <cfRule type="cellIs" dxfId="574" priority="487" operator="between">
      <formula>1</formula>
      <formula>2</formula>
    </cfRule>
  </conditionalFormatting>
  <conditionalFormatting sqref="AY18">
    <cfRule type="cellIs" dxfId="573" priority="483" operator="between">
      <formula>1</formula>
      <formula>2</formula>
    </cfRule>
  </conditionalFormatting>
  <conditionalFormatting sqref="AX18">
    <cfRule type="cellIs" dxfId="572" priority="484" operator="between">
      <formula>1</formula>
      <formula>2</formula>
    </cfRule>
  </conditionalFormatting>
  <conditionalFormatting sqref="AQ18">
    <cfRule type="cellIs" dxfId="571" priority="482" operator="between">
      <formula>1</formula>
      <formula>2</formula>
    </cfRule>
  </conditionalFormatting>
  <conditionalFormatting sqref="AS19">
    <cfRule type="cellIs" dxfId="570" priority="480" operator="between">
      <formula>1</formula>
      <formula>2</formula>
    </cfRule>
  </conditionalFormatting>
  <conditionalFormatting sqref="AW19">
    <cfRule type="cellIs" dxfId="569" priority="476" operator="between">
      <formula>1</formula>
      <formula>2</formula>
    </cfRule>
  </conditionalFormatting>
  <conditionalFormatting sqref="AR19">
    <cfRule type="cellIs" dxfId="568" priority="481" operator="between">
      <formula>1</formula>
      <formula>2</formula>
    </cfRule>
  </conditionalFormatting>
  <conditionalFormatting sqref="AV19">
    <cfRule type="cellIs" dxfId="567" priority="477" operator="between">
      <formula>1</formula>
      <formula>2</formula>
    </cfRule>
  </conditionalFormatting>
  <conditionalFormatting sqref="AT19">
    <cfRule type="cellIs" dxfId="566" priority="479" operator="between">
      <formula>1</formula>
      <formula>2</formula>
    </cfRule>
  </conditionalFormatting>
  <conditionalFormatting sqref="AU19">
    <cfRule type="cellIs" dxfId="565" priority="478" operator="between">
      <formula>1</formula>
      <formula>2</formula>
    </cfRule>
  </conditionalFormatting>
  <conditionalFormatting sqref="AY19">
    <cfRule type="cellIs" dxfId="564" priority="474" operator="between">
      <formula>1</formula>
      <formula>2</formula>
    </cfRule>
  </conditionalFormatting>
  <conditionalFormatting sqref="AX19">
    <cfRule type="cellIs" dxfId="563" priority="475" operator="between">
      <formula>1</formula>
      <formula>2</formula>
    </cfRule>
  </conditionalFormatting>
  <conditionalFormatting sqref="AQ19">
    <cfRule type="cellIs" dxfId="562" priority="473" operator="between">
      <formula>1</formula>
      <formula>2</formula>
    </cfRule>
  </conditionalFormatting>
  <conditionalFormatting sqref="AS21">
    <cfRule type="cellIs" dxfId="561" priority="462" operator="between">
      <formula>1</formula>
      <formula>2</formula>
    </cfRule>
  </conditionalFormatting>
  <conditionalFormatting sqref="AW21">
    <cfRule type="cellIs" dxfId="560" priority="458" operator="between">
      <formula>1</formula>
      <formula>2</formula>
    </cfRule>
  </conditionalFormatting>
  <conditionalFormatting sqref="AR21">
    <cfRule type="cellIs" dxfId="559" priority="463" operator="between">
      <formula>1</formula>
      <formula>2</formula>
    </cfRule>
  </conditionalFormatting>
  <conditionalFormatting sqref="AV21">
    <cfRule type="cellIs" dxfId="558" priority="459" operator="between">
      <formula>1</formula>
      <formula>2</formula>
    </cfRule>
  </conditionalFormatting>
  <conditionalFormatting sqref="AT21">
    <cfRule type="cellIs" dxfId="557" priority="461" operator="between">
      <formula>1</formula>
      <formula>2</formula>
    </cfRule>
  </conditionalFormatting>
  <conditionalFormatting sqref="AU21">
    <cfRule type="cellIs" dxfId="556" priority="460" operator="between">
      <formula>1</formula>
      <formula>2</formula>
    </cfRule>
  </conditionalFormatting>
  <conditionalFormatting sqref="AY21">
    <cfRule type="cellIs" dxfId="555" priority="456" operator="between">
      <formula>1</formula>
      <formula>2</formula>
    </cfRule>
  </conditionalFormatting>
  <conditionalFormatting sqref="AX21">
    <cfRule type="cellIs" dxfId="554" priority="457" operator="between">
      <formula>1</formula>
      <formula>2</formula>
    </cfRule>
  </conditionalFormatting>
  <conditionalFormatting sqref="AQ21">
    <cfRule type="cellIs" dxfId="553" priority="455" operator="between">
      <formula>1</formula>
      <formula>2</formula>
    </cfRule>
  </conditionalFormatting>
  <conditionalFormatting sqref="AS22">
    <cfRule type="cellIs" dxfId="552" priority="453" operator="between">
      <formula>1</formula>
      <formula>2</formula>
    </cfRule>
  </conditionalFormatting>
  <conditionalFormatting sqref="AW22">
    <cfRule type="cellIs" dxfId="551" priority="449" operator="between">
      <formula>1</formula>
      <formula>2</formula>
    </cfRule>
  </conditionalFormatting>
  <conditionalFormatting sqref="AR22">
    <cfRule type="cellIs" dxfId="550" priority="454" operator="between">
      <formula>1</formula>
      <formula>2</formula>
    </cfRule>
  </conditionalFormatting>
  <conditionalFormatting sqref="AV22">
    <cfRule type="cellIs" dxfId="549" priority="450" operator="between">
      <formula>1</formula>
      <formula>2</formula>
    </cfRule>
  </conditionalFormatting>
  <conditionalFormatting sqref="AT22">
    <cfRule type="cellIs" dxfId="548" priority="452" operator="between">
      <formula>1</formula>
      <formula>2</formula>
    </cfRule>
  </conditionalFormatting>
  <conditionalFormatting sqref="AU22">
    <cfRule type="cellIs" dxfId="547" priority="451" operator="between">
      <formula>1</formula>
      <formula>2</formula>
    </cfRule>
  </conditionalFormatting>
  <conditionalFormatting sqref="AY22">
    <cfRule type="cellIs" dxfId="546" priority="447" operator="between">
      <formula>1</formula>
      <formula>2</formula>
    </cfRule>
  </conditionalFormatting>
  <conditionalFormatting sqref="AX22">
    <cfRule type="cellIs" dxfId="545" priority="448" operator="between">
      <formula>1</formula>
      <formula>2</formula>
    </cfRule>
  </conditionalFormatting>
  <conditionalFormatting sqref="AQ22">
    <cfRule type="cellIs" dxfId="544" priority="446" operator="between">
      <formula>1</formula>
      <formula>2</formula>
    </cfRule>
  </conditionalFormatting>
  <conditionalFormatting sqref="AS24">
    <cfRule type="cellIs" dxfId="543" priority="435" operator="between">
      <formula>1</formula>
      <formula>2</formula>
    </cfRule>
  </conditionalFormatting>
  <conditionalFormatting sqref="AW24">
    <cfRule type="cellIs" dxfId="542" priority="431" operator="between">
      <formula>1</formula>
      <formula>2</formula>
    </cfRule>
  </conditionalFormatting>
  <conditionalFormatting sqref="AR24">
    <cfRule type="cellIs" dxfId="541" priority="436" operator="between">
      <formula>1</formula>
      <formula>2</formula>
    </cfRule>
  </conditionalFormatting>
  <conditionalFormatting sqref="AV24">
    <cfRule type="cellIs" dxfId="540" priority="432" operator="between">
      <formula>1</formula>
      <formula>2</formula>
    </cfRule>
  </conditionalFormatting>
  <conditionalFormatting sqref="AT24">
    <cfRule type="cellIs" dxfId="539" priority="434" operator="between">
      <formula>1</formula>
      <formula>2</formula>
    </cfRule>
  </conditionalFormatting>
  <conditionalFormatting sqref="AU24">
    <cfRule type="cellIs" dxfId="538" priority="433" operator="between">
      <formula>1</formula>
      <formula>2</formula>
    </cfRule>
  </conditionalFormatting>
  <conditionalFormatting sqref="AY24">
    <cfRule type="cellIs" dxfId="537" priority="429" operator="between">
      <formula>1</formula>
      <formula>2</formula>
    </cfRule>
  </conditionalFormatting>
  <conditionalFormatting sqref="AX24">
    <cfRule type="cellIs" dxfId="536" priority="430" operator="between">
      <formula>1</formula>
      <formula>2</formula>
    </cfRule>
  </conditionalFormatting>
  <conditionalFormatting sqref="AQ24">
    <cfRule type="cellIs" dxfId="535" priority="428" operator="between">
      <formula>1</formula>
      <formula>2</formula>
    </cfRule>
  </conditionalFormatting>
  <conditionalFormatting sqref="AS25">
    <cfRule type="cellIs" dxfId="534" priority="426" operator="between">
      <formula>1</formula>
      <formula>2</formula>
    </cfRule>
  </conditionalFormatting>
  <conditionalFormatting sqref="AW25">
    <cfRule type="cellIs" dxfId="533" priority="422" operator="between">
      <formula>1</formula>
      <formula>2</formula>
    </cfRule>
  </conditionalFormatting>
  <conditionalFormatting sqref="AR25">
    <cfRule type="cellIs" dxfId="532" priority="427" operator="between">
      <formula>1</formula>
      <formula>2</formula>
    </cfRule>
  </conditionalFormatting>
  <conditionalFormatting sqref="AV25">
    <cfRule type="cellIs" dxfId="531" priority="423" operator="between">
      <formula>1</formula>
      <formula>2</formula>
    </cfRule>
  </conditionalFormatting>
  <conditionalFormatting sqref="AT25">
    <cfRule type="cellIs" dxfId="530" priority="425" operator="between">
      <formula>1</formula>
      <formula>2</formula>
    </cfRule>
  </conditionalFormatting>
  <conditionalFormatting sqref="AU25">
    <cfRule type="cellIs" dxfId="529" priority="424" operator="between">
      <formula>1</formula>
      <formula>2</formula>
    </cfRule>
  </conditionalFormatting>
  <conditionalFormatting sqref="AY25">
    <cfRule type="cellIs" dxfId="528" priority="420" operator="between">
      <formula>1</formula>
      <formula>2</formula>
    </cfRule>
  </conditionalFormatting>
  <conditionalFormatting sqref="AX25">
    <cfRule type="cellIs" dxfId="527" priority="421" operator="between">
      <formula>1</formula>
      <formula>2</formula>
    </cfRule>
  </conditionalFormatting>
  <conditionalFormatting sqref="AQ25">
    <cfRule type="cellIs" dxfId="526" priority="419" operator="between">
      <formula>1</formula>
      <formula>2</formula>
    </cfRule>
  </conditionalFormatting>
  <conditionalFormatting sqref="AS26">
    <cfRule type="cellIs" dxfId="525" priority="417" operator="between">
      <formula>1</formula>
      <formula>2</formula>
    </cfRule>
  </conditionalFormatting>
  <conditionalFormatting sqref="AW26">
    <cfRule type="cellIs" dxfId="524" priority="413" operator="between">
      <formula>1</formula>
      <formula>2</formula>
    </cfRule>
  </conditionalFormatting>
  <conditionalFormatting sqref="AR26">
    <cfRule type="cellIs" dxfId="523" priority="418" operator="between">
      <formula>1</formula>
      <formula>2</formula>
    </cfRule>
  </conditionalFormatting>
  <conditionalFormatting sqref="AV26">
    <cfRule type="cellIs" dxfId="522" priority="414" operator="between">
      <formula>1</formula>
      <formula>2</formula>
    </cfRule>
  </conditionalFormatting>
  <conditionalFormatting sqref="AT26">
    <cfRule type="cellIs" dxfId="521" priority="416" operator="between">
      <formula>1</formula>
      <formula>2</formula>
    </cfRule>
  </conditionalFormatting>
  <conditionalFormatting sqref="AU26">
    <cfRule type="cellIs" dxfId="520" priority="415" operator="between">
      <formula>1</formula>
      <formula>2</formula>
    </cfRule>
  </conditionalFormatting>
  <conditionalFormatting sqref="AY26">
    <cfRule type="cellIs" dxfId="519" priority="411" operator="between">
      <formula>1</formula>
      <formula>2</formula>
    </cfRule>
  </conditionalFormatting>
  <conditionalFormatting sqref="AX26">
    <cfRule type="cellIs" dxfId="518" priority="412" operator="between">
      <formula>1</formula>
      <formula>2</formula>
    </cfRule>
  </conditionalFormatting>
  <conditionalFormatting sqref="AQ26">
    <cfRule type="cellIs" dxfId="517" priority="410" operator="between">
      <formula>1</formula>
      <formula>2</formula>
    </cfRule>
  </conditionalFormatting>
  <conditionalFormatting sqref="AS27">
    <cfRule type="cellIs" dxfId="516" priority="408" operator="between">
      <formula>1</formula>
      <formula>2</formula>
    </cfRule>
  </conditionalFormatting>
  <conditionalFormatting sqref="AW27">
    <cfRule type="cellIs" dxfId="515" priority="404" operator="between">
      <formula>1</formula>
      <formula>2</formula>
    </cfRule>
  </conditionalFormatting>
  <conditionalFormatting sqref="AR27">
    <cfRule type="cellIs" dxfId="514" priority="409" operator="between">
      <formula>1</formula>
      <formula>2</formula>
    </cfRule>
  </conditionalFormatting>
  <conditionalFormatting sqref="AV27">
    <cfRule type="cellIs" dxfId="513" priority="405" operator="between">
      <formula>1</formula>
      <formula>2</formula>
    </cfRule>
  </conditionalFormatting>
  <conditionalFormatting sqref="AT27">
    <cfRule type="cellIs" dxfId="512" priority="407" operator="between">
      <formula>1</formula>
      <formula>2</formula>
    </cfRule>
  </conditionalFormatting>
  <conditionalFormatting sqref="AU27">
    <cfRule type="cellIs" dxfId="511" priority="406" operator="between">
      <formula>1</formula>
      <formula>2</formula>
    </cfRule>
  </conditionalFormatting>
  <conditionalFormatting sqref="AY27">
    <cfRule type="cellIs" dxfId="510" priority="402" operator="between">
      <formula>1</formula>
      <formula>2</formula>
    </cfRule>
  </conditionalFormatting>
  <conditionalFormatting sqref="AX27">
    <cfRule type="cellIs" dxfId="509" priority="403" operator="between">
      <formula>1</formula>
      <formula>2</formula>
    </cfRule>
  </conditionalFormatting>
  <conditionalFormatting sqref="AQ27">
    <cfRule type="cellIs" dxfId="508" priority="401" operator="between">
      <formula>1</formula>
      <formula>2</formula>
    </cfRule>
  </conditionalFormatting>
  <conditionalFormatting sqref="AV28">
    <cfRule type="cellIs" dxfId="507" priority="396" operator="between">
      <formula>1</formula>
      <formula>2</formula>
    </cfRule>
  </conditionalFormatting>
  <conditionalFormatting sqref="AY28">
    <cfRule type="cellIs" dxfId="506" priority="393" operator="between">
      <formula>1</formula>
      <formula>2</formula>
    </cfRule>
  </conditionalFormatting>
  <conditionalFormatting sqref="AX28">
    <cfRule type="cellIs" dxfId="505" priority="394" operator="between">
      <formula>1</formula>
      <formula>2</formula>
    </cfRule>
  </conditionalFormatting>
  <conditionalFormatting sqref="AQ28">
    <cfRule type="cellIs" dxfId="504" priority="392" operator="between">
      <formula>1</formula>
      <formula>2</formula>
    </cfRule>
  </conditionalFormatting>
  <conditionalFormatting sqref="AV29">
    <cfRule type="cellIs" dxfId="503" priority="387" operator="between">
      <formula>1</formula>
      <formula>2</formula>
    </cfRule>
  </conditionalFormatting>
  <conditionalFormatting sqref="AY29">
    <cfRule type="cellIs" dxfId="502" priority="384" operator="between">
      <formula>1</formula>
      <formula>2</formula>
    </cfRule>
  </conditionalFormatting>
  <conditionalFormatting sqref="AX29">
    <cfRule type="cellIs" dxfId="501" priority="385" operator="between">
      <formula>1</formula>
      <formula>2</formula>
    </cfRule>
  </conditionalFormatting>
  <conditionalFormatting sqref="AQ29">
    <cfRule type="cellIs" dxfId="500" priority="383" operator="between">
      <formula>1</formula>
      <formula>2</formula>
    </cfRule>
  </conditionalFormatting>
  <conditionalFormatting sqref="AS30">
    <cfRule type="cellIs" dxfId="499" priority="381" operator="between">
      <formula>1</formula>
      <formula>2</formula>
    </cfRule>
  </conditionalFormatting>
  <conditionalFormatting sqref="AW30">
    <cfRule type="cellIs" dxfId="498" priority="377" operator="between">
      <formula>1</formula>
      <formula>2</formula>
    </cfRule>
  </conditionalFormatting>
  <conditionalFormatting sqref="AR30">
    <cfRule type="cellIs" dxfId="497" priority="382" operator="between">
      <formula>1</formula>
      <formula>2</formula>
    </cfRule>
  </conditionalFormatting>
  <conditionalFormatting sqref="AV30">
    <cfRule type="cellIs" dxfId="496" priority="378" operator="between">
      <formula>1</formula>
      <formula>2</formula>
    </cfRule>
  </conditionalFormatting>
  <conditionalFormatting sqref="AT30">
    <cfRule type="cellIs" dxfId="495" priority="380" operator="between">
      <formula>1</formula>
      <formula>2</formula>
    </cfRule>
  </conditionalFormatting>
  <conditionalFormatting sqref="AU30">
    <cfRule type="cellIs" dxfId="494" priority="379" operator="between">
      <formula>1</formula>
      <formula>2</formula>
    </cfRule>
  </conditionalFormatting>
  <conditionalFormatting sqref="AY30">
    <cfRule type="cellIs" dxfId="493" priority="375" operator="between">
      <formula>1</formula>
      <formula>2</formula>
    </cfRule>
  </conditionalFormatting>
  <conditionalFormatting sqref="AX30">
    <cfRule type="cellIs" dxfId="492" priority="376" operator="between">
      <formula>1</formula>
      <formula>2</formula>
    </cfRule>
  </conditionalFormatting>
  <conditionalFormatting sqref="AQ30">
    <cfRule type="cellIs" dxfId="491" priority="374" operator="between">
      <formula>1</formula>
      <formula>2</formula>
    </cfRule>
  </conditionalFormatting>
  <conditionalFormatting sqref="AS31">
    <cfRule type="cellIs" dxfId="490" priority="372" operator="between">
      <formula>1</formula>
      <formula>2</formula>
    </cfRule>
  </conditionalFormatting>
  <conditionalFormatting sqref="AW31">
    <cfRule type="cellIs" dxfId="489" priority="368" operator="between">
      <formula>1</formula>
      <formula>2</formula>
    </cfRule>
  </conditionalFormatting>
  <conditionalFormatting sqref="AR31">
    <cfRule type="cellIs" dxfId="488" priority="373" operator="between">
      <formula>1</formula>
      <formula>2</formula>
    </cfRule>
  </conditionalFormatting>
  <conditionalFormatting sqref="AV31">
    <cfRule type="cellIs" dxfId="487" priority="369" operator="between">
      <formula>1</formula>
      <formula>2</formula>
    </cfRule>
  </conditionalFormatting>
  <conditionalFormatting sqref="AT31">
    <cfRule type="cellIs" dxfId="486" priority="371" operator="between">
      <formula>1</formula>
      <formula>2</formula>
    </cfRule>
  </conditionalFormatting>
  <conditionalFormatting sqref="AU31">
    <cfRule type="cellIs" dxfId="485" priority="370" operator="between">
      <formula>1</formula>
      <formula>2</formula>
    </cfRule>
  </conditionalFormatting>
  <conditionalFormatting sqref="AY31">
    <cfRule type="cellIs" dxfId="484" priority="366" operator="between">
      <formula>1</formula>
      <formula>2</formula>
    </cfRule>
  </conditionalFormatting>
  <conditionalFormatting sqref="AX31">
    <cfRule type="cellIs" dxfId="483" priority="367" operator="between">
      <formula>1</formula>
      <formula>2</formula>
    </cfRule>
  </conditionalFormatting>
  <conditionalFormatting sqref="AQ31">
    <cfRule type="cellIs" dxfId="482" priority="365" operator="between">
      <formula>1</formula>
      <formula>2</formula>
    </cfRule>
  </conditionalFormatting>
  <conditionalFormatting sqref="AS32">
    <cfRule type="cellIs" dxfId="481" priority="363" operator="between">
      <formula>1</formula>
      <formula>2</formula>
    </cfRule>
  </conditionalFormatting>
  <conditionalFormatting sqref="AW32">
    <cfRule type="cellIs" dxfId="480" priority="359" operator="between">
      <formula>1</formula>
      <formula>2</formula>
    </cfRule>
  </conditionalFormatting>
  <conditionalFormatting sqref="AR32">
    <cfRule type="cellIs" dxfId="479" priority="364" operator="between">
      <formula>1</formula>
      <formula>2</formula>
    </cfRule>
  </conditionalFormatting>
  <conditionalFormatting sqref="AV32">
    <cfRule type="cellIs" dxfId="478" priority="360" operator="between">
      <formula>1</formula>
      <formula>2</formula>
    </cfRule>
  </conditionalFormatting>
  <conditionalFormatting sqref="AT32">
    <cfRule type="cellIs" dxfId="477" priority="362" operator="between">
      <formula>1</formula>
      <formula>2</formula>
    </cfRule>
  </conditionalFormatting>
  <conditionalFormatting sqref="AU32">
    <cfRule type="cellIs" dxfId="476" priority="361" operator="between">
      <formula>1</formula>
      <formula>2</formula>
    </cfRule>
  </conditionalFormatting>
  <conditionalFormatting sqref="AY32">
    <cfRule type="cellIs" dxfId="475" priority="357" operator="between">
      <formula>1</formula>
      <formula>2</formula>
    </cfRule>
  </conditionalFormatting>
  <conditionalFormatting sqref="AX32">
    <cfRule type="cellIs" dxfId="474" priority="358" operator="between">
      <formula>1</formula>
      <formula>2</formula>
    </cfRule>
  </conditionalFormatting>
  <conditionalFormatting sqref="AQ32">
    <cfRule type="cellIs" dxfId="473" priority="356" operator="between">
      <formula>1</formula>
      <formula>2</formula>
    </cfRule>
  </conditionalFormatting>
  <conditionalFormatting sqref="AS33">
    <cfRule type="cellIs" dxfId="472" priority="354" operator="between">
      <formula>1</formula>
      <formula>2</formula>
    </cfRule>
  </conditionalFormatting>
  <conditionalFormatting sqref="AW33">
    <cfRule type="cellIs" dxfId="471" priority="350" operator="between">
      <formula>1</formula>
      <formula>2</formula>
    </cfRule>
  </conditionalFormatting>
  <conditionalFormatting sqref="AR33">
    <cfRule type="cellIs" dxfId="470" priority="355" operator="between">
      <formula>1</formula>
      <formula>2</formula>
    </cfRule>
  </conditionalFormatting>
  <conditionalFormatting sqref="AV33">
    <cfRule type="cellIs" dxfId="469" priority="351" operator="between">
      <formula>1</formula>
      <formula>2</formula>
    </cfRule>
  </conditionalFormatting>
  <conditionalFormatting sqref="AT33">
    <cfRule type="cellIs" dxfId="468" priority="353" operator="between">
      <formula>1</formula>
      <formula>2</formula>
    </cfRule>
  </conditionalFormatting>
  <conditionalFormatting sqref="AU33">
    <cfRule type="cellIs" dxfId="467" priority="352" operator="between">
      <formula>1</formula>
      <formula>2</formula>
    </cfRule>
  </conditionalFormatting>
  <conditionalFormatting sqref="AY33">
    <cfRule type="cellIs" dxfId="466" priority="348" operator="between">
      <formula>1</formula>
      <formula>2</formula>
    </cfRule>
  </conditionalFormatting>
  <conditionalFormatting sqref="AX33">
    <cfRule type="cellIs" dxfId="465" priority="349" operator="between">
      <formula>1</formula>
      <formula>2</formula>
    </cfRule>
  </conditionalFormatting>
  <conditionalFormatting sqref="AQ33">
    <cfRule type="cellIs" dxfId="464" priority="347" operator="between">
      <formula>1</formula>
      <formula>2</formula>
    </cfRule>
  </conditionalFormatting>
  <conditionalFormatting sqref="AS34">
    <cfRule type="cellIs" dxfId="463" priority="345" operator="between">
      <formula>1</formula>
      <formula>2</formula>
    </cfRule>
  </conditionalFormatting>
  <conditionalFormatting sqref="AW34">
    <cfRule type="cellIs" dxfId="462" priority="341" operator="between">
      <formula>1</formula>
      <formula>2</formula>
    </cfRule>
  </conditionalFormatting>
  <conditionalFormatting sqref="AR34">
    <cfRule type="cellIs" dxfId="461" priority="346" operator="between">
      <formula>1</formula>
      <formula>2</formula>
    </cfRule>
  </conditionalFormatting>
  <conditionalFormatting sqref="AV34">
    <cfRule type="cellIs" dxfId="460" priority="342" operator="between">
      <formula>1</formula>
      <formula>2</formula>
    </cfRule>
  </conditionalFormatting>
  <conditionalFormatting sqref="AT34">
    <cfRule type="cellIs" dxfId="459" priority="344" operator="between">
      <formula>1</formula>
      <formula>2</formula>
    </cfRule>
  </conditionalFormatting>
  <conditionalFormatting sqref="AU34">
    <cfRule type="cellIs" dxfId="458" priority="343" operator="between">
      <formula>1</formula>
      <formula>2</formula>
    </cfRule>
  </conditionalFormatting>
  <conditionalFormatting sqref="AY34">
    <cfRule type="cellIs" dxfId="457" priority="339" operator="between">
      <formula>1</formula>
      <formula>2</formula>
    </cfRule>
  </conditionalFormatting>
  <conditionalFormatting sqref="AX34">
    <cfRule type="cellIs" dxfId="456" priority="340" operator="between">
      <formula>1</formula>
      <formula>2</formula>
    </cfRule>
  </conditionalFormatting>
  <conditionalFormatting sqref="AQ34">
    <cfRule type="cellIs" dxfId="455" priority="338" operator="between">
      <formula>1</formula>
      <formula>2</formula>
    </cfRule>
  </conditionalFormatting>
  <conditionalFormatting sqref="AS35">
    <cfRule type="cellIs" dxfId="454" priority="336" operator="between">
      <formula>1</formula>
      <formula>2</formula>
    </cfRule>
  </conditionalFormatting>
  <conditionalFormatting sqref="AW35">
    <cfRule type="cellIs" dxfId="453" priority="332" operator="between">
      <formula>1</formula>
      <formula>2</formula>
    </cfRule>
  </conditionalFormatting>
  <conditionalFormatting sqref="AR35">
    <cfRule type="cellIs" dxfId="452" priority="337" operator="between">
      <formula>1</formula>
      <formula>2</formula>
    </cfRule>
  </conditionalFormatting>
  <conditionalFormatting sqref="AV35">
    <cfRule type="cellIs" dxfId="451" priority="333" operator="between">
      <formula>1</formula>
      <formula>2</formula>
    </cfRule>
  </conditionalFormatting>
  <conditionalFormatting sqref="AT35">
    <cfRule type="cellIs" dxfId="450" priority="335" operator="between">
      <formula>1</formula>
      <formula>2</formula>
    </cfRule>
  </conditionalFormatting>
  <conditionalFormatting sqref="AU35">
    <cfRule type="cellIs" dxfId="449" priority="334" operator="between">
      <formula>1</formula>
      <formula>2</formula>
    </cfRule>
  </conditionalFormatting>
  <conditionalFormatting sqref="AY35">
    <cfRule type="cellIs" dxfId="448" priority="330" operator="between">
      <formula>1</formula>
      <formula>2</formula>
    </cfRule>
  </conditionalFormatting>
  <conditionalFormatting sqref="AX35">
    <cfRule type="cellIs" dxfId="447" priority="331" operator="between">
      <formula>1</formula>
      <formula>2</formula>
    </cfRule>
  </conditionalFormatting>
  <conditionalFormatting sqref="AQ35">
    <cfRule type="cellIs" dxfId="446" priority="329" operator="between">
      <formula>1</formula>
      <formula>2</formula>
    </cfRule>
  </conditionalFormatting>
  <conditionalFormatting sqref="AS36">
    <cfRule type="cellIs" dxfId="445" priority="327" operator="between">
      <formula>1</formula>
      <formula>2</formula>
    </cfRule>
  </conditionalFormatting>
  <conditionalFormatting sqref="AW36">
    <cfRule type="cellIs" dxfId="444" priority="323" operator="between">
      <formula>1</formula>
      <formula>2</formula>
    </cfRule>
  </conditionalFormatting>
  <conditionalFormatting sqref="AR36">
    <cfRule type="cellIs" dxfId="443" priority="328" operator="between">
      <formula>1</formula>
      <formula>2</formula>
    </cfRule>
  </conditionalFormatting>
  <conditionalFormatting sqref="AV36">
    <cfRule type="cellIs" dxfId="442" priority="324" operator="between">
      <formula>1</formula>
      <formula>2</formula>
    </cfRule>
  </conditionalFormatting>
  <conditionalFormatting sqref="AT36">
    <cfRule type="cellIs" dxfId="441" priority="326" operator="between">
      <formula>1</formula>
      <formula>2</formula>
    </cfRule>
  </conditionalFormatting>
  <conditionalFormatting sqref="AU36">
    <cfRule type="cellIs" dxfId="440" priority="325" operator="between">
      <formula>1</formula>
      <formula>2</formula>
    </cfRule>
  </conditionalFormatting>
  <conditionalFormatting sqref="AY36">
    <cfRule type="cellIs" dxfId="439" priority="321" operator="between">
      <formula>1</formula>
      <formula>2</formula>
    </cfRule>
  </conditionalFormatting>
  <conditionalFormatting sqref="AX36">
    <cfRule type="cellIs" dxfId="438" priority="322" operator="between">
      <formula>1</formula>
      <formula>2</formula>
    </cfRule>
  </conditionalFormatting>
  <conditionalFormatting sqref="AQ36">
    <cfRule type="cellIs" dxfId="437" priority="320" operator="between">
      <formula>1</formula>
      <formula>2</formula>
    </cfRule>
  </conditionalFormatting>
  <conditionalFormatting sqref="AS37">
    <cfRule type="cellIs" dxfId="436" priority="318" operator="between">
      <formula>1</formula>
      <formula>2</formula>
    </cfRule>
  </conditionalFormatting>
  <conditionalFormatting sqref="AW37">
    <cfRule type="cellIs" dxfId="435" priority="314" operator="between">
      <formula>1</formula>
      <formula>2</formula>
    </cfRule>
  </conditionalFormatting>
  <conditionalFormatting sqref="AR37">
    <cfRule type="cellIs" dxfId="434" priority="319" operator="between">
      <formula>1</formula>
      <formula>2</formula>
    </cfRule>
  </conditionalFormatting>
  <conditionalFormatting sqref="AV37">
    <cfRule type="cellIs" dxfId="433" priority="315" operator="between">
      <formula>1</formula>
      <formula>2</formula>
    </cfRule>
  </conditionalFormatting>
  <conditionalFormatting sqref="AT37">
    <cfRule type="cellIs" dxfId="432" priority="317" operator="between">
      <formula>1</formula>
      <formula>2</formula>
    </cfRule>
  </conditionalFormatting>
  <conditionalFormatting sqref="AU37">
    <cfRule type="cellIs" dxfId="431" priority="316" operator="between">
      <formula>1</formula>
      <formula>2</formula>
    </cfRule>
  </conditionalFormatting>
  <conditionalFormatting sqref="AY37">
    <cfRule type="cellIs" dxfId="430" priority="312" operator="between">
      <formula>1</formula>
      <formula>2</formula>
    </cfRule>
  </conditionalFormatting>
  <conditionalFormatting sqref="AX37">
    <cfRule type="cellIs" dxfId="429" priority="313" operator="between">
      <formula>1</formula>
      <formula>2</formula>
    </cfRule>
  </conditionalFormatting>
  <conditionalFormatting sqref="AQ37">
    <cfRule type="cellIs" dxfId="428" priority="311" operator="between">
      <formula>1</formula>
      <formula>2</formula>
    </cfRule>
  </conditionalFormatting>
  <conditionalFormatting sqref="AS38">
    <cfRule type="cellIs" dxfId="427" priority="309" operator="between">
      <formula>1</formula>
      <formula>2</formula>
    </cfRule>
  </conditionalFormatting>
  <conditionalFormatting sqref="AW38">
    <cfRule type="cellIs" dxfId="426" priority="305" operator="between">
      <formula>1</formula>
      <formula>2</formula>
    </cfRule>
  </conditionalFormatting>
  <conditionalFormatting sqref="AR38">
    <cfRule type="cellIs" dxfId="425" priority="310" operator="between">
      <formula>1</formula>
      <formula>2</formula>
    </cfRule>
  </conditionalFormatting>
  <conditionalFormatting sqref="AV38">
    <cfRule type="cellIs" dxfId="424" priority="306" operator="between">
      <formula>1</formula>
      <formula>2</formula>
    </cfRule>
  </conditionalFormatting>
  <conditionalFormatting sqref="AT38">
    <cfRule type="cellIs" dxfId="423" priority="308" operator="between">
      <formula>1</formula>
      <formula>2</formula>
    </cfRule>
  </conditionalFormatting>
  <conditionalFormatting sqref="AU38">
    <cfRule type="cellIs" dxfId="422" priority="307" operator="between">
      <formula>1</formula>
      <formula>2</formula>
    </cfRule>
  </conditionalFormatting>
  <conditionalFormatting sqref="AY38">
    <cfRule type="cellIs" dxfId="421" priority="303" operator="between">
      <formula>1</formula>
      <formula>2</formula>
    </cfRule>
  </conditionalFormatting>
  <conditionalFormatting sqref="AX38">
    <cfRule type="cellIs" dxfId="420" priority="304" operator="between">
      <formula>1</formula>
      <formula>2</formula>
    </cfRule>
  </conditionalFormatting>
  <conditionalFormatting sqref="AQ38">
    <cfRule type="cellIs" dxfId="419" priority="302" operator="between">
      <formula>1</formula>
      <formula>2</formula>
    </cfRule>
  </conditionalFormatting>
  <conditionalFormatting sqref="AS39">
    <cfRule type="cellIs" dxfId="418" priority="300" operator="between">
      <formula>1</formula>
      <formula>2</formula>
    </cfRule>
  </conditionalFormatting>
  <conditionalFormatting sqref="AW39">
    <cfRule type="cellIs" dxfId="417" priority="296" operator="between">
      <formula>1</formula>
      <formula>2</formula>
    </cfRule>
  </conditionalFormatting>
  <conditionalFormatting sqref="AR39">
    <cfRule type="cellIs" dxfId="416" priority="301" operator="between">
      <formula>1</formula>
      <formula>2</formula>
    </cfRule>
  </conditionalFormatting>
  <conditionalFormatting sqref="AV39">
    <cfRule type="cellIs" dxfId="415" priority="297" operator="between">
      <formula>1</formula>
      <formula>2</formula>
    </cfRule>
  </conditionalFormatting>
  <conditionalFormatting sqref="AT39">
    <cfRule type="cellIs" dxfId="414" priority="299" operator="between">
      <formula>1</formula>
      <formula>2</formula>
    </cfRule>
  </conditionalFormatting>
  <conditionalFormatting sqref="AU39">
    <cfRule type="cellIs" dxfId="413" priority="298" operator="between">
      <formula>1</formula>
      <formula>2</formula>
    </cfRule>
  </conditionalFormatting>
  <conditionalFormatting sqref="AY39">
    <cfRule type="cellIs" dxfId="412" priority="294" operator="between">
      <formula>1</formula>
      <formula>2</formula>
    </cfRule>
  </conditionalFormatting>
  <conditionalFormatting sqref="AX39">
    <cfRule type="cellIs" dxfId="411" priority="295" operator="between">
      <formula>1</formula>
      <formula>2</formula>
    </cfRule>
  </conditionalFormatting>
  <conditionalFormatting sqref="AQ39">
    <cfRule type="cellIs" dxfId="410" priority="293" operator="between">
      <formula>1</formula>
      <formula>2</formula>
    </cfRule>
  </conditionalFormatting>
  <conditionalFormatting sqref="AU29">
    <cfRule type="cellIs" dxfId="409" priority="136" operator="between">
      <formula>1</formula>
      <formula>2</formula>
    </cfRule>
  </conditionalFormatting>
  <conditionalFormatting sqref="AW29">
    <cfRule type="cellIs" dxfId="408" priority="134" operator="between">
      <formula>1</formula>
      <formula>2</formula>
    </cfRule>
  </conditionalFormatting>
  <conditionalFormatting sqref="AR29">
    <cfRule type="cellIs" dxfId="407" priority="139" operator="between">
      <formula>1</formula>
      <formula>2</formula>
    </cfRule>
  </conditionalFormatting>
  <conditionalFormatting sqref="AS29">
    <cfRule type="cellIs" dxfId="406" priority="138" operator="between">
      <formula>1</formula>
      <formula>2</formula>
    </cfRule>
  </conditionalFormatting>
  <conditionalFormatting sqref="AT29">
    <cfRule type="cellIs" dxfId="405" priority="137" operator="between">
      <formula>1</formula>
      <formula>2</formula>
    </cfRule>
  </conditionalFormatting>
  <conditionalFormatting sqref="AU28">
    <cfRule type="cellIs" dxfId="404" priority="145" operator="between">
      <formula>1</formula>
      <formula>2</formula>
    </cfRule>
  </conditionalFormatting>
  <conditionalFormatting sqref="AT28">
    <cfRule type="cellIs" dxfId="403" priority="146" operator="between">
      <formula>1</formula>
      <formula>2</formula>
    </cfRule>
  </conditionalFormatting>
  <conditionalFormatting sqref="AS28">
    <cfRule type="cellIs" dxfId="402" priority="147" operator="between">
      <formula>1</formula>
      <formula>2</formula>
    </cfRule>
  </conditionalFormatting>
  <conditionalFormatting sqref="AR28">
    <cfRule type="cellIs" dxfId="401" priority="148" operator="between">
      <formula>1</formula>
      <formula>2</formula>
    </cfRule>
  </conditionalFormatting>
  <conditionalFormatting sqref="AW28">
    <cfRule type="cellIs" dxfId="400" priority="143" operator="between">
      <formula>1</formula>
      <formula>2</formula>
    </cfRule>
  </conditionalFormatting>
  <conditionalFormatting sqref="AQ12">
    <cfRule type="cellIs" dxfId="399" priority="284" operator="between">
      <formula>1</formula>
      <formula>2</formula>
    </cfRule>
  </conditionalFormatting>
  <conditionalFormatting sqref="AX12">
    <cfRule type="cellIs" dxfId="398" priority="286" operator="between">
      <formula>1</formula>
      <formula>2</formula>
    </cfRule>
  </conditionalFormatting>
  <conditionalFormatting sqref="AY12">
    <cfRule type="cellIs" dxfId="397" priority="285" operator="between">
      <formula>1</formula>
      <formula>2</formula>
    </cfRule>
  </conditionalFormatting>
  <conditionalFormatting sqref="AR12">
    <cfRule type="cellIs" dxfId="396" priority="292" operator="between">
      <formula>1</formula>
      <formula>2</formula>
    </cfRule>
  </conditionalFormatting>
  <conditionalFormatting sqref="AS12">
    <cfRule type="cellIs" dxfId="395" priority="291" operator="between">
      <formula>1</formula>
      <formula>2</formula>
    </cfRule>
  </conditionalFormatting>
  <conditionalFormatting sqref="AT12">
    <cfRule type="cellIs" dxfId="394" priority="290" operator="between">
      <formula>1</formula>
      <formula>2</formula>
    </cfRule>
  </conditionalFormatting>
  <conditionalFormatting sqref="AU12">
    <cfRule type="cellIs" dxfId="393" priority="289" operator="between">
      <formula>1</formula>
      <formula>2</formula>
    </cfRule>
  </conditionalFormatting>
  <conditionalFormatting sqref="AV12">
    <cfRule type="cellIs" dxfId="392" priority="288" operator="between">
      <formula>1</formula>
      <formula>2</formula>
    </cfRule>
  </conditionalFormatting>
  <conditionalFormatting sqref="AW12">
    <cfRule type="cellIs" dxfId="391" priority="287" operator="between">
      <formula>1</formula>
      <formula>2</formula>
    </cfRule>
  </conditionalFormatting>
  <conditionalFormatting sqref="AW23">
    <cfRule type="cellIs" dxfId="390" priority="188" operator="between">
      <formula>1</formula>
      <formula>2</formula>
    </cfRule>
  </conditionalFormatting>
  <conditionalFormatting sqref="AQ23">
    <cfRule type="cellIs" dxfId="389" priority="185" operator="between">
      <formula>1</formula>
      <formula>2</formula>
    </cfRule>
  </conditionalFormatting>
  <conditionalFormatting sqref="AV23">
    <cfRule type="cellIs" dxfId="388" priority="189" operator="between">
      <formula>1</formula>
      <formula>2</formula>
    </cfRule>
  </conditionalFormatting>
  <conditionalFormatting sqref="AR23">
    <cfRule type="cellIs" dxfId="387" priority="193" operator="between">
      <formula>1</formula>
      <formula>2</formula>
    </cfRule>
  </conditionalFormatting>
  <conditionalFormatting sqref="AS23">
    <cfRule type="cellIs" dxfId="386" priority="192" operator="between">
      <formula>1</formula>
      <formula>2</formula>
    </cfRule>
  </conditionalFormatting>
  <conditionalFormatting sqref="AT23">
    <cfRule type="cellIs" dxfId="385" priority="191" operator="between">
      <formula>1</formula>
      <formula>2</formula>
    </cfRule>
  </conditionalFormatting>
  <conditionalFormatting sqref="AU23">
    <cfRule type="cellIs" dxfId="384" priority="190" operator="between">
      <formula>1</formula>
      <formula>2</formula>
    </cfRule>
  </conditionalFormatting>
  <conditionalFormatting sqref="AX23">
    <cfRule type="cellIs" dxfId="383" priority="187" operator="between">
      <formula>1</formula>
      <formula>2</formula>
    </cfRule>
  </conditionalFormatting>
  <conditionalFormatting sqref="AY23">
    <cfRule type="cellIs" dxfId="382" priority="186" operator="between">
      <formula>1</formula>
      <formula>2</formula>
    </cfRule>
  </conditionalFormatting>
  <conditionalFormatting sqref="AW20">
    <cfRule type="cellIs" dxfId="381" priority="215" operator="between">
      <formula>1</formula>
      <formula>2</formula>
    </cfRule>
  </conditionalFormatting>
  <conditionalFormatting sqref="AQ20">
    <cfRule type="cellIs" dxfId="380" priority="212" operator="between">
      <formula>1</formula>
      <formula>2</formula>
    </cfRule>
  </conditionalFormatting>
  <conditionalFormatting sqref="AV20">
    <cfRule type="cellIs" dxfId="379" priority="216" operator="between">
      <formula>1</formula>
      <formula>2</formula>
    </cfRule>
  </conditionalFormatting>
  <conditionalFormatting sqref="AR20">
    <cfRule type="cellIs" dxfId="378" priority="220" operator="between">
      <formula>1</formula>
      <formula>2</formula>
    </cfRule>
  </conditionalFormatting>
  <conditionalFormatting sqref="AS20">
    <cfRule type="cellIs" dxfId="377" priority="219" operator="between">
      <formula>1</formula>
      <formula>2</formula>
    </cfRule>
  </conditionalFormatting>
  <conditionalFormatting sqref="AT20">
    <cfRule type="cellIs" dxfId="376" priority="218" operator="between">
      <formula>1</formula>
      <formula>2</formula>
    </cfRule>
  </conditionalFormatting>
  <conditionalFormatting sqref="AU20">
    <cfRule type="cellIs" dxfId="375" priority="217" operator="between">
      <formula>1</formula>
      <formula>2</formula>
    </cfRule>
  </conditionalFormatting>
  <conditionalFormatting sqref="AX20">
    <cfRule type="cellIs" dxfId="374" priority="214" operator="between">
      <formula>1</formula>
      <formula>2</formula>
    </cfRule>
  </conditionalFormatting>
  <conditionalFormatting sqref="AY20">
    <cfRule type="cellIs" dxfId="373" priority="213" operator="between">
      <formula>1</formula>
      <formula>2</formula>
    </cfRule>
  </conditionalFormatting>
  <conditionalFormatting sqref="AW17">
    <cfRule type="cellIs" dxfId="372" priority="242" operator="between">
      <formula>1</formula>
      <formula>2</formula>
    </cfRule>
  </conditionalFormatting>
  <conditionalFormatting sqref="AQ17">
    <cfRule type="cellIs" dxfId="371" priority="239" operator="between">
      <formula>1</formula>
      <formula>2</formula>
    </cfRule>
  </conditionalFormatting>
  <conditionalFormatting sqref="AV17">
    <cfRule type="cellIs" dxfId="370" priority="243" operator="between">
      <formula>1</formula>
      <formula>2</formula>
    </cfRule>
  </conditionalFormatting>
  <conditionalFormatting sqref="AR17">
    <cfRule type="cellIs" dxfId="369" priority="247" operator="between">
      <formula>1</formula>
      <formula>2</formula>
    </cfRule>
  </conditionalFormatting>
  <conditionalFormatting sqref="AS17">
    <cfRule type="cellIs" dxfId="368" priority="246" operator="between">
      <formula>1</formula>
      <formula>2</formula>
    </cfRule>
  </conditionalFormatting>
  <conditionalFormatting sqref="AT17">
    <cfRule type="cellIs" dxfId="367" priority="245" operator="between">
      <formula>1</formula>
      <formula>2</formula>
    </cfRule>
  </conditionalFormatting>
  <conditionalFormatting sqref="AU17">
    <cfRule type="cellIs" dxfId="366" priority="244" operator="between">
      <formula>1</formula>
      <formula>2</formula>
    </cfRule>
  </conditionalFormatting>
  <conditionalFormatting sqref="AX17">
    <cfRule type="cellIs" dxfId="365" priority="241" operator="between">
      <formula>1</formula>
      <formula>2</formula>
    </cfRule>
  </conditionalFormatting>
  <conditionalFormatting sqref="AY17">
    <cfRule type="cellIs" dxfId="364" priority="240" operator="between">
      <formula>1</formula>
      <formula>2</formula>
    </cfRule>
  </conditionalFormatting>
  <conditionalFormatting sqref="AW14">
    <cfRule type="cellIs" dxfId="363" priority="269" operator="between">
      <formula>1</formula>
      <formula>2</formula>
    </cfRule>
  </conditionalFormatting>
  <conditionalFormatting sqref="AQ14">
    <cfRule type="cellIs" dxfId="362" priority="266" operator="between">
      <formula>1</formula>
      <formula>2</formula>
    </cfRule>
  </conditionalFormatting>
  <conditionalFormatting sqref="AV14">
    <cfRule type="cellIs" dxfId="361" priority="270" operator="between">
      <formula>1</formula>
      <formula>2</formula>
    </cfRule>
  </conditionalFormatting>
  <conditionalFormatting sqref="AR14">
    <cfRule type="cellIs" dxfId="360" priority="274" operator="between">
      <formula>1</formula>
      <formula>2</formula>
    </cfRule>
  </conditionalFormatting>
  <conditionalFormatting sqref="AS14">
    <cfRule type="cellIs" dxfId="359" priority="273" operator="between">
      <formula>1</formula>
      <formula>2</formula>
    </cfRule>
  </conditionalFormatting>
  <conditionalFormatting sqref="AT14">
    <cfRule type="cellIs" dxfId="358" priority="272" operator="between">
      <formula>1</formula>
      <formula>2</formula>
    </cfRule>
  </conditionalFormatting>
  <conditionalFormatting sqref="AU14">
    <cfRule type="cellIs" dxfId="357" priority="271" operator="between">
      <formula>1</formula>
      <formula>2</formula>
    </cfRule>
  </conditionalFormatting>
  <conditionalFormatting sqref="AX14">
    <cfRule type="cellIs" dxfId="356" priority="268" operator="between">
      <formula>1</formula>
      <formula>2</formula>
    </cfRule>
  </conditionalFormatting>
  <conditionalFormatting sqref="AY14">
    <cfRule type="cellIs" dxfId="355" priority="267" operator="between">
      <formula>1</formula>
      <formula>2</formula>
    </cfRule>
  </conditionalFormatting>
  <conditionalFormatting sqref="AS13">
    <cfRule type="cellIs" dxfId="354" priority="282" operator="between">
      <formula>1</formula>
      <formula>2</formula>
    </cfRule>
  </conditionalFormatting>
  <conditionalFormatting sqref="AW13">
    <cfRule type="cellIs" dxfId="353" priority="278" operator="between">
      <formula>1</formula>
      <formula>2</formula>
    </cfRule>
  </conditionalFormatting>
  <conditionalFormatting sqref="AR13">
    <cfRule type="cellIs" dxfId="352" priority="283" operator="between">
      <formula>1</formula>
      <formula>2</formula>
    </cfRule>
  </conditionalFormatting>
  <conditionalFormatting sqref="AV13">
    <cfRule type="cellIs" dxfId="351" priority="279" operator="between">
      <formula>1</formula>
      <formula>2</formula>
    </cfRule>
  </conditionalFormatting>
  <conditionalFormatting sqref="AT13">
    <cfRule type="cellIs" dxfId="350" priority="281" operator="between">
      <formula>1</formula>
      <formula>2</formula>
    </cfRule>
  </conditionalFormatting>
  <conditionalFormatting sqref="AU13">
    <cfRule type="cellIs" dxfId="349" priority="280" operator="between">
      <formula>1</formula>
      <formula>2</formula>
    </cfRule>
  </conditionalFormatting>
  <conditionalFormatting sqref="AY13">
    <cfRule type="cellIs" dxfId="348" priority="276" operator="between">
      <formula>1</formula>
      <formula>2</formula>
    </cfRule>
  </conditionalFormatting>
  <conditionalFormatting sqref="AX13">
    <cfRule type="cellIs" dxfId="347" priority="277" operator="between">
      <formula>1</formula>
      <formula>2</formula>
    </cfRule>
  </conditionalFormatting>
  <conditionalFormatting sqref="AQ13">
    <cfRule type="cellIs" dxfId="346" priority="275" operator="between">
      <formula>1</formula>
      <formula>2</formula>
    </cfRule>
  </conditionalFormatting>
  <conditionalFormatting sqref="AS15">
    <cfRule type="cellIs" dxfId="345" priority="264" operator="between">
      <formula>1</formula>
      <formula>2</formula>
    </cfRule>
  </conditionalFormatting>
  <conditionalFormatting sqref="AW15">
    <cfRule type="cellIs" dxfId="344" priority="260" operator="between">
      <formula>1</formula>
      <formula>2</formula>
    </cfRule>
  </conditionalFormatting>
  <conditionalFormatting sqref="AR15">
    <cfRule type="cellIs" dxfId="343" priority="265" operator="between">
      <formula>1</formula>
      <formula>2</formula>
    </cfRule>
  </conditionalFormatting>
  <conditionalFormatting sqref="AV15">
    <cfRule type="cellIs" dxfId="342" priority="261" operator="between">
      <formula>1</formula>
      <formula>2</formula>
    </cfRule>
  </conditionalFormatting>
  <conditionalFormatting sqref="AT15">
    <cfRule type="cellIs" dxfId="341" priority="263" operator="between">
      <formula>1</formula>
      <formula>2</formula>
    </cfRule>
  </conditionalFormatting>
  <conditionalFormatting sqref="AU15">
    <cfRule type="cellIs" dxfId="340" priority="262" operator="between">
      <formula>1</formula>
      <formula>2</formula>
    </cfRule>
  </conditionalFormatting>
  <conditionalFormatting sqref="AY15">
    <cfRule type="cellIs" dxfId="339" priority="258" operator="between">
      <formula>1</formula>
      <formula>2</formula>
    </cfRule>
  </conditionalFormatting>
  <conditionalFormatting sqref="AX15">
    <cfRule type="cellIs" dxfId="338" priority="259" operator="between">
      <formula>1</formula>
      <formula>2</formula>
    </cfRule>
  </conditionalFormatting>
  <conditionalFormatting sqref="AQ15">
    <cfRule type="cellIs" dxfId="337" priority="257" operator="between">
      <formula>1</formula>
      <formula>2</formula>
    </cfRule>
  </conditionalFormatting>
  <conditionalFormatting sqref="AS16">
    <cfRule type="cellIs" dxfId="336" priority="255" operator="between">
      <formula>1</formula>
      <formula>2</formula>
    </cfRule>
  </conditionalFormatting>
  <conditionalFormatting sqref="AW16">
    <cfRule type="cellIs" dxfId="335" priority="251" operator="between">
      <formula>1</formula>
      <formula>2</formula>
    </cfRule>
  </conditionalFormatting>
  <conditionalFormatting sqref="AR16">
    <cfRule type="cellIs" dxfId="334" priority="256" operator="between">
      <formula>1</formula>
      <formula>2</formula>
    </cfRule>
  </conditionalFormatting>
  <conditionalFormatting sqref="AV16">
    <cfRule type="cellIs" dxfId="333" priority="252" operator="between">
      <formula>1</formula>
      <formula>2</formula>
    </cfRule>
  </conditionalFormatting>
  <conditionalFormatting sqref="AT16">
    <cfRule type="cellIs" dxfId="332" priority="254" operator="between">
      <formula>1</formula>
      <formula>2</formula>
    </cfRule>
  </conditionalFormatting>
  <conditionalFormatting sqref="AU16">
    <cfRule type="cellIs" dxfId="331" priority="253" operator="between">
      <formula>1</formula>
      <formula>2</formula>
    </cfRule>
  </conditionalFormatting>
  <conditionalFormatting sqref="AY16">
    <cfRule type="cellIs" dxfId="330" priority="249" operator="between">
      <formula>1</formula>
      <formula>2</formula>
    </cfRule>
  </conditionalFormatting>
  <conditionalFormatting sqref="AX16">
    <cfRule type="cellIs" dxfId="329" priority="250" operator="between">
      <formula>1</formula>
      <formula>2</formula>
    </cfRule>
  </conditionalFormatting>
  <conditionalFormatting sqref="AQ16">
    <cfRule type="cellIs" dxfId="328" priority="248" operator="between">
      <formula>1</formula>
      <formula>2</formula>
    </cfRule>
  </conditionalFormatting>
  <conditionalFormatting sqref="AS18">
    <cfRule type="cellIs" dxfId="327" priority="237" operator="between">
      <formula>1</formula>
      <formula>2</formula>
    </cfRule>
  </conditionalFormatting>
  <conditionalFormatting sqref="AW18">
    <cfRule type="cellIs" dxfId="326" priority="233" operator="between">
      <formula>1</formula>
      <formula>2</formula>
    </cfRule>
  </conditionalFormatting>
  <conditionalFormatting sqref="AR18">
    <cfRule type="cellIs" dxfId="325" priority="238" operator="between">
      <formula>1</formula>
      <formula>2</formula>
    </cfRule>
  </conditionalFormatting>
  <conditionalFormatting sqref="AV18">
    <cfRule type="cellIs" dxfId="324" priority="234" operator="between">
      <formula>1</formula>
      <formula>2</formula>
    </cfRule>
  </conditionalFormatting>
  <conditionalFormatting sqref="AT18">
    <cfRule type="cellIs" dxfId="323" priority="236" operator="between">
      <formula>1</formula>
      <formula>2</formula>
    </cfRule>
  </conditionalFormatting>
  <conditionalFormatting sqref="AU18">
    <cfRule type="cellIs" dxfId="322" priority="235" operator="between">
      <formula>1</formula>
      <formula>2</formula>
    </cfRule>
  </conditionalFormatting>
  <conditionalFormatting sqref="AY18">
    <cfRule type="cellIs" dxfId="321" priority="231" operator="between">
      <formula>1</formula>
      <formula>2</formula>
    </cfRule>
  </conditionalFormatting>
  <conditionalFormatting sqref="AX18">
    <cfRule type="cellIs" dxfId="320" priority="232" operator="between">
      <formula>1</formula>
      <formula>2</formula>
    </cfRule>
  </conditionalFormatting>
  <conditionalFormatting sqref="AQ18">
    <cfRule type="cellIs" dxfId="319" priority="230" operator="between">
      <formula>1</formula>
      <formula>2</formula>
    </cfRule>
  </conditionalFormatting>
  <conditionalFormatting sqref="AS19">
    <cfRule type="cellIs" dxfId="318" priority="228" operator="between">
      <formula>1</formula>
      <formula>2</formula>
    </cfRule>
  </conditionalFormatting>
  <conditionalFormatting sqref="AW19">
    <cfRule type="cellIs" dxfId="317" priority="224" operator="between">
      <formula>1</formula>
      <formula>2</formula>
    </cfRule>
  </conditionalFormatting>
  <conditionalFormatting sqref="AR19">
    <cfRule type="cellIs" dxfId="316" priority="229" operator="between">
      <formula>1</formula>
      <formula>2</formula>
    </cfRule>
  </conditionalFormatting>
  <conditionalFormatting sqref="AV19">
    <cfRule type="cellIs" dxfId="315" priority="225" operator="between">
      <formula>1</formula>
      <formula>2</formula>
    </cfRule>
  </conditionalFormatting>
  <conditionalFormatting sqref="AT19">
    <cfRule type="cellIs" dxfId="314" priority="227" operator="between">
      <formula>1</formula>
      <formula>2</formula>
    </cfRule>
  </conditionalFormatting>
  <conditionalFormatting sqref="AU19">
    <cfRule type="cellIs" dxfId="313" priority="226" operator="between">
      <formula>1</formula>
      <formula>2</formula>
    </cfRule>
  </conditionalFormatting>
  <conditionalFormatting sqref="AY19">
    <cfRule type="cellIs" dxfId="312" priority="222" operator="between">
      <formula>1</formula>
      <formula>2</formula>
    </cfRule>
  </conditionalFormatting>
  <conditionalFormatting sqref="AX19">
    <cfRule type="cellIs" dxfId="311" priority="223" operator="between">
      <formula>1</formula>
      <formula>2</formula>
    </cfRule>
  </conditionalFormatting>
  <conditionalFormatting sqref="AQ19">
    <cfRule type="cellIs" dxfId="310" priority="221" operator="between">
      <formula>1</formula>
      <formula>2</formula>
    </cfRule>
  </conditionalFormatting>
  <conditionalFormatting sqref="AS21">
    <cfRule type="cellIs" dxfId="309" priority="210" operator="between">
      <formula>1</formula>
      <formula>2</formula>
    </cfRule>
  </conditionalFormatting>
  <conditionalFormatting sqref="AW21">
    <cfRule type="cellIs" dxfId="308" priority="206" operator="between">
      <formula>1</formula>
      <formula>2</formula>
    </cfRule>
  </conditionalFormatting>
  <conditionalFormatting sqref="AR21">
    <cfRule type="cellIs" dxfId="307" priority="211" operator="between">
      <formula>1</formula>
      <formula>2</formula>
    </cfRule>
  </conditionalFormatting>
  <conditionalFormatting sqref="AV21">
    <cfRule type="cellIs" dxfId="306" priority="207" operator="between">
      <formula>1</formula>
      <formula>2</formula>
    </cfRule>
  </conditionalFormatting>
  <conditionalFormatting sqref="AT21">
    <cfRule type="cellIs" dxfId="305" priority="209" operator="between">
      <formula>1</formula>
      <formula>2</formula>
    </cfRule>
  </conditionalFormatting>
  <conditionalFormatting sqref="AU21">
    <cfRule type="cellIs" dxfId="304" priority="208" operator="between">
      <formula>1</formula>
      <formula>2</formula>
    </cfRule>
  </conditionalFormatting>
  <conditionalFormatting sqref="AY21">
    <cfRule type="cellIs" dxfId="303" priority="204" operator="between">
      <formula>1</formula>
      <formula>2</formula>
    </cfRule>
  </conditionalFormatting>
  <conditionalFormatting sqref="AX21">
    <cfRule type="cellIs" dxfId="302" priority="205" operator="between">
      <formula>1</formula>
      <formula>2</formula>
    </cfRule>
  </conditionalFormatting>
  <conditionalFormatting sqref="AQ21">
    <cfRule type="cellIs" dxfId="301" priority="203" operator="between">
      <formula>1</formula>
      <formula>2</formula>
    </cfRule>
  </conditionalFormatting>
  <conditionalFormatting sqref="AS22">
    <cfRule type="cellIs" dxfId="300" priority="201" operator="between">
      <formula>1</formula>
      <formula>2</formula>
    </cfRule>
  </conditionalFormatting>
  <conditionalFormatting sqref="AW22">
    <cfRule type="cellIs" dxfId="299" priority="197" operator="between">
      <formula>1</formula>
      <formula>2</formula>
    </cfRule>
  </conditionalFormatting>
  <conditionalFormatting sqref="AR22">
    <cfRule type="cellIs" dxfId="298" priority="202" operator="between">
      <formula>1</formula>
      <formula>2</formula>
    </cfRule>
  </conditionalFormatting>
  <conditionalFormatting sqref="AV22">
    <cfRule type="cellIs" dxfId="297" priority="198" operator="between">
      <formula>1</formula>
      <formula>2</formula>
    </cfRule>
  </conditionalFormatting>
  <conditionalFormatting sqref="AT22">
    <cfRule type="cellIs" dxfId="296" priority="200" operator="between">
      <formula>1</formula>
      <formula>2</formula>
    </cfRule>
  </conditionalFormatting>
  <conditionalFormatting sqref="AU22">
    <cfRule type="cellIs" dxfId="295" priority="199" operator="between">
      <formula>1</formula>
      <formula>2</formula>
    </cfRule>
  </conditionalFormatting>
  <conditionalFormatting sqref="AY22">
    <cfRule type="cellIs" dxfId="294" priority="195" operator="between">
      <formula>1</formula>
      <formula>2</formula>
    </cfRule>
  </conditionalFormatting>
  <conditionalFormatting sqref="AX22">
    <cfRule type="cellIs" dxfId="293" priority="196" operator="between">
      <formula>1</formula>
      <formula>2</formula>
    </cfRule>
  </conditionalFormatting>
  <conditionalFormatting sqref="AQ22">
    <cfRule type="cellIs" dxfId="292" priority="194" operator="between">
      <formula>1</formula>
      <formula>2</formula>
    </cfRule>
  </conditionalFormatting>
  <conditionalFormatting sqref="AS24">
    <cfRule type="cellIs" dxfId="291" priority="183" operator="between">
      <formula>1</formula>
      <formula>2</formula>
    </cfRule>
  </conditionalFormatting>
  <conditionalFormatting sqref="AW24">
    <cfRule type="cellIs" dxfId="290" priority="179" operator="between">
      <formula>1</formula>
      <formula>2</formula>
    </cfRule>
  </conditionalFormatting>
  <conditionalFormatting sqref="AR24">
    <cfRule type="cellIs" dxfId="289" priority="184" operator="between">
      <formula>1</formula>
      <formula>2</formula>
    </cfRule>
  </conditionalFormatting>
  <conditionalFormatting sqref="AV24">
    <cfRule type="cellIs" dxfId="288" priority="180" operator="between">
      <formula>1</formula>
      <formula>2</formula>
    </cfRule>
  </conditionalFormatting>
  <conditionalFormatting sqref="AT24">
    <cfRule type="cellIs" dxfId="287" priority="182" operator="between">
      <formula>1</formula>
      <formula>2</formula>
    </cfRule>
  </conditionalFormatting>
  <conditionalFormatting sqref="AU24">
    <cfRule type="cellIs" dxfId="286" priority="181" operator="between">
      <formula>1</formula>
      <formula>2</formula>
    </cfRule>
  </conditionalFormatting>
  <conditionalFormatting sqref="AY24">
    <cfRule type="cellIs" dxfId="285" priority="177" operator="between">
      <formula>1</formula>
      <formula>2</formula>
    </cfRule>
  </conditionalFormatting>
  <conditionalFormatting sqref="AX24">
    <cfRule type="cellIs" dxfId="284" priority="178" operator="between">
      <formula>1</formula>
      <formula>2</formula>
    </cfRule>
  </conditionalFormatting>
  <conditionalFormatting sqref="AQ24">
    <cfRule type="cellIs" dxfId="283" priority="176" operator="between">
      <formula>1</formula>
      <formula>2</formula>
    </cfRule>
  </conditionalFormatting>
  <conditionalFormatting sqref="AS25">
    <cfRule type="cellIs" dxfId="282" priority="174" operator="between">
      <formula>1</formula>
      <formula>2</formula>
    </cfRule>
  </conditionalFormatting>
  <conditionalFormatting sqref="AW25">
    <cfRule type="cellIs" dxfId="281" priority="170" operator="between">
      <formula>1</formula>
      <formula>2</formula>
    </cfRule>
  </conditionalFormatting>
  <conditionalFormatting sqref="AR25">
    <cfRule type="cellIs" dxfId="280" priority="175" operator="between">
      <formula>1</formula>
      <formula>2</formula>
    </cfRule>
  </conditionalFormatting>
  <conditionalFormatting sqref="AV25">
    <cfRule type="cellIs" dxfId="279" priority="171" operator="between">
      <formula>1</formula>
      <formula>2</formula>
    </cfRule>
  </conditionalFormatting>
  <conditionalFormatting sqref="AT25">
    <cfRule type="cellIs" dxfId="278" priority="173" operator="between">
      <formula>1</formula>
      <formula>2</formula>
    </cfRule>
  </conditionalFormatting>
  <conditionalFormatting sqref="AU25">
    <cfRule type="cellIs" dxfId="277" priority="172" operator="between">
      <formula>1</formula>
      <formula>2</formula>
    </cfRule>
  </conditionalFormatting>
  <conditionalFormatting sqref="AY25">
    <cfRule type="cellIs" dxfId="276" priority="168" operator="between">
      <formula>1</formula>
      <formula>2</formula>
    </cfRule>
  </conditionalFormatting>
  <conditionalFormatting sqref="AX25">
    <cfRule type="cellIs" dxfId="275" priority="169" operator="between">
      <formula>1</formula>
      <formula>2</formula>
    </cfRule>
  </conditionalFormatting>
  <conditionalFormatting sqref="AQ25">
    <cfRule type="cellIs" dxfId="274" priority="167" operator="between">
      <formula>1</formula>
      <formula>2</formula>
    </cfRule>
  </conditionalFormatting>
  <conditionalFormatting sqref="AS26">
    <cfRule type="cellIs" dxfId="273" priority="165" operator="between">
      <formula>1</formula>
      <formula>2</formula>
    </cfRule>
  </conditionalFormatting>
  <conditionalFormatting sqref="AW26">
    <cfRule type="cellIs" dxfId="272" priority="161" operator="between">
      <formula>1</formula>
      <formula>2</formula>
    </cfRule>
  </conditionalFormatting>
  <conditionalFormatting sqref="AR26">
    <cfRule type="cellIs" dxfId="271" priority="166" operator="between">
      <formula>1</formula>
      <formula>2</formula>
    </cfRule>
  </conditionalFormatting>
  <conditionalFormatting sqref="AV26">
    <cfRule type="cellIs" dxfId="270" priority="162" operator="between">
      <formula>1</formula>
      <formula>2</formula>
    </cfRule>
  </conditionalFormatting>
  <conditionalFormatting sqref="AT26">
    <cfRule type="cellIs" dxfId="269" priority="164" operator="between">
      <formula>1</formula>
      <formula>2</formula>
    </cfRule>
  </conditionalFormatting>
  <conditionalFormatting sqref="AU26">
    <cfRule type="cellIs" dxfId="268" priority="163" operator="between">
      <formula>1</formula>
      <formula>2</formula>
    </cfRule>
  </conditionalFormatting>
  <conditionalFormatting sqref="AY26">
    <cfRule type="cellIs" dxfId="267" priority="159" operator="between">
      <formula>1</formula>
      <formula>2</formula>
    </cfRule>
  </conditionalFormatting>
  <conditionalFormatting sqref="AX26">
    <cfRule type="cellIs" dxfId="266" priority="160" operator="between">
      <formula>1</formula>
      <formula>2</formula>
    </cfRule>
  </conditionalFormatting>
  <conditionalFormatting sqref="AQ26">
    <cfRule type="cellIs" dxfId="265" priority="158" operator="between">
      <formula>1</formula>
      <formula>2</formula>
    </cfRule>
  </conditionalFormatting>
  <conditionalFormatting sqref="AS27">
    <cfRule type="cellIs" dxfId="264" priority="156" operator="between">
      <formula>1</formula>
      <formula>2</formula>
    </cfRule>
  </conditionalFormatting>
  <conditionalFormatting sqref="AW27">
    <cfRule type="cellIs" dxfId="263" priority="152" operator="between">
      <formula>1</formula>
      <formula>2</formula>
    </cfRule>
  </conditionalFormatting>
  <conditionalFormatting sqref="AR27">
    <cfRule type="cellIs" dxfId="262" priority="157" operator="between">
      <formula>1</formula>
      <formula>2</formula>
    </cfRule>
  </conditionalFormatting>
  <conditionalFormatting sqref="AV27">
    <cfRule type="cellIs" dxfId="261" priority="153" operator="between">
      <formula>1</formula>
      <formula>2</formula>
    </cfRule>
  </conditionalFormatting>
  <conditionalFormatting sqref="AT27">
    <cfRule type="cellIs" dxfId="260" priority="155" operator="between">
      <formula>1</formula>
      <formula>2</formula>
    </cfRule>
  </conditionalFormatting>
  <conditionalFormatting sqref="AU27">
    <cfRule type="cellIs" dxfId="259" priority="154" operator="between">
      <formula>1</formula>
      <formula>2</formula>
    </cfRule>
  </conditionalFormatting>
  <conditionalFormatting sqref="AY27">
    <cfRule type="cellIs" dxfId="258" priority="150" operator="between">
      <formula>1</formula>
      <formula>2</formula>
    </cfRule>
  </conditionalFormatting>
  <conditionalFormatting sqref="AX27">
    <cfRule type="cellIs" dxfId="257" priority="151" operator="between">
      <formula>1</formula>
      <formula>2</formula>
    </cfRule>
  </conditionalFormatting>
  <conditionalFormatting sqref="AQ27">
    <cfRule type="cellIs" dxfId="256" priority="149" operator="between">
      <formula>1</formula>
      <formula>2</formula>
    </cfRule>
  </conditionalFormatting>
  <conditionalFormatting sqref="AV28">
    <cfRule type="cellIs" dxfId="255" priority="144" operator="between">
      <formula>1</formula>
      <formula>2</formula>
    </cfRule>
  </conditionalFormatting>
  <conditionalFormatting sqref="AY28">
    <cfRule type="cellIs" dxfId="254" priority="141" operator="between">
      <formula>1</formula>
      <formula>2</formula>
    </cfRule>
  </conditionalFormatting>
  <conditionalFormatting sqref="AX28">
    <cfRule type="cellIs" dxfId="253" priority="142" operator="between">
      <formula>1</formula>
      <formula>2</formula>
    </cfRule>
  </conditionalFormatting>
  <conditionalFormatting sqref="AQ28">
    <cfRule type="cellIs" dxfId="252" priority="140" operator="between">
      <formula>1</formula>
      <formula>2</formula>
    </cfRule>
  </conditionalFormatting>
  <conditionalFormatting sqref="AV29">
    <cfRule type="cellIs" dxfId="251" priority="135" operator="between">
      <formula>1</formula>
      <formula>2</formula>
    </cfRule>
  </conditionalFormatting>
  <conditionalFormatting sqref="AY29">
    <cfRule type="cellIs" dxfId="250" priority="132" operator="between">
      <formula>1</formula>
      <formula>2</formula>
    </cfRule>
  </conditionalFormatting>
  <conditionalFormatting sqref="AX29">
    <cfRule type="cellIs" dxfId="249" priority="133" operator="between">
      <formula>1</formula>
      <formula>2</formula>
    </cfRule>
  </conditionalFormatting>
  <conditionalFormatting sqref="AQ29">
    <cfRule type="cellIs" dxfId="248" priority="131" operator="between">
      <formula>1</formula>
      <formula>2</formula>
    </cfRule>
  </conditionalFormatting>
  <conditionalFormatting sqref="AS30">
    <cfRule type="cellIs" dxfId="247" priority="129" operator="between">
      <formula>1</formula>
      <formula>2</formula>
    </cfRule>
  </conditionalFormatting>
  <conditionalFormatting sqref="AW30">
    <cfRule type="cellIs" dxfId="246" priority="125" operator="between">
      <formula>1</formula>
      <formula>2</formula>
    </cfRule>
  </conditionalFormatting>
  <conditionalFormatting sqref="AR30">
    <cfRule type="cellIs" dxfId="245" priority="130" operator="between">
      <formula>1</formula>
      <formula>2</formula>
    </cfRule>
  </conditionalFormatting>
  <conditionalFormatting sqref="AV30">
    <cfRule type="cellIs" dxfId="244" priority="126" operator="between">
      <formula>1</formula>
      <formula>2</formula>
    </cfRule>
  </conditionalFormatting>
  <conditionalFormatting sqref="AT30">
    <cfRule type="cellIs" dxfId="243" priority="128" operator="between">
      <formula>1</formula>
      <formula>2</formula>
    </cfRule>
  </conditionalFormatting>
  <conditionalFormatting sqref="AU30">
    <cfRule type="cellIs" dxfId="242" priority="127" operator="between">
      <formula>1</formula>
      <formula>2</formula>
    </cfRule>
  </conditionalFormatting>
  <conditionalFormatting sqref="AY30">
    <cfRule type="cellIs" dxfId="241" priority="123" operator="between">
      <formula>1</formula>
      <formula>2</formula>
    </cfRule>
  </conditionalFormatting>
  <conditionalFormatting sqref="AX30">
    <cfRule type="cellIs" dxfId="240" priority="124" operator="between">
      <formula>1</formula>
      <formula>2</formula>
    </cfRule>
  </conditionalFormatting>
  <conditionalFormatting sqref="AQ30">
    <cfRule type="cellIs" dxfId="239" priority="122" operator="between">
      <formula>1</formula>
      <formula>2</formula>
    </cfRule>
  </conditionalFormatting>
  <conditionalFormatting sqref="AS31">
    <cfRule type="cellIs" dxfId="238" priority="120" operator="between">
      <formula>1</formula>
      <formula>2</formula>
    </cfRule>
  </conditionalFormatting>
  <conditionalFormatting sqref="AW31">
    <cfRule type="cellIs" dxfId="237" priority="116" operator="between">
      <formula>1</formula>
      <formula>2</formula>
    </cfRule>
  </conditionalFormatting>
  <conditionalFormatting sqref="AR31">
    <cfRule type="cellIs" dxfId="236" priority="121" operator="between">
      <formula>1</formula>
      <formula>2</formula>
    </cfRule>
  </conditionalFormatting>
  <conditionalFormatting sqref="AV31">
    <cfRule type="cellIs" dxfId="235" priority="117" operator="between">
      <formula>1</formula>
      <formula>2</formula>
    </cfRule>
  </conditionalFormatting>
  <conditionalFormatting sqref="AT31">
    <cfRule type="cellIs" dxfId="234" priority="119" operator="between">
      <formula>1</formula>
      <formula>2</formula>
    </cfRule>
  </conditionalFormatting>
  <conditionalFormatting sqref="AU31">
    <cfRule type="cellIs" dxfId="233" priority="118" operator="between">
      <formula>1</formula>
      <formula>2</formula>
    </cfRule>
  </conditionalFormatting>
  <conditionalFormatting sqref="AY31">
    <cfRule type="cellIs" dxfId="232" priority="114" operator="between">
      <formula>1</formula>
      <formula>2</formula>
    </cfRule>
  </conditionalFormatting>
  <conditionalFormatting sqref="AX31">
    <cfRule type="cellIs" dxfId="231" priority="115" operator="between">
      <formula>1</formula>
      <formula>2</formula>
    </cfRule>
  </conditionalFormatting>
  <conditionalFormatting sqref="AQ31">
    <cfRule type="cellIs" dxfId="230" priority="113" operator="between">
      <formula>1</formula>
      <formula>2</formula>
    </cfRule>
  </conditionalFormatting>
  <conditionalFormatting sqref="AS32">
    <cfRule type="cellIs" dxfId="229" priority="111" operator="between">
      <formula>1</formula>
      <formula>2</formula>
    </cfRule>
  </conditionalFormatting>
  <conditionalFormatting sqref="AW32">
    <cfRule type="cellIs" dxfId="228" priority="107" operator="between">
      <formula>1</formula>
      <formula>2</formula>
    </cfRule>
  </conditionalFormatting>
  <conditionalFormatting sqref="AR32">
    <cfRule type="cellIs" dxfId="227" priority="112" operator="between">
      <formula>1</formula>
      <formula>2</formula>
    </cfRule>
  </conditionalFormatting>
  <conditionalFormatting sqref="AV32">
    <cfRule type="cellIs" dxfId="226" priority="108" operator="between">
      <formula>1</formula>
      <formula>2</formula>
    </cfRule>
  </conditionalFormatting>
  <conditionalFormatting sqref="AT32">
    <cfRule type="cellIs" dxfId="225" priority="110" operator="between">
      <formula>1</formula>
      <formula>2</formula>
    </cfRule>
  </conditionalFormatting>
  <conditionalFormatting sqref="AU32">
    <cfRule type="cellIs" dxfId="224" priority="109" operator="between">
      <formula>1</formula>
      <formula>2</formula>
    </cfRule>
  </conditionalFormatting>
  <conditionalFormatting sqref="AY32">
    <cfRule type="cellIs" dxfId="223" priority="105" operator="between">
      <formula>1</formula>
      <formula>2</formula>
    </cfRule>
  </conditionalFormatting>
  <conditionalFormatting sqref="AX32">
    <cfRule type="cellIs" dxfId="222" priority="106" operator="between">
      <formula>1</formula>
      <formula>2</formula>
    </cfRule>
  </conditionalFormatting>
  <conditionalFormatting sqref="AQ32">
    <cfRule type="cellIs" dxfId="221" priority="104" operator="between">
      <formula>1</formula>
      <formula>2</formula>
    </cfRule>
  </conditionalFormatting>
  <conditionalFormatting sqref="AS33">
    <cfRule type="cellIs" dxfId="220" priority="102" operator="between">
      <formula>1</formula>
      <formula>2</formula>
    </cfRule>
  </conditionalFormatting>
  <conditionalFormatting sqref="AW33">
    <cfRule type="cellIs" dxfId="219" priority="98" operator="between">
      <formula>1</formula>
      <formula>2</formula>
    </cfRule>
  </conditionalFormatting>
  <conditionalFormatting sqref="AR33">
    <cfRule type="cellIs" dxfId="218" priority="103" operator="between">
      <formula>1</formula>
      <formula>2</formula>
    </cfRule>
  </conditionalFormatting>
  <conditionalFormatting sqref="AV33">
    <cfRule type="cellIs" dxfId="217" priority="99" operator="between">
      <formula>1</formula>
      <formula>2</formula>
    </cfRule>
  </conditionalFormatting>
  <conditionalFormatting sqref="AT33">
    <cfRule type="cellIs" dxfId="216" priority="101" operator="between">
      <formula>1</formula>
      <formula>2</formula>
    </cfRule>
  </conditionalFormatting>
  <conditionalFormatting sqref="AU33">
    <cfRule type="cellIs" dxfId="215" priority="100" operator="between">
      <formula>1</formula>
      <formula>2</formula>
    </cfRule>
  </conditionalFormatting>
  <conditionalFormatting sqref="AY33">
    <cfRule type="cellIs" dxfId="214" priority="96" operator="between">
      <formula>1</formula>
      <formula>2</formula>
    </cfRule>
  </conditionalFormatting>
  <conditionalFormatting sqref="AX33">
    <cfRule type="cellIs" dxfId="213" priority="97" operator="between">
      <formula>1</formula>
      <formula>2</formula>
    </cfRule>
  </conditionalFormatting>
  <conditionalFormatting sqref="AQ33">
    <cfRule type="cellIs" dxfId="212" priority="95" operator="between">
      <formula>1</formula>
      <formula>2</formula>
    </cfRule>
  </conditionalFormatting>
  <conditionalFormatting sqref="AS34">
    <cfRule type="cellIs" dxfId="211" priority="93" operator="between">
      <formula>1</formula>
      <formula>2</formula>
    </cfRule>
  </conditionalFormatting>
  <conditionalFormatting sqref="AW34">
    <cfRule type="cellIs" dxfId="210" priority="89" operator="between">
      <formula>1</formula>
      <formula>2</formula>
    </cfRule>
  </conditionalFormatting>
  <conditionalFormatting sqref="AR34">
    <cfRule type="cellIs" dxfId="209" priority="94" operator="between">
      <formula>1</formula>
      <formula>2</formula>
    </cfRule>
  </conditionalFormatting>
  <conditionalFormatting sqref="AV34">
    <cfRule type="cellIs" dxfId="208" priority="90" operator="between">
      <formula>1</formula>
      <formula>2</formula>
    </cfRule>
  </conditionalFormatting>
  <conditionalFormatting sqref="AT34">
    <cfRule type="cellIs" dxfId="207" priority="92" operator="between">
      <formula>1</formula>
      <formula>2</formula>
    </cfRule>
  </conditionalFormatting>
  <conditionalFormatting sqref="AU34">
    <cfRule type="cellIs" dxfId="206" priority="91" operator="between">
      <formula>1</formula>
      <formula>2</formula>
    </cfRule>
  </conditionalFormatting>
  <conditionalFormatting sqref="AY34">
    <cfRule type="cellIs" dxfId="205" priority="87" operator="between">
      <formula>1</formula>
      <formula>2</formula>
    </cfRule>
  </conditionalFormatting>
  <conditionalFormatting sqref="AX34">
    <cfRule type="cellIs" dxfId="204" priority="88" operator="between">
      <formula>1</formula>
      <formula>2</formula>
    </cfRule>
  </conditionalFormatting>
  <conditionalFormatting sqref="AQ34">
    <cfRule type="cellIs" dxfId="203" priority="86" operator="between">
      <formula>1</formula>
      <formula>2</formula>
    </cfRule>
  </conditionalFormatting>
  <conditionalFormatting sqref="AS35">
    <cfRule type="cellIs" dxfId="202" priority="84" operator="between">
      <formula>1</formula>
      <formula>2</formula>
    </cfRule>
  </conditionalFormatting>
  <conditionalFormatting sqref="AW35">
    <cfRule type="cellIs" dxfId="201" priority="80" operator="between">
      <formula>1</formula>
      <formula>2</formula>
    </cfRule>
  </conditionalFormatting>
  <conditionalFormatting sqref="AR35">
    <cfRule type="cellIs" dxfId="200" priority="85" operator="between">
      <formula>1</formula>
      <formula>2</formula>
    </cfRule>
  </conditionalFormatting>
  <conditionalFormatting sqref="AV35">
    <cfRule type="cellIs" dxfId="199" priority="81" operator="between">
      <formula>1</formula>
      <formula>2</formula>
    </cfRule>
  </conditionalFormatting>
  <conditionalFormatting sqref="AT35">
    <cfRule type="cellIs" dxfId="198" priority="83" operator="between">
      <formula>1</formula>
      <formula>2</formula>
    </cfRule>
  </conditionalFormatting>
  <conditionalFormatting sqref="AU35">
    <cfRule type="cellIs" dxfId="197" priority="82" operator="between">
      <formula>1</formula>
      <formula>2</formula>
    </cfRule>
  </conditionalFormatting>
  <conditionalFormatting sqref="AY35">
    <cfRule type="cellIs" dxfId="196" priority="78" operator="between">
      <formula>1</formula>
      <formula>2</formula>
    </cfRule>
  </conditionalFormatting>
  <conditionalFormatting sqref="AX35">
    <cfRule type="cellIs" dxfId="195" priority="79" operator="between">
      <formula>1</formula>
      <formula>2</formula>
    </cfRule>
  </conditionalFormatting>
  <conditionalFormatting sqref="AQ35">
    <cfRule type="cellIs" dxfId="194" priority="77" operator="between">
      <formula>1</formula>
      <formula>2</formula>
    </cfRule>
  </conditionalFormatting>
  <conditionalFormatting sqref="AS36">
    <cfRule type="cellIs" dxfId="193" priority="75" operator="between">
      <formula>1</formula>
      <formula>2</formula>
    </cfRule>
  </conditionalFormatting>
  <conditionalFormatting sqref="AW36">
    <cfRule type="cellIs" dxfId="192" priority="71" operator="between">
      <formula>1</formula>
      <formula>2</formula>
    </cfRule>
  </conditionalFormatting>
  <conditionalFormatting sqref="AR36">
    <cfRule type="cellIs" dxfId="191" priority="76" operator="between">
      <formula>1</formula>
      <formula>2</formula>
    </cfRule>
  </conditionalFormatting>
  <conditionalFormatting sqref="AV36">
    <cfRule type="cellIs" dxfId="190" priority="72" operator="between">
      <formula>1</formula>
      <formula>2</formula>
    </cfRule>
  </conditionalFormatting>
  <conditionalFormatting sqref="AT36">
    <cfRule type="cellIs" dxfId="189" priority="74" operator="between">
      <formula>1</formula>
      <formula>2</formula>
    </cfRule>
  </conditionalFormatting>
  <conditionalFormatting sqref="AU36">
    <cfRule type="cellIs" dxfId="188" priority="73" operator="between">
      <formula>1</formula>
      <formula>2</formula>
    </cfRule>
  </conditionalFormatting>
  <conditionalFormatting sqref="AY36">
    <cfRule type="cellIs" dxfId="187" priority="69" operator="between">
      <formula>1</formula>
      <formula>2</formula>
    </cfRule>
  </conditionalFormatting>
  <conditionalFormatting sqref="AX36">
    <cfRule type="cellIs" dxfId="186" priority="70" operator="between">
      <formula>1</formula>
      <formula>2</formula>
    </cfRule>
  </conditionalFormatting>
  <conditionalFormatting sqref="AQ36">
    <cfRule type="cellIs" dxfId="185" priority="68" operator="between">
      <formula>1</formula>
      <formula>2</formula>
    </cfRule>
  </conditionalFormatting>
  <conditionalFormatting sqref="AS37">
    <cfRule type="cellIs" dxfId="184" priority="66" operator="between">
      <formula>1</formula>
      <formula>2</formula>
    </cfRule>
  </conditionalFormatting>
  <conditionalFormatting sqref="AW37">
    <cfRule type="cellIs" dxfId="183" priority="62" operator="between">
      <formula>1</formula>
      <formula>2</formula>
    </cfRule>
  </conditionalFormatting>
  <conditionalFormatting sqref="AR37">
    <cfRule type="cellIs" dxfId="182" priority="67" operator="between">
      <formula>1</formula>
      <formula>2</formula>
    </cfRule>
  </conditionalFormatting>
  <conditionalFormatting sqref="AV37">
    <cfRule type="cellIs" dxfId="181" priority="63" operator="between">
      <formula>1</formula>
      <formula>2</formula>
    </cfRule>
  </conditionalFormatting>
  <conditionalFormatting sqref="AT37">
    <cfRule type="cellIs" dxfId="180" priority="65" operator="between">
      <formula>1</formula>
      <formula>2</formula>
    </cfRule>
  </conditionalFormatting>
  <conditionalFormatting sqref="AU37">
    <cfRule type="cellIs" dxfId="179" priority="64" operator="between">
      <formula>1</formula>
      <formula>2</formula>
    </cfRule>
  </conditionalFormatting>
  <conditionalFormatting sqref="AY37">
    <cfRule type="cellIs" dxfId="178" priority="60" operator="between">
      <formula>1</formula>
      <formula>2</formula>
    </cfRule>
  </conditionalFormatting>
  <conditionalFormatting sqref="AX37">
    <cfRule type="cellIs" dxfId="177" priority="61" operator="between">
      <formula>1</formula>
      <formula>2</formula>
    </cfRule>
  </conditionalFormatting>
  <conditionalFormatting sqref="AQ37">
    <cfRule type="cellIs" dxfId="176" priority="59" operator="between">
      <formula>1</formula>
      <formula>2</formula>
    </cfRule>
  </conditionalFormatting>
  <conditionalFormatting sqref="AS38">
    <cfRule type="cellIs" dxfId="175" priority="57" operator="between">
      <formula>1</formula>
      <formula>2</formula>
    </cfRule>
  </conditionalFormatting>
  <conditionalFormatting sqref="AW38">
    <cfRule type="cellIs" dxfId="174" priority="53" operator="between">
      <formula>1</formula>
      <formula>2</formula>
    </cfRule>
  </conditionalFormatting>
  <conditionalFormatting sqref="AR38">
    <cfRule type="cellIs" dxfId="173" priority="58" operator="between">
      <formula>1</formula>
      <formula>2</formula>
    </cfRule>
  </conditionalFormatting>
  <conditionalFormatting sqref="AV38">
    <cfRule type="cellIs" dxfId="172" priority="54" operator="between">
      <formula>1</formula>
      <formula>2</formula>
    </cfRule>
  </conditionalFormatting>
  <conditionalFormatting sqref="AT38">
    <cfRule type="cellIs" dxfId="171" priority="56" operator="between">
      <formula>1</formula>
      <formula>2</formula>
    </cfRule>
  </conditionalFormatting>
  <conditionalFormatting sqref="AU38">
    <cfRule type="cellIs" dxfId="170" priority="55" operator="between">
      <formula>1</formula>
      <formula>2</formula>
    </cfRule>
  </conditionalFormatting>
  <conditionalFormatting sqref="AY38">
    <cfRule type="cellIs" dxfId="169" priority="51" operator="between">
      <formula>1</formula>
      <formula>2</formula>
    </cfRule>
  </conditionalFormatting>
  <conditionalFormatting sqref="AX38">
    <cfRule type="cellIs" dxfId="168" priority="52" operator="between">
      <formula>1</formula>
      <formula>2</formula>
    </cfRule>
  </conditionalFormatting>
  <conditionalFormatting sqref="AQ38">
    <cfRule type="cellIs" dxfId="167" priority="50" operator="between">
      <formula>1</formula>
      <formula>2</formula>
    </cfRule>
  </conditionalFormatting>
  <conditionalFormatting sqref="AS39">
    <cfRule type="cellIs" dxfId="166" priority="48" operator="between">
      <formula>1</formula>
      <formula>2</formula>
    </cfRule>
  </conditionalFormatting>
  <conditionalFormatting sqref="AW39">
    <cfRule type="cellIs" dxfId="165" priority="44" operator="between">
      <formula>1</formula>
      <formula>2</formula>
    </cfRule>
  </conditionalFormatting>
  <conditionalFormatting sqref="AR39">
    <cfRule type="cellIs" dxfId="164" priority="49" operator="between">
      <formula>1</formula>
      <formula>2</formula>
    </cfRule>
  </conditionalFormatting>
  <conditionalFormatting sqref="AV39">
    <cfRule type="cellIs" dxfId="163" priority="45" operator="between">
      <formula>1</formula>
      <formula>2</formula>
    </cfRule>
  </conditionalFormatting>
  <conditionalFormatting sqref="AT39">
    <cfRule type="cellIs" dxfId="162" priority="47" operator="between">
      <formula>1</formula>
      <formula>2</formula>
    </cfRule>
  </conditionalFormatting>
  <conditionalFormatting sqref="AU39">
    <cfRule type="cellIs" dxfId="161" priority="46" operator="between">
      <formula>1</formula>
      <formula>2</formula>
    </cfRule>
  </conditionalFormatting>
  <conditionalFormatting sqref="AY39">
    <cfRule type="cellIs" dxfId="160" priority="42" operator="between">
      <formula>1</formula>
      <formula>2</formula>
    </cfRule>
  </conditionalFormatting>
  <conditionalFormatting sqref="AX39">
    <cfRule type="cellIs" dxfId="159" priority="43" operator="between">
      <formula>1</formula>
      <formula>2</formula>
    </cfRule>
  </conditionalFormatting>
  <conditionalFormatting sqref="AQ39">
    <cfRule type="cellIs" dxfId="158" priority="41" operator="between">
      <formula>1</formula>
      <formula>2</formula>
    </cfRule>
  </conditionalFormatting>
  <conditionalFormatting sqref="AW14">
    <cfRule type="cellIs" dxfId="157" priority="35" operator="between">
      <formula>1</formula>
      <formula>2</formula>
    </cfRule>
  </conditionalFormatting>
  <conditionalFormatting sqref="AQ14">
    <cfRule type="cellIs" dxfId="156" priority="32" operator="between">
      <formula>1</formula>
      <formula>2</formula>
    </cfRule>
  </conditionalFormatting>
  <conditionalFormatting sqref="AV14">
    <cfRule type="cellIs" dxfId="155" priority="36" operator="between">
      <formula>1</formula>
      <formula>2</formula>
    </cfRule>
  </conditionalFormatting>
  <conditionalFormatting sqref="AR14">
    <cfRule type="cellIs" dxfId="154" priority="40" operator="between">
      <formula>1</formula>
      <formula>2</formula>
    </cfRule>
  </conditionalFormatting>
  <conditionalFormatting sqref="AS14">
    <cfRule type="cellIs" dxfId="153" priority="39" operator="between">
      <formula>1</formula>
      <formula>2</formula>
    </cfRule>
  </conditionalFormatting>
  <conditionalFormatting sqref="AT14">
    <cfRule type="cellIs" dxfId="152" priority="38" operator="between">
      <formula>1</formula>
      <formula>2</formula>
    </cfRule>
  </conditionalFormatting>
  <conditionalFormatting sqref="AU14">
    <cfRule type="cellIs" dxfId="151" priority="37" operator="between">
      <formula>1</formula>
      <formula>2</formula>
    </cfRule>
  </conditionalFormatting>
  <conditionalFormatting sqref="AX14">
    <cfRule type="cellIs" dxfId="150" priority="34" operator="between">
      <formula>1</formula>
      <formula>2</formula>
    </cfRule>
  </conditionalFormatting>
  <conditionalFormatting sqref="AY14">
    <cfRule type="cellIs" dxfId="149" priority="33" operator="between">
      <formula>1</formula>
      <formula>2</formula>
    </cfRule>
  </conditionalFormatting>
  <conditionalFormatting sqref="AS15">
    <cfRule type="cellIs" dxfId="148" priority="30" operator="between">
      <formula>1</formula>
      <formula>2</formula>
    </cfRule>
  </conditionalFormatting>
  <conditionalFormatting sqref="AW15">
    <cfRule type="cellIs" dxfId="147" priority="26" operator="between">
      <formula>1</formula>
      <formula>2</formula>
    </cfRule>
  </conditionalFormatting>
  <conditionalFormatting sqref="AR15">
    <cfRule type="cellIs" dxfId="146" priority="31" operator="between">
      <formula>1</formula>
      <formula>2</formula>
    </cfRule>
  </conditionalFormatting>
  <conditionalFormatting sqref="AV15">
    <cfRule type="cellIs" dxfId="145" priority="27" operator="between">
      <formula>1</formula>
      <formula>2</formula>
    </cfRule>
  </conditionalFormatting>
  <conditionalFormatting sqref="AT15">
    <cfRule type="cellIs" dxfId="144" priority="29" operator="between">
      <formula>1</formula>
      <formula>2</formula>
    </cfRule>
  </conditionalFormatting>
  <conditionalFormatting sqref="AU15">
    <cfRule type="cellIs" dxfId="143" priority="28" operator="between">
      <formula>1</formula>
      <formula>2</formula>
    </cfRule>
  </conditionalFormatting>
  <conditionalFormatting sqref="AY15">
    <cfRule type="cellIs" dxfId="142" priority="24" operator="between">
      <formula>1</formula>
      <formula>2</formula>
    </cfRule>
  </conditionalFormatting>
  <conditionalFormatting sqref="AX15">
    <cfRule type="cellIs" dxfId="141" priority="25" operator="between">
      <formula>1</formula>
      <formula>2</formula>
    </cfRule>
  </conditionalFormatting>
  <conditionalFormatting sqref="AQ15">
    <cfRule type="cellIs" dxfId="140" priority="23" operator="between">
      <formula>1</formula>
      <formula>2</formula>
    </cfRule>
  </conditionalFormatting>
  <conditionalFormatting sqref="AW14">
    <cfRule type="cellIs" dxfId="139" priority="17" operator="between">
      <formula>1</formula>
      <formula>2</formula>
    </cfRule>
  </conditionalFormatting>
  <conditionalFormatting sqref="AQ14">
    <cfRule type="cellIs" dxfId="138" priority="14" operator="between">
      <formula>1</formula>
      <formula>2</formula>
    </cfRule>
  </conditionalFormatting>
  <conditionalFormatting sqref="AV14">
    <cfRule type="cellIs" dxfId="137" priority="18" operator="between">
      <formula>1</formula>
      <formula>2</formula>
    </cfRule>
  </conditionalFormatting>
  <conditionalFormatting sqref="AR14">
    <cfRule type="cellIs" dxfId="136" priority="22" operator="between">
      <formula>1</formula>
      <formula>2</formula>
    </cfRule>
  </conditionalFormatting>
  <conditionalFormatting sqref="AS14">
    <cfRule type="cellIs" dxfId="135" priority="21" operator="between">
      <formula>1</formula>
      <formula>2</formula>
    </cfRule>
  </conditionalFormatting>
  <conditionalFormatting sqref="AT14">
    <cfRule type="cellIs" dxfId="134" priority="20" operator="between">
      <formula>1</formula>
      <formula>2</formula>
    </cfRule>
  </conditionalFormatting>
  <conditionalFormatting sqref="AU14">
    <cfRule type="cellIs" dxfId="133" priority="19" operator="between">
      <formula>1</formula>
      <formula>2</formula>
    </cfRule>
  </conditionalFormatting>
  <conditionalFormatting sqref="AX14">
    <cfRule type="cellIs" dxfId="132" priority="16" operator="between">
      <formula>1</formula>
      <formula>2</formula>
    </cfRule>
  </conditionalFormatting>
  <conditionalFormatting sqref="AY14">
    <cfRule type="cellIs" dxfId="131" priority="15" operator="between">
      <formula>1</formula>
      <formula>2</formula>
    </cfRule>
  </conditionalFormatting>
  <conditionalFormatting sqref="AS15">
    <cfRule type="cellIs" dxfId="130" priority="12" operator="between">
      <formula>1</formula>
      <formula>2</formula>
    </cfRule>
  </conditionalFormatting>
  <conditionalFormatting sqref="AW15">
    <cfRule type="cellIs" dxfId="129" priority="8" operator="between">
      <formula>1</formula>
      <formula>2</formula>
    </cfRule>
  </conditionalFormatting>
  <conditionalFormatting sqref="AR15">
    <cfRule type="cellIs" dxfId="128" priority="13" operator="between">
      <formula>1</formula>
      <formula>2</formula>
    </cfRule>
  </conditionalFormatting>
  <conditionalFormatting sqref="AV15">
    <cfRule type="cellIs" dxfId="127" priority="9" operator="between">
      <formula>1</formula>
      <formula>2</formula>
    </cfRule>
  </conditionalFormatting>
  <conditionalFormatting sqref="AT15">
    <cfRule type="cellIs" dxfId="126" priority="11" operator="between">
      <formula>1</formula>
      <formula>2</formula>
    </cfRule>
  </conditionalFormatting>
  <conditionalFormatting sqref="AU15">
    <cfRule type="cellIs" dxfId="125" priority="10" operator="between">
      <formula>1</formula>
      <formula>2</formula>
    </cfRule>
  </conditionalFormatting>
  <conditionalFormatting sqref="AY15">
    <cfRule type="cellIs" dxfId="124" priority="6" operator="between">
      <formula>1</formula>
      <formula>2</formula>
    </cfRule>
  </conditionalFormatting>
  <conditionalFormatting sqref="AX15">
    <cfRule type="cellIs" dxfId="123" priority="7" operator="between">
      <formula>1</formula>
      <formula>2</formula>
    </cfRule>
  </conditionalFormatting>
  <conditionalFormatting sqref="AQ15">
    <cfRule type="cellIs" dxfId="122" priority="5" operator="between">
      <formula>1</formula>
      <formula>2</formula>
    </cfRule>
  </conditionalFormatting>
  <conditionalFormatting sqref="C12:K39">
    <cfRule type="cellIs" dxfId="121" priority="4" operator="between">
      <formula>1</formula>
      <formula>2</formula>
    </cfRule>
  </conditionalFormatting>
  <conditionalFormatting sqref="C12:K39">
    <cfRule type="cellIs" dxfId="120" priority="3" operator="between">
      <formula>1</formula>
      <formula>2</formula>
    </cfRule>
  </conditionalFormatting>
  <conditionalFormatting sqref="M12:U39">
    <cfRule type="cellIs" dxfId="119" priority="2" operator="between">
      <formula>1</formula>
      <formula>2</formula>
    </cfRule>
  </conditionalFormatting>
  <conditionalFormatting sqref="M12:U39">
    <cfRule type="cellIs" dxfId="11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.28515625" style="78" customWidth="1"/>
    <col min="12" max="19" width="11.7109375" style="78" customWidth="1"/>
    <col min="20" max="20" width="1.28515625" style="78" customWidth="1"/>
    <col min="21" max="28" width="11.7109375" style="78" customWidth="1"/>
    <col min="29" max="29" width="10.7109375" style="78" hidden="1" customWidth="1"/>
    <col min="30" max="30" width="1.28515625" style="78" customWidth="1"/>
    <col min="31" max="38" width="11.7109375" style="78" customWidth="1"/>
    <col min="39" max="39" width="10.7109375" style="78" hidden="1" customWidth="1"/>
    <col min="40" max="16384" width="12" style="78"/>
  </cols>
  <sheetData>
    <row r="1" spans="1:40" s="77" customFormat="1" ht="16.5" customHeight="1" x14ac:dyDescent="0.25">
      <c r="A1"/>
    </row>
    <row r="2" spans="1:40" s="77" customFormat="1" ht="16.5" customHeight="1" x14ac:dyDescent="0.25">
      <c r="A2"/>
    </row>
    <row r="3" spans="1:40" s="77" customFormat="1" ht="16.5" customHeight="1" x14ac:dyDescent="0.25">
      <c r="A3"/>
    </row>
    <row r="4" spans="1:40" s="77" customFormat="1" ht="16.5" customHeight="1" x14ac:dyDescent="0.25">
      <c r="A4"/>
    </row>
    <row r="5" spans="1:40" s="77" customFormat="1" ht="16.5" customHeight="1" x14ac:dyDescent="0.2">
      <c r="A5" s="116" t="s">
        <v>22</v>
      </c>
      <c r="B5" s="119" t="s">
        <v>282</v>
      </c>
      <c r="F5" s="2"/>
      <c r="G5" s="2"/>
      <c r="H5" s="2"/>
      <c r="I5" s="2"/>
      <c r="J5" s="2"/>
    </row>
    <row r="6" spans="1:40" s="77" customFormat="1" ht="12" customHeight="1" x14ac:dyDescent="0.2">
      <c r="A6" s="116"/>
      <c r="B6" s="122" t="s">
        <v>100</v>
      </c>
      <c r="F6" s="2"/>
      <c r="G6" s="2"/>
      <c r="H6" s="2"/>
      <c r="I6" s="2"/>
      <c r="J6" s="2"/>
    </row>
    <row r="7" spans="1:40" s="77" customFormat="1" ht="12" customHeight="1" x14ac:dyDescent="0.2">
      <c r="A7" s="116"/>
      <c r="B7" s="122"/>
      <c r="F7" s="2"/>
      <c r="G7" s="2"/>
      <c r="H7" s="2"/>
      <c r="I7" s="2"/>
      <c r="J7" s="2"/>
    </row>
    <row r="8" spans="1:40" ht="15" customHeight="1" x14ac:dyDescent="0.25"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4.95" customHeight="1" x14ac:dyDescent="0.25">
      <c r="B9" s="281"/>
      <c r="C9" s="598" t="s">
        <v>272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</row>
    <row r="10" spans="1:40" ht="24.95" customHeight="1" x14ac:dyDescent="0.25">
      <c r="B10" s="185"/>
      <c r="C10" s="605" t="s">
        <v>16</v>
      </c>
      <c r="D10" s="599"/>
      <c r="E10" s="599"/>
      <c r="F10" s="599"/>
      <c r="G10" s="599"/>
      <c r="H10" s="599"/>
      <c r="I10" s="599"/>
      <c r="J10" s="599"/>
      <c r="K10" s="599"/>
      <c r="L10" s="599" t="s">
        <v>18</v>
      </c>
      <c r="M10" s="599"/>
      <c r="N10" s="599"/>
      <c r="O10" s="599"/>
      <c r="P10" s="599"/>
      <c r="Q10" s="599"/>
      <c r="R10" s="599"/>
      <c r="S10" s="599"/>
      <c r="T10" s="599"/>
      <c r="U10" s="599" t="s">
        <v>19</v>
      </c>
      <c r="V10" s="599"/>
      <c r="W10" s="599"/>
      <c r="X10" s="599"/>
      <c r="Y10" s="599"/>
      <c r="Z10" s="599"/>
      <c r="AA10" s="599"/>
      <c r="AB10" s="599"/>
      <c r="AC10" s="599"/>
      <c r="AD10" s="599"/>
      <c r="AE10" s="599" t="s">
        <v>17</v>
      </c>
      <c r="AF10" s="599"/>
      <c r="AG10" s="599"/>
      <c r="AH10" s="599"/>
      <c r="AI10" s="599"/>
      <c r="AJ10" s="599"/>
      <c r="AK10" s="599"/>
      <c r="AL10" s="599"/>
      <c r="AM10" s="614"/>
    </row>
    <row r="11" spans="1:40" x14ac:dyDescent="0.25">
      <c r="B11" s="186" t="s">
        <v>21</v>
      </c>
      <c r="C11" s="212" t="str">
        <f>'[1]PD_idade (14)'!AG10</f>
        <v xml:space="preserve">15 a 29 anos </v>
      </c>
      <c r="D11" s="213" t="str">
        <f>'[1]PD_idade (14)'!AH10</f>
        <v>30 a 34 anos</v>
      </c>
      <c r="E11" s="213" t="str">
        <f>'[1]PD_idade (14)'!AI10</f>
        <v>35 a 39 anos</v>
      </c>
      <c r="F11" s="213" t="str">
        <f>'[1]PD_idade (14)'!AJ10</f>
        <v>40 a 44 anos</v>
      </c>
      <c r="G11" s="213" t="str">
        <f>'[1]PD_idade (14)'!AK10</f>
        <v>45 a 49 anos</v>
      </c>
      <c r="H11" s="213" t="str">
        <f>'[1]PD_idade (14)'!AL10</f>
        <v>50 a 54 anos</v>
      </c>
      <c r="I11" s="213" t="str">
        <f>'[1]PD_idade (14)'!AM10</f>
        <v>55 a 59 anos</v>
      </c>
      <c r="J11" s="213" t="str">
        <f>'[1]PD_idade (14)'!AN10</f>
        <v>&gt;=60 anos</v>
      </c>
      <c r="K11" s="141"/>
      <c r="L11" s="205" t="str">
        <f t="shared" ref="L11:S11" si="0">C11</f>
        <v xml:space="preserve">15 a 29 anos </v>
      </c>
      <c r="M11" s="205" t="str">
        <f t="shared" si="0"/>
        <v>30 a 34 anos</v>
      </c>
      <c r="N11" s="205" t="str">
        <f t="shared" si="0"/>
        <v>35 a 39 anos</v>
      </c>
      <c r="O11" s="205" t="str">
        <f t="shared" si="0"/>
        <v>40 a 44 anos</v>
      </c>
      <c r="P11" s="205" t="str">
        <f t="shared" si="0"/>
        <v>45 a 49 anos</v>
      </c>
      <c r="Q11" s="205" t="str">
        <f t="shared" si="0"/>
        <v>50 a 54 anos</v>
      </c>
      <c r="R11" s="205" t="str">
        <f t="shared" si="0"/>
        <v>55 a 59 anos</v>
      </c>
      <c r="S11" s="205" t="str">
        <f t="shared" si="0"/>
        <v>&gt;=60 anos</v>
      </c>
      <c r="T11" s="141"/>
      <c r="U11" s="205" t="str">
        <f>'[1]PD_idade (14)'!M10</f>
        <v xml:space="preserve">15 a 29 anos </v>
      </c>
      <c r="V11" s="205" t="str">
        <f>'[1]PD_idade (14)'!N10</f>
        <v>30 a 34 anos</v>
      </c>
      <c r="W11" s="205" t="str">
        <f>'[1]PD_idade (14)'!O10</f>
        <v>35 a 39 anos</v>
      </c>
      <c r="X11" s="205" t="str">
        <f>'[1]PD_idade (14)'!P10</f>
        <v>40 a 44 anos</v>
      </c>
      <c r="Y11" s="205" t="str">
        <f>'[1]PD_idade (14)'!Q10</f>
        <v>45 a 49 anos</v>
      </c>
      <c r="Z11" s="205" t="str">
        <f>'[1]PD_idade (14)'!R10</f>
        <v>50 a 54 anos</v>
      </c>
      <c r="AA11" s="205" t="str">
        <f>'[1]PD_idade (14)'!S10</f>
        <v>55 a 59 anos</v>
      </c>
      <c r="AB11" s="280" t="str">
        <f>'[1]PD_idade (14)'!T10</f>
        <v>&gt;=60 anos</v>
      </c>
      <c r="AC11" s="374" t="s">
        <v>0</v>
      </c>
      <c r="AD11" s="141"/>
      <c r="AE11" s="205" t="str">
        <f t="shared" ref="AE11:AL11" si="1">U11</f>
        <v xml:space="preserve">15 a 29 anos </v>
      </c>
      <c r="AF11" s="205" t="str">
        <f t="shared" si="1"/>
        <v>30 a 34 anos</v>
      </c>
      <c r="AG11" s="205" t="str">
        <f t="shared" si="1"/>
        <v>35 a 39 anos</v>
      </c>
      <c r="AH11" s="205" t="str">
        <f t="shared" si="1"/>
        <v>40 a 44 anos</v>
      </c>
      <c r="AI11" s="205" t="str">
        <f t="shared" si="1"/>
        <v>45 a 49 anos</v>
      </c>
      <c r="AJ11" s="205" t="str">
        <f t="shared" si="1"/>
        <v>50 a 54 anos</v>
      </c>
      <c r="AK11" s="205" t="str">
        <f t="shared" si="1"/>
        <v>55 a 59 anos</v>
      </c>
      <c r="AL11" s="205" t="str">
        <f t="shared" si="1"/>
        <v>&gt;=60 anos</v>
      </c>
      <c r="AM11" s="200" t="s">
        <v>0</v>
      </c>
    </row>
    <row r="12" spans="1:40" x14ac:dyDescent="0.25">
      <c r="B12" s="3" t="s">
        <v>61</v>
      </c>
      <c r="C12" s="165">
        <f>'PD_idade (18)'!C12/'PD_idade (18)'!K12</f>
        <v>0.12455503548769863</v>
      </c>
      <c r="D12" s="166">
        <f>'PD_idade (18)'!D12/'PD_idade (18)'!K12</f>
        <v>0.10016244214914029</v>
      </c>
      <c r="E12" s="166">
        <f>'PD_idade (18)'!E12/'PD_idade (18)'!K12</f>
        <v>0.11021984421316262</v>
      </c>
      <c r="F12" s="166">
        <f>'PD_idade (18)'!F12/'PD_idade (18)'!K12</f>
        <v>0.12160393013674038</v>
      </c>
      <c r="G12" s="166">
        <f>'PD_idade (18)'!G12/'PD_idade (18)'!K12</f>
        <v>0.11846454951858452</v>
      </c>
      <c r="H12" s="166">
        <f>'PD_idade (18)'!H12/'PD_idade (18)'!K12</f>
        <v>0.12173090647973414</v>
      </c>
      <c r="I12" s="166">
        <f>'PD_idade (18)'!I12/'PD_idade (18)'!K12</f>
        <v>0.13739278161382554</v>
      </c>
      <c r="J12" s="167">
        <f>'PD_idade (18)'!J12/'PD_idade (18)'!K12</f>
        <v>0.16587051040111389</v>
      </c>
      <c r="K12" s="13"/>
      <c r="L12" s="165">
        <f>'PD_idade (18)'!M12/'PD_idade (18)'!U12</f>
        <v>0.12400900554187193</v>
      </c>
      <c r="M12" s="166">
        <f>'PD_idade (18)'!N12/'PD_idade (18)'!U12</f>
        <v>9.8348983990147784E-2</v>
      </c>
      <c r="N12" s="166">
        <f>'PD_idade (18)'!O12/'PD_idade (18)'!U12</f>
        <v>0.10824930726600986</v>
      </c>
      <c r="O12" s="166">
        <f>'PD_idade (18)'!P12/'PD_idade (18)'!U12</f>
        <v>0.12147379156403941</v>
      </c>
      <c r="P12" s="166">
        <f>'PD_idade (18)'!Q12/'PD_idade (18)'!U12</f>
        <v>0.11757235221674876</v>
      </c>
      <c r="Q12" s="166">
        <f>'PD_idade (18)'!R12/'PD_idade (18)'!U12</f>
        <v>0.12163735375615764</v>
      </c>
      <c r="R12" s="166">
        <f>'PD_idade (18)'!S12/'PD_idade (18)'!U12</f>
        <v>0.14094250307881773</v>
      </c>
      <c r="S12" s="167">
        <f>'PD_idade (18)'!T12/'PD_idade (18)'!U12</f>
        <v>0.16776670258620691</v>
      </c>
      <c r="T12" s="290"/>
      <c r="U12" s="468" t="e">
        <f>'PD_idade (18)'!W12/'PD_idade (18)'!AE12</f>
        <v>#DIV/0!</v>
      </c>
      <c r="V12" s="469" t="e">
        <f>'PD_idade (18)'!X12/'PD_idade (18)'!AE12</f>
        <v>#DIV/0!</v>
      </c>
      <c r="W12" s="469" t="e">
        <f>'PD_idade (18)'!Y12/'PD_idade (18)'!AE12</f>
        <v>#DIV/0!</v>
      </c>
      <c r="X12" s="469" t="e">
        <f>'PD_idade (18)'!Z12/'PD_idade (18)'!AE12</f>
        <v>#DIV/0!</v>
      </c>
      <c r="Y12" s="469" t="e">
        <f>'PD_idade (18)'!AA12/'PD_idade (18)'!AE12</f>
        <v>#DIV/0!</v>
      </c>
      <c r="Z12" s="469" t="e">
        <f>'PD_idade (18)'!AB12/'PD_idade (18)'!AE12</f>
        <v>#DIV/0!</v>
      </c>
      <c r="AA12" s="469" t="e">
        <f>'PD_idade (18)'!AC12/'PD_idade (18)'!AE12</f>
        <v>#DIV/0!</v>
      </c>
      <c r="AB12" s="470" t="e">
        <f>'PD_idade (18)'!AD12/'PD_idade (18)'!AE12</f>
        <v>#DIV/0!</v>
      </c>
      <c r="AC12" s="291"/>
      <c r="AD12" s="298"/>
      <c r="AE12" s="442" t="e">
        <f>'PD_idade (18)'!AG12/'PD_idade (18)'!AO12</f>
        <v>#DIV/0!</v>
      </c>
      <c r="AF12" s="471" t="e">
        <f>'PD_idade (18)'!AH12/'PD_idade (18)'!AO12</f>
        <v>#DIV/0!</v>
      </c>
      <c r="AG12" s="471" t="e">
        <f>'PD_idade (18)'!AI12/'PD_idade (18)'!AO12</f>
        <v>#DIV/0!</v>
      </c>
      <c r="AH12" s="471" t="e">
        <f>'PD_idade (18)'!AJ12/'PD_idade (18)'!AO12</f>
        <v>#DIV/0!</v>
      </c>
      <c r="AI12" s="471" t="e">
        <f>'PD_idade (18)'!AK12/'PD_idade (18)'!AO12</f>
        <v>#DIV/0!</v>
      </c>
      <c r="AJ12" s="471" t="e">
        <f>'PD_idade (18)'!AL12/'PD_idade (18)'!AO12</f>
        <v>#DIV/0!</v>
      </c>
      <c r="AK12" s="471" t="e">
        <f>'PD_idade (18)'!AM12/'PD_idade (18)'!AO12</f>
        <v>#DIV/0!</v>
      </c>
      <c r="AL12" s="443" t="e">
        <f>'PD_idade (18)'!AN12/'PD_idade (18)'!AO12</f>
        <v>#DIV/0!</v>
      </c>
      <c r="AM12" s="183">
        <v>301306</v>
      </c>
      <c r="AN12" s="189"/>
    </row>
    <row r="13" spans="1:40" x14ac:dyDescent="0.25">
      <c r="B13" s="4" t="s">
        <v>102</v>
      </c>
      <c r="C13" s="164">
        <f>'PD_idade (18)'!C13/'PD_idade (18)'!K13</f>
        <v>0.11523613543987347</v>
      </c>
      <c r="D13" s="163">
        <f>'PD_idade (18)'!D13/'PD_idade (18)'!K13</f>
        <v>0.10246424380537746</v>
      </c>
      <c r="E13" s="163">
        <f>'PD_idade (18)'!E13/'PD_idade (18)'!K13</f>
        <v>0.11367153619836397</v>
      </c>
      <c r="F13" s="163">
        <f>'PD_idade (18)'!F13/'PD_idade (18)'!K13</f>
        <v>0.1345215217428275</v>
      </c>
      <c r="G13" s="163">
        <f>'PD_idade (18)'!G13/'PD_idade (18)'!K13</f>
        <v>0.12549106307715854</v>
      </c>
      <c r="H13" s="163">
        <f>'PD_idade (18)'!H13/'PD_idade (18)'!K13</f>
        <v>0.11875648373326984</v>
      </c>
      <c r="I13" s="163">
        <f>'PD_idade (18)'!I13/'PD_idade (18)'!K13</f>
        <v>0.12856924201969355</v>
      </c>
      <c r="J13" s="168">
        <f>'PD_idade (18)'!J13/'PD_idade (18)'!K13</f>
        <v>0.16128977398343566</v>
      </c>
      <c r="K13" s="13"/>
      <c r="L13" s="164">
        <f>'PD_idade (18)'!M13/'PD_idade (18)'!U13</f>
        <v>0.12016896221817065</v>
      </c>
      <c r="M13" s="163">
        <f>'PD_idade (18)'!N13/'PD_idade (18)'!U13</f>
        <v>0.10166615520696066</v>
      </c>
      <c r="N13" s="163">
        <f>'PD_idade (18)'!O13/'PD_idade (18)'!U13</f>
        <v>0.1126595302994747</v>
      </c>
      <c r="O13" s="163">
        <f>'PD_idade (18)'!P13/'PD_idade (18)'!U13</f>
        <v>0.13464628048450278</v>
      </c>
      <c r="P13" s="163">
        <f>'PD_idade (18)'!Q13/'PD_idade (18)'!U13</f>
        <v>0.12361680235391809</v>
      </c>
      <c r="Q13" s="163">
        <f>'PD_idade (18)'!R13/'PD_idade (18)'!U13</f>
        <v>0.11847211942884994</v>
      </c>
      <c r="R13" s="163">
        <f>'PD_idade (18)'!S13/'PD_idade (18)'!U13</f>
        <v>0.12886979439319818</v>
      </c>
      <c r="S13" s="168">
        <f>'PD_idade (18)'!T13/'PD_idade (18)'!U13</f>
        <v>0.15990035561492499</v>
      </c>
      <c r="T13" s="293"/>
      <c r="U13" s="472" t="e">
        <f>'PD_idade (18)'!W13/'PD_idade (18)'!AE13</f>
        <v>#DIV/0!</v>
      </c>
      <c r="V13" s="473" t="e">
        <f>'PD_idade (18)'!X13/'PD_idade (18)'!AE13</f>
        <v>#DIV/0!</v>
      </c>
      <c r="W13" s="473" t="e">
        <f>'PD_idade (18)'!Y13/'PD_idade (18)'!AE13</f>
        <v>#DIV/0!</v>
      </c>
      <c r="X13" s="473" t="e">
        <f>'PD_idade (18)'!Z13/'PD_idade (18)'!AE13</f>
        <v>#DIV/0!</v>
      </c>
      <c r="Y13" s="473" t="e">
        <f>'PD_idade (18)'!AA13/'PD_idade (18)'!AE13</f>
        <v>#DIV/0!</v>
      </c>
      <c r="Z13" s="473" t="e">
        <f>'PD_idade (18)'!AB13/'PD_idade (18)'!AE13</f>
        <v>#DIV/0!</v>
      </c>
      <c r="AA13" s="473" t="e">
        <f>'PD_idade (18)'!AC13/'PD_idade (18)'!AE13</f>
        <v>#DIV/0!</v>
      </c>
      <c r="AB13" s="474" t="e">
        <f>'PD_idade (18)'!AD13/'PD_idade (18)'!AE13</f>
        <v>#DIV/0!</v>
      </c>
      <c r="AC13" s="294"/>
      <c r="AD13" s="298"/>
      <c r="AE13" s="444" t="e">
        <f>'PD_idade (18)'!AG13/'PD_idade (18)'!AO13</f>
        <v>#DIV/0!</v>
      </c>
      <c r="AF13" s="473" t="e">
        <f>'PD_idade (18)'!AH13/'PD_idade (18)'!AO13</f>
        <v>#DIV/0!</v>
      </c>
      <c r="AG13" s="473" t="e">
        <f>'PD_idade (18)'!AI13/'PD_idade (18)'!AO13</f>
        <v>#DIV/0!</v>
      </c>
      <c r="AH13" s="473" t="e">
        <f>'PD_idade (18)'!AJ13/'PD_idade (18)'!AO13</f>
        <v>#DIV/0!</v>
      </c>
      <c r="AI13" s="473" t="e">
        <f>'PD_idade (18)'!AK13/'PD_idade (18)'!AO13</f>
        <v>#DIV/0!</v>
      </c>
      <c r="AJ13" s="473" t="e">
        <f>'PD_idade (18)'!AL13/'PD_idade (18)'!AO13</f>
        <v>#DIV/0!</v>
      </c>
      <c r="AK13" s="473" t="e">
        <f>'PD_idade (18)'!AM13/'PD_idade (18)'!AO13</f>
        <v>#DIV/0!</v>
      </c>
      <c r="AL13" s="445" t="e">
        <f>'PD_idade (18)'!AN13/'PD_idade (18)'!AO13</f>
        <v>#DIV/0!</v>
      </c>
      <c r="AM13" s="180">
        <v>81610</v>
      </c>
      <c r="AN13" s="189"/>
    </row>
    <row r="14" spans="1:40" x14ac:dyDescent="0.25">
      <c r="B14" s="187" t="s">
        <v>20</v>
      </c>
      <c r="C14" s="164">
        <f>'PD_idade (18)'!C14/'PD_idade (18)'!K14</f>
        <v>0.11561561561561562</v>
      </c>
      <c r="D14" s="163">
        <f>'PD_idade (18)'!D14/'PD_idade (18)'!K14</f>
        <v>0.10010757025682399</v>
      </c>
      <c r="E14" s="163">
        <f>'PD_idade (18)'!E14/'PD_idade (18)'!K14</f>
        <v>0.11294876966518758</v>
      </c>
      <c r="F14" s="163">
        <f>'PD_idade (18)'!F14/'PD_idade (18)'!K14</f>
        <v>0.13208731119178879</v>
      </c>
      <c r="G14" s="163">
        <f>'PD_idade (18)'!G14/'PD_idade (18)'!K14</f>
        <v>0.12581237954372282</v>
      </c>
      <c r="H14" s="163">
        <f>'PD_idade (18)'!H14/'PD_idade (18)'!K14</f>
        <v>0.1215768006812783</v>
      </c>
      <c r="I14" s="163">
        <f>'PD_idade (18)'!I14/'PD_idade (18)'!K14</f>
        <v>0.12984626417462239</v>
      </c>
      <c r="J14" s="168">
        <f>'PD_idade (18)'!J14/'PD_idade (18)'!K14</f>
        <v>0.16200528887096052</v>
      </c>
      <c r="K14" s="13"/>
      <c r="L14" s="164">
        <f>'PD_idade (18)'!M14/'PD_idade (18)'!U14</f>
        <v>0.12007079646017699</v>
      </c>
      <c r="M14" s="163">
        <f>'PD_idade (18)'!N14/'PD_idade (18)'!U14</f>
        <v>9.8973451327433626E-2</v>
      </c>
      <c r="N14" s="163">
        <f>'PD_idade (18)'!O14/'PD_idade (18)'!U14</f>
        <v>0.11183480825958703</v>
      </c>
      <c r="O14" s="163">
        <f>'PD_idade (18)'!P14/'PD_idade (18)'!U14</f>
        <v>0.13297935103244837</v>
      </c>
      <c r="P14" s="163">
        <f>'PD_idade (18)'!Q14/'PD_idade (18)'!U14</f>
        <v>0.1247905604719764</v>
      </c>
      <c r="Q14" s="163">
        <f>'PD_idade (18)'!R14/'PD_idade (18)'!U14</f>
        <v>0.12117994100294985</v>
      </c>
      <c r="R14" s="163">
        <f>'PD_idade (18)'!S14/'PD_idade (18)'!U14</f>
        <v>0.12979351032448377</v>
      </c>
      <c r="S14" s="168">
        <f>'PD_idade (18)'!T14/'PD_idade (18)'!U14</f>
        <v>0.16037758112094394</v>
      </c>
      <c r="T14" s="293"/>
      <c r="U14" s="472" t="e">
        <f>'PD_idade (18)'!W14/'PD_idade (18)'!AE14</f>
        <v>#DIV/0!</v>
      </c>
      <c r="V14" s="473" t="e">
        <f>'PD_idade (18)'!X14/'PD_idade (18)'!AE14</f>
        <v>#DIV/0!</v>
      </c>
      <c r="W14" s="473" t="e">
        <f>'PD_idade (18)'!Y14/'PD_idade (18)'!AE14</f>
        <v>#DIV/0!</v>
      </c>
      <c r="X14" s="473" t="e">
        <f>'PD_idade (18)'!Z14/'PD_idade (18)'!AE14</f>
        <v>#DIV/0!</v>
      </c>
      <c r="Y14" s="473" t="e">
        <f>'PD_idade (18)'!AA14/'PD_idade (18)'!AE14</f>
        <v>#DIV/0!</v>
      </c>
      <c r="Z14" s="473" t="e">
        <f>'PD_idade (18)'!AB14/'PD_idade (18)'!AE14</f>
        <v>#DIV/0!</v>
      </c>
      <c r="AA14" s="473" t="e">
        <f>'PD_idade (18)'!AC14/'PD_idade (18)'!AE14</f>
        <v>#DIV/0!</v>
      </c>
      <c r="AB14" s="474" t="e">
        <f>'PD_idade (18)'!AD14/'PD_idade (18)'!AE14</f>
        <v>#DIV/0!</v>
      </c>
      <c r="AC14" s="295"/>
      <c r="AD14" s="298"/>
      <c r="AE14" s="444" t="e">
        <f>'PD_idade (18)'!AG14/'PD_idade (18)'!AO14</f>
        <v>#DIV/0!</v>
      </c>
      <c r="AF14" s="473" t="e">
        <f>'PD_idade (18)'!AH14/'PD_idade (18)'!AO14</f>
        <v>#DIV/0!</v>
      </c>
      <c r="AG14" s="473" t="e">
        <f>'PD_idade (18)'!AI14/'PD_idade (18)'!AO14</f>
        <v>#DIV/0!</v>
      </c>
      <c r="AH14" s="473" t="e">
        <f>'PD_idade (18)'!AJ14/'PD_idade (18)'!AO14</f>
        <v>#DIV/0!</v>
      </c>
      <c r="AI14" s="473" t="e">
        <f>'PD_idade (18)'!AK14/'PD_idade (18)'!AO14</f>
        <v>#DIV/0!</v>
      </c>
      <c r="AJ14" s="473" t="e">
        <f>'PD_idade (18)'!AL14/'PD_idade (18)'!AO14</f>
        <v>#DIV/0!</v>
      </c>
      <c r="AK14" s="473" t="e">
        <f>'PD_idade (18)'!AM14/'PD_idade (18)'!AO14</f>
        <v>#DIV/0!</v>
      </c>
      <c r="AL14" s="445" t="e">
        <f>'PD_idade (18)'!AN14/'PD_idade (18)'!AO14</f>
        <v>#DIV/0!</v>
      </c>
      <c r="AM14" s="180">
        <v>61094</v>
      </c>
      <c r="AN14" s="189"/>
    </row>
    <row r="15" spans="1:40" x14ac:dyDescent="0.25">
      <c r="B15" s="187" t="s">
        <v>1</v>
      </c>
      <c r="C15" s="475">
        <f>'PD_idade (18)'!C15/'PD_idade (18)'!K15</f>
        <v>9.5979643765903302E-2</v>
      </c>
      <c r="D15" s="476">
        <f>'PD_idade (18)'!D15/'PD_idade (18)'!K15</f>
        <v>0.11134860050890585</v>
      </c>
      <c r="E15" s="476">
        <f>'PD_idade (18)'!E15/'PD_idade (18)'!K15</f>
        <v>0.12234096692111959</v>
      </c>
      <c r="F15" s="476">
        <f>'PD_idade (18)'!F15/'PD_idade (18)'!K15</f>
        <v>0.13048346055979643</v>
      </c>
      <c r="G15" s="476">
        <f>'PD_idade (18)'!G15/'PD_idade (18)'!K15</f>
        <v>0.12396946564885496</v>
      </c>
      <c r="H15" s="476">
        <f>'PD_idade (18)'!H15/'PD_idade (18)'!K15</f>
        <v>0.12559796437659032</v>
      </c>
      <c r="I15" s="476">
        <f>'PD_idade (18)'!I15/'PD_idade (18)'!K15</f>
        <v>0.12916030534351144</v>
      </c>
      <c r="J15" s="477">
        <f>'PD_idade (18)'!J15/'PD_idade (18)'!K15</f>
        <v>0.16111959287531807</v>
      </c>
      <c r="K15" s="172"/>
      <c r="L15" s="209">
        <f>'PD_idade (18)'!M15/'PD_idade (18)'!U15</f>
        <v>9.9870438350248322E-2</v>
      </c>
      <c r="M15" s="210">
        <f>'PD_idade (18)'!N15/'PD_idade (18)'!U15</f>
        <v>0.10958756208162385</v>
      </c>
      <c r="N15" s="210">
        <f>'PD_idade (18)'!O15/'PD_idade (18)'!U15</f>
        <v>0.12060030231051609</v>
      </c>
      <c r="O15" s="210">
        <f>'PD_idade (18)'!P15/'PD_idade (18)'!U15</f>
        <v>0.12815806521269704</v>
      </c>
      <c r="P15" s="210">
        <f>'PD_idade (18)'!Q15/'PD_idade (18)'!U15</f>
        <v>0.12481105592744547</v>
      </c>
      <c r="Q15" s="210">
        <f>'PD_idade (18)'!R15/'PD_idade (18)'!U15</f>
        <v>0.12383934355430792</v>
      </c>
      <c r="R15" s="210">
        <f>'PD_idade (18)'!S15/'PD_idade (18)'!U15</f>
        <v>0.1310732023321097</v>
      </c>
      <c r="S15" s="211">
        <f>'PD_idade (18)'!T15/'PD_idade (18)'!U15</f>
        <v>0.16206003023105162</v>
      </c>
      <c r="T15" s="296"/>
      <c r="U15" s="478" t="e">
        <f>'PD_idade (18)'!W15/'PD_idade (18)'!AE15</f>
        <v>#DIV/0!</v>
      </c>
      <c r="V15" s="479" t="e">
        <f>'PD_idade (18)'!X15/'PD_idade (18)'!AE15</f>
        <v>#DIV/0!</v>
      </c>
      <c r="W15" s="479" t="e">
        <f>'PD_idade (18)'!Y15/'PD_idade (18)'!AE15</f>
        <v>#DIV/0!</v>
      </c>
      <c r="X15" s="479" t="e">
        <f>'PD_idade (18)'!Z15/'PD_idade (18)'!AE15</f>
        <v>#DIV/0!</v>
      </c>
      <c r="Y15" s="479" t="e">
        <f>'PD_idade (18)'!AA15/'PD_idade (18)'!AE15</f>
        <v>#DIV/0!</v>
      </c>
      <c r="Z15" s="479" t="e">
        <f>'PD_idade (18)'!AB15/'PD_idade (18)'!AE15</f>
        <v>#DIV/0!</v>
      </c>
      <c r="AA15" s="479" t="e">
        <f>'PD_idade (18)'!AC15/'PD_idade (18)'!AE15</f>
        <v>#DIV/0!</v>
      </c>
      <c r="AB15" s="480" t="e">
        <f>'PD_idade (18)'!AD15/'PD_idade (18)'!AE15</f>
        <v>#DIV/0!</v>
      </c>
      <c r="AC15" s="297"/>
      <c r="AD15" s="298"/>
      <c r="AE15" s="448" t="e">
        <f>'PD_idade (18)'!AG15/'PD_idade (18)'!AO15</f>
        <v>#DIV/0!</v>
      </c>
      <c r="AF15" s="481" t="e">
        <f>'PD_idade (18)'!AH15/'PD_idade (18)'!AO15</f>
        <v>#DIV/0!</v>
      </c>
      <c r="AG15" s="481" t="e">
        <f>'PD_idade (18)'!AI15/'PD_idade (18)'!AO15</f>
        <v>#DIV/0!</v>
      </c>
      <c r="AH15" s="481" t="e">
        <f>'PD_idade (18)'!AJ15/'PD_idade (18)'!AO15</f>
        <v>#DIV/0!</v>
      </c>
      <c r="AI15" s="481" t="e">
        <f>'PD_idade (18)'!AK15/'PD_idade (18)'!AO15</f>
        <v>#DIV/0!</v>
      </c>
      <c r="AJ15" s="481" t="e">
        <f>'PD_idade (18)'!AL15/'PD_idade (18)'!AO15</f>
        <v>#DIV/0!</v>
      </c>
      <c r="AK15" s="481" t="e">
        <f>'PD_idade (18)'!AM15/'PD_idade (18)'!AO15</f>
        <v>#DIV/0!</v>
      </c>
      <c r="AL15" s="449" t="e">
        <f>'PD_idade (18)'!AN15/'PD_idade (18)'!AO15</f>
        <v>#DIV/0!</v>
      </c>
      <c r="AM15" s="215">
        <v>21700</v>
      </c>
      <c r="AN15" s="189"/>
    </row>
    <row r="16" spans="1:40" x14ac:dyDescent="0.25">
      <c r="B16" s="181" t="s">
        <v>36</v>
      </c>
      <c r="C16" s="164">
        <f>'PD_idade (18)'!C16/'PD_idade (18)'!K16</f>
        <v>9.6085409252669035E-2</v>
      </c>
      <c r="D16" s="163">
        <f>'PD_idade (18)'!D16/'PD_idade (18)'!K16</f>
        <v>0.1103202846975089</v>
      </c>
      <c r="E16" s="163">
        <f>'PD_idade (18)'!E16/'PD_idade (18)'!K16</f>
        <v>0.13879003558718861</v>
      </c>
      <c r="F16" s="163">
        <f>'PD_idade (18)'!F16/'PD_idade (18)'!K16</f>
        <v>0.12099644128113879</v>
      </c>
      <c r="G16" s="163">
        <f>'PD_idade (18)'!G16/'PD_idade (18)'!K16</f>
        <v>0.11743772241992882</v>
      </c>
      <c r="H16" s="163">
        <f>'PD_idade (18)'!H16/'PD_idade (18)'!K16</f>
        <v>0.11743772241992882</v>
      </c>
      <c r="I16" s="163">
        <f>'PD_idade (18)'!I16/'PD_idade (18)'!K16</f>
        <v>0.14590747330960854</v>
      </c>
      <c r="J16" s="168">
        <f>'PD_idade (18)'!J16/'PD_idade (18)'!K16</f>
        <v>0.15302491103202848</v>
      </c>
      <c r="K16" s="87"/>
      <c r="L16" s="165">
        <f>'PD_idade (18)'!M16/'PD_idade (18)'!U16</f>
        <v>9.3283582089552244E-2</v>
      </c>
      <c r="M16" s="166">
        <f>'PD_idade (18)'!N16/'PD_idade (18)'!U16</f>
        <v>0.12686567164179105</v>
      </c>
      <c r="N16" s="166">
        <f>'PD_idade (18)'!O16/'PD_idade (18)'!U16</f>
        <v>0.13805970149253732</v>
      </c>
      <c r="O16" s="166">
        <f>'PD_idade (18)'!P16/'PD_idade (18)'!U16</f>
        <v>0.13432835820895522</v>
      </c>
      <c r="P16" s="166">
        <f>'PD_idade (18)'!Q16/'PD_idade (18)'!U16</f>
        <v>0.10074626865671642</v>
      </c>
      <c r="Q16" s="166">
        <f>'PD_idade (18)'!R16/'PD_idade (18)'!U16</f>
        <v>0.10820895522388059</v>
      </c>
      <c r="R16" s="166">
        <f>'PD_idade (18)'!S16/'PD_idade (18)'!U16</f>
        <v>0.13805970149253732</v>
      </c>
      <c r="S16" s="167">
        <f>'PD_idade (18)'!T16/'PD_idade (18)'!U16</f>
        <v>0.16044776119402984</v>
      </c>
      <c r="T16" s="299"/>
      <c r="U16" s="472" t="e">
        <f>'PD_idade (18)'!W16/'PD_idade (18)'!AE16</f>
        <v>#DIV/0!</v>
      </c>
      <c r="V16" s="473" t="e">
        <f>'PD_idade (18)'!X16/'PD_idade (18)'!AE16</f>
        <v>#DIV/0!</v>
      </c>
      <c r="W16" s="473" t="e">
        <f>'PD_idade (18)'!Y16/'PD_idade (18)'!AE16</f>
        <v>#DIV/0!</v>
      </c>
      <c r="X16" s="473" t="e">
        <f>'PD_idade (18)'!Z16/'PD_idade (18)'!AE16</f>
        <v>#DIV/0!</v>
      </c>
      <c r="Y16" s="473" t="e">
        <f>'PD_idade (18)'!AA16/'PD_idade (18)'!AE16</f>
        <v>#DIV/0!</v>
      </c>
      <c r="Z16" s="473" t="e">
        <f>'PD_idade (18)'!AB16/'PD_idade (18)'!AE16</f>
        <v>#DIV/0!</v>
      </c>
      <c r="AA16" s="473" t="e">
        <f>'PD_idade (18)'!AC16/'PD_idade (18)'!AE16</f>
        <v>#DIV/0!</v>
      </c>
      <c r="AB16" s="474" t="e">
        <f>'PD_idade (18)'!AD16/'PD_idade (18)'!AE16</f>
        <v>#DIV/0!</v>
      </c>
      <c r="AC16" s="294"/>
      <c r="AD16" s="298"/>
      <c r="AE16" s="442" t="e">
        <f>'PD_idade (18)'!AG16/'PD_idade (18)'!AO16</f>
        <v>#DIV/0!</v>
      </c>
      <c r="AF16" s="471" t="e">
        <f>'PD_idade (18)'!AH16/'PD_idade (18)'!AO16</f>
        <v>#DIV/0!</v>
      </c>
      <c r="AG16" s="471" t="e">
        <f>'PD_idade (18)'!AI16/'PD_idade (18)'!AO16</f>
        <v>#DIV/0!</v>
      </c>
      <c r="AH16" s="471" t="e">
        <f>'PD_idade (18)'!AJ16/'PD_idade (18)'!AO16</f>
        <v>#DIV/0!</v>
      </c>
      <c r="AI16" s="471" t="e">
        <f>'PD_idade (18)'!AK16/'PD_idade (18)'!AO16</f>
        <v>#DIV/0!</v>
      </c>
      <c r="AJ16" s="471" t="e">
        <f>'PD_idade (18)'!AL16/'PD_idade (18)'!AO16</f>
        <v>#DIV/0!</v>
      </c>
      <c r="AK16" s="471" t="e">
        <f>'PD_idade (18)'!AM16/'PD_idade (18)'!AO16</f>
        <v>#DIV/0!</v>
      </c>
      <c r="AL16" s="443" t="e">
        <f>'PD_idade (18)'!AN16/'PD_idade (18)'!AO16</f>
        <v>#DIV/0!</v>
      </c>
      <c r="AM16" s="183">
        <v>1002</v>
      </c>
      <c r="AN16" s="189"/>
    </row>
    <row r="17" spans="2:40" x14ac:dyDescent="0.25">
      <c r="B17" s="181" t="s">
        <v>37</v>
      </c>
      <c r="C17" s="164">
        <f>'PD_idade (18)'!C17/'PD_idade (18)'!K17</f>
        <v>0.1225296442687747</v>
      </c>
      <c r="D17" s="163">
        <f>'PD_idade (18)'!D17/'PD_idade (18)'!K17</f>
        <v>0.1857707509881423</v>
      </c>
      <c r="E17" s="163">
        <f>'PD_idade (18)'!E17/'PD_idade (18)'!K17</f>
        <v>0.11857707509881422</v>
      </c>
      <c r="F17" s="163">
        <f>'PD_idade (18)'!F17/'PD_idade (18)'!K17</f>
        <v>0.13043478260869565</v>
      </c>
      <c r="G17" s="163">
        <f>'PD_idade (18)'!G17/'PD_idade (18)'!K17</f>
        <v>0.12648221343873517</v>
      </c>
      <c r="H17" s="163">
        <f>'PD_idade (18)'!H17/'PD_idade (18)'!K17</f>
        <v>9.4861660079051377E-2</v>
      </c>
      <c r="I17" s="163">
        <f>'PD_idade (18)'!I17/'PD_idade (18)'!K17</f>
        <v>0.10276679841897234</v>
      </c>
      <c r="J17" s="168">
        <f>'PD_idade (18)'!J17/'PD_idade (18)'!K17</f>
        <v>0.11857707509881422</v>
      </c>
      <c r="K17" s="87"/>
      <c r="L17" s="164">
        <f>'PD_idade (18)'!M17/'PD_idade (18)'!U17</f>
        <v>0.12550607287449392</v>
      </c>
      <c r="M17" s="163">
        <f>'PD_idade (18)'!N17/'PD_idade (18)'!U17</f>
        <v>0.17408906882591094</v>
      </c>
      <c r="N17" s="163">
        <f>'PD_idade (18)'!O17/'PD_idade (18)'!U17</f>
        <v>0.11740890688259109</v>
      </c>
      <c r="O17" s="163">
        <f>'PD_idade (18)'!P17/'PD_idade (18)'!U17</f>
        <v>0.12955465587044535</v>
      </c>
      <c r="P17" s="163">
        <f>'PD_idade (18)'!Q17/'PD_idade (18)'!U17</f>
        <v>0.13360323886639677</v>
      </c>
      <c r="Q17" s="163">
        <f>'PD_idade (18)'!R17/'PD_idade (18)'!U17</f>
        <v>8.5020242914979755E-2</v>
      </c>
      <c r="R17" s="163">
        <f>'PD_idade (18)'!S17/'PD_idade (18)'!U17</f>
        <v>0.10931174089068826</v>
      </c>
      <c r="S17" s="168">
        <f>'PD_idade (18)'!T17/'PD_idade (18)'!U17</f>
        <v>0.12550607287449392</v>
      </c>
      <c r="T17" s="299"/>
      <c r="U17" s="472" t="e">
        <f>'PD_idade (18)'!W17/'PD_idade (18)'!AE17</f>
        <v>#DIV/0!</v>
      </c>
      <c r="V17" s="473" t="e">
        <f>'PD_idade (18)'!X17/'PD_idade (18)'!AE17</f>
        <v>#DIV/0!</v>
      </c>
      <c r="W17" s="473" t="e">
        <f>'PD_idade (18)'!Y17/'PD_idade (18)'!AE17</f>
        <v>#DIV/0!</v>
      </c>
      <c r="X17" s="473" t="e">
        <f>'PD_idade (18)'!Z17/'PD_idade (18)'!AE17</f>
        <v>#DIV/0!</v>
      </c>
      <c r="Y17" s="473" t="e">
        <f>'PD_idade (18)'!AA17/'PD_idade (18)'!AE17</f>
        <v>#DIV/0!</v>
      </c>
      <c r="Z17" s="473" t="e">
        <f>'PD_idade (18)'!AB17/'PD_idade (18)'!AE17</f>
        <v>#DIV/0!</v>
      </c>
      <c r="AA17" s="473" t="e">
        <f>'PD_idade (18)'!AC17/'PD_idade (18)'!AE17</f>
        <v>#DIV/0!</v>
      </c>
      <c r="AB17" s="474" t="e">
        <f>'PD_idade (18)'!AD17/'PD_idade (18)'!AE17</f>
        <v>#DIV/0!</v>
      </c>
      <c r="AC17" s="294"/>
      <c r="AD17" s="298"/>
      <c r="AE17" s="444" t="e">
        <f>'PD_idade (18)'!AG17/'PD_idade (18)'!AO17</f>
        <v>#DIV/0!</v>
      </c>
      <c r="AF17" s="473" t="e">
        <f>'PD_idade (18)'!AH17/'PD_idade (18)'!AO17</f>
        <v>#DIV/0!</v>
      </c>
      <c r="AG17" s="473" t="e">
        <f>'PD_idade (18)'!AI17/'PD_idade (18)'!AO17</f>
        <v>#DIV/0!</v>
      </c>
      <c r="AH17" s="473" t="e">
        <f>'PD_idade (18)'!AJ17/'PD_idade (18)'!AO17</f>
        <v>#DIV/0!</v>
      </c>
      <c r="AI17" s="473" t="e">
        <f>'PD_idade (18)'!AK17/'PD_idade (18)'!AO17</f>
        <v>#DIV/0!</v>
      </c>
      <c r="AJ17" s="473" t="e">
        <f>'PD_idade (18)'!AL17/'PD_idade (18)'!AO17</f>
        <v>#DIV/0!</v>
      </c>
      <c r="AK17" s="473" t="e">
        <f>'PD_idade (18)'!AM17/'PD_idade (18)'!AO17</f>
        <v>#DIV/0!</v>
      </c>
      <c r="AL17" s="445" t="e">
        <f>'PD_idade (18)'!AN17/'PD_idade (18)'!AO17</f>
        <v>#DIV/0!</v>
      </c>
      <c r="AM17" s="180">
        <v>454</v>
      </c>
      <c r="AN17" s="189"/>
    </row>
    <row r="18" spans="2:40" x14ac:dyDescent="0.25">
      <c r="B18" s="181" t="s">
        <v>38</v>
      </c>
      <c r="C18" s="164">
        <f>'PD_idade (18)'!C18/'PD_idade (18)'!K18</f>
        <v>7.9922027290448339E-2</v>
      </c>
      <c r="D18" s="163">
        <f>'PD_idade (18)'!D18/'PD_idade (18)'!K18</f>
        <v>8.1871345029239762E-2</v>
      </c>
      <c r="E18" s="163">
        <f>'PD_idade (18)'!E18/'PD_idade (18)'!K18</f>
        <v>0.11500974658869395</v>
      </c>
      <c r="F18" s="163">
        <f>'PD_idade (18)'!F18/'PD_idade (18)'!K18</f>
        <v>0.10331384015594541</v>
      </c>
      <c r="G18" s="163">
        <f>'PD_idade (18)'!G18/'PD_idade (18)'!K18</f>
        <v>0.13840155945419103</v>
      </c>
      <c r="H18" s="163">
        <f>'PD_idade (18)'!H18/'PD_idade (18)'!K18</f>
        <v>0.13840155945419103</v>
      </c>
      <c r="I18" s="163">
        <f>'PD_idade (18)'!I18/'PD_idade (18)'!K18</f>
        <v>0.14424951267056529</v>
      </c>
      <c r="J18" s="168">
        <f>'PD_idade (18)'!J18/'PD_idade (18)'!K18</f>
        <v>0.19883040935672514</v>
      </c>
      <c r="K18" s="87"/>
      <c r="L18" s="164">
        <f>'PD_idade (18)'!M18/'PD_idade (18)'!U18</f>
        <v>7.7731092436974791E-2</v>
      </c>
      <c r="M18" s="163">
        <f>'PD_idade (18)'!N18/'PD_idade (18)'!U18</f>
        <v>7.9831932773109238E-2</v>
      </c>
      <c r="N18" s="163">
        <f>'PD_idade (18)'!O18/'PD_idade (18)'!U18</f>
        <v>8.8235294117647065E-2</v>
      </c>
      <c r="O18" s="163">
        <f>'PD_idade (18)'!P18/'PD_idade (18)'!U18</f>
        <v>0.11554621848739496</v>
      </c>
      <c r="P18" s="163">
        <f>'PD_idade (18)'!Q18/'PD_idade (18)'!U18</f>
        <v>0.14705882352941177</v>
      </c>
      <c r="Q18" s="163">
        <f>'PD_idade (18)'!R18/'PD_idade (18)'!U18</f>
        <v>0.12605042016806722</v>
      </c>
      <c r="R18" s="163">
        <f>'PD_idade (18)'!S18/'PD_idade (18)'!U18</f>
        <v>0.15546218487394958</v>
      </c>
      <c r="S18" s="168">
        <f>'PD_idade (18)'!T18/'PD_idade (18)'!U18</f>
        <v>0.21008403361344538</v>
      </c>
      <c r="T18" s="299"/>
      <c r="U18" s="472" t="e">
        <f>'PD_idade (18)'!W18/'PD_idade (18)'!AE18</f>
        <v>#DIV/0!</v>
      </c>
      <c r="V18" s="473" t="e">
        <f>'PD_idade (18)'!X18/'PD_idade (18)'!AE18</f>
        <v>#DIV/0!</v>
      </c>
      <c r="W18" s="473" t="e">
        <f>'PD_idade (18)'!Y18/'PD_idade (18)'!AE18</f>
        <v>#DIV/0!</v>
      </c>
      <c r="X18" s="473" t="e">
        <f>'PD_idade (18)'!Z18/'PD_idade (18)'!AE18</f>
        <v>#DIV/0!</v>
      </c>
      <c r="Y18" s="473" t="e">
        <f>'PD_idade (18)'!AA18/'PD_idade (18)'!AE18</f>
        <v>#DIV/0!</v>
      </c>
      <c r="Z18" s="473" t="e">
        <f>'PD_idade (18)'!AB18/'PD_idade (18)'!AE18</f>
        <v>#DIV/0!</v>
      </c>
      <c r="AA18" s="473" t="e">
        <f>'PD_idade (18)'!AC18/'PD_idade (18)'!AE18</f>
        <v>#DIV/0!</v>
      </c>
      <c r="AB18" s="474" t="e">
        <f>'PD_idade (18)'!AD18/'PD_idade (18)'!AE18</f>
        <v>#DIV/0!</v>
      </c>
      <c r="AC18" s="294"/>
      <c r="AD18" s="298"/>
      <c r="AE18" s="444" t="e">
        <f>'PD_idade (18)'!AG18/'PD_idade (18)'!AO18</f>
        <v>#DIV/0!</v>
      </c>
      <c r="AF18" s="473" t="e">
        <f>'PD_idade (18)'!AH18/'PD_idade (18)'!AO18</f>
        <v>#DIV/0!</v>
      </c>
      <c r="AG18" s="473" t="e">
        <f>'PD_idade (18)'!AI18/'PD_idade (18)'!AO18</f>
        <v>#DIV/0!</v>
      </c>
      <c r="AH18" s="473" t="e">
        <f>'PD_idade (18)'!AJ18/'PD_idade (18)'!AO18</f>
        <v>#DIV/0!</v>
      </c>
      <c r="AI18" s="473" t="e">
        <f>'PD_idade (18)'!AK18/'PD_idade (18)'!AO18</f>
        <v>#DIV/0!</v>
      </c>
      <c r="AJ18" s="473" t="e">
        <f>'PD_idade (18)'!AL18/'PD_idade (18)'!AO18</f>
        <v>#DIV/0!</v>
      </c>
      <c r="AK18" s="473" t="e">
        <f>'PD_idade (18)'!AM18/'PD_idade (18)'!AO18</f>
        <v>#DIV/0!</v>
      </c>
      <c r="AL18" s="445" t="e">
        <f>'PD_idade (18)'!AN18/'PD_idade (18)'!AO18</f>
        <v>#DIV/0!</v>
      </c>
      <c r="AM18" s="180">
        <v>520</v>
      </c>
      <c r="AN18" s="189"/>
    </row>
    <row r="19" spans="2:40" x14ac:dyDescent="0.25">
      <c r="B19" s="181" t="s">
        <v>39</v>
      </c>
      <c r="C19" s="164">
        <f>'PD_idade (18)'!C19/'PD_idade (18)'!K19</f>
        <v>7.18232044198895E-2</v>
      </c>
      <c r="D19" s="163">
        <f>'PD_idade (18)'!D19/'PD_idade (18)'!K19</f>
        <v>0.1132596685082873</v>
      </c>
      <c r="E19" s="163">
        <f>'PD_idade (18)'!E19/'PD_idade (18)'!K19</f>
        <v>0.13535911602209943</v>
      </c>
      <c r="F19" s="163">
        <f>'PD_idade (18)'!F19/'PD_idade (18)'!K19</f>
        <v>0.14640883977900551</v>
      </c>
      <c r="G19" s="163">
        <f>'PD_idade (18)'!G19/'PD_idade (18)'!K19</f>
        <v>0.11878453038674033</v>
      </c>
      <c r="H19" s="163">
        <f>'PD_idade (18)'!H19/'PD_idade (18)'!K19</f>
        <v>0.11049723756906077</v>
      </c>
      <c r="I19" s="163">
        <f>'PD_idade (18)'!I19/'PD_idade (18)'!K19</f>
        <v>0.11049723756906077</v>
      </c>
      <c r="J19" s="168">
        <f>'PD_idade (18)'!J19/'PD_idade (18)'!K19</f>
        <v>0.19337016574585636</v>
      </c>
      <c r="K19" s="87"/>
      <c r="L19" s="164">
        <f>'PD_idade (18)'!M19/'PD_idade (18)'!U19</f>
        <v>6.8047337278106509E-2</v>
      </c>
      <c r="M19" s="163">
        <f>'PD_idade (18)'!N19/'PD_idade (18)'!U19</f>
        <v>0.11538461538461539</v>
      </c>
      <c r="N19" s="163">
        <f>'PD_idade (18)'!O19/'PD_idade (18)'!U19</f>
        <v>0.13017751479289941</v>
      </c>
      <c r="O19" s="163">
        <f>'PD_idade (18)'!P19/'PD_idade (18)'!U19</f>
        <v>0.14792899408284024</v>
      </c>
      <c r="P19" s="163">
        <f>'PD_idade (18)'!Q19/'PD_idade (18)'!U19</f>
        <v>0.13609467455621302</v>
      </c>
      <c r="Q19" s="163">
        <f>'PD_idade (18)'!R19/'PD_idade (18)'!U19</f>
        <v>9.7633136094674555E-2</v>
      </c>
      <c r="R19" s="163">
        <f>'PD_idade (18)'!S19/'PD_idade (18)'!U19</f>
        <v>0.11538461538461539</v>
      </c>
      <c r="S19" s="168">
        <f>'PD_idade (18)'!T19/'PD_idade (18)'!U19</f>
        <v>0.1893491124260355</v>
      </c>
      <c r="T19" s="299"/>
      <c r="U19" s="472" t="e">
        <f>'PD_idade (18)'!W19/'PD_idade (18)'!AE19</f>
        <v>#DIV/0!</v>
      </c>
      <c r="V19" s="473" t="e">
        <f>'PD_idade (18)'!X19/'PD_idade (18)'!AE19</f>
        <v>#DIV/0!</v>
      </c>
      <c r="W19" s="473" t="e">
        <f>'PD_idade (18)'!Y19/'PD_idade (18)'!AE19</f>
        <v>#DIV/0!</v>
      </c>
      <c r="X19" s="473" t="e">
        <f>'PD_idade (18)'!Z19/'PD_idade (18)'!AE19</f>
        <v>#DIV/0!</v>
      </c>
      <c r="Y19" s="473" t="e">
        <f>'PD_idade (18)'!AA19/'PD_idade (18)'!AE19</f>
        <v>#DIV/0!</v>
      </c>
      <c r="Z19" s="473" t="e">
        <f>'PD_idade (18)'!AB19/'PD_idade (18)'!AE19</f>
        <v>#DIV/0!</v>
      </c>
      <c r="AA19" s="473" t="e">
        <f>'PD_idade (18)'!AC19/'PD_idade (18)'!AE19</f>
        <v>#DIV/0!</v>
      </c>
      <c r="AB19" s="474" t="e">
        <f>'PD_idade (18)'!AD19/'PD_idade (18)'!AE19</f>
        <v>#DIV/0!</v>
      </c>
      <c r="AC19" s="294"/>
      <c r="AD19" s="298"/>
      <c r="AE19" s="444" t="e">
        <f>'PD_idade (18)'!AG19/'PD_idade (18)'!AO19</f>
        <v>#DIV/0!</v>
      </c>
      <c r="AF19" s="473" t="e">
        <f>'PD_idade (18)'!AH19/'PD_idade (18)'!AO19</f>
        <v>#DIV/0!</v>
      </c>
      <c r="AG19" s="473" t="e">
        <f>'PD_idade (18)'!AI19/'PD_idade (18)'!AO19</f>
        <v>#DIV/0!</v>
      </c>
      <c r="AH19" s="473" t="e">
        <f>'PD_idade (18)'!AJ19/'PD_idade (18)'!AO19</f>
        <v>#DIV/0!</v>
      </c>
      <c r="AI19" s="473" t="e">
        <f>'PD_idade (18)'!AK19/'PD_idade (18)'!AO19</f>
        <v>#DIV/0!</v>
      </c>
      <c r="AJ19" s="473" t="e">
        <f>'PD_idade (18)'!AL19/'PD_idade (18)'!AO19</f>
        <v>#DIV/0!</v>
      </c>
      <c r="AK19" s="473" t="e">
        <f>'PD_idade (18)'!AM19/'PD_idade (18)'!AO19</f>
        <v>#DIV/0!</v>
      </c>
      <c r="AL19" s="445" t="e">
        <f>'PD_idade (18)'!AN19/'PD_idade (18)'!AO19</f>
        <v>#DIV/0!</v>
      </c>
      <c r="AM19" s="180">
        <v>438</v>
      </c>
      <c r="AN19" s="189"/>
    </row>
    <row r="20" spans="2:40" x14ac:dyDescent="0.25">
      <c r="B20" s="181" t="s">
        <v>40</v>
      </c>
      <c r="C20" s="164">
        <f>'PD_idade (18)'!C20/'PD_idade (18)'!K20</f>
        <v>9.3701996927803385E-2</v>
      </c>
      <c r="D20" s="163">
        <f>'PD_idade (18)'!D20/'PD_idade (18)'!K20</f>
        <v>0.15360983102918588</v>
      </c>
      <c r="E20" s="163">
        <f>'PD_idade (18)'!E20/'PD_idade (18)'!K20</f>
        <v>0.12135176651305683</v>
      </c>
      <c r="F20" s="163">
        <f>'PD_idade (18)'!F20/'PD_idade (18)'!K20</f>
        <v>0.15360983102918588</v>
      </c>
      <c r="G20" s="163">
        <f>'PD_idade (18)'!G20/'PD_idade (18)'!K20</f>
        <v>0.11059907834101383</v>
      </c>
      <c r="H20" s="163">
        <f>'PD_idade (18)'!H20/'PD_idade (18)'!K20</f>
        <v>0.13517665130568357</v>
      </c>
      <c r="I20" s="163">
        <f>'PD_idade (18)'!I20/'PD_idade (18)'!K20</f>
        <v>0.10752688172043011</v>
      </c>
      <c r="J20" s="168">
        <f>'PD_idade (18)'!J20/'PD_idade (18)'!K20</f>
        <v>0.12442396313364056</v>
      </c>
      <c r="K20" s="87"/>
      <c r="L20" s="164">
        <f>'PD_idade (18)'!M20/'PD_idade (18)'!U20</f>
        <v>9.2621664050235475E-2</v>
      </c>
      <c r="M20" s="163">
        <f>'PD_idade (18)'!N20/'PD_idade (18)'!U20</f>
        <v>0.14756671899529042</v>
      </c>
      <c r="N20" s="163">
        <f>'PD_idade (18)'!O20/'PD_idade (18)'!U20</f>
        <v>0.12087912087912088</v>
      </c>
      <c r="O20" s="163">
        <f>'PD_idade (18)'!P20/'PD_idade (18)'!U20</f>
        <v>0.16169544740973313</v>
      </c>
      <c r="P20" s="163">
        <f>'PD_idade (18)'!Q20/'PD_idade (18)'!U20</f>
        <v>0.11459968602825746</v>
      </c>
      <c r="Q20" s="163">
        <f>'PD_idade (18)'!R20/'PD_idade (18)'!U20</f>
        <v>0.12872841444270017</v>
      </c>
      <c r="R20" s="163">
        <f>'PD_idade (18)'!S20/'PD_idade (18)'!U20</f>
        <v>0.11145996860282574</v>
      </c>
      <c r="S20" s="168">
        <f>'PD_idade (18)'!T20/'PD_idade (18)'!U20</f>
        <v>0.12244897959183673</v>
      </c>
      <c r="T20" s="299"/>
      <c r="U20" s="472" t="e">
        <f>'PD_idade (18)'!W20/'PD_idade (18)'!AE20</f>
        <v>#DIV/0!</v>
      </c>
      <c r="V20" s="473" t="e">
        <f>'PD_idade (18)'!X20/'PD_idade (18)'!AE20</f>
        <v>#DIV/0!</v>
      </c>
      <c r="W20" s="473" t="e">
        <f>'PD_idade (18)'!Y20/'PD_idade (18)'!AE20</f>
        <v>#DIV/0!</v>
      </c>
      <c r="X20" s="473" t="e">
        <f>'PD_idade (18)'!Z20/'PD_idade (18)'!AE20</f>
        <v>#DIV/0!</v>
      </c>
      <c r="Y20" s="473" t="e">
        <f>'PD_idade (18)'!AA20/'PD_idade (18)'!AE20</f>
        <v>#DIV/0!</v>
      </c>
      <c r="Z20" s="473" t="e">
        <f>'PD_idade (18)'!AB20/'PD_idade (18)'!AE20</f>
        <v>#DIV/0!</v>
      </c>
      <c r="AA20" s="473" t="e">
        <f>'PD_idade (18)'!AC20/'PD_idade (18)'!AE20</f>
        <v>#DIV/0!</v>
      </c>
      <c r="AB20" s="474" t="e">
        <f>'PD_idade (18)'!AD20/'PD_idade (18)'!AE20</f>
        <v>#DIV/0!</v>
      </c>
      <c r="AC20" s="294"/>
      <c r="AD20" s="298"/>
      <c r="AE20" s="444" t="e">
        <f>'PD_idade (18)'!AG20/'PD_idade (18)'!AO20</f>
        <v>#DIV/0!</v>
      </c>
      <c r="AF20" s="473" t="e">
        <f>'PD_idade (18)'!AH20/'PD_idade (18)'!AO20</f>
        <v>#DIV/0!</v>
      </c>
      <c r="AG20" s="473" t="e">
        <f>'PD_idade (18)'!AI20/'PD_idade (18)'!AO20</f>
        <v>#DIV/0!</v>
      </c>
      <c r="AH20" s="473" t="e">
        <f>'PD_idade (18)'!AJ20/'PD_idade (18)'!AO20</f>
        <v>#DIV/0!</v>
      </c>
      <c r="AI20" s="473" t="e">
        <f>'PD_idade (18)'!AK20/'PD_idade (18)'!AO20</f>
        <v>#DIV/0!</v>
      </c>
      <c r="AJ20" s="473" t="e">
        <f>'PD_idade (18)'!AL20/'PD_idade (18)'!AO20</f>
        <v>#DIV/0!</v>
      </c>
      <c r="AK20" s="473" t="e">
        <f>'PD_idade (18)'!AM20/'PD_idade (18)'!AO20</f>
        <v>#DIV/0!</v>
      </c>
      <c r="AL20" s="445" t="e">
        <f>'PD_idade (18)'!AN20/'PD_idade (18)'!AO20</f>
        <v>#DIV/0!</v>
      </c>
      <c r="AM20" s="180">
        <v>1176</v>
      </c>
      <c r="AN20" s="189"/>
    </row>
    <row r="21" spans="2:40" x14ac:dyDescent="0.25">
      <c r="B21" s="181" t="s">
        <v>41</v>
      </c>
      <c r="C21" s="164">
        <f>'PD_idade (18)'!C21/'PD_idade (18)'!K21</f>
        <v>8.7349397590361449E-2</v>
      </c>
      <c r="D21" s="163">
        <f>'PD_idade (18)'!D21/'PD_idade (18)'!K21</f>
        <v>0.11144578313253012</v>
      </c>
      <c r="E21" s="163">
        <f>'PD_idade (18)'!E21/'PD_idade (18)'!K21</f>
        <v>0.13554216867469879</v>
      </c>
      <c r="F21" s="163">
        <f>'PD_idade (18)'!F21/'PD_idade (18)'!K21</f>
        <v>0.14759036144578314</v>
      </c>
      <c r="G21" s="163">
        <f>'PD_idade (18)'!G21/'PD_idade (18)'!K21</f>
        <v>0.11144578313253012</v>
      </c>
      <c r="H21" s="163">
        <f>'PD_idade (18)'!H21/'PD_idade (18)'!K21</f>
        <v>0.12951807228915663</v>
      </c>
      <c r="I21" s="163">
        <f>'PD_idade (18)'!I21/'PD_idade (18)'!K21</f>
        <v>0.13554216867469879</v>
      </c>
      <c r="J21" s="168">
        <f>'PD_idade (18)'!J21/'PD_idade (18)'!K21</f>
        <v>0.14156626506024098</v>
      </c>
      <c r="K21" s="87"/>
      <c r="L21" s="164">
        <f>'PD_idade (18)'!M21/'PD_idade (18)'!U21</f>
        <v>8.0808080808080815E-2</v>
      </c>
      <c r="M21" s="163">
        <f>'PD_idade (18)'!N21/'PD_idade (18)'!U21</f>
        <v>0.10437710437710437</v>
      </c>
      <c r="N21" s="163">
        <f>'PD_idade (18)'!O21/'PD_idade (18)'!U21</f>
        <v>0.13131313131313133</v>
      </c>
      <c r="O21" s="163">
        <f>'PD_idade (18)'!P21/'PD_idade (18)'!U21</f>
        <v>0.13131313131313133</v>
      </c>
      <c r="P21" s="163">
        <f>'PD_idade (18)'!Q21/'PD_idade (18)'!U21</f>
        <v>0.11447811447811448</v>
      </c>
      <c r="Q21" s="163">
        <f>'PD_idade (18)'!R21/'PD_idade (18)'!U21</f>
        <v>0.12794612794612795</v>
      </c>
      <c r="R21" s="163">
        <f>'PD_idade (18)'!S21/'PD_idade (18)'!U21</f>
        <v>0.14814814814814814</v>
      </c>
      <c r="S21" s="168">
        <f>'PD_idade (18)'!T21/'PD_idade (18)'!U21</f>
        <v>0.16161616161616163</v>
      </c>
      <c r="T21" s="299"/>
      <c r="U21" s="472" t="e">
        <f>'PD_idade (18)'!W21/'PD_idade (18)'!AE21</f>
        <v>#DIV/0!</v>
      </c>
      <c r="V21" s="473" t="e">
        <f>'PD_idade (18)'!X21/'PD_idade (18)'!AE21</f>
        <v>#DIV/0!</v>
      </c>
      <c r="W21" s="473" t="e">
        <f>'PD_idade (18)'!Y21/'PD_idade (18)'!AE21</f>
        <v>#DIV/0!</v>
      </c>
      <c r="X21" s="473" t="e">
        <f>'PD_idade (18)'!Z21/'PD_idade (18)'!AE21</f>
        <v>#DIV/0!</v>
      </c>
      <c r="Y21" s="473" t="e">
        <f>'PD_idade (18)'!AA21/'PD_idade (18)'!AE21</f>
        <v>#DIV/0!</v>
      </c>
      <c r="Z21" s="473" t="e">
        <f>'PD_idade (18)'!AB21/'PD_idade (18)'!AE21</f>
        <v>#DIV/0!</v>
      </c>
      <c r="AA21" s="473" t="e">
        <f>'PD_idade (18)'!AC21/'PD_idade (18)'!AE21</f>
        <v>#DIV/0!</v>
      </c>
      <c r="AB21" s="474" t="e">
        <f>'PD_idade (18)'!AD21/'PD_idade (18)'!AE21</f>
        <v>#DIV/0!</v>
      </c>
      <c r="AC21" s="294"/>
      <c r="AD21" s="298"/>
      <c r="AE21" s="444" t="e">
        <f>'PD_idade (18)'!AG21/'PD_idade (18)'!AO21</f>
        <v>#DIV/0!</v>
      </c>
      <c r="AF21" s="473" t="e">
        <f>'PD_idade (18)'!AH21/'PD_idade (18)'!AO21</f>
        <v>#DIV/0!</v>
      </c>
      <c r="AG21" s="473" t="e">
        <f>'PD_idade (18)'!AI21/'PD_idade (18)'!AO21</f>
        <v>#DIV/0!</v>
      </c>
      <c r="AH21" s="473" t="e">
        <f>'PD_idade (18)'!AJ21/'PD_idade (18)'!AO21</f>
        <v>#DIV/0!</v>
      </c>
      <c r="AI21" s="473" t="e">
        <f>'PD_idade (18)'!AK21/'PD_idade (18)'!AO21</f>
        <v>#DIV/0!</v>
      </c>
      <c r="AJ21" s="473" t="e">
        <f>'PD_idade (18)'!AL21/'PD_idade (18)'!AO21</f>
        <v>#DIV/0!</v>
      </c>
      <c r="AK21" s="473" t="e">
        <f>'PD_idade (18)'!AM21/'PD_idade (18)'!AO21</f>
        <v>#DIV/0!</v>
      </c>
      <c r="AL21" s="445" t="e">
        <f>'PD_idade (18)'!AN21/'PD_idade (18)'!AO21</f>
        <v>#DIV/0!</v>
      </c>
      <c r="AM21" s="180">
        <v>434</v>
      </c>
      <c r="AN21" s="189"/>
    </row>
    <row r="22" spans="2:40" x14ac:dyDescent="0.25">
      <c r="B22" s="181" t="s">
        <v>42</v>
      </c>
      <c r="C22" s="164">
        <f>'PD_idade (18)'!C22/'PD_idade (18)'!K22</f>
        <v>0.13688212927756654</v>
      </c>
      <c r="D22" s="163">
        <f>'PD_idade (18)'!D22/'PD_idade (18)'!K22</f>
        <v>0.11787072243346007</v>
      </c>
      <c r="E22" s="163">
        <f>'PD_idade (18)'!E22/'PD_idade (18)'!K22</f>
        <v>9.8859315589353611E-2</v>
      </c>
      <c r="F22" s="163">
        <f>'PD_idade (18)'!F22/'PD_idade (18)'!K22</f>
        <v>9.8859315589353611E-2</v>
      </c>
      <c r="G22" s="163">
        <f>'PD_idade (18)'!G22/'PD_idade (18)'!K22</f>
        <v>0.10646387832699619</v>
      </c>
      <c r="H22" s="163">
        <f>'PD_idade (18)'!H22/'PD_idade (18)'!K22</f>
        <v>0.13307984790874525</v>
      </c>
      <c r="I22" s="163">
        <f>'PD_idade (18)'!I22/'PD_idade (18)'!K22</f>
        <v>0.1634980988593156</v>
      </c>
      <c r="J22" s="168">
        <f>'PD_idade (18)'!J22/'PD_idade (18)'!K22</f>
        <v>0.14448669201520911</v>
      </c>
      <c r="K22" s="87"/>
      <c r="L22" s="164">
        <f>'PD_idade (18)'!M22/'PD_idade (18)'!U22</f>
        <v>0.13360323886639677</v>
      </c>
      <c r="M22" s="163">
        <f>'PD_idade (18)'!N22/'PD_idade (18)'!U22</f>
        <v>0.12955465587044535</v>
      </c>
      <c r="N22" s="163">
        <f>'PD_idade (18)'!O22/'PD_idade (18)'!U22</f>
        <v>0.11336032388663968</v>
      </c>
      <c r="O22" s="163">
        <f>'PD_idade (18)'!P22/'PD_idade (18)'!U22</f>
        <v>9.3117408906882596E-2</v>
      </c>
      <c r="P22" s="163">
        <f>'PD_idade (18)'!Q22/'PD_idade (18)'!U22</f>
        <v>9.3117408906882596E-2</v>
      </c>
      <c r="Q22" s="163">
        <f>'PD_idade (18)'!R22/'PD_idade (18)'!U22</f>
        <v>0.1214574898785425</v>
      </c>
      <c r="R22" s="163">
        <f>'PD_idade (18)'!S22/'PD_idade (18)'!U22</f>
        <v>0.16599190283400811</v>
      </c>
      <c r="S22" s="168">
        <f>'PD_idade (18)'!T22/'PD_idade (18)'!U22</f>
        <v>0.14979757085020243</v>
      </c>
      <c r="T22" s="299"/>
      <c r="U22" s="472" t="e">
        <f>'PD_idade (18)'!W22/'PD_idade (18)'!AE22</f>
        <v>#DIV/0!</v>
      </c>
      <c r="V22" s="473" t="e">
        <f>'PD_idade (18)'!X22/'PD_idade (18)'!AE22</f>
        <v>#DIV/0!</v>
      </c>
      <c r="W22" s="473" t="e">
        <f>'PD_idade (18)'!Y22/'PD_idade (18)'!AE22</f>
        <v>#DIV/0!</v>
      </c>
      <c r="X22" s="473" t="e">
        <f>'PD_idade (18)'!Z22/'PD_idade (18)'!AE22</f>
        <v>#DIV/0!</v>
      </c>
      <c r="Y22" s="473" t="e">
        <f>'PD_idade (18)'!AA22/'PD_idade (18)'!AE22</f>
        <v>#DIV/0!</v>
      </c>
      <c r="Z22" s="473" t="e">
        <f>'PD_idade (18)'!AB22/'PD_idade (18)'!AE22</f>
        <v>#DIV/0!</v>
      </c>
      <c r="AA22" s="473" t="e">
        <f>'PD_idade (18)'!AC22/'PD_idade (18)'!AE22</f>
        <v>#DIV/0!</v>
      </c>
      <c r="AB22" s="474" t="e">
        <f>'PD_idade (18)'!AD22/'PD_idade (18)'!AE22</f>
        <v>#DIV/0!</v>
      </c>
      <c r="AC22" s="294"/>
      <c r="AD22" s="298"/>
      <c r="AE22" s="444" t="e">
        <f>'PD_idade (18)'!AG22/'PD_idade (18)'!AO22</f>
        <v>#DIV/0!</v>
      </c>
      <c r="AF22" s="473" t="e">
        <f>'PD_idade (18)'!AH22/'PD_idade (18)'!AO22</f>
        <v>#DIV/0!</v>
      </c>
      <c r="AG22" s="473" t="e">
        <f>'PD_idade (18)'!AI22/'PD_idade (18)'!AO22</f>
        <v>#DIV/0!</v>
      </c>
      <c r="AH22" s="473" t="e">
        <f>'PD_idade (18)'!AJ22/'PD_idade (18)'!AO22</f>
        <v>#DIV/0!</v>
      </c>
      <c r="AI22" s="473" t="e">
        <f>'PD_idade (18)'!AK22/'PD_idade (18)'!AO22</f>
        <v>#DIV/0!</v>
      </c>
      <c r="AJ22" s="473" t="e">
        <f>'PD_idade (18)'!AL22/'PD_idade (18)'!AO22</f>
        <v>#DIV/0!</v>
      </c>
      <c r="AK22" s="473" t="e">
        <f>'PD_idade (18)'!AM22/'PD_idade (18)'!AO22</f>
        <v>#DIV/0!</v>
      </c>
      <c r="AL22" s="445" t="e">
        <f>'PD_idade (18)'!AN22/'PD_idade (18)'!AO22</f>
        <v>#DIV/0!</v>
      </c>
      <c r="AM22" s="180">
        <v>938</v>
      </c>
      <c r="AN22" s="189"/>
    </row>
    <row r="23" spans="2:40" x14ac:dyDescent="0.25">
      <c r="B23" s="181" t="s">
        <v>43</v>
      </c>
      <c r="C23" s="164">
        <f>'PD_idade (18)'!C23/'PD_idade (18)'!K23</f>
        <v>6.5502183406113537E-2</v>
      </c>
      <c r="D23" s="163">
        <f>'PD_idade (18)'!D23/'PD_idade (18)'!K23</f>
        <v>8.7336244541484712E-2</v>
      </c>
      <c r="E23" s="163">
        <f>'PD_idade (18)'!E23/'PD_idade (18)'!K23</f>
        <v>9.1703056768558958E-2</v>
      </c>
      <c r="F23" s="163">
        <f>'PD_idade (18)'!F23/'PD_idade (18)'!K23</f>
        <v>0.14847161572052403</v>
      </c>
      <c r="G23" s="163">
        <f>'PD_idade (18)'!G23/'PD_idade (18)'!K23</f>
        <v>0.15720524017467249</v>
      </c>
      <c r="H23" s="163">
        <f>'PD_idade (18)'!H23/'PD_idade (18)'!K23</f>
        <v>0.15283842794759825</v>
      </c>
      <c r="I23" s="163">
        <f>'PD_idade (18)'!I23/'PD_idade (18)'!K23</f>
        <v>0.10480349344978165</v>
      </c>
      <c r="J23" s="168">
        <f>'PD_idade (18)'!J23/'PD_idade (18)'!K23</f>
        <v>0.19213973799126638</v>
      </c>
      <c r="K23" s="87"/>
      <c r="L23" s="164">
        <f>'PD_idade (18)'!M23/'PD_idade (18)'!U23</f>
        <v>4.9019607843137254E-2</v>
      </c>
      <c r="M23" s="163">
        <f>'PD_idade (18)'!N23/'PD_idade (18)'!U23</f>
        <v>8.3333333333333329E-2</v>
      </c>
      <c r="N23" s="163">
        <f>'PD_idade (18)'!O23/'PD_idade (18)'!U23</f>
        <v>0.11274509803921569</v>
      </c>
      <c r="O23" s="163">
        <f>'PD_idade (18)'!P23/'PD_idade (18)'!U23</f>
        <v>0.12254901960784313</v>
      </c>
      <c r="P23" s="163">
        <f>'PD_idade (18)'!Q23/'PD_idade (18)'!U23</f>
        <v>0.17156862745098039</v>
      </c>
      <c r="Q23" s="163">
        <f>'PD_idade (18)'!R23/'PD_idade (18)'!U23</f>
        <v>0.16176470588235295</v>
      </c>
      <c r="R23" s="163">
        <f>'PD_idade (18)'!S23/'PD_idade (18)'!U23</f>
        <v>9.8039215686274508E-2</v>
      </c>
      <c r="S23" s="168">
        <f>'PD_idade (18)'!T23/'PD_idade (18)'!U23</f>
        <v>0.20098039215686275</v>
      </c>
      <c r="T23" s="299"/>
      <c r="U23" s="472" t="e">
        <f>'PD_idade (18)'!W23/'PD_idade (18)'!AE23</f>
        <v>#DIV/0!</v>
      </c>
      <c r="V23" s="473" t="e">
        <f>'PD_idade (18)'!X23/'PD_idade (18)'!AE23</f>
        <v>#DIV/0!</v>
      </c>
      <c r="W23" s="473" t="e">
        <f>'PD_idade (18)'!Y23/'PD_idade (18)'!AE23</f>
        <v>#DIV/0!</v>
      </c>
      <c r="X23" s="473" t="e">
        <f>'PD_idade (18)'!Z23/'PD_idade (18)'!AE23</f>
        <v>#DIV/0!</v>
      </c>
      <c r="Y23" s="473" t="e">
        <f>'PD_idade (18)'!AA23/'PD_idade (18)'!AE23</f>
        <v>#DIV/0!</v>
      </c>
      <c r="Z23" s="473" t="e">
        <f>'PD_idade (18)'!AB23/'PD_idade (18)'!AE23</f>
        <v>#DIV/0!</v>
      </c>
      <c r="AA23" s="473" t="e">
        <f>'PD_idade (18)'!AC23/'PD_idade (18)'!AE23</f>
        <v>#DIV/0!</v>
      </c>
      <c r="AB23" s="474" t="e">
        <f>'PD_idade (18)'!AD23/'PD_idade (18)'!AE23</f>
        <v>#DIV/0!</v>
      </c>
      <c r="AC23" s="294"/>
      <c r="AD23" s="298"/>
      <c r="AE23" s="444" t="e">
        <f>'PD_idade (18)'!AG23/'PD_idade (18)'!AO23</f>
        <v>#DIV/0!</v>
      </c>
      <c r="AF23" s="473" t="e">
        <f>'PD_idade (18)'!AH23/'PD_idade (18)'!AO23</f>
        <v>#DIV/0!</v>
      </c>
      <c r="AG23" s="473" t="e">
        <f>'PD_idade (18)'!AI23/'PD_idade (18)'!AO23</f>
        <v>#DIV/0!</v>
      </c>
      <c r="AH23" s="473" t="e">
        <f>'PD_idade (18)'!AJ23/'PD_idade (18)'!AO23</f>
        <v>#DIV/0!</v>
      </c>
      <c r="AI23" s="473" t="e">
        <f>'PD_idade (18)'!AK23/'PD_idade (18)'!AO23</f>
        <v>#DIV/0!</v>
      </c>
      <c r="AJ23" s="473" t="e">
        <f>'PD_idade (18)'!AL23/'PD_idade (18)'!AO23</f>
        <v>#DIV/0!</v>
      </c>
      <c r="AK23" s="473" t="e">
        <f>'PD_idade (18)'!AM23/'PD_idade (18)'!AO23</f>
        <v>#DIV/0!</v>
      </c>
      <c r="AL23" s="445" t="e">
        <f>'PD_idade (18)'!AN23/'PD_idade (18)'!AO23</f>
        <v>#DIV/0!</v>
      </c>
      <c r="AM23" s="180">
        <v>106</v>
      </c>
      <c r="AN23" s="189"/>
    </row>
    <row r="24" spans="2:40" x14ac:dyDescent="0.25">
      <c r="B24" s="181" t="s">
        <v>44</v>
      </c>
      <c r="C24" s="164">
        <f>'PD_idade (18)'!C24/'PD_idade (18)'!K24</f>
        <v>7.9460269865067462E-2</v>
      </c>
      <c r="D24" s="163">
        <f>'PD_idade (18)'!D24/'PD_idade (18)'!K24</f>
        <v>7.9460269865067462E-2</v>
      </c>
      <c r="E24" s="163">
        <f>'PD_idade (18)'!E24/'PD_idade (18)'!K24</f>
        <v>0.12743628185907047</v>
      </c>
      <c r="F24" s="163">
        <f>'PD_idade (18)'!F24/'PD_idade (18)'!K24</f>
        <v>0.1409295352323838</v>
      </c>
      <c r="G24" s="163">
        <f>'PD_idade (18)'!G24/'PD_idade (18)'!K24</f>
        <v>0.1199400299850075</v>
      </c>
      <c r="H24" s="163">
        <f>'PD_idade (18)'!H24/'PD_idade (18)'!K24</f>
        <v>0.14992503748125938</v>
      </c>
      <c r="I24" s="163">
        <f>'PD_idade (18)'!I24/'PD_idade (18)'!K24</f>
        <v>0.12443778110944528</v>
      </c>
      <c r="J24" s="168">
        <f>'PD_idade (18)'!J24/'PD_idade (18)'!K24</f>
        <v>0.17841079460269865</v>
      </c>
      <c r="K24" s="87"/>
      <c r="L24" s="164">
        <f>'PD_idade (18)'!M24/'PD_idade (18)'!U24</f>
        <v>8.8566827697262485E-2</v>
      </c>
      <c r="M24" s="163">
        <f>'PD_idade (18)'!N24/'PD_idade (18)'!U24</f>
        <v>8.6956521739130432E-2</v>
      </c>
      <c r="N24" s="163">
        <f>'PD_idade (18)'!O24/'PD_idade (18)'!U24</f>
        <v>0.12077294685990338</v>
      </c>
      <c r="O24" s="163">
        <f>'PD_idade (18)'!P24/'PD_idade (18)'!U24</f>
        <v>0.14170692431561996</v>
      </c>
      <c r="P24" s="163">
        <f>'PD_idade (18)'!Q24/'PD_idade (18)'!U24</f>
        <v>0.11755233494363929</v>
      </c>
      <c r="Q24" s="163">
        <f>'PD_idade (18)'!R24/'PD_idade (18)'!U24</f>
        <v>0.13848631239935588</v>
      </c>
      <c r="R24" s="163">
        <f>'PD_idade (18)'!S24/'PD_idade (18)'!U24</f>
        <v>0.1320450885668277</v>
      </c>
      <c r="S24" s="168">
        <f>'PD_idade (18)'!T24/'PD_idade (18)'!U24</f>
        <v>0.17391304347826086</v>
      </c>
      <c r="T24" s="299"/>
      <c r="U24" s="472" t="e">
        <f>'PD_idade (18)'!W24/'PD_idade (18)'!AE24</f>
        <v>#DIV/0!</v>
      </c>
      <c r="V24" s="473" t="e">
        <f>'PD_idade (18)'!X24/'PD_idade (18)'!AE24</f>
        <v>#DIV/0!</v>
      </c>
      <c r="W24" s="473" t="e">
        <f>'PD_idade (18)'!Y24/'PD_idade (18)'!AE24</f>
        <v>#DIV/0!</v>
      </c>
      <c r="X24" s="473" t="e">
        <f>'PD_idade (18)'!Z24/'PD_idade (18)'!AE24</f>
        <v>#DIV/0!</v>
      </c>
      <c r="Y24" s="473" t="e">
        <f>'PD_idade (18)'!AA24/'PD_idade (18)'!AE24</f>
        <v>#DIV/0!</v>
      </c>
      <c r="Z24" s="473" t="e">
        <f>'PD_idade (18)'!AB24/'PD_idade (18)'!AE24</f>
        <v>#DIV/0!</v>
      </c>
      <c r="AA24" s="473" t="e">
        <f>'PD_idade (18)'!AC24/'PD_idade (18)'!AE24</f>
        <v>#DIV/0!</v>
      </c>
      <c r="AB24" s="474" t="e">
        <f>'PD_idade (18)'!AD24/'PD_idade (18)'!AE24</f>
        <v>#DIV/0!</v>
      </c>
      <c r="AC24" s="294"/>
      <c r="AD24" s="298"/>
      <c r="AE24" s="444" t="e">
        <f>'PD_idade (18)'!AG24/'PD_idade (18)'!AO24</f>
        <v>#DIV/0!</v>
      </c>
      <c r="AF24" s="473" t="e">
        <f>'PD_idade (18)'!AH24/'PD_idade (18)'!AO24</f>
        <v>#DIV/0!</v>
      </c>
      <c r="AG24" s="473" t="e">
        <f>'PD_idade (18)'!AI24/'PD_idade (18)'!AO24</f>
        <v>#DIV/0!</v>
      </c>
      <c r="AH24" s="473" t="e">
        <f>'PD_idade (18)'!AJ24/'PD_idade (18)'!AO24</f>
        <v>#DIV/0!</v>
      </c>
      <c r="AI24" s="473" t="e">
        <f>'PD_idade (18)'!AK24/'PD_idade (18)'!AO24</f>
        <v>#DIV/0!</v>
      </c>
      <c r="AJ24" s="473" t="e">
        <f>'PD_idade (18)'!AL24/'PD_idade (18)'!AO24</f>
        <v>#DIV/0!</v>
      </c>
      <c r="AK24" s="473" t="e">
        <f>'PD_idade (18)'!AM24/'PD_idade (18)'!AO24</f>
        <v>#DIV/0!</v>
      </c>
      <c r="AL24" s="445" t="e">
        <f>'PD_idade (18)'!AN24/'PD_idade (18)'!AO24</f>
        <v>#DIV/0!</v>
      </c>
      <c r="AM24" s="180">
        <v>1383</v>
      </c>
      <c r="AN24" s="189"/>
    </row>
    <row r="25" spans="2:40" x14ac:dyDescent="0.25">
      <c r="B25" s="181" t="s">
        <v>45</v>
      </c>
      <c r="C25" s="164">
        <f>'PD_idade (18)'!C25/'PD_idade (18)'!K25</f>
        <v>0.10160427807486631</v>
      </c>
      <c r="D25" s="163">
        <f>'PD_idade (18)'!D25/'PD_idade (18)'!K25</f>
        <v>0.12299465240641712</v>
      </c>
      <c r="E25" s="163">
        <f>'PD_idade (18)'!E25/'PD_idade (18)'!K25</f>
        <v>0.12032085561497326</v>
      </c>
      <c r="F25" s="163">
        <f>'PD_idade (18)'!F25/'PD_idade (18)'!K25</f>
        <v>0.10962566844919786</v>
      </c>
      <c r="G25" s="163">
        <f>'PD_idade (18)'!G25/'PD_idade (18)'!K25</f>
        <v>0.14171122994652408</v>
      </c>
      <c r="H25" s="163">
        <f>'PD_idade (18)'!H25/'PD_idade (18)'!K25</f>
        <v>0.11229946524064172</v>
      </c>
      <c r="I25" s="163">
        <f>'PD_idade (18)'!I25/'PD_idade (18)'!K25</f>
        <v>0.13636363636363635</v>
      </c>
      <c r="J25" s="168">
        <f>'PD_idade (18)'!J25/'PD_idade (18)'!K25</f>
        <v>0.15508021390374332</v>
      </c>
      <c r="K25" s="87"/>
      <c r="L25" s="164">
        <f>'PD_idade (18)'!M25/'PD_idade (18)'!U25</f>
        <v>0.10818713450292397</v>
      </c>
      <c r="M25" s="163">
        <f>'PD_idade (18)'!N25/'PD_idade (18)'!U25</f>
        <v>0.12865497076023391</v>
      </c>
      <c r="N25" s="163">
        <f>'PD_idade (18)'!O25/'PD_idade (18)'!U25</f>
        <v>0.11403508771929824</v>
      </c>
      <c r="O25" s="163">
        <f>'PD_idade (18)'!P25/'PD_idade (18)'!U25</f>
        <v>0.1023391812865497</v>
      </c>
      <c r="P25" s="163">
        <f>'PD_idade (18)'!Q25/'PD_idade (18)'!U25</f>
        <v>0.11988304093567251</v>
      </c>
      <c r="Q25" s="163">
        <f>'PD_idade (18)'!R25/'PD_idade (18)'!U25</f>
        <v>0.12865497076023391</v>
      </c>
      <c r="R25" s="163">
        <f>'PD_idade (18)'!S25/'PD_idade (18)'!U25</f>
        <v>0.13450292397660818</v>
      </c>
      <c r="S25" s="168">
        <f>'PD_idade (18)'!T25/'PD_idade (18)'!U25</f>
        <v>0.16374269005847952</v>
      </c>
      <c r="T25" s="299"/>
      <c r="U25" s="472" t="e">
        <f>'PD_idade (18)'!W25/'PD_idade (18)'!AE25</f>
        <v>#DIV/0!</v>
      </c>
      <c r="V25" s="473" t="e">
        <f>'PD_idade (18)'!X25/'PD_idade (18)'!AE25</f>
        <v>#DIV/0!</v>
      </c>
      <c r="W25" s="473" t="e">
        <f>'PD_idade (18)'!Y25/'PD_idade (18)'!AE25</f>
        <v>#DIV/0!</v>
      </c>
      <c r="X25" s="473" t="e">
        <f>'PD_idade (18)'!Z25/'PD_idade (18)'!AE25</f>
        <v>#DIV/0!</v>
      </c>
      <c r="Y25" s="473" t="e">
        <f>'PD_idade (18)'!AA25/'PD_idade (18)'!AE25</f>
        <v>#DIV/0!</v>
      </c>
      <c r="Z25" s="473" t="e">
        <f>'PD_idade (18)'!AB25/'PD_idade (18)'!AE25</f>
        <v>#DIV/0!</v>
      </c>
      <c r="AA25" s="473" t="e">
        <f>'PD_idade (18)'!AC25/'PD_idade (18)'!AE25</f>
        <v>#DIV/0!</v>
      </c>
      <c r="AB25" s="474" t="e">
        <f>'PD_idade (18)'!AD25/'PD_idade (18)'!AE25</f>
        <v>#DIV/0!</v>
      </c>
      <c r="AC25" s="294"/>
      <c r="AD25" s="298"/>
      <c r="AE25" s="444" t="e">
        <f>'PD_idade (18)'!AG25/'PD_idade (18)'!AO25</f>
        <v>#DIV/0!</v>
      </c>
      <c r="AF25" s="473" t="e">
        <f>'PD_idade (18)'!AH25/'PD_idade (18)'!AO25</f>
        <v>#DIV/0!</v>
      </c>
      <c r="AG25" s="473" t="e">
        <f>'PD_idade (18)'!AI25/'PD_idade (18)'!AO25</f>
        <v>#DIV/0!</v>
      </c>
      <c r="AH25" s="473" t="e">
        <f>'PD_idade (18)'!AJ25/'PD_idade (18)'!AO25</f>
        <v>#DIV/0!</v>
      </c>
      <c r="AI25" s="473" t="e">
        <f>'PD_idade (18)'!AK25/'PD_idade (18)'!AO25</f>
        <v>#DIV/0!</v>
      </c>
      <c r="AJ25" s="473" t="e">
        <f>'PD_idade (18)'!AL25/'PD_idade (18)'!AO25</f>
        <v>#DIV/0!</v>
      </c>
      <c r="AK25" s="473" t="e">
        <f>'PD_idade (18)'!AM25/'PD_idade (18)'!AO25</f>
        <v>#DIV/0!</v>
      </c>
      <c r="AL25" s="445" t="e">
        <f>'PD_idade (18)'!AN25/'PD_idade (18)'!AO25</f>
        <v>#DIV/0!</v>
      </c>
      <c r="AM25" s="180">
        <v>500</v>
      </c>
      <c r="AN25" s="189"/>
    </row>
    <row r="26" spans="2:40" x14ac:dyDescent="0.25">
      <c r="B26" s="181" t="s">
        <v>46</v>
      </c>
      <c r="C26" s="164">
        <f>'PD_idade (18)'!C26/'PD_idade (18)'!K26</f>
        <v>9.1803278688524587E-2</v>
      </c>
      <c r="D26" s="163">
        <f>'PD_idade (18)'!D26/'PD_idade (18)'!K26</f>
        <v>0.12131147540983607</v>
      </c>
      <c r="E26" s="163">
        <f>'PD_idade (18)'!E26/'PD_idade (18)'!K26</f>
        <v>0.12459016393442623</v>
      </c>
      <c r="F26" s="163">
        <f>'PD_idade (18)'!F26/'PD_idade (18)'!K26</f>
        <v>0.12459016393442623</v>
      </c>
      <c r="G26" s="163">
        <f>'PD_idade (18)'!G26/'PD_idade (18)'!K26</f>
        <v>0.11475409836065574</v>
      </c>
      <c r="H26" s="163">
        <f>'PD_idade (18)'!H26/'PD_idade (18)'!K26</f>
        <v>0.14098360655737704</v>
      </c>
      <c r="I26" s="163">
        <f>'PD_idade (18)'!I26/'PD_idade (18)'!K26</f>
        <v>0.12459016393442623</v>
      </c>
      <c r="J26" s="168">
        <f>'PD_idade (18)'!J26/'PD_idade (18)'!K26</f>
        <v>0.15737704918032788</v>
      </c>
      <c r="K26" s="87"/>
      <c r="L26" s="164">
        <f>'PD_idade (18)'!M26/'PD_idade (18)'!U26</f>
        <v>9.375E-2</v>
      </c>
      <c r="M26" s="163">
        <f>'PD_idade (18)'!N26/'PD_idade (18)'!U26</f>
        <v>0.13194444444444445</v>
      </c>
      <c r="N26" s="163">
        <f>'PD_idade (18)'!O26/'PD_idade (18)'!U26</f>
        <v>0.13541666666666666</v>
      </c>
      <c r="O26" s="163">
        <f>'PD_idade (18)'!P26/'PD_idade (18)'!U26</f>
        <v>0.11458333333333333</v>
      </c>
      <c r="P26" s="163">
        <f>'PD_idade (18)'!Q26/'PD_idade (18)'!U26</f>
        <v>0.10416666666666667</v>
      </c>
      <c r="Q26" s="163">
        <f>'PD_idade (18)'!R26/'PD_idade (18)'!U26</f>
        <v>0.14930555555555555</v>
      </c>
      <c r="R26" s="163">
        <f>'PD_idade (18)'!S26/'PD_idade (18)'!U26</f>
        <v>0.1076388888888889</v>
      </c>
      <c r="S26" s="168">
        <f>'PD_idade (18)'!T26/'PD_idade (18)'!U26</f>
        <v>0.16319444444444445</v>
      </c>
      <c r="T26" s="299"/>
      <c r="U26" s="472" t="e">
        <f>'PD_idade (18)'!W26/'PD_idade (18)'!AE26</f>
        <v>#DIV/0!</v>
      </c>
      <c r="V26" s="473" t="e">
        <f>'PD_idade (18)'!X26/'PD_idade (18)'!AE26</f>
        <v>#DIV/0!</v>
      </c>
      <c r="W26" s="473" t="e">
        <f>'PD_idade (18)'!Y26/'PD_idade (18)'!AE26</f>
        <v>#DIV/0!</v>
      </c>
      <c r="X26" s="473" t="e">
        <f>'PD_idade (18)'!Z26/'PD_idade (18)'!AE26</f>
        <v>#DIV/0!</v>
      </c>
      <c r="Y26" s="473" t="e">
        <f>'PD_idade (18)'!AA26/'PD_idade (18)'!AE26</f>
        <v>#DIV/0!</v>
      </c>
      <c r="Z26" s="473" t="e">
        <f>'PD_idade (18)'!AB26/'PD_idade (18)'!AE26</f>
        <v>#DIV/0!</v>
      </c>
      <c r="AA26" s="473" t="e">
        <f>'PD_idade (18)'!AC26/'PD_idade (18)'!AE26</f>
        <v>#DIV/0!</v>
      </c>
      <c r="AB26" s="474" t="e">
        <f>'PD_idade (18)'!AD26/'PD_idade (18)'!AE26</f>
        <v>#DIV/0!</v>
      </c>
      <c r="AC26" s="294"/>
      <c r="AD26" s="298"/>
      <c r="AE26" s="444" t="e">
        <f>'PD_idade (18)'!AG26/'PD_idade (18)'!AO26</f>
        <v>#DIV/0!</v>
      </c>
      <c r="AF26" s="473" t="e">
        <f>'PD_idade (18)'!AH26/'PD_idade (18)'!AO26</f>
        <v>#DIV/0!</v>
      </c>
      <c r="AG26" s="473" t="e">
        <f>'PD_idade (18)'!AI26/'PD_idade (18)'!AO26</f>
        <v>#DIV/0!</v>
      </c>
      <c r="AH26" s="473" t="e">
        <f>'PD_idade (18)'!AJ26/'PD_idade (18)'!AO26</f>
        <v>#DIV/0!</v>
      </c>
      <c r="AI26" s="473" t="e">
        <f>'PD_idade (18)'!AK26/'PD_idade (18)'!AO26</f>
        <v>#DIV/0!</v>
      </c>
      <c r="AJ26" s="473" t="e">
        <f>'PD_idade (18)'!AL26/'PD_idade (18)'!AO26</f>
        <v>#DIV/0!</v>
      </c>
      <c r="AK26" s="473" t="e">
        <f>'PD_idade (18)'!AM26/'PD_idade (18)'!AO26</f>
        <v>#DIV/0!</v>
      </c>
      <c r="AL26" s="445" t="e">
        <f>'PD_idade (18)'!AN26/'PD_idade (18)'!AO26</f>
        <v>#DIV/0!</v>
      </c>
      <c r="AM26" s="180">
        <v>408</v>
      </c>
      <c r="AN26" s="189"/>
    </row>
    <row r="27" spans="2:40" x14ac:dyDescent="0.25">
      <c r="B27" s="181" t="s">
        <v>47</v>
      </c>
      <c r="C27" s="164">
        <f>'PD_idade (18)'!C27/'PD_idade (18)'!K27</f>
        <v>0.11144578313253012</v>
      </c>
      <c r="D27" s="163">
        <f>'PD_idade (18)'!D27/'PD_idade (18)'!K27</f>
        <v>9.9397590361445784E-2</v>
      </c>
      <c r="E27" s="163">
        <f>'PD_idade (18)'!E27/'PD_idade (18)'!K27</f>
        <v>0.12650602409638553</v>
      </c>
      <c r="F27" s="163">
        <f>'PD_idade (18)'!F27/'PD_idade (18)'!K27</f>
        <v>0.10240963855421686</v>
      </c>
      <c r="G27" s="163">
        <f>'PD_idade (18)'!G27/'PD_idade (18)'!K27</f>
        <v>0.14759036144578314</v>
      </c>
      <c r="H27" s="163">
        <f>'PD_idade (18)'!H27/'PD_idade (18)'!K27</f>
        <v>7.8313253012048195E-2</v>
      </c>
      <c r="I27" s="163">
        <f>'PD_idade (18)'!I27/'PD_idade (18)'!K27</f>
        <v>0.12048192771084337</v>
      </c>
      <c r="J27" s="168">
        <f>'PD_idade (18)'!J27/'PD_idade (18)'!K27</f>
        <v>0.21385542168674698</v>
      </c>
      <c r="K27" s="87"/>
      <c r="L27" s="164">
        <f>'PD_idade (18)'!M27/'PD_idade (18)'!U27</f>
        <v>0.13095238095238096</v>
      </c>
      <c r="M27" s="163">
        <f>'PD_idade (18)'!N27/'PD_idade (18)'!U27</f>
        <v>8.9285714285714288E-2</v>
      </c>
      <c r="N27" s="163">
        <f>'PD_idade (18)'!O27/'PD_idade (18)'!U27</f>
        <v>0.125</v>
      </c>
      <c r="O27" s="163">
        <f>'PD_idade (18)'!P27/'PD_idade (18)'!U27</f>
        <v>9.8214285714285712E-2</v>
      </c>
      <c r="P27" s="163">
        <f>'PD_idade (18)'!Q27/'PD_idade (18)'!U27</f>
        <v>0.15178571428571427</v>
      </c>
      <c r="Q27" s="163">
        <f>'PD_idade (18)'!R27/'PD_idade (18)'!U27</f>
        <v>8.9285714285714288E-2</v>
      </c>
      <c r="R27" s="163">
        <f>'PD_idade (18)'!S27/'PD_idade (18)'!U27</f>
        <v>0.13095238095238096</v>
      </c>
      <c r="S27" s="168">
        <f>'PD_idade (18)'!T27/'PD_idade (18)'!U27</f>
        <v>0.18452380952380953</v>
      </c>
      <c r="T27" s="299"/>
      <c r="U27" s="472" t="e">
        <f>'PD_idade (18)'!W27/'PD_idade (18)'!AE27</f>
        <v>#DIV/0!</v>
      </c>
      <c r="V27" s="473" t="e">
        <f>'PD_idade (18)'!X27/'PD_idade (18)'!AE27</f>
        <v>#DIV/0!</v>
      </c>
      <c r="W27" s="473" t="e">
        <f>'PD_idade (18)'!Y27/'PD_idade (18)'!AE27</f>
        <v>#DIV/0!</v>
      </c>
      <c r="X27" s="473" t="e">
        <f>'PD_idade (18)'!Z27/'PD_idade (18)'!AE27</f>
        <v>#DIV/0!</v>
      </c>
      <c r="Y27" s="473" t="e">
        <f>'PD_idade (18)'!AA27/'PD_idade (18)'!AE27</f>
        <v>#DIV/0!</v>
      </c>
      <c r="Z27" s="473" t="e">
        <f>'PD_idade (18)'!AB27/'PD_idade (18)'!AE27</f>
        <v>#DIV/0!</v>
      </c>
      <c r="AA27" s="473" t="e">
        <f>'PD_idade (18)'!AC27/'PD_idade (18)'!AE27</f>
        <v>#DIV/0!</v>
      </c>
      <c r="AB27" s="474" t="e">
        <f>'PD_idade (18)'!AD27/'PD_idade (18)'!AE27</f>
        <v>#DIV/0!</v>
      </c>
      <c r="AC27" s="294"/>
      <c r="AD27" s="298"/>
      <c r="AE27" s="444" t="e">
        <f>'PD_idade (18)'!AG27/'PD_idade (18)'!AO27</f>
        <v>#DIV/0!</v>
      </c>
      <c r="AF27" s="473" t="e">
        <f>'PD_idade (18)'!AH27/'PD_idade (18)'!AO27</f>
        <v>#DIV/0!</v>
      </c>
      <c r="AG27" s="473" t="e">
        <f>'PD_idade (18)'!AI27/'PD_idade (18)'!AO27</f>
        <v>#DIV/0!</v>
      </c>
      <c r="AH27" s="473" t="e">
        <f>'PD_idade (18)'!AJ27/'PD_idade (18)'!AO27</f>
        <v>#DIV/0!</v>
      </c>
      <c r="AI27" s="473" t="e">
        <f>'PD_idade (18)'!AK27/'PD_idade (18)'!AO27</f>
        <v>#DIV/0!</v>
      </c>
      <c r="AJ27" s="473" t="e">
        <f>'PD_idade (18)'!AL27/'PD_idade (18)'!AO27</f>
        <v>#DIV/0!</v>
      </c>
      <c r="AK27" s="473" t="e">
        <f>'PD_idade (18)'!AM27/'PD_idade (18)'!AO27</f>
        <v>#DIV/0!</v>
      </c>
      <c r="AL27" s="445" t="e">
        <f>'PD_idade (18)'!AN27/'PD_idade (18)'!AO27</f>
        <v>#DIV/0!</v>
      </c>
      <c r="AM27" s="180">
        <v>1146</v>
      </c>
      <c r="AN27" s="189"/>
    </row>
    <row r="28" spans="2:40" x14ac:dyDescent="0.25">
      <c r="B28" s="181" t="s">
        <v>48</v>
      </c>
      <c r="C28" s="164">
        <f>'PD_idade (18)'!C28/'PD_idade (18)'!K28</f>
        <v>3.7790697674418602E-2</v>
      </c>
      <c r="D28" s="163">
        <f>'PD_idade (18)'!D28/'PD_idade (18)'!K28</f>
        <v>0.12209302325581395</v>
      </c>
      <c r="E28" s="163">
        <f>'PD_idade (18)'!E28/'PD_idade (18)'!K28</f>
        <v>0.16279069767441862</v>
      </c>
      <c r="F28" s="163">
        <f>'PD_idade (18)'!F28/'PD_idade (18)'!K28</f>
        <v>0.14825581395348839</v>
      </c>
      <c r="G28" s="163">
        <f>'PD_idade (18)'!G28/'PD_idade (18)'!K28</f>
        <v>0.14244186046511628</v>
      </c>
      <c r="H28" s="163">
        <f>'PD_idade (18)'!H28/'PD_idade (18)'!K28</f>
        <v>0.11337209302325581</v>
      </c>
      <c r="I28" s="163">
        <f>'PD_idade (18)'!I28/'PD_idade (18)'!K28</f>
        <v>0.13372093023255813</v>
      </c>
      <c r="J28" s="168">
        <f>'PD_idade (18)'!J28/'PD_idade (18)'!K28</f>
        <v>0.13953488372093023</v>
      </c>
      <c r="K28" s="87"/>
      <c r="L28" s="164">
        <f>'PD_idade (18)'!M28/'PD_idade (18)'!U28</f>
        <v>7.1207430340557279E-2</v>
      </c>
      <c r="M28" s="163">
        <f>'PD_idade (18)'!N28/'PD_idade (18)'!U28</f>
        <v>0.1021671826625387</v>
      </c>
      <c r="N28" s="163">
        <f>'PD_idade (18)'!O28/'PD_idade (18)'!U28</f>
        <v>0.13312693498452013</v>
      </c>
      <c r="O28" s="163">
        <f>'PD_idade (18)'!P28/'PD_idade (18)'!U28</f>
        <v>0.14860681114551083</v>
      </c>
      <c r="P28" s="163">
        <f>'PD_idade (18)'!Q28/'PD_idade (18)'!U28</f>
        <v>0.13622291021671826</v>
      </c>
      <c r="Q28" s="163">
        <f>'PD_idade (18)'!R28/'PD_idade (18)'!U28</f>
        <v>0.12693498452012383</v>
      </c>
      <c r="R28" s="163">
        <f>'PD_idade (18)'!S28/'PD_idade (18)'!U28</f>
        <v>0.12693498452012383</v>
      </c>
      <c r="S28" s="168">
        <f>'PD_idade (18)'!T28/'PD_idade (18)'!U28</f>
        <v>0.15479876160990713</v>
      </c>
      <c r="T28" s="299"/>
      <c r="U28" s="472" t="e">
        <f>'PD_idade (18)'!W28/'PD_idade (18)'!AE28</f>
        <v>#DIV/0!</v>
      </c>
      <c r="V28" s="473" t="e">
        <f>'PD_idade (18)'!X28/'PD_idade (18)'!AE28</f>
        <v>#DIV/0!</v>
      </c>
      <c r="W28" s="473" t="e">
        <f>'PD_idade (18)'!Y28/'PD_idade (18)'!AE28</f>
        <v>#DIV/0!</v>
      </c>
      <c r="X28" s="473" t="e">
        <f>'PD_idade (18)'!Z28/'PD_idade (18)'!AE28</f>
        <v>#DIV/0!</v>
      </c>
      <c r="Y28" s="473" t="e">
        <f>'PD_idade (18)'!AA28/'PD_idade (18)'!AE28</f>
        <v>#DIV/0!</v>
      </c>
      <c r="Z28" s="473" t="e">
        <f>'PD_idade (18)'!AB28/'PD_idade (18)'!AE28</f>
        <v>#DIV/0!</v>
      </c>
      <c r="AA28" s="473" t="e">
        <f>'PD_idade (18)'!AC28/'PD_idade (18)'!AE28</f>
        <v>#DIV/0!</v>
      </c>
      <c r="AB28" s="474" t="e">
        <f>'PD_idade (18)'!AD28/'PD_idade (18)'!AE28</f>
        <v>#DIV/0!</v>
      </c>
      <c r="AC28" s="294"/>
      <c r="AD28" s="298"/>
      <c r="AE28" s="444" t="e">
        <f>'PD_idade (18)'!AG28/'PD_idade (18)'!AO28</f>
        <v>#DIV/0!</v>
      </c>
      <c r="AF28" s="473" t="e">
        <f>'PD_idade (18)'!AH28/'PD_idade (18)'!AO28</f>
        <v>#DIV/0!</v>
      </c>
      <c r="AG28" s="473" t="e">
        <f>'PD_idade (18)'!AI28/'PD_idade (18)'!AO28</f>
        <v>#DIV/0!</v>
      </c>
      <c r="AH28" s="473" t="e">
        <f>'PD_idade (18)'!AJ28/'PD_idade (18)'!AO28</f>
        <v>#DIV/0!</v>
      </c>
      <c r="AI28" s="473" t="e">
        <f>'PD_idade (18)'!AK28/'PD_idade (18)'!AO28</f>
        <v>#DIV/0!</v>
      </c>
      <c r="AJ28" s="473" t="e">
        <f>'PD_idade (18)'!AL28/'PD_idade (18)'!AO28</f>
        <v>#DIV/0!</v>
      </c>
      <c r="AK28" s="473" t="e">
        <f>'PD_idade (18)'!AM28/'PD_idade (18)'!AO28</f>
        <v>#DIV/0!</v>
      </c>
      <c r="AL28" s="445" t="e">
        <f>'PD_idade (18)'!AN28/'PD_idade (18)'!AO28</f>
        <v>#DIV/0!</v>
      </c>
      <c r="AM28" s="180">
        <v>315</v>
      </c>
      <c r="AN28" s="189"/>
    </row>
    <row r="29" spans="2:40" x14ac:dyDescent="0.25">
      <c r="B29" s="181" t="s">
        <v>49</v>
      </c>
      <c r="C29" s="164">
        <f>'PD_idade (18)'!C29/'PD_idade (18)'!K29</f>
        <v>8.9418777943368111E-2</v>
      </c>
      <c r="D29" s="163">
        <f>'PD_idade (18)'!D29/'PD_idade (18)'!K29</f>
        <v>8.6438152011922509E-2</v>
      </c>
      <c r="E29" s="163">
        <f>'PD_idade (18)'!E29/'PD_idade (18)'!K29</f>
        <v>0.11922503725782414</v>
      </c>
      <c r="F29" s="163">
        <f>'PD_idade (18)'!F29/'PD_idade (18)'!K29</f>
        <v>0.12518628912071536</v>
      </c>
      <c r="G29" s="163">
        <f>'PD_idade (18)'!G29/'PD_idade (18)'!K29</f>
        <v>0.12667660208643816</v>
      </c>
      <c r="H29" s="163">
        <f>'PD_idade (18)'!H29/'PD_idade (18)'!K29</f>
        <v>0.13561847988077497</v>
      </c>
      <c r="I29" s="163">
        <f>'PD_idade (18)'!I29/'PD_idade (18)'!K29</f>
        <v>0.12965722801788376</v>
      </c>
      <c r="J29" s="168">
        <f>'PD_idade (18)'!J29/'PD_idade (18)'!K29</f>
        <v>0.18777943368107303</v>
      </c>
      <c r="K29" s="87"/>
      <c r="L29" s="164">
        <f>'PD_idade (18)'!M29/'PD_idade (18)'!U29</f>
        <v>8.9075630252100843E-2</v>
      </c>
      <c r="M29" s="163">
        <f>'PD_idade (18)'!N29/'PD_idade (18)'!U29</f>
        <v>8.4033613445378158E-2</v>
      </c>
      <c r="N29" s="163">
        <f>'PD_idade (18)'!O29/'PD_idade (18)'!U29</f>
        <v>0.11596638655462185</v>
      </c>
      <c r="O29" s="163">
        <f>'PD_idade (18)'!P29/'PD_idade (18)'!U29</f>
        <v>0.10756302521008404</v>
      </c>
      <c r="P29" s="163">
        <f>'PD_idade (18)'!Q29/'PD_idade (18)'!U29</f>
        <v>0.13613445378151259</v>
      </c>
      <c r="Q29" s="163">
        <f>'PD_idade (18)'!R29/'PD_idade (18)'!U29</f>
        <v>0.14621848739495799</v>
      </c>
      <c r="R29" s="163">
        <f>'PD_idade (18)'!S29/'PD_idade (18)'!U29</f>
        <v>0.13445378151260504</v>
      </c>
      <c r="S29" s="168">
        <f>'PD_idade (18)'!T29/'PD_idade (18)'!U29</f>
        <v>0.1865546218487395</v>
      </c>
      <c r="T29" s="299"/>
      <c r="U29" s="472" t="e">
        <f>'PD_idade (18)'!W29/'PD_idade (18)'!AE29</f>
        <v>#DIV/0!</v>
      </c>
      <c r="V29" s="473" t="e">
        <f>'PD_idade (18)'!X29/'PD_idade (18)'!AE29</f>
        <v>#DIV/0!</v>
      </c>
      <c r="W29" s="473" t="e">
        <f>'PD_idade (18)'!Y29/'PD_idade (18)'!AE29</f>
        <v>#DIV/0!</v>
      </c>
      <c r="X29" s="473" t="e">
        <f>'PD_idade (18)'!Z29/'PD_idade (18)'!AE29</f>
        <v>#DIV/0!</v>
      </c>
      <c r="Y29" s="473" t="e">
        <f>'PD_idade (18)'!AA29/'PD_idade (18)'!AE29</f>
        <v>#DIV/0!</v>
      </c>
      <c r="Z29" s="473" t="e">
        <f>'PD_idade (18)'!AB29/'PD_idade (18)'!AE29</f>
        <v>#DIV/0!</v>
      </c>
      <c r="AA29" s="473" t="e">
        <f>'PD_idade (18)'!AC29/'PD_idade (18)'!AE29</f>
        <v>#DIV/0!</v>
      </c>
      <c r="AB29" s="474" t="e">
        <f>'PD_idade (18)'!AD29/'PD_idade (18)'!AE29</f>
        <v>#DIV/0!</v>
      </c>
      <c r="AC29" s="294"/>
      <c r="AD29" s="298"/>
      <c r="AE29" s="444" t="e">
        <f>'PD_idade (18)'!AG29/'PD_idade (18)'!AO29</f>
        <v>#DIV/0!</v>
      </c>
      <c r="AF29" s="473" t="e">
        <f>'PD_idade (18)'!AH29/'PD_idade (18)'!AO29</f>
        <v>#DIV/0!</v>
      </c>
      <c r="AG29" s="473" t="e">
        <f>'PD_idade (18)'!AI29/'PD_idade (18)'!AO29</f>
        <v>#DIV/0!</v>
      </c>
      <c r="AH29" s="473" t="e">
        <f>'PD_idade (18)'!AJ29/'PD_idade (18)'!AO29</f>
        <v>#DIV/0!</v>
      </c>
      <c r="AI29" s="473" t="e">
        <f>'PD_idade (18)'!AK29/'PD_idade (18)'!AO29</f>
        <v>#DIV/0!</v>
      </c>
      <c r="AJ29" s="473" t="e">
        <f>'PD_idade (18)'!AL29/'PD_idade (18)'!AO29</f>
        <v>#DIV/0!</v>
      </c>
      <c r="AK29" s="473" t="e">
        <f>'PD_idade (18)'!AM29/'PD_idade (18)'!AO29</f>
        <v>#DIV/0!</v>
      </c>
      <c r="AL29" s="445" t="e">
        <f>'PD_idade (18)'!AN29/'PD_idade (18)'!AO29</f>
        <v>#DIV/0!</v>
      </c>
      <c r="AM29" s="180">
        <v>1082</v>
      </c>
      <c r="AN29" s="189"/>
    </row>
    <row r="30" spans="2:40" x14ac:dyDescent="0.25">
      <c r="B30" s="181" t="s">
        <v>50</v>
      </c>
      <c r="C30" s="164">
        <f>'PD_idade (18)'!C30/'PD_idade (18)'!K30</f>
        <v>0.12628865979381443</v>
      </c>
      <c r="D30" s="163">
        <f>'PD_idade (18)'!D30/'PD_idade (18)'!K30</f>
        <v>8.505154639175258E-2</v>
      </c>
      <c r="E30" s="163">
        <f>'PD_idade (18)'!E30/'PD_idade (18)'!K30</f>
        <v>0.1095360824742268</v>
      </c>
      <c r="F30" s="163">
        <f>'PD_idade (18)'!F30/'PD_idade (18)'!K30</f>
        <v>0.125</v>
      </c>
      <c r="G30" s="163">
        <f>'PD_idade (18)'!G30/'PD_idade (18)'!K30</f>
        <v>0.12886597938144329</v>
      </c>
      <c r="H30" s="163">
        <f>'PD_idade (18)'!H30/'PD_idade (18)'!K30</f>
        <v>0.13530927835051546</v>
      </c>
      <c r="I30" s="163">
        <f>'PD_idade (18)'!I30/'PD_idade (18)'!K30</f>
        <v>0.12628865979381443</v>
      </c>
      <c r="J30" s="168">
        <f>'PD_idade (18)'!J30/'PD_idade (18)'!K30</f>
        <v>0.16365979381443299</v>
      </c>
      <c r="K30" s="87"/>
      <c r="L30" s="164">
        <f>'PD_idade (18)'!M30/'PD_idade (18)'!U30</f>
        <v>0.14555256064690028</v>
      </c>
      <c r="M30" s="163">
        <f>'PD_idade (18)'!N30/'PD_idade (18)'!U30</f>
        <v>9.5687331536388143E-2</v>
      </c>
      <c r="N30" s="163">
        <f>'PD_idade (18)'!O30/'PD_idade (18)'!U30</f>
        <v>0.10646900269541779</v>
      </c>
      <c r="O30" s="163">
        <f>'PD_idade (18)'!P30/'PD_idade (18)'!U30</f>
        <v>0.11725067385444744</v>
      </c>
      <c r="P30" s="163">
        <f>'PD_idade (18)'!Q30/'PD_idade (18)'!U30</f>
        <v>0.12398921832884097</v>
      </c>
      <c r="Q30" s="163">
        <f>'PD_idade (18)'!R30/'PD_idade (18)'!U30</f>
        <v>0.1307277628032345</v>
      </c>
      <c r="R30" s="163">
        <f>'PD_idade (18)'!S30/'PD_idade (18)'!U30</f>
        <v>0.12129380053908356</v>
      </c>
      <c r="S30" s="168">
        <f>'PD_idade (18)'!T30/'PD_idade (18)'!U30</f>
        <v>0.15902964959568733</v>
      </c>
      <c r="T30" s="299"/>
      <c r="U30" s="472" t="e">
        <f>'PD_idade (18)'!W30/'PD_idade (18)'!AE30</f>
        <v>#DIV/0!</v>
      </c>
      <c r="V30" s="473" t="e">
        <f>'PD_idade (18)'!X30/'PD_idade (18)'!AE30</f>
        <v>#DIV/0!</v>
      </c>
      <c r="W30" s="473" t="e">
        <f>'PD_idade (18)'!Y30/'PD_idade (18)'!AE30</f>
        <v>#DIV/0!</v>
      </c>
      <c r="X30" s="473" t="e">
        <f>'PD_idade (18)'!Z30/'PD_idade (18)'!AE30</f>
        <v>#DIV/0!</v>
      </c>
      <c r="Y30" s="473" t="e">
        <f>'PD_idade (18)'!AA30/'PD_idade (18)'!AE30</f>
        <v>#DIV/0!</v>
      </c>
      <c r="Z30" s="473" t="e">
        <f>'PD_idade (18)'!AB30/'PD_idade (18)'!AE30</f>
        <v>#DIV/0!</v>
      </c>
      <c r="AA30" s="473" t="e">
        <f>'PD_idade (18)'!AC30/'PD_idade (18)'!AE30</f>
        <v>#DIV/0!</v>
      </c>
      <c r="AB30" s="474" t="e">
        <f>'PD_idade (18)'!AD30/'PD_idade (18)'!AE30</f>
        <v>#DIV/0!</v>
      </c>
      <c r="AC30" s="294"/>
      <c r="AD30" s="298"/>
      <c r="AE30" s="444" t="e">
        <f>'PD_idade (18)'!AG30/'PD_idade (18)'!AO30</f>
        <v>#DIV/0!</v>
      </c>
      <c r="AF30" s="473" t="e">
        <f>'PD_idade (18)'!AH30/'PD_idade (18)'!AO30</f>
        <v>#DIV/0!</v>
      </c>
      <c r="AG30" s="473" t="e">
        <f>'PD_idade (18)'!AI30/'PD_idade (18)'!AO30</f>
        <v>#DIV/0!</v>
      </c>
      <c r="AH30" s="473" t="e">
        <f>'PD_idade (18)'!AJ30/'PD_idade (18)'!AO30</f>
        <v>#DIV/0!</v>
      </c>
      <c r="AI30" s="473" t="e">
        <f>'PD_idade (18)'!AK30/'PD_idade (18)'!AO30</f>
        <v>#DIV/0!</v>
      </c>
      <c r="AJ30" s="473" t="e">
        <f>'PD_idade (18)'!AL30/'PD_idade (18)'!AO30</f>
        <v>#DIV/0!</v>
      </c>
      <c r="AK30" s="473" t="e">
        <f>'PD_idade (18)'!AM30/'PD_idade (18)'!AO30</f>
        <v>#DIV/0!</v>
      </c>
      <c r="AL30" s="445" t="e">
        <f>'PD_idade (18)'!AN30/'PD_idade (18)'!AO30</f>
        <v>#DIV/0!</v>
      </c>
      <c r="AM30" s="180">
        <v>3086</v>
      </c>
      <c r="AN30" s="189"/>
    </row>
    <row r="31" spans="2:40" x14ac:dyDescent="0.25">
      <c r="B31" s="181" t="s">
        <v>51</v>
      </c>
      <c r="C31" s="164">
        <f>'PD_idade (18)'!C31/'PD_idade (18)'!K31</f>
        <v>6.25E-2</v>
      </c>
      <c r="D31" s="163">
        <f>'PD_idade (18)'!D31/'PD_idade (18)'!K31</f>
        <v>0.12946428571428573</v>
      </c>
      <c r="E31" s="163">
        <f>'PD_idade (18)'!E31/'PD_idade (18)'!K31</f>
        <v>0.15178571428571427</v>
      </c>
      <c r="F31" s="163">
        <f>'PD_idade (18)'!F31/'PD_idade (18)'!K31</f>
        <v>0.13839285714285715</v>
      </c>
      <c r="G31" s="163">
        <f>'PD_idade (18)'!G31/'PD_idade (18)'!K31</f>
        <v>0.125</v>
      </c>
      <c r="H31" s="163">
        <f>'PD_idade (18)'!H31/'PD_idade (18)'!K31</f>
        <v>0.11607142857142858</v>
      </c>
      <c r="I31" s="163">
        <f>'PD_idade (18)'!I31/'PD_idade (18)'!K31</f>
        <v>0.12946428571428573</v>
      </c>
      <c r="J31" s="168">
        <f>'PD_idade (18)'!J31/'PD_idade (18)'!K31</f>
        <v>0.14732142857142858</v>
      </c>
      <c r="K31" s="87"/>
      <c r="L31" s="164">
        <f>'PD_idade (18)'!M31/'PD_idade (18)'!U31</f>
        <v>0.10050251256281408</v>
      </c>
      <c r="M31" s="163">
        <f>'PD_idade (18)'!N31/'PD_idade (18)'!U31</f>
        <v>9.0452261306532666E-2</v>
      </c>
      <c r="N31" s="163">
        <f>'PD_idade (18)'!O31/'PD_idade (18)'!U31</f>
        <v>0.15577889447236182</v>
      </c>
      <c r="O31" s="163">
        <f>'PD_idade (18)'!P31/'PD_idade (18)'!U31</f>
        <v>0.12562814070351758</v>
      </c>
      <c r="P31" s="163">
        <f>'PD_idade (18)'!Q31/'PD_idade (18)'!U31</f>
        <v>0.12562814070351758</v>
      </c>
      <c r="Q31" s="163">
        <f>'PD_idade (18)'!R31/'PD_idade (18)'!U31</f>
        <v>0.11055276381909548</v>
      </c>
      <c r="R31" s="163">
        <f>'PD_idade (18)'!S31/'PD_idade (18)'!U31</f>
        <v>0.135678391959799</v>
      </c>
      <c r="S31" s="168">
        <f>'PD_idade (18)'!T31/'PD_idade (18)'!U31</f>
        <v>0.15577889447236182</v>
      </c>
      <c r="T31" s="299"/>
      <c r="U31" s="472" t="e">
        <f>'PD_idade (18)'!W31/'PD_idade (18)'!AE31</f>
        <v>#DIV/0!</v>
      </c>
      <c r="V31" s="473" t="e">
        <f>'PD_idade (18)'!X31/'PD_idade (18)'!AE31</f>
        <v>#DIV/0!</v>
      </c>
      <c r="W31" s="473" t="e">
        <f>'PD_idade (18)'!Y31/'PD_idade (18)'!AE31</f>
        <v>#DIV/0!</v>
      </c>
      <c r="X31" s="473" t="e">
        <f>'PD_idade (18)'!Z31/'PD_idade (18)'!AE31</f>
        <v>#DIV/0!</v>
      </c>
      <c r="Y31" s="473" t="e">
        <f>'PD_idade (18)'!AA31/'PD_idade (18)'!AE31</f>
        <v>#DIV/0!</v>
      </c>
      <c r="Z31" s="473" t="e">
        <f>'PD_idade (18)'!AB31/'PD_idade (18)'!AE31</f>
        <v>#DIV/0!</v>
      </c>
      <c r="AA31" s="473" t="e">
        <f>'PD_idade (18)'!AC31/'PD_idade (18)'!AE31</f>
        <v>#DIV/0!</v>
      </c>
      <c r="AB31" s="474" t="e">
        <f>'PD_idade (18)'!AD31/'PD_idade (18)'!AE31</f>
        <v>#DIV/0!</v>
      </c>
      <c r="AC31" s="294"/>
      <c r="AD31" s="298"/>
      <c r="AE31" s="444" t="e">
        <f>'PD_idade (18)'!AG31/'PD_idade (18)'!AO31</f>
        <v>#DIV/0!</v>
      </c>
      <c r="AF31" s="473" t="e">
        <f>'PD_idade (18)'!AH31/'PD_idade (18)'!AO31</f>
        <v>#DIV/0!</v>
      </c>
      <c r="AG31" s="473" t="e">
        <f>'PD_idade (18)'!AI31/'PD_idade (18)'!AO31</f>
        <v>#DIV/0!</v>
      </c>
      <c r="AH31" s="473" t="e">
        <f>'PD_idade (18)'!AJ31/'PD_idade (18)'!AO31</f>
        <v>#DIV/0!</v>
      </c>
      <c r="AI31" s="473" t="e">
        <f>'PD_idade (18)'!AK31/'PD_idade (18)'!AO31</f>
        <v>#DIV/0!</v>
      </c>
      <c r="AJ31" s="473" t="e">
        <f>'PD_idade (18)'!AL31/'PD_idade (18)'!AO31</f>
        <v>#DIV/0!</v>
      </c>
      <c r="AK31" s="473" t="e">
        <f>'PD_idade (18)'!AM31/'PD_idade (18)'!AO31</f>
        <v>#DIV/0!</v>
      </c>
      <c r="AL31" s="445" t="e">
        <f>'PD_idade (18)'!AN31/'PD_idade (18)'!AO31</f>
        <v>#DIV/0!</v>
      </c>
      <c r="AM31" s="180">
        <v>367</v>
      </c>
      <c r="AN31" s="189"/>
    </row>
    <row r="32" spans="2:40" x14ac:dyDescent="0.25">
      <c r="B32" s="181" t="s">
        <v>52</v>
      </c>
      <c r="C32" s="164">
        <f>'PD_idade (18)'!C32/'PD_idade (18)'!K32</f>
        <v>0.10725552050473186</v>
      </c>
      <c r="D32" s="163">
        <f>'PD_idade (18)'!D32/'PD_idade (18)'!K32</f>
        <v>0.10725552050473186</v>
      </c>
      <c r="E32" s="163">
        <f>'PD_idade (18)'!E32/'PD_idade (18)'!K32</f>
        <v>0.11041009463722397</v>
      </c>
      <c r="F32" s="163">
        <f>'PD_idade (18)'!F32/'PD_idade (18)'!K32</f>
        <v>0.11514195583596215</v>
      </c>
      <c r="G32" s="163">
        <f>'PD_idade (18)'!G32/'PD_idade (18)'!K32</f>
        <v>0.11198738170347003</v>
      </c>
      <c r="H32" s="163">
        <f>'PD_idade (18)'!H32/'PD_idade (18)'!K32</f>
        <v>0.13406940063091483</v>
      </c>
      <c r="I32" s="163">
        <f>'PD_idade (18)'!I32/'PD_idade (18)'!K32</f>
        <v>0.16719242902208201</v>
      </c>
      <c r="J32" s="168">
        <f>'PD_idade (18)'!J32/'PD_idade (18)'!K32</f>
        <v>0.14668769716088328</v>
      </c>
      <c r="K32" s="87"/>
      <c r="L32" s="164">
        <f>'PD_idade (18)'!M32/'PD_idade (18)'!U32</f>
        <v>0.1077943615257048</v>
      </c>
      <c r="M32" s="163">
        <f>'PD_idade (18)'!N32/'PD_idade (18)'!U32</f>
        <v>9.6185737976782759E-2</v>
      </c>
      <c r="N32" s="163">
        <f>'PD_idade (18)'!O32/'PD_idade (18)'!U32</f>
        <v>0.11442786069651742</v>
      </c>
      <c r="O32" s="163">
        <f>'PD_idade (18)'!P32/'PD_idade (18)'!U32</f>
        <v>0.1111111111111111</v>
      </c>
      <c r="P32" s="163">
        <f>'PD_idade (18)'!Q32/'PD_idade (18)'!U32</f>
        <v>0.1111111111111111</v>
      </c>
      <c r="Q32" s="163">
        <f>'PD_idade (18)'!R32/'PD_idade (18)'!U32</f>
        <v>0.13266998341625208</v>
      </c>
      <c r="R32" s="163">
        <f>'PD_idade (18)'!S32/'PD_idade (18)'!U32</f>
        <v>0.18407960199004975</v>
      </c>
      <c r="S32" s="168">
        <f>'PD_idade (18)'!T32/'PD_idade (18)'!U32</f>
        <v>0.14262023217247097</v>
      </c>
      <c r="T32" s="299"/>
      <c r="U32" s="472" t="e">
        <f>'PD_idade (18)'!W32/'PD_idade (18)'!AE32</f>
        <v>#DIV/0!</v>
      </c>
      <c r="V32" s="473" t="e">
        <f>'PD_idade (18)'!X32/'PD_idade (18)'!AE32</f>
        <v>#DIV/0!</v>
      </c>
      <c r="W32" s="473" t="e">
        <f>'PD_idade (18)'!Y32/'PD_idade (18)'!AE32</f>
        <v>#DIV/0!</v>
      </c>
      <c r="X32" s="473" t="e">
        <f>'PD_idade (18)'!Z32/'PD_idade (18)'!AE32</f>
        <v>#DIV/0!</v>
      </c>
      <c r="Y32" s="473" t="e">
        <f>'PD_idade (18)'!AA32/'PD_idade (18)'!AE32</f>
        <v>#DIV/0!</v>
      </c>
      <c r="Z32" s="473" t="e">
        <f>'PD_idade (18)'!AB32/'PD_idade (18)'!AE32</f>
        <v>#DIV/0!</v>
      </c>
      <c r="AA32" s="473" t="e">
        <f>'PD_idade (18)'!AC32/'PD_idade (18)'!AE32</f>
        <v>#DIV/0!</v>
      </c>
      <c r="AB32" s="474" t="e">
        <f>'PD_idade (18)'!AD32/'PD_idade (18)'!AE32</f>
        <v>#DIV/0!</v>
      </c>
      <c r="AC32" s="294"/>
      <c r="AD32" s="298"/>
      <c r="AE32" s="444" t="e">
        <f>'PD_idade (18)'!AG32/'PD_idade (18)'!AO32</f>
        <v>#DIV/0!</v>
      </c>
      <c r="AF32" s="473" t="e">
        <f>'PD_idade (18)'!AH32/'PD_idade (18)'!AO32</f>
        <v>#DIV/0!</v>
      </c>
      <c r="AG32" s="473" t="e">
        <f>'PD_idade (18)'!AI32/'PD_idade (18)'!AO32</f>
        <v>#DIV/0!</v>
      </c>
      <c r="AH32" s="473" t="e">
        <f>'PD_idade (18)'!AJ32/'PD_idade (18)'!AO32</f>
        <v>#DIV/0!</v>
      </c>
      <c r="AI32" s="473" t="e">
        <f>'PD_idade (18)'!AK32/'PD_idade (18)'!AO32</f>
        <v>#DIV/0!</v>
      </c>
      <c r="AJ32" s="473" t="e">
        <f>'PD_idade (18)'!AL32/'PD_idade (18)'!AO32</f>
        <v>#DIV/0!</v>
      </c>
      <c r="AK32" s="473" t="e">
        <f>'PD_idade (18)'!AM32/'PD_idade (18)'!AO32</f>
        <v>#DIV/0!</v>
      </c>
      <c r="AL32" s="445" t="e">
        <f>'PD_idade (18)'!AN32/'PD_idade (18)'!AO32</f>
        <v>#DIV/0!</v>
      </c>
      <c r="AM32" s="180">
        <v>1846</v>
      </c>
      <c r="AN32" s="189"/>
    </row>
    <row r="33" spans="2:40" x14ac:dyDescent="0.25">
      <c r="B33" s="181" t="s">
        <v>31</v>
      </c>
      <c r="C33" s="164">
        <f>'PD_idade (18)'!C33/'PD_idade (18)'!K33</f>
        <v>7.2131147540983612E-2</v>
      </c>
      <c r="D33" s="163">
        <f>'PD_idade (18)'!D33/'PD_idade (18)'!K33</f>
        <v>0.10163934426229508</v>
      </c>
      <c r="E33" s="163">
        <f>'PD_idade (18)'!E33/'PD_idade (18)'!K33</f>
        <v>0.10491803278688525</v>
      </c>
      <c r="F33" s="163">
        <f>'PD_idade (18)'!F33/'PD_idade (18)'!K33</f>
        <v>0.15081967213114755</v>
      </c>
      <c r="G33" s="163">
        <f>'PD_idade (18)'!G33/'PD_idade (18)'!K33</f>
        <v>0.13770491803278689</v>
      </c>
      <c r="H33" s="163">
        <f>'PD_idade (18)'!H33/'PD_idade (18)'!K33</f>
        <v>0.1540983606557377</v>
      </c>
      <c r="I33" s="163">
        <f>'PD_idade (18)'!I33/'PD_idade (18)'!K33</f>
        <v>9.5081967213114751E-2</v>
      </c>
      <c r="J33" s="168">
        <f>'PD_idade (18)'!J33/'PD_idade (18)'!K33</f>
        <v>0.18360655737704917</v>
      </c>
      <c r="K33" s="87"/>
      <c r="L33" s="164">
        <f>'PD_idade (18)'!M33/'PD_idade (18)'!U33</f>
        <v>6.4285714285714279E-2</v>
      </c>
      <c r="M33" s="163">
        <f>'PD_idade (18)'!N33/'PD_idade (18)'!U33</f>
        <v>9.285714285714286E-2</v>
      </c>
      <c r="N33" s="163">
        <f>'PD_idade (18)'!O33/'PD_idade (18)'!U33</f>
        <v>9.285714285714286E-2</v>
      </c>
      <c r="O33" s="163">
        <f>'PD_idade (18)'!P33/'PD_idade (18)'!U33</f>
        <v>0.15714285714285714</v>
      </c>
      <c r="P33" s="163">
        <f>'PD_idade (18)'!Q33/'PD_idade (18)'!U33</f>
        <v>0.15357142857142858</v>
      </c>
      <c r="Q33" s="163">
        <f>'PD_idade (18)'!R33/'PD_idade (18)'!U33</f>
        <v>0.14285714285714285</v>
      </c>
      <c r="R33" s="163">
        <f>'PD_idade (18)'!S33/'PD_idade (18)'!U33</f>
        <v>0.10357142857142858</v>
      </c>
      <c r="S33" s="168">
        <f>'PD_idade (18)'!T33/'PD_idade (18)'!U33</f>
        <v>0.19285714285714287</v>
      </c>
      <c r="T33" s="299"/>
      <c r="U33" s="472" t="e">
        <f>'PD_idade (18)'!W33/'PD_idade (18)'!AE33</f>
        <v>#DIV/0!</v>
      </c>
      <c r="V33" s="473" t="e">
        <f>'PD_idade (18)'!X33/'PD_idade (18)'!AE33</f>
        <v>#DIV/0!</v>
      </c>
      <c r="W33" s="473" t="e">
        <f>'PD_idade (18)'!Y33/'PD_idade (18)'!AE33</f>
        <v>#DIV/0!</v>
      </c>
      <c r="X33" s="473" t="e">
        <f>'PD_idade (18)'!Z33/'PD_idade (18)'!AE33</f>
        <v>#DIV/0!</v>
      </c>
      <c r="Y33" s="473" t="e">
        <f>'PD_idade (18)'!AA33/'PD_idade (18)'!AE33</f>
        <v>#DIV/0!</v>
      </c>
      <c r="Z33" s="473" t="e">
        <f>'PD_idade (18)'!AB33/'PD_idade (18)'!AE33</f>
        <v>#DIV/0!</v>
      </c>
      <c r="AA33" s="473" t="e">
        <f>'PD_idade (18)'!AC33/'PD_idade (18)'!AE33</f>
        <v>#DIV/0!</v>
      </c>
      <c r="AB33" s="474" t="e">
        <f>'PD_idade (18)'!AD33/'PD_idade (18)'!AE33</f>
        <v>#DIV/0!</v>
      </c>
      <c r="AC33" s="294"/>
      <c r="AD33" s="298"/>
      <c r="AE33" s="444" t="e">
        <f>'PD_idade (18)'!AG33/'PD_idade (18)'!AO33</f>
        <v>#DIV/0!</v>
      </c>
      <c r="AF33" s="473" t="e">
        <f>'PD_idade (18)'!AH33/'PD_idade (18)'!AO33</f>
        <v>#DIV/0!</v>
      </c>
      <c r="AG33" s="473" t="e">
        <f>'PD_idade (18)'!AI33/'PD_idade (18)'!AO33</f>
        <v>#DIV/0!</v>
      </c>
      <c r="AH33" s="473" t="e">
        <f>'PD_idade (18)'!AJ33/'PD_idade (18)'!AO33</f>
        <v>#DIV/0!</v>
      </c>
      <c r="AI33" s="473" t="e">
        <f>'PD_idade (18)'!AK33/'PD_idade (18)'!AO33</f>
        <v>#DIV/0!</v>
      </c>
      <c r="AJ33" s="473" t="e">
        <f>'PD_idade (18)'!AL33/'PD_idade (18)'!AO33</f>
        <v>#DIV/0!</v>
      </c>
      <c r="AK33" s="473" t="e">
        <f>'PD_idade (18)'!AM33/'PD_idade (18)'!AO33</f>
        <v>#DIV/0!</v>
      </c>
      <c r="AL33" s="445" t="e">
        <f>'PD_idade (18)'!AN33/'PD_idade (18)'!AO33</f>
        <v>#DIV/0!</v>
      </c>
      <c r="AM33" s="180">
        <v>295</v>
      </c>
      <c r="AN33" s="189"/>
    </row>
    <row r="34" spans="2:40" x14ac:dyDescent="0.25">
      <c r="B34" s="181" t="s">
        <v>53</v>
      </c>
      <c r="C34" s="164">
        <f>'PD_idade (18)'!C34/'PD_idade (18)'!K34</f>
        <v>0.1095679012345679</v>
      </c>
      <c r="D34" s="163">
        <f>'PD_idade (18)'!D34/'PD_idade (18)'!K34</f>
        <v>0.16203703703703703</v>
      </c>
      <c r="E34" s="163">
        <f>'PD_idade (18)'!E34/'PD_idade (18)'!K34</f>
        <v>0.13425925925925927</v>
      </c>
      <c r="F34" s="163">
        <f>'PD_idade (18)'!F34/'PD_idade (18)'!K34</f>
        <v>0.12808641975308643</v>
      </c>
      <c r="G34" s="163">
        <f>'PD_idade (18)'!G34/'PD_idade (18)'!K34</f>
        <v>0.10802469135802469</v>
      </c>
      <c r="H34" s="163">
        <f>'PD_idade (18)'!H34/'PD_idade (18)'!K34</f>
        <v>0.11265432098765432</v>
      </c>
      <c r="I34" s="163">
        <f>'PD_idade (18)'!I34/'PD_idade (18)'!K34</f>
        <v>0.11882716049382716</v>
      </c>
      <c r="J34" s="168">
        <f>'PD_idade (18)'!J34/'PD_idade (18)'!K34</f>
        <v>0.12654320987654322</v>
      </c>
      <c r="K34" s="87"/>
      <c r="L34" s="164">
        <f>'PD_idade (18)'!M34/'PD_idade (18)'!U34</f>
        <v>0.1035031847133758</v>
      </c>
      <c r="M34" s="163">
        <f>'PD_idade (18)'!N34/'PD_idade (18)'!U34</f>
        <v>0.15445859872611464</v>
      </c>
      <c r="N34" s="163">
        <f>'PD_idade (18)'!O34/'PD_idade (18)'!U34</f>
        <v>0.13535031847133758</v>
      </c>
      <c r="O34" s="163">
        <f>'PD_idade (18)'!P34/'PD_idade (18)'!U34</f>
        <v>0.14331210191082802</v>
      </c>
      <c r="P34" s="163">
        <f>'PD_idade (18)'!Q34/'PD_idade (18)'!U34</f>
        <v>0.10828025477707007</v>
      </c>
      <c r="Q34" s="163">
        <f>'PD_idade (18)'!R34/'PD_idade (18)'!U34</f>
        <v>0.10668789808917198</v>
      </c>
      <c r="R34" s="163">
        <f>'PD_idade (18)'!S34/'PD_idade (18)'!U34</f>
        <v>0.11942675159235669</v>
      </c>
      <c r="S34" s="168">
        <f>'PD_idade (18)'!T34/'PD_idade (18)'!U34</f>
        <v>0.12898089171974522</v>
      </c>
      <c r="T34" s="299"/>
      <c r="U34" s="472" t="e">
        <f>'PD_idade (18)'!W34/'PD_idade (18)'!AE34</f>
        <v>#DIV/0!</v>
      </c>
      <c r="V34" s="473" t="e">
        <f>'PD_idade (18)'!X34/'PD_idade (18)'!AE34</f>
        <v>#DIV/0!</v>
      </c>
      <c r="W34" s="473" t="e">
        <f>'PD_idade (18)'!Y34/'PD_idade (18)'!AE34</f>
        <v>#DIV/0!</v>
      </c>
      <c r="X34" s="473" t="e">
        <f>'PD_idade (18)'!Z34/'PD_idade (18)'!AE34</f>
        <v>#DIV/0!</v>
      </c>
      <c r="Y34" s="473" t="e">
        <f>'PD_idade (18)'!AA34/'PD_idade (18)'!AE34</f>
        <v>#DIV/0!</v>
      </c>
      <c r="Z34" s="473" t="e">
        <f>'PD_idade (18)'!AB34/'PD_idade (18)'!AE34</f>
        <v>#DIV/0!</v>
      </c>
      <c r="AA34" s="473" t="e">
        <f>'PD_idade (18)'!AC34/'PD_idade (18)'!AE34</f>
        <v>#DIV/0!</v>
      </c>
      <c r="AB34" s="474" t="e">
        <f>'PD_idade (18)'!AD34/'PD_idade (18)'!AE34</f>
        <v>#DIV/0!</v>
      </c>
      <c r="AC34" s="294"/>
      <c r="AD34" s="298"/>
      <c r="AE34" s="444" t="e">
        <f>'PD_idade (18)'!AG34/'PD_idade (18)'!AO34</f>
        <v>#DIV/0!</v>
      </c>
      <c r="AF34" s="473" t="e">
        <f>'PD_idade (18)'!AH34/'PD_idade (18)'!AO34</f>
        <v>#DIV/0!</v>
      </c>
      <c r="AG34" s="473" t="e">
        <f>'PD_idade (18)'!AI34/'PD_idade (18)'!AO34</f>
        <v>#DIV/0!</v>
      </c>
      <c r="AH34" s="473" t="e">
        <f>'PD_idade (18)'!AJ34/'PD_idade (18)'!AO34</f>
        <v>#DIV/0!</v>
      </c>
      <c r="AI34" s="473" t="e">
        <f>'PD_idade (18)'!AK34/'PD_idade (18)'!AO34</f>
        <v>#DIV/0!</v>
      </c>
      <c r="AJ34" s="473" t="e">
        <f>'PD_idade (18)'!AL34/'PD_idade (18)'!AO34</f>
        <v>#DIV/0!</v>
      </c>
      <c r="AK34" s="473" t="e">
        <f>'PD_idade (18)'!AM34/'PD_idade (18)'!AO34</f>
        <v>#DIV/0!</v>
      </c>
      <c r="AL34" s="445" t="e">
        <f>'PD_idade (18)'!AN34/'PD_idade (18)'!AO34</f>
        <v>#DIV/0!</v>
      </c>
      <c r="AM34" s="180">
        <v>1256</v>
      </c>
      <c r="AN34" s="189"/>
    </row>
    <row r="35" spans="2:40" ht="12.75" customHeight="1" x14ac:dyDescent="0.25">
      <c r="B35" s="181" t="s">
        <v>54</v>
      </c>
      <c r="C35" s="164">
        <f>'PD_idade (18)'!C35/'PD_idade (18)'!K35</f>
        <v>0.15502183406113537</v>
      </c>
      <c r="D35" s="163">
        <f>'PD_idade (18)'!D35/'PD_idade (18)'!K35</f>
        <v>0.12663755458515283</v>
      </c>
      <c r="E35" s="163">
        <f>'PD_idade (18)'!E35/'PD_idade (18)'!K35</f>
        <v>0.11135371179039301</v>
      </c>
      <c r="F35" s="163">
        <f>'PD_idade (18)'!F35/'PD_idade (18)'!K35</f>
        <v>0.12445414847161572</v>
      </c>
      <c r="G35" s="163">
        <f>'PD_idade (18)'!G35/'PD_idade (18)'!K35</f>
        <v>0.1222707423580786</v>
      </c>
      <c r="H35" s="163">
        <f>'PD_idade (18)'!H35/'PD_idade (18)'!K35</f>
        <v>0.11572052401746726</v>
      </c>
      <c r="I35" s="163">
        <f>'PD_idade (18)'!I35/'PD_idade (18)'!K35</f>
        <v>0.12445414847161572</v>
      </c>
      <c r="J35" s="168">
        <f>'PD_idade (18)'!J35/'PD_idade (18)'!K35</f>
        <v>0.12008733624454149</v>
      </c>
      <c r="K35" s="87"/>
      <c r="L35" s="164">
        <f>'PD_idade (18)'!M35/'PD_idade (18)'!U35</f>
        <v>0.15158371040723981</v>
      </c>
      <c r="M35" s="163">
        <f>'PD_idade (18)'!N35/'PD_idade (18)'!U35</f>
        <v>0.11538461538461539</v>
      </c>
      <c r="N35" s="163">
        <f>'PD_idade (18)'!O35/'PD_idade (18)'!U35</f>
        <v>0.13800904977375567</v>
      </c>
      <c r="O35" s="163">
        <f>'PD_idade (18)'!P35/'PD_idade (18)'!U35</f>
        <v>0.1244343891402715</v>
      </c>
      <c r="P35" s="163">
        <f>'PD_idade (18)'!Q35/'PD_idade (18)'!U35</f>
        <v>0.10859728506787331</v>
      </c>
      <c r="Q35" s="163">
        <f>'PD_idade (18)'!R35/'PD_idade (18)'!U35</f>
        <v>0.12217194570135746</v>
      </c>
      <c r="R35" s="163">
        <f>'PD_idade (18)'!S35/'PD_idade (18)'!U35</f>
        <v>0.11312217194570136</v>
      </c>
      <c r="S35" s="168">
        <f>'PD_idade (18)'!T35/'PD_idade (18)'!U35</f>
        <v>0.12669683257918551</v>
      </c>
      <c r="T35" s="299"/>
      <c r="U35" s="472" t="e">
        <f>'PD_idade (18)'!W35/'PD_idade (18)'!AE35</f>
        <v>#DIV/0!</v>
      </c>
      <c r="V35" s="473" t="e">
        <f>'PD_idade (18)'!X35/'PD_idade (18)'!AE35</f>
        <v>#DIV/0!</v>
      </c>
      <c r="W35" s="473" t="e">
        <f>'PD_idade (18)'!Y35/'PD_idade (18)'!AE35</f>
        <v>#DIV/0!</v>
      </c>
      <c r="X35" s="473" t="e">
        <f>'PD_idade (18)'!Z35/'PD_idade (18)'!AE35</f>
        <v>#DIV/0!</v>
      </c>
      <c r="Y35" s="473" t="e">
        <f>'PD_idade (18)'!AA35/'PD_idade (18)'!AE35</f>
        <v>#DIV/0!</v>
      </c>
      <c r="Z35" s="473" t="e">
        <f>'PD_idade (18)'!AB35/'PD_idade (18)'!AE35</f>
        <v>#DIV/0!</v>
      </c>
      <c r="AA35" s="473" t="e">
        <f>'PD_idade (18)'!AC35/'PD_idade (18)'!AE35</f>
        <v>#DIV/0!</v>
      </c>
      <c r="AB35" s="474" t="e">
        <f>'PD_idade (18)'!AD35/'PD_idade (18)'!AE35</f>
        <v>#DIV/0!</v>
      </c>
      <c r="AC35" s="294"/>
      <c r="AD35" s="298"/>
      <c r="AE35" s="444" t="e">
        <f>'PD_idade (18)'!AG35/'PD_idade (18)'!AO35</f>
        <v>#DIV/0!</v>
      </c>
      <c r="AF35" s="473" t="e">
        <f>'PD_idade (18)'!AH35/'PD_idade (18)'!AO35</f>
        <v>#DIV/0!</v>
      </c>
      <c r="AG35" s="473" t="e">
        <f>'PD_idade (18)'!AI35/'PD_idade (18)'!AO35</f>
        <v>#DIV/0!</v>
      </c>
      <c r="AH35" s="473" t="e">
        <f>'PD_idade (18)'!AJ35/'PD_idade (18)'!AO35</f>
        <v>#DIV/0!</v>
      </c>
      <c r="AI35" s="473" t="e">
        <f>'PD_idade (18)'!AK35/'PD_idade (18)'!AO35</f>
        <v>#DIV/0!</v>
      </c>
      <c r="AJ35" s="473" t="e">
        <f>'PD_idade (18)'!AL35/'PD_idade (18)'!AO35</f>
        <v>#DIV/0!</v>
      </c>
      <c r="AK35" s="473" t="e">
        <f>'PD_idade (18)'!AM35/'PD_idade (18)'!AO35</f>
        <v>#DIV/0!</v>
      </c>
      <c r="AL35" s="445" t="e">
        <f>'PD_idade (18)'!AN35/'PD_idade (18)'!AO35</f>
        <v>#DIV/0!</v>
      </c>
      <c r="AM35" s="180">
        <v>2966</v>
      </c>
      <c r="AN35" s="189"/>
    </row>
    <row r="36" spans="2:40" x14ac:dyDescent="0.25">
      <c r="B36" s="181" t="s">
        <v>55</v>
      </c>
      <c r="C36" s="164">
        <f>'PD_idade (18)'!C36/'PD_idade (18)'!K36</f>
        <v>0.1111111111111111</v>
      </c>
      <c r="D36" s="163">
        <f>'PD_idade (18)'!D36/'PD_idade (18)'!K36</f>
        <v>0.11574074074074074</v>
      </c>
      <c r="E36" s="163">
        <f>'PD_idade (18)'!E36/'PD_idade (18)'!K36</f>
        <v>0.16203703703703703</v>
      </c>
      <c r="F36" s="163">
        <f>'PD_idade (18)'!F36/'PD_idade (18)'!K36</f>
        <v>0.15277777777777779</v>
      </c>
      <c r="G36" s="163">
        <f>'PD_idade (18)'!G36/'PD_idade (18)'!K36</f>
        <v>9.7222222222222224E-2</v>
      </c>
      <c r="H36" s="163">
        <f>'PD_idade (18)'!H36/'PD_idade (18)'!K36</f>
        <v>6.0185185185185182E-2</v>
      </c>
      <c r="I36" s="163">
        <f>'PD_idade (18)'!I36/'PD_idade (18)'!K36</f>
        <v>0.12037037037037036</v>
      </c>
      <c r="J36" s="168">
        <f>'PD_idade (18)'!J36/'PD_idade (18)'!K36</f>
        <v>0.18055555555555555</v>
      </c>
      <c r="K36" s="87"/>
      <c r="L36" s="164">
        <f>'PD_idade (18)'!M36/'PD_idade (18)'!U36</f>
        <v>8.3333333333333329E-2</v>
      </c>
      <c r="M36" s="163">
        <f>'PD_idade (18)'!N36/'PD_idade (18)'!U36</f>
        <v>0.12962962962962962</v>
      </c>
      <c r="N36" s="163">
        <f>'PD_idade (18)'!O36/'PD_idade (18)'!U36</f>
        <v>0.15740740740740741</v>
      </c>
      <c r="O36" s="163">
        <f>'PD_idade (18)'!P36/'PD_idade (18)'!U36</f>
        <v>0.15277777777777779</v>
      </c>
      <c r="P36" s="163">
        <f>'PD_idade (18)'!Q36/'PD_idade (18)'!U36</f>
        <v>0.125</v>
      </c>
      <c r="Q36" s="163">
        <f>'PD_idade (18)'!R36/'PD_idade (18)'!U36</f>
        <v>6.4814814814814811E-2</v>
      </c>
      <c r="R36" s="163">
        <f>'PD_idade (18)'!S36/'PD_idade (18)'!U36</f>
        <v>0.13425925925925927</v>
      </c>
      <c r="S36" s="168">
        <f>'PD_idade (18)'!T36/'PD_idade (18)'!U36</f>
        <v>0.15277777777777779</v>
      </c>
      <c r="T36" s="299"/>
      <c r="U36" s="472" t="e">
        <f>'PD_idade (18)'!W36/'PD_idade (18)'!AE36</f>
        <v>#DIV/0!</v>
      </c>
      <c r="V36" s="473" t="e">
        <f>'PD_idade (18)'!X36/'PD_idade (18)'!AE36</f>
        <v>#DIV/0!</v>
      </c>
      <c r="W36" s="473" t="e">
        <f>'PD_idade (18)'!Y36/'PD_idade (18)'!AE36</f>
        <v>#DIV/0!</v>
      </c>
      <c r="X36" s="473" t="e">
        <f>'PD_idade (18)'!Z36/'PD_idade (18)'!AE36</f>
        <v>#DIV/0!</v>
      </c>
      <c r="Y36" s="473" t="e">
        <f>'PD_idade (18)'!AA36/'PD_idade (18)'!AE36</f>
        <v>#DIV/0!</v>
      </c>
      <c r="Z36" s="473" t="e">
        <f>'PD_idade (18)'!AB36/'PD_idade (18)'!AE36</f>
        <v>#DIV/0!</v>
      </c>
      <c r="AA36" s="473" t="e">
        <f>'PD_idade (18)'!AC36/'PD_idade (18)'!AE36</f>
        <v>#DIV/0!</v>
      </c>
      <c r="AB36" s="474" t="e">
        <f>'PD_idade (18)'!AD36/'PD_idade (18)'!AE36</f>
        <v>#DIV/0!</v>
      </c>
      <c r="AC36" s="482"/>
      <c r="AD36" s="298"/>
      <c r="AE36" s="444" t="e">
        <f>'PD_idade (18)'!AG36/'PD_idade (18)'!AO36</f>
        <v>#DIV/0!</v>
      </c>
      <c r="AF36" s="473" t="e">
        <f>'PD_idade (18)'!AH36/'PD_idade (18)'!AO36</f>
        <v>#DIV/0!</v>
      </c>
      <c r="AG36" s="473" t="e">
        <f>'PD_idade (18)'!AI36/'PD_idade (18)'!AO36</f>
        <v>#DIV/0!</v>
      </c>
      <c r="AH36" s="473" t="e">
        <f>'PD_idade (18)'!AJ36/'PD_idade (18)'!AO36</f>
        <v>#DIV/0!</v>
      </c>
      <c r="AI36" s="473" t="e">
        <f>'PD_idade (18)'!AK36/'PD_idade (18)'!AO36</f>
        <v>#DIV/0!</v>
      </c>
      <c r="AJ36" s="473" t="e">
        <f>'PD_idade (18)'!AL36/'PD_idade (18)'!AO36</f>
        <v>#DIV/0!</v>
      </c>
      <c r="AK36" s="473" t="e">
        <f>'PD_idade (18)'!AM36/'PD_idade (18)'!AO36</f>
        <v>#DIV/0!</v>
      </c>
      <c r="AL36" s="445" t="e">
        <f>'PD_idade (18)'!AN36/'PD_idade (18)'!AO36</f>
        <v>#DIV/0!</v>
      </c>
      <c r="AM36" s="216">
        <v>795</v>
      </c>
      <c r="AN36" s="189"/>
    </row>
    <row r="37" spans="2:40" x14ac:dyDescent="0.25">
      <c r="B37" s="181" t="s">
        <v>56</v>
      </c>
      <c r="C37" s="164">
        <f>'PD_idade (18)'!C37/'PD_idade (18)'!K37</f>
        <v>0.1076923076923077</v>
      </c>
      <c r="D37" s="163">
        <f>'PD_idade (18)'!D37/'PD_idade (18)'!K37</f>
        <v>9.7435897435897437E-2</v>
      </c>
      <c r="E37" s="163">
        <f>'PD_idade (18)'!E37/'PD_idade (18)'!K37</f>
        <v>8.2051282051282051E-2</v>
      </c>
      <c r="F37" s="163">
        <f>'PD_idade (18)'!F37/'PD_idade (18)'!K37</f>
        <v>0.16923076923076924</v>
      </c>
      <c r="G37" s="163">
        <f>'PD_idade (18)'!G37/'PD_idade (18)'!K37</f>
        <v>0.11794871794871795</v>
      </c>
      <c r="H37" s="163">
        <f>'PD_idade (18)'!H37/'PD_idade (18)'!K37</f>
        <v>0.13333333333333333</v>
      </c>
      <c r="I37" s="163">
        <f>'PD_idade (18)'!I37/'PD_idade (18)'!K37</f>
        <v>0.13333333333333333</v>
      </c>
      <c r="J37" s="168">
        <f>'PD_idade (18)'!J37/'PD_idade (18)'!K37</f>
        <v>0.15897435897435896</v>
      </c>
      <c r="K37" s="87"/>
      <c r="L37" s="164">
        <f>'PD_idade (18)'!M37/'PD_idade (18)'!U37</f>
        <v>0.12290502793296089</v>
      </c>
      <c r="M37" s="163">
        <f>'PD_idade (18)'!N37/'PD_idade (18)'!U37</f>
        <v>0.1005586592178771</v>
      </c>
      <c r="N37" s="163">
        <f>'PD_idade (18)'!O37/'PD_idade (18)'!U37</f>
        <v>0.1005586592178771</v>
      </c>
      <c r="O37" s="163">
        <f>'PD_idade (18)'!P37/'PD_idade (18)'!U37</f>
        <v>0.14525139664804471</v>
      </c>
      <c r="P37" s="163">
        <f>'PD_idade (18)'!Q37/'PD_idade (18)'!U37</f>
        <v>0.10614525139664804</v>
      </c>
      <c r="Q37" s="163">
        <f>'PD_idade (18)'!R37/'PD_idade (18)'!U37</f>
        <v>0.14525139664804471</v>
      </c>
      <c r="R37" s="163">
        <f>'PD_idade (18)'!S37/'PD_idade (18)'!U37</f>
        <v>0.12290502793296089</v>
      </c>
      <c r="S37" s="168">
        <f>'PD_idade (18)'!T37/'PD_idade (18)'!U37</f>
        <v>0.15642458100558659</v>
      </c>
      <c r="T37" s="299"/>
      <c r="U37" s="472" t="e">
        <f>'PD_idade (18)'!W37/'PD_idade (18)'!AE37</f>
        <v>#DIV/0!</v>
      </c>
      <c r="V37" s="473" t="e">
        <f>'PD_idade (18)'!X37/'PD_idade (18)'!AE37</f>
        <v>#DIV/0!</v>
      </c>
      <c r="W37" s="473" t="e">
        <f>'PD_idade (18)'!Y37/'PD_idade (18)'!AE37</f>
        <v>#DIV/0!</v>
      </c>
      <c r="X37" s="473" t="e">
        <f>'PD_idade (18)'!Z37/'PD_idade (18)'!AE37</f>
        <v>#DIV/0!</v>
      </c>
      <c r="Y37" s="473" t="e">
        <f>'PD_idade (18)'!AA37/'PD_idade (18)'!AE37</f>
        <v>#DIV/0!</v>
      </c>
      <c r="Z37" s="473" t="e">
        <f>'PD_idade (18)'!AB37/'PD_idade (18)'!AE37</f>
        <v>#DIV/0!</v>
      </c>
      <c r="AA37" s="473" t="e">
        <f>'PD_idade (18)'!AC37/'PD_idade (18)'!AE37</f>
        <v>#DIV/0!</v>
      </c>
      <c r="AB37" s="474" t="e">
        <f>'PD_idade (18)'!AD37/'PD_idade (18)'!AE37</f>
        <v>#DIV/0!</v>
      </c>
      <c r="AC37" s="294"/>
      <c r="AD37" s="298"/>
      <c r="AE37" s="444" t="e">
        <f>'PD_idade (18)'!AG37/'PD_idade (18)'!AO37</f>
        <v>#DIV/0!</v>
      </c>
      <c r="AF37" s="473" t="e">
        <f>'PD_idade (18)'!AH37/'PD_idade (18)'!AO37</f>
        <v>#DIV/0!</v>
      </c>
      <c r="AG37" s="473" t="e">
        <f>'PD_idade (18)'!AI37/'PD_idade (18)'!AO37</f>
        <v>#DIV/0!</v>
      </c>
      <c r="AH37" s="473" t="e">
        <f>'PD_idade (18)'!AJ37/'PD_idade (18)'!AO37</f>
        <v>#DIV/0!</v>
      </c>
      <c r="AI37" s="473" t="e">
        <f>'PD_idade (18)'!AK37/'PD_idade (18)'!AO37</f>
        <v>#DIV/0!</v>
      </c>
      <c r="AJ37" s="473" t="e">
        <f>'PD_idade (18)'!AL37/'PD_idade (18)'!AO37</f>
        <v>#DIV/0!</v>
      </c>
      <c r="AK37" s="473" t="e">
        <f>'PD_idade (18)'!AM37/'PD_idade (18)'!AO37</f>
        <v>#DIV/0!</v>
      </c>
      <c r="AL37" s="445" t="e">
        <f>'PD_idade (18)'!AN37/'PD_idade (18)'!AO37</f>
        <v>#DIV/0!</v>
      </c>
      <c r="AM37" s="180">
        <v>272</v>
      </c>
      <c r="AN37" s="189"/>
    </row>
    <row r="38" spans="2:40" x14ac:dyDescent="0.25">
      <c r="B38" s="181" t="s">
        <v>57</v>
      </c>
      <c r="C38" s="164">
        <f>'PD_idade (18)'!C38/'PD_idade (18)'!K38</f>
        <v>8.4479371316306479E-2</v>
      </c>
      <c r="D38" s="163">
        <f>'PD_idade (18)'!D38/'PD_idade (18)'!K38</f>
        <v>8.4479371316306479E-2</v>
      </c>
      <c r="E38" s="163">
        <f>'PD_idade (18)'!E38/'PD_idade (18)'!K38</f>
        <v>0.10216110019646366</v>
      </c>
      <c r="F38" s="163">
        <f>'PD_idade (18)'!F38/'PD_idade (18)'!K38</f>
        <v>0.11984282907662082</v>
      </c>
      <c r="G38" s="163">
        <f>'PD_idade (18)'!G38/'PD_idade (18)'!K38</f>
        <v>0.13752455795677801</v>
      </c>
      <c r="H38" s="163">
        <f>'PD_idade (18)'!H38/'PD_idade (18)'!K38</f>
        <v>0.1237721021611002</v>
      </c>
      <c r="I38" s="163">
        <f>'PD_idade (18)'!I38/'PD_idade (18)'!K38</f>
        <v>0.15324165029469547</v>
      </c>
      <c r="J38" s="168">
        <f>'PD_idade (18)'!J38/'PD_idade (18)'!K38</f>
        <v>0.19449901768172889</v>
      </c>
      <c r="K38" s="87"/>
      <c r="L38" s="164">
        <f>'PD_idade (18)'!M38/'PD_idade (18)'!U38</f>
        <v>7.9331941544885182E-2</v>
      </c>
      <c r="M38" s="163">
        <f>'PD_idade (18)'!N38/'PD_idade (18)'!U38</f>
        <v>8.9770354906054284E-2</v>
      </c>
      <c r="N38" s="163">
        <f>'PD_idade (18)'!O38/'PD_idade (18)'!U38</f>
        <v>9.8121085594989568E-2</v>
      </c>
      <c r="O38" s="163">
        <f>'PD_idade (18)'!P38/'PD_idade (18)'!U38</f>
        <v>0.11064718162839249</v>
      </c>
      <c r="P38" s="163">
        <f>'PD_idade (18)'!Q38/'PD_idade (18)'!U38</f>
        <v>0.14822546972860126</v>
      </c>
      <c r="Q38" s="163">
        <f>'PD_idade (18)'!R38/'PD_idade (18)'!U38</f>
        <v>0.12526096033402923</v>
      </c>
      <c r="R38" s="163">
        <f>'PD_idade (18)'!S38/'PD_idade (18)'!U38</f>
        <v>0.15031315240083507</v>
      </c>
      <c r="S38" s="168">
        <f>'PD_idade (18)'!T38/'PD_idade (18)'!U38</f>
        <v>0.19832985386221294</v>
      </c>
      <c r="T38" s="299"/>
      <c r="U38" s="472" t="e">
        <f>'PD_idade (18)'!W38/'PD_idade (18)'!AE38</f>
        <v>#DIV/0!</v>
      </c>
      <c r="V38" s="473" t="e">
        <f>'PD_idade (18)'!X38/'PD_idade (18)'!AE38</f>
        <v>#DIV/0!</v>
      </c>
      <c r="W38" s="473" t="e">
        <f>'PD_idade (18)'!Y38/'PD_idade (18)'!AE38</f>
        <v>#DIV/0!</v>
      </c>
      <c r="X38" s="473" t="e">
        <f>'PD_idade (18)'!Z38/'PD_idade (18)'!AE38</f>
        <v>#DIV/0!</v>
      </c>
      <c r="Y38" s="473" t="e">
        <f>'PD_idade (18)'!AA38/'PD_idade (18)'!AE38</f>
        <v>#DIV/0!</v>
      </c>
      <c r="Z38" s="473" t="e">
        <f>'PD_idade (18)'!AB38/'PD_idade (18)'!AE38</f>
        <v>#DIV/0!</v>
      </c>
      <c r="AA38" s="473" t="e">
        <f>'PD_idade (18)'!AC38/'PD_idade (18)'!AE38</f>
        <v>#DIV/0!</v>
      </c>
      <c r="AB38" s="474" t="e">
        <f>'PD_idade (18)'!AD38/'PD_idade (18)'!AE38</f>
        <v>#DIV/0!</v>
      </c>
      <c r="AC38" s="294"/>
      <c r="AD38" s="298"/>
      <c r="AE38" s="444" t="e">
        <f>'PD_idade (18)'!AG38/'PD_idade (18)'!AO38</f>
        <v>#DIV/0!</v>
      </c>
      <c r="AF38" s="473" t="e">
        <f>'PD_idade (18)'!AH38/'PD_idade (18)'!AO38</f>
        <v>#DIV/0!</v>
      </c>
      <c r="AG38" s="473" t="e">
        <f>'PD_idade (18)'!AI38/'PD_idade (18)'!AO38</f>
        <v>#DIV/0!</v>
      </c>
      <c r="AH38" s="473" t="e">
        <f>'PD_idade (18)'!AJ38/'PD_idade (18)'!AO38</f>
        <v>#DIV/0!</v>
      </c>
      <c r="AI38" s="473" t="e">
        <f>'PD_idade (18)'!AK38/'PD_idade (18)'!AO38</f>
        <v>#DIV/0!</v>
      </c>
      <c r="AJ38" s="473" t="e">
        <f>'PD_idade (18)'!AL38/'PD_idade (18)'!AO38</f>
        <v>#DIV/0!</v>
      </c>
      <c r="AK38" s="473" t="e">
        <f>'PD_idade (18)'!AM38/'PD_idade (18)'!AO38</f>
        <v>#DIV/0!</v>
      </c>
      <c r="AL38" s="445" t="e">
        <f>'PD_idade (18)'!AN38/'PD_idade (18)'!AO38</f>
        <v>#DIV/0!</v>
      </c>
      <c r="AM38" s="180">
        <v>319</v>
      </c>
      <c r="AN38" s="189"/>
    </row>
    <row r="39" spans="2:40" x14ac:dyDescent="0.25">
      <c r="B39" s="181" t="s">
        <v>58</v>
      </c>
      <c r="C39" s="209">
        <f>'PD_idade (18)'!C39/'PD_idade (18)'!K39</f>
        <v>5.6537102473498232E-2</v>
      </c>
      <c r="D39" s="210">
        <f>'PD_idade (18)'!D39/'PD_idade (18)'!K39</f>
        <v>0.11307420494699646</v>
      </c>
      <c r="E39" s="210">
        <f>'PD_idade (18)'!E39/'PD_idade (18)'!K39</f>
        <v>0.16254416961130741</v>
      </c>
      <c r="F39" s="210">
        <f>'PD_idade (18)'!F39/'PD_idade (18)'!K39</f>
        <v>0.15547703180212014</v>
      </c>
      <c r="G39" s="210">
        <f>'PD_idade (18)'!G39/'PD_idade (18)'!K39</f>
        <v>0.12014134275618374</v>
      </c>
      <c r="H39" s="210">
        <f>'PD_idade (18)'!H39/'PD_idade (18)'!K39</f>
        <v>0.1166077738515901</v>
      </c>
      <c r="I39" s="210">
        <f>'PD_idade (18)'!I39/'PD_idade (18)'!K39</f>
        <v>0.12367491166077739</v>
      </c>
      <c r="J39" s="211">
        <f>'PD_idade (18)'!J39/'PD_idade (18)'!K39</f>
        <v>0.1519434628975265</v>
      </c>
      <c r="K39" s="214"/>
      <c r="L39" s="209">
        <f>'PD_idade (18)'!M39/'PD_idade (18)'!U39</f>
        <v>8.3636363636363634E-2</v>
      </c>
      <c r="M39" s="210">
        <f>'PD_idade (18)'!N39/'PD_idade (18)'!U39</f>
        <v>0.10181818181818182</v>
      </c>
      <c r="N39" s="210">
        <f>'PD_idade (18)'!O39/'PD_idade (18)'!U39</f>
        <v>0.14909090909090908</v>
      </c>
      <c r="O39" s="210">
        <f>'PD_idade (18)'!P39/'PD_idade (18)'!U39</f>
        <v>0.15636363636363637</v>
      </c>
      <c r="P39" s="210">
        <f>'PD_idade (18)'!Q39/'PD_idade (18)'!U39</f>
        <v>0.12727272727272726</v>
      </c>
      <c r="Q39" s="210">
        <f>'PD_idade (18)'!R39/'PD_idade (18)'!U39</f>
        <v>0.10909090909090909</v>
      </c>
      <c r="R39" s="210">
        <f>'PD_idade (18)'!S39/'PD_idade (18)'!U39</f>
        <v>0.11636363636363636</v>
      </c>
      <c r="S39" s="211">
        <f>'PD_idade (18)'!T39/'PD_idade (18)'!U39</f>
        <v>0.15636363636363637</v>
      </c>
      <c r="T39" s="299"/>
      <c r="U39" s="483" t="e">
        <f>'PD_idade (18)'!W39/'PD_idade (18)'!AE39</f>
        <v>#DIV/0!</v>
      </c>
      <c r="V39" s="484" t="e">
        <f>'PD_idade (18)'!X39/'PD_idade (18)'!AE39</f>
        <v>#DIV/0!</v>
      </c>
      <c r="W39" s="484" t="e">
        <f>'PD_idade (18)'!Y39/'PD_idade (18)'!AE39</f>
        <v>#DIV/0!</v>
      </c>
      <c r="X39" s="484" t="e">
        <f>'PD_idade (18)'!Z39/'PD_idade (18)'!AE39</f>
        <v>#DIV/0!</v>
      </c>
      <c r="Y39" s="484" t="e">
        <f>'PD_idade (18)'!AA39/'PD_idade (18)'!AE39</f>
        <v>#DIV/0!</v>
      </c>
      <c r="Z39" s="484" t="e">
        <f>'PD_idade (18)'!AB39/'PD_idade (18)'!AE39</f>
        <v>#DIV/0!</v>
      </c>
      <c r="AA39" s="484" t="e">
        <f>'PD_idade (18)'!AC39/'PD_idade (18)'!AE39</f>
        <v>#DIV/0!</v>
      </c>
      <c r="AB39" s="485" t="e">
        <f>'PD_idade (18)'!AD39/'PD_idade (18)'!AE39</f>
        <v>#DIV/0!</v>
      </c>
      <c r="AC39" s="301"/>
      <c r="AD39" s="486"/>
      <c r="AE39" s="448" t="e">
        <f>'PD_idade (18)'!AG39/'PD_idade (18)'!AO39</f>
        <v>#DIV/0!</v>
      </c>
      <c r="AF39" s="481" t="e">
        <f>'PD_idade (18)'!AH39/'PD_idade (18)'!AO39</f>
        <v>#DIV/0!</v>
      </c>
      <c r="AG39" s="481" t="e">
        <f>'PD_idade (18)'!AI39/'PD_idade (18)'!AO39</f>
        <v>#DIV/0!</v>
      </c>
      <c r="AH39" s="481" t="e">
        <f>'PD_idade (18)'!AJ39/'PD_idade (18)'!AO39</f>
        <v>#DIV/0!</v>
      </c>
      <c r="AI39" s="481" t="e">
        <f>'PD_idade (18)'!AK39/'PD_idade (18)'!AO39</f>
        <v>#DIV/0!</v>
      </c>
      <c r="AJ39" s="481" t="e">
        <f>'PD_idade (18)'!AL39/'PD_idade (18)'!AO39</f>
        <v>#DIV/0!</v>
      </c>
      <c r="AK39" s="481" t="e">
        <f>'PD_idade (18)'!AM39/'PD_idade (18)'!AO39</f>
        <v>#DIV/0!</v>
      </c>
      <c r="AL39" s="449" t="e">
        <f>'PD_idade (18)'!AN39/'PD_idade (18)'!AO39</f>
        <v>#DIV/0!</v>
      </c>
      <c r="AM39" s="198">
        <v>596</v>
      </c>
      <c r="AN39" s="189"/>
    </row>
    <row r="40" spans="2:40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0"/>
      <c r="L40" s="601"/>
      <c r="M40" s="601"/>
      <c r="N40" s="601"/>
      <c r="O40" s="601"/>
      <c r="P40" s="601"/>
      <c r="Q40" s="601"/>
      <c r="R40" s="368"/>
      <c r="S40" s="368"/>
      <c r="T40" s="613"/>
      <c r="U40" s="613"/>
      <c r="V40" s="371"/>
      <c r="W40" s="371"/>
    </row>
    <row r="41" spans="2:40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</sheetData>
  <mergeCells count="8">
    <mergeCell ref="C40:J40"/>
    <mergeCell ref="K40:Q40"/>
    <mergeCell ref="T40:U40"/>
    <mergeCell ref="C9:AM9"/>
    <mergeCell ref="C10:K10"/>
    <mergeCell ref="L10:T10"/>
    <mergeCell ref="U10:AD10"/>
    <mergeCell ref="AE10:AM10"/>
  </mergeCells>
  <conditionalFormatting sqref="AC15 AC36">
    <cfRule type="cellIs" dxfId="117" priority="2" operator="between">
      <formula>1</formula>
      <formula>2</formula>
    </cfRule>
  </conditionalFormatting>
  <conditionalFormatting sqref="AM15 AM36">
    <cfRule type="cellIs" dxfId="11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/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5">
      <c r="A5" s="116" t="s">
        <v>7</v>
      </c>
      <c r="B5" s="611" t="s">
        <v>274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</row>
    <row r="6" spans="1:12" ht="12" customHeight="1" x14ac:dyDescent="0.25">
      <c r="B6" s="111" t="s">
        <v>100</v>
      </c>
    </row>
    <row r="7" spans="1:12" ht="12" customHeight="1" x14ac:dyDescent="0.25"/>
    <row r="8" spans="1:12" ht="29.25" customHeight="1" x14ac:dyDescent="0.25">
      <c r="B8" s="8"/>
      <c r="C8" s="598" t="s">
        <v>283</v>
      </c>
      <c r="D8" s="598"/>
      <c r="E8" s="598"/>
      <c r="F8" s="598"/>
      <c r="G8" s="598"/>
      <c r="H8" s="598"/>
      <c r="I8" s="598"/>
      <c r="J8" s="598"/>
      <c r="K8" s="487"/>
    </row>
    <row r="9" spans="1:12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2" ht="15" customHeight="1" x14ac:dyDescent="0.25">
      <c r="B10" s="120" t="s">
        <v>11</v>
      </c>
      <c r="C10" s="205" t="str">
        <f>'[1]PD_idade %(14)'!AE10</f>
        <v xml:space="preserve">15 a 29 anos </v>
      </c>
      <c r="D10" s="205" t="str">
        <f>'[1]PD_idade %(14)'!AF10</f>
        <v>30 a 34 anos</v>
      </c>
      <c r="E10" s="205" t="str">
        <f>'[1]PD_idade %(14)'!AG10</f>
        <v>35 a 39 anos</v>
      </c>
      <c r="F10" s="205" t="str">
        <f>'[1]PD_idade %(14)'!AH10</f>
        <v>40 a 44 anos</v>
      </c>
      <c r="G10" s="205" t="str">
        <f>'[1]PD_idade %(14)'!AI10</f>
        <v>45 a 49 anos</v>
      </c>
      <c r="H10" s="205" t="str">
        <f>'[1]PD_idade %(14)'!AJ10</f>
        <v>50 a 54 anos</v>
      </c>
      <c r="I10" s="205" t="str">
        <f>'[1]PD_idade %(14)'!AK10</f>
        <v>55 a 59 anos</v>
      </c>
      <c r="J10" s="205" t="str">
        <f>'[1]PD_idade %(14)'!AL10</f>
        <v>&gt;=60 anos</v>
      </c>
    </row>
    <row r="11" spans="1:12" x14ac:dyDescent="0.25">
      <c r="B11" s="3" t="s">
        <v>61</v>
      </c>
      <c r="C11" s="488">
        <f>'[1]PD_idade (17)'!AG12-'[1]PD_idade (17)'!C12</f>
        <v>-1883</v>
      </c>
      <c r="D11" s="489">
        <f>'[1]PD_idade (17)'!AH12-'[1]PD_idade (17)'!D12</f>
        <v>-3407</v>
      </c>
      <c r="E11" s="489">
        <f>'[1]PD_idade (17)'!AI12-'[1]PD_idade (17)'!E12</f>
        <v>-2800</v>
      </c>
      <c r="F11" s="489">
        <f>'[1]PD_idade (17)'!AJ12-'[1]PD_idade (17)'!F12</f>
        <v>-3356</v>
      </c>
      <c r="G11" s="489">
        <f>'[1]PD_idade (17)'!AK12-'[1]PD_idade (17)'!G12</f>
        <v>-5047</v>
      </c>
      <c r="H11" s="489">
        <f>'[1]PD_idade (17)'!AB12-'[1]PD_idade (17)'!H12</f>
        <v>-5658</v>
      </c>
      <c r="I11" s="489">
        <f>'[1]PD_idade (17)'!AM12-'[1]PD_idade (17)'!I12</f>
        <v>-4903</v>
      </c>
      <c r="J11" s="490">
        <f>'[1]PD_idade (17)'!AN12-'[1]PD_idade (17)'!J12</f>
        <v>-6892</v>
      </c>
      <c r="L11" s="491"/>
    </row>
    <row r="12" spans="1:12" x14ac:dyDescent="0.25">
      <c r="B12" s="4" t="s">
        <v>102</v>
      </c>
      <c r="C12" s="492">
        <f>'[1]PD_idade (17)'!AG13-'[1]PD_idade (17)'!C13</f>
        <v>-531</v>
      </c>
      <c r="D12" s="493">
        <f>'[1]PD_idade (17)'!AH13-'[1]PD_idade (17)'!D13</f>
        <v>-969</v>
      </c>
      <c r="E12" s="493">
        <f>'[1]PD_idade (17)'!AI13-'[1]PD_idade (17)'!E13</f>
        <v>-995</v>
      </c>
      <c r="F12" s="493">
        <f>'[1]PD_idade (17)'!AJ13-'[1]PD_idade (17)'!F13</f>
        <v>-1012</v>
      </c>
      <c r="G12" s="493">
        <f>'[1]PD_idade (17)'!AK13-'[1]PD_idade (17)'!G13</f>
        <v>-1372</v>
      </c>
      <c r="H12" s="493">
        <f>'[1]PD_idade (17)'!AB13-'[1]PD_idade (17)'!H13</f>
        <v>-948</v>
      </c>
      <c r="I12" s="493">
        <f>'[1]PD_idade (17)'!AM13-'[1]PD_idade (17)'!I13</f>
        <v>-1114</v>
      </c>
      <c r="J12" s="494">
        <f>'[1]PD_idade (17)'!AN13-'[1]PD_idade (17)'!J13</f>
        <v>-1616</v>
      </c>
    </row>
    <row r="13" spans="1:12" x14ac:dyDescent="0.25">
      <c r="B13" s="4" t="s">
        <v>20</v>
      </c>
      <c r="C13" s="492">
        <f>'[1]PD_idade (17)'!AG14-'[1]PD_idade (17)'!C14</f>
        <v>-390</v>
      </c>
      <c r="D13" s="493">
        <f>'[1]PD_idade (17)'!AH14-'[1]PD_idade (17)'!D14</f>
        <v>-765</v>
      </c>
      <c r="E13" s="493">
        <f>'[1]PD_idade (17)'!AI14-'[1]PD_idade (17)'!E14</f>
        <v>-742</v>
      </c>
      <c r="F13" s="493">
        <f>'[1]PD_idade (17)'!AJ14-'[1]PD_idade (17)'!F14</f>
        <v>-682</v>
      </c>
      <c r="G13" s="493">
        <f>'[1]PD_idade (17)'!AK14-'[1]PD_idade (17)'!G14</f>
        <v>-945</v>
      </c>
      <c r="H13" s="493">
        <f>'[1]PD_idade (17)'!AB14-'[1]PD_idade (17)'!H14</f>
        <v>-746</v>
      </c>
      <c r="I13" s="493">
        <f>'[1]PD_idade (17)'!AM14-'[1]PD_idade (17)'!I14</f>
        <v>-905</v>
      </c>
      <c r="J13" s="494">
        <f>'[1]PD_idade (17)'!AN14-'[1]PD_idade (17)'!J14</f>
        <v>-1296</v>
      </c>
    </row>
    <row r="14" spans="1:12" x14ac:dyDescent="0.25">
      <c r="B14" s="4" t="s">
        <v>1</v>
      </c>
      <c r="C14" s="495">
        <f>'[1]PD_idade (17)'!AG15-'[1]PD_idade (17)'!C15</f>
        <v>-61</v>
      </c>
      <c r="D14" s="496">
        <f>'[1]PD_idade (17)'!AH15-'[1]PD_idade (17)'!D15</f>
        <v>-128</v>
      </c>
      <c r="E14" s="496">
        <f>'[1]PD_idade (17)'!AI15-'[1]PD_idade (17)'!E15</f>
        <v>-179</v>
      </c>
      <c r="F14" s="496">
        <f>'[1]PD_idade (17)'!AJ15-'[1]PD_idade (17)'!F15</f>
        <v>-117</v>
      </c>
      <c r="G14" s="496">
        <f>'[1]PD_idade (17)'!AK15-'[1]PD_idade (17)'!G15</f>
        <v>-142</v>
      </c>
      <c r="H14" s="496">
        <f>'[1]PD_idade (17)'!AB15-'[1]PD_idade (17)'!H15</f>
        <v>-137</v>
      </c>
      <c r="I14" s="496">
        <f>'[1]PD_idade (17)'!AM15-'[1]PD_idade (17)'!I15</f>
        <v>-169</v>
      </c>
      <c r="J14" s="497">
        <f>'[1]PD_idade (17)'!AN15-'[1]PD_idade (17)'!J15</f>
        <v>-237</v>
      </c>
    </row>
    <row r="15" spans="1:12" x14ac:dyDescent="0.25">
      <c r="B15" s="34" t="s">
        <v>36</v>
      </c>
      <c r="C15" s="488">
        <f>'[1]PD_idade (17)'!AG16-'[1]PD_idade (17)'!C16</f>
        <v>-12</v>
      </c>
      <c r="D15" s="489">
        <f>'[1]PD_idade (17)'!AH16-'[1]PD_idade (17)'!D16</f>
        <v>-13</v>
      </c>
      <c r="E15" s="489">
        <f>'[1]PD_idade (17)'!AI16-'[1]PD_idade (17)'!E16</f>
        <v>-2</v>
      </c>
      <c r="F15" s="489">
        <f>'[1]PD_idade (17)'!AJ16-'[1]PD_idade (17)'!F16</f>
        <v>-2</v>
      </c>
      <c r="G15" s="489">
        <f>'[1]PD_idade (17)'!AK16-'[1]PD_idade (17)'!G16</f>
        <v>0</v>
      </c>
      <c r="H15" s="489">
        <f>'[1]PD_idade (17)'!AB16-'[1]PD_idade (17)'!H16</f>
        <v>-1</v>
      </c>
      <c r="I15" s="489">
        <f>'[1]PD_idade (17)'!AM16-'[1]PD_idade (17)'!I16</f>
        <v>-5</v>
      </c>
      <c r="J15" s="490">
        <f>'[1]PD_idade (17)'!AN16-'[1]PD_idade (17)'!J16</f>
        <v>-9</v>
      </c>
    </row>
    <row r="16" spans="1:12" x14ac:dyDescent="0.25">
      <c r="B16" s="34" t="s">
        <v>37</v>
      </c>
      <c r="C16" s="492">
        <f>'[1]PD_idade (17)'!AG17-'[1]PD_idade (17)'!C17</f>
        <v>-4</v>
      </c>
      <c r="D16" s="493">
        <f>'[1]PD_idade (17)'!AH17-'[1]PD_idade (17)'!D17</f>
        <v>-4</v>
      </c>
      <c r="E16" s="493">
        <f>'[1]PD_idade (17)'!AI17-'[1]PD_idade (17)'!E17</f>
        <v>-4</v>
      </c>
      <c r="F16" s="493">
        <f>'[1]PD_idade (17)'!AJ17-'[1]PD_idade (17)'!F17</f>
        <v>0</v>
      </c>
      <c r="G16" s="493">
        <f>'[1]PD_idade (17)'!AK17-'[1]PD_idade (17)'!G17</f>
        <v>-13</v>
      </c>
      <c r="H16" s="493">
        <f>'[1]PD_idade (17)'!AB17-'[1]PD_idade (17)'!H17</f>
        <v>-10</v>
      </c>
      <c r="I16" s="493">
        <f>'[1]PD_idade (17)'!AM17-'[1]PD_idade (17)'!I17</f>
        <v>-3</v>
      </c>
      <c r="J16" s="494">
        <f>'[1]PD_idade (17)'!AN17-'[1]PD_idade (17)'!J17</f>
        <v>-4</v>
      </c>
    </row>
    <row r="17" spans="2:10" x14ac:dyDescent="0.25">
      <c r="B17" s="34" t="s">
        <v>38</v>
      </c>
      <c r="C17" s="492">
        <f>'[1]PD_idade (17)'!AG18-'[1]PD_idade (17)'!C18</f>
        <v>3</v>
      </c>
      <c r="D17" s="493">
        <f>'[1]PD_idade (17)'!AH18-'[1]PD_idade (17)'!D18</f>
        <v>-12</v>
      </c>
      <c r="E17" s="493">
        <f>'[1]PD_idade (17)'!AI18-'[1]PD_idade (17)'!E18</f>
        <v>-16</v>
      </c>
      <c r="F17" s="493">
        <f>'[1]PD_idade (17)'!AJ18-'[1]PD_idade (17)'!F18</f>
        <v>-13</v>
      </c>
      <c r="G17" s="493">
        <f>'[1]PD_idade (17)'!AK18-'[1]PD_idade (17)'!G18</f>
        <v>5</v>
      </c>
      <c r="H17" s="493">
        <f>'[1]PD_idade (17)'!AB18-'[1]PD_idade (17)'!H18</f>
        <v>-9</v>
      </c>
      <c r="I17" s="493">
        <f>'[1]PD_idade (17)'!AM18-'[1]PD_idade (17)'!I18</f>
        <v>1</v>
      </c>
      <c r="J17" s="494">
        <f>'[1]PD_idade (17)'!AN18-'[1]PD_idade (17)'!J18</f>
        <v>-14</v>
      </c>
    </row>
    <row r="18" spans="2:10" x14ac:dyDescent="0.25">
      <c r="B18" s="34" t="s">
        <v>39</v>
      </c>
      <c r="C18" s="492">
        <f>'[1]PD_idade (17)'!AG19-'[1]PD_idade (17)'!C19</f>
        <v>-5</v>
      </c>
      <c r="D18" s="493">
        <f>'[1]PD_idade (17)'!AH19-'[1]PD_idade (17)'!D19</f>
        <v>4</v>
      </c>
      <c r="E18" s="493">
        <f>'[1]PD_idade (17)'!AI19-'[1]PD_idade (17)'!E19</f>
        <v>1</v>
      </c>
      <c r="F18" s="493">
        <f>'[1]PD_idade (17)'!AJ19-'[1]PD_idade (17)'!F19</f>
        <v>-3</v>
      </c>
      <c r="G18" s="493">
        <f>'[1]PD_idade (17)'!AK19-'[1]PD_idade (17)'!G19</f>
        <v>1</v>
      </c>
      <c r="H18" s="493">
        <f>'[1]PD_idade (17)'!AB19-'[1]PD_idade (17)'!H19</f>
        <v>-4</v>
      </c>
      <c r="I18" s="493">
        <f>'[1]PD_idade (17)'!AM19-'[1]PD_idade (17)'!I19</f>
        <v>-5</v>
      </c>
      <c r="J18" s="494">
        <f>'[1]PD_idade (17)'!AN19-'[1]PD_idade (17)'!J19</f>
        <v>-19</v>
      </c>
    </row>
    <row r="19" spans="2:10" x14ac:dyDescent="0.25">
      <c r="B19" s="34" t="s">
        <v>40</v>
      </c>
      <c r="C19" s="492">
        <f>'[1]PD_idade (17)'!AG20-'[1]PD_idade (17)'!C20</f>
        <v>5</v>
      </c>
      <c r="D19" s="493">
        <f>'[1]PD_idade (17)'!AH20-'[1]PD_idade (17)'!D20</f>
        <v>6</v>
      </c>
      <c r="E19" s="493">
        <f>'[1]PD_idade (17)'!AI20-'[1]PD_idade (17)'!E20</f>
        <v>-24</v>
      </c>
      <c r="F19" s="493">
        <f>'[1]PD_idade (17)'!AJ20-'[1]PD_idade (17)'!F20</f>
        <v>-10</v>
      </c>
      <c r="G19" s="493">
        <f>'[1]PD_idade (17)'!AK20-'[1]PD_idade (17)'!G20</f>
        <v>-5</v>
      </c>
      <c r="H19" s="493">
        <f>'[1]PD_idade (17)'!AB20-'[1]PD_idade (17)'!H20</f>
        <v>2</v>
      </c>
      <c r="I19" s="493">
        <f>'[1]PD_idade (17)'!AM20-'[1]PD_idade (17)'!I20</f>
        <v>-13</v>
      </c>
      <c r="J19" s="494">
        <f>'[1]PD_idade (17)'!AN20-'[1]PD_idade (17)'!J20</f>
        <v>-8</v>
      </c>
    </row>
    <row r="20" spans="2:10" x14ac:dyDescent="0.25">
      <c r="B20" s="34" t="s">
        <v>41</v>
      </c>
      <c r="C20" s="492">
        <f>'[1]PD_idade (17)'!AG21-'[1]PD_idade (17)'!C21</f>
        <v>7</v>
      </c>
      <c r="D20" s="493">
        <f>'[1]PD_idade (17)'!AH21-'[1]PD_idade (17)'!D21</f>
        <v>-6</v>
      </c>
      <c r="E20" s="493">
        <f>'[1]PD_idade (17)'!AI21-'[1]PD_idade (17)'!E21</f>
        <v>-2</v>
      </c>
      <c r="F20" s="493">
        <f>'[1]PD_idade (17)'!AJ21-'[1]PD_idade (17)'!F21</f>
        <v>-1</v>
      </c>
      <c r="G20" s="493">
        <f>'[1]PD_idade (17)'!AK21-'[1]PD_idade (17)'!G21</f>
        <v>0</v>
      </c>
      <c r="H20" s="493">
        <f>'[1]PD_idade (17)'!AB21-'[1]PD_idade (17)'!H21</f>
        <v>0</v>
      </c>
      <c r="I20" s="493">
        <f>'[1]PD_idade (17)'!AM21-'[1]PD_idade (17)'!I21</f>
        <v>-4</v>
      </c>
      <c r="J20" s="494">
        <f>'[1]PD_idade (17)'!AN21-'[1]PD_idade (17)'!J21</f>
        <v>-11</v>
      </c>
    </row>
    <row r="21" spans="2:10" x14ac:dyDescent="0.25">
      <c r="B21" s="34" t="s">
        <v>42</v>
      </c>
      <c r="C21" s="492">
        <f>'[1]PD_idade (17)'!AG22-'[1]PD_idade (17)'!C22</f>
        <v>-2</v>
      </c>
      <c r="D21" s="493">
        <f>'[1]PD_idade (17)'!AH22-'[1]PD_idade (17)'!D22</f>
        <v>3</v>
      </c>
      <c r="E21" s="493">
        <f>'[1]PD_idade (17)'!AI22-'[1]PD_idade (17)'!E22</f>
        <v>0</v>
      </c>
      <c r="F21" s="493">
        <f>'[1]PD_idade (17)'!AJ22-'[1]PD_idade (17)'!F22</f>
        <v>-10</v>
      </c>
      <c r="G21" s="493">
        <f>'[1]PD_idade (17)'!AK22-'[1]PD_idade (17)'!G22</f>
        <v>-8</v>
      </c>
      <c r="H21" s="493">
        <f>'[1]PD_idade (17)'!AB22-'[1]PD_idade (17)'!H22</f>
        <v>-3</v>
      </c>
      <c r="I21" s="493">
        <f>'[1]PD_idade (17)'!AM22-'[1]PD_idade (17)'!I22</f>
        <v>-5</v>
      </c>
      <c r="J21" s="494">
        <f>'[1]PD_idade (17)'!AN22-'[1]PD_idade (17)'!J22</f>
        <v>0</v>
      </c>
    </row>
    <row r="22" spans="2:10" x14ac:dyDescent="0.25">
      <c r="B22" s="34" t="s">
        <v>43</v>
      </c>
      <c r="C22" s="492">
        <f>'[1]PD_idade (17)'!AG23-'[1]PD_idade (17)'!C23</f>
        <v>-4</v>
      </c>
      <c r="D22" s="493">
        <f>'[1]PD_idade (17)'!AH23-'[1]PD_idade (17)'!D23</f>
        <v>-10</v>
      </c>
      <c r="E22" s="493">
        <f>'[1]PD_idade (17)'!AI23-'[1]PD_idade (17)'!E23</f>
        <v>-5</v>
      </c>
      <c r="F22" s="493">
        <f>'[1]PD_idade (17)'!AJ23-'[1]PD_idade (17)'!F23</f>
        <v>3</v>
      </c>
      <c r="G22" s="493">
        <f>'[1]PD_idade (17)'!AK23-'[1]PD_idade (17)'!G23</f>
        <v>-4</v>
      </c>
      <c r="H22" s="493">
        <f>'[1]PD_idade (17)'!AB23-'[1]PD_idade (17)'!H23</f>
        <v>-1</v>
      </c>
      <c r="I22" s="493">
        <f>'[1]PD_idade (17)'!AM23-'[1]PD_idade (17)'!I23</f>
        <v>-15</v>
      </c>
      <c r="J22" s="494">
        <f>'[1]PD_idade (17)'!AN23-'[1]PD_idade (17)'!J23</f>
        <v>3</v>
      </c>
    </row>
    <row r="23" spans="2:10" x14ac:dyDescent="0.25">
      <c r="B23" s="34" t="s">
        <v>44</v>
      </c>
      <c r="C23" s="492">
        <f>'[1]PD_idade (17)'!AG24-'[1]PD_idade (17)'!C24</f>
        <v>-7</v>
      </c>
      <c r="D23" s="493">
        <f>'[1]PD_idade (17)'!AH24-'[1]PD_idade (17)'!D24</f>
        <v>-22</v>
      </c>
      <c r="E23" s="493">
        <f>'[1]PD_idade (17)'!AI24-'[1]PD_idade (17)'!E24</f>
        <v>-2</v>
      </c>
      <c r="F23" s="493">
        <f>'[1]PD_idade (17)'!AJ24-'[1]PD_idade (17)'!F24</f>
        <v>0</v>
      </c>
      <c r="G23" s="493">
        <f>'[1]PD_idade (17)'!AK24-'[1]PD_idade (17)'!G24</f>
        <v>-4</v>
      </c>
      <c r="H23" s="493">
        <f>'[1]PD_idade (17)'!AB24-'[1]PD_idade (17)'!H24</f>
        <v>-6</v>
      </c>
      <c r="I23" s="493">
        <f>'[1]PD_idade (17)'!AM24-'[1]PD_idade (17)'!I24</f>
        <v>1</v>
      </c>
      <c r="J23" s="494">
        <f>'[1]PD_idade (17)'!AN24-'[1]PD_idade (17)'!J24</f>
        <v>-15</v>
      </c>
    </row>
    <row r="24" spans="2:10" x14ac:dyDescent="0.25">
      <c r="B24" s="34" t="s">
        <v>45</v>
      </c>
      <c r="C24" s="492">
        <f>'[1]PD_idade (17)'!AG25-'[1]PD_idade (17)'!C25</f>
        <v>-6</v>
      </c>
      <c r="D24" s="493">
        <f>'[1]PD_idade (17)'!AH25-'[1]PD_idade (17)'!D25</f>
        <v>-4</v>
      </c>
      <c r="E24" s="493">
        <f>'[1]PD_idade (17)'!AI25-'[1]PD_idade (17)'!E25</f>
        <v>-13</v>
      </c>
      <c r="F24" s="493">
        <f>'[1]PD_idade (17)'!AJ25-'[1]PD_idade (17)'!F25</f>
        <v>7</v>
      </c>
      <c r="G24" s="493">
        <f>'[1]PD_idade (17)'!AK25-'[1]PD_idade (17)'!G25</f>
        <v>-12</v>
      </c>
      <c r="H24" s="493">
        <f>'[1]PD_idade (17)'!AB25-'[1]PD_idade (17)'!H25</f>
        <v>0</v>
      </c>
      <c r="I24" s="493">
        <f>'[1]PD_idade (17)'!AM25-'[1]PD_idade (17)'!I25</f>
        <v>-15</v>
      </c>
      <c r="J24" s="494">
        <f>'[1]PD_idade (17)'!AN25-'[1]PD_idade (17)'!J25</f>
        <v>1</v>
      </c>
    </row>
    <row r="25" spans="2:10" x14ac:dyDescent="0.25">
      <c r="B25" s="34" t="s">
        <v>46</v>
      </c>
      <c r="C25" s="492">
        <f>'[1]PD_idade (17)'!AG26-'[1]PD_idade (17)'!C26</f>
        <v>0</v>
      </c>
      <c r="D25" s="493">
        <f>'[1]PD_idade (17)'!AH26-'[1]PD_idade (17)'!D26</f>
        <v>-6</v>
      </c>
      <c r="E25" s="493">
        <f>'[1]PD_idade (17)'!AI26-'[1]PD_idade (17)'!E26</f>
        <v>-7</v>
      </c>
      <c r="F25" s="493">
        <f>'[1]PD_idade (17)'!AJ26-'[1]PD_idade (17)'!F26</f>
        <v>-2</v>
      </c>
      <c r="G25" s="493">
        <f>'[1]PD_idade (17)'!AK26-'[1]PD_idade (17)'!G26</f>
        <v>4</v>
      </c>
      <c r="H25" s="493">
        <f>'[1]PD_idade (17)'!AB26-'[1]PD_idade (17)'!H26</f>
        <v>-7</v>
      </c>
      <c r="I25" s="493">
        <f>'[1]PD_idade (17)'!AM26-'[1]PD_idade (17)'!I26</f>
        <v>-3</v>
      </c>
      <c r="J25" s="494">
        <f>'[1]PD_idade (17)'!AN26-'[1]PD_idade (17)'!J26</f>
        <v>-7</v>
      </c>
    </row>
    <row r="26" spans="2:10" x14ac:dyDescent="0.25">
      <c r="B26" s="34" t="s">
        <v>47</v>
      </c>
      <c r="C26" s="492">
        <f>'[1]PD_idade (17)'!AG27-'[1]PD_idade (17)'!C27</f>
        <v>3</v>
      </c>
      <c r="D26" s="493">
        <f>'[1]PD_idade (17)'!AH27-'[1]PD_idade (17)'!D27</f>
        <v>-8</v>
      </c>
      <c r="E26" s="493">
        <f>'[1]PD_idade (17)'!AI27-'[1]PD_idade (17)'!E27</f>
        <v>-5</v>
      </c>
      <c r="F26" s="493">
        <f>'[1]PD_idade (17)'!AJ27-'[1]PD_idade (17)'!F27</f>
        <v>8</v>
      </c>
      <c r="G26" s="493">
        <f>'[1]PD_idade (17)'!AK27-'[1]PD_idade (17)'!G27</f>
        <v>1</v>
      </c>
      <c r="H26" s="493">
        <f>'[1]PD_idade (17)'!AB27-'[1]PD_idade (17)'!H27</f>
        <v>-13</v>
      </c>
      <c r="I26" s="493">
        <f>'[1]PD_idade (17)'!AM27-'[1]PD_idade (17)'!I27</f>
        <v>-4</v>
      </c>
      <c r="J26" s="494">
        <f>'[1]PD_idade (17)'!AN27-'[1]PD_idade (17)'!J27</f>
        <v>-8</v>
      </c>
    </row>
    <row r="27" spans="2:10" x14ac:dyDescent="0.25">
      <c r="B27" s="34" t="s">
        <v>48</v>
      </c>
      <c r="C27" s="492">
        <f>'[1]PD_idade (17)'!AG28-'[1]PD_idade (17)'!C28</f>
        <v>-9</v>
      </c>
      <c r="D27" s="493">
        <f>'[1]PD_idade (17)'!AH28-'[1]PD_idade (17)'!D28</f>
        <v>-1</v>
      </c>
      <c r="E27" s="493">
        <f>'[1]PD_idade (17)'!AI28-'[1]PD_idade (17)'!E28</f>
        <v>-7</v>
      </c>
      <c r="F27" s="493">
        <f>'[1]PD_idade (17)'!AJ28-'[1]PD_idade (17)'!F28</f>
        <v>1</v>
      </c>
      <c r="G27" s="493">
        <f>'[1]PD_idade (17)'!AK28-'[1]PD_idade (17)'!G28</f>
        <v>-2</v>
      </c>
      <c r="H27" s="493">
        <f>'[1]PD_idade (17)'!AB28-'[1]PD_idade (17)'!H28</f>
        <v>-6</v>
      </c>
      <c r="I27" s="493">
        <f>'[1]PD_idade (17)'!AM28-'[1]PD_idade (17)'!I28</f>
        <v>-12</v>
      </c>
      <c r="J27" s="494">
        <f>'[1]PD_idade (17)'!AN28-'[1]PD_idade (17)'!J28</f>
        <v>-7</v>
      </c>
    </row>
    <row r="28" spans="2:10" x14ac:dyDescent="0.25">
      <c r="B28" s="34" t="s">
        <v>49</v>
      </c>
      <c r="C28" s="492">
        <f>'[1]PD_idade (17)'!AG29-'[1]PD_idade (17)'!C29</f>
        <v>-17</v>
      </c>
      <c r="D28" s="493">
        <f>'[1]PD_idade (17)'!AH29-'[1]PD_idade (17)'!D29</f>
        <v>2</v>
      </c>
      <c r="E28" s="493">
        <f>'[1]PD_idade (17)'!AI29-'[1]PD_idade (17)'!E29</f>
        <v>0</v>
      </c>
      <c r="F28" s="493">
        <f>'[1]PD_idade (17)'!AJ29-'[1]PD_idade (17)'!F29</f>
        <v>-19</v>
      </c>
      <c r="G28" s="493">
        <f>'[1]PD_idade (17)'!AK29-'[1]PD_idade (17)'!G29</f>
        <v>-16</v>
      </c>
      <c r="H28" s="493">
        <f>'[1]PD_idade (17)'!AB29-'[1]PD_idade (17)'!H29</f>
        <v>-10</v>
      </c>
      <c r="I28" s="493">
        <f>'[1]PD_idade (17)'!AM29-'[1]PD_idade (17)'!I29</f>
        <v>-21</v>
      </c>
      <c r="J28" s="494">
        <f>'[1]PD_idade (17)'!AN29-'[1]PD_idade (17)'!J29</f>
        <v>-28</v>
      </c>
    </row>
    <row r="29" spans="2:10" x14ac:dyDescent="0.25">
      <c r="B29" s="34" t="s">
        <v>50</v>
      </c>
      <c r="C29" s="492">
        <f>'[1]PD_idade (17)'!AG30-'[1]PD_idade (17)'!C30</f>
        <v>6</v>
      </c>
      <c r="D29" s="493">
        <f>'[1]PD_idade (17)'!AH30-'[1]PD_idade (17)'!D30</f>
        <v>-22</v>
      </c>
      <c r="E29" s="493">
        <f>'[1]PD_idade (17)'!AI30-'[1]PD_idade (17)'!E30</f>
        <v>-11</v>
      </c>
      <c r="F29" s="493">
        <f>'[1]PD_idade (17)'!AJ30-'[1]PD_idade (17)'!F30</f>
        <v>0</v>
      </c>
      <c r="G29" s="493">
        <f>'[1]PD_idade (17)'!AK30-'[1]PD_idade (17)'!G30</f>
        <v>-8</v>
      </c>
      <c r="H29" s="493">
        <f>'[1]PD_idade (17)'!AB30-'[1]PD_idade (17)'!H30</f>
        <v>-3</v>
      </c>
      <c r="I29" s="493">
        <f>'[1]PD_idade (17)'!AM30-'[1]PD_idade (17)'!I30</f>
        <v>-16</v>
      </c>
      <c r="J29" s="494">
        <f>'[1]PD_idade (17)'!AN30-'[1]PD_idade (17)'!J30</f>
        <v>-20</v>
      </c>
    </row>
    <row r="30" spans="2:10" x14ac:dyDescent="0.25">
      <c r="B30" s="34" t="s">
        <v>51</v>
      </c>
      <c r="C30" s="492">
        <f>'[1]PD_idade (17)'!AG31-'[1]PD_idade (17)'!C31</f>
        <v>-9</v>
      </c>
      <c r="D30" s="493">
        <f>'[1]PD_idade (17)'!AH31-'[1]PD_idade (17)'!D31</f>
        <v>-4</v>
      </c>
      <c r="E30" s="493">
        <f>'[1]PD_idade (17)'!AI31-'[1]PD_idade (17)'!E31</f>
        <v>-2</v>
      </c>
      <c r="F30" s="493">
        <f>'[1]PD_idade (17)'!AJ31-'[1]PD_idade (17)'!F31</f>
        <v>-2</v>
      </c>
      <c r="G30" s="493">
        <f>'[1]PD_idade (17)'!AK31-'[1]PD_idade (17)'!G31</f>
        <v>-17</v>
      </c>
      <c r="H30" s="493">
        <f>'[1]PD_idade (17)'!AB31-'[1]PD_idade (17)'!H31</f>
        <v>-15</v>
      </c>
      <c r="I30" s="493">
        <f>'[1]PD_idade (17)'!AM31-'[1]PD_idade (17)'!I31</f>
        <v>0</v>
      </c>
      <c r="J30" s="494">
        <f>'[1]PD_idade (17)'!AN31-'[1]PD_idade (17)'!J31</f>
        <v>-1</v>
      </c>
    </row>
    <row r="31" spans="2:10" x14ac:dyDescent="0.25">
      <c r="B31" s="34" t="s">
        <v>52</v>
      </c>
      <c r="C31" s="492">
        <f>'[1]PD_idade (17)'!AG32-'[1]PD_idade (17)'!C32</f>
        <v>-11</v>
      </c>
      <c r="D31" s="493">
        <f>'[1]PD_idade (17)'!AH32-'[1]PD_idade (17)'!D32</f>
        <v>-4</v>
      </c>
      <c r="E31" s="493">
        <f>'[1]PD_idade (17)'!AI32-'[1]PD_idade (17)'!E32</f>
        <v>-14</v>
      </c>
      <c r="F31" s="493">
        <f>'[1]PD_idade (17)'!AJ32-'[1]PD_idade (17)'!F32</f>
        <v>-20</v>
      </c>
      <c r="G31" s="493">
        <f>'[1]PD_idade (17)'!AK32-'[1]PD_idade (17)'!G32</f>
        <v>-18</v>
      </c>
      <c r="H31" s="493">
        <f>'[1]PD_idade (17)'!AB32-'[1]PD_idade (17)'!H32</f>
        <v>-17</v>
      </c>
      <c r="I31" s="493">
        <f>'[1]PD_idade (17)'!AM32-'[1]PD_idade (17)'!I32</f>
        <v>-6</v>
      </c>
      <c r="J31" s="494">
        <f>'[1]PD_idade (17)'!AN32-'[1]PD_idade (17)'!J32</f>
        <v>-30</v>
      </c>
    </row>
    <row r="32" spans="2:10" x14ac:dyDescent="0.25">
      <c r="B32" s="34" t="s">
        <v>31</v>
      </c>
      <c r="C32" s="492">
        <f>'[1]PD_idade (17)'!AG33-'[1]PD_idade (17)'!C33</f>
        <v>2</v>
      </c>
      <c r="D32" s="493">
        <f>'[1]PD_idade (17)'!AH33-'[1]PD_idade (17)'!D33</f>
        <v>1</v>
      </c>
      <c r="E32" s="493">
        <f>'[1]PD_idade (17)'!AI33-'[1]PD_idade (17)'!E33</f>
        <v>-4</v>
      </c>
      <c r="F32" s="493">
        <f>'[1]PD_idade (17)'!AJ33-'[1]PD_idade (17)'!F33</f>
        <v>1</v>
      </c>
      <c r="G32" s="493">
        <f>'[1]PD_idade (17)'!AK33-'[1]PD_idade (17)'!G33</f>
        <v>-7</v>
      </c>
      <c r="H32" s="493">
        <f>'[1]PD_idade (17)'!AB33-'[1]PD_idade (17)'!H33</f>
        <v>-5</v>
      </c>
      <c r="I32" s="493">
        <f>'[1]PD_idade (17)'!AM33-'[1]PD_idade (17)'!I33</f>
        <v>-2</v>
      </c>
      <c r="J32" s="494">
        <f>'[1]PD_idade (17)'!AN33-'[1]PD_idade (17)'!J33</f>
        <v>-5</v>
      </c>
    </row>
    <row r="33" spans="2:10" x14ac:dyDescent="0.25">
      <c r="B33" s="34" t="s">
        <v>53</v>
      </c>
      <c r="C33" s="492">
        <f>'[1]PD_idade (17)'!AG34-'[1]PD_idade (17)'!C34</f>
        <v>4</v>
      </c>
      <c r="D33" s="493">
        <f>'[1]PD_idade (17)'!AH34-'[1]PD_idade (17)'!D34</f>
        <v>9</v>
      </c>
      <c r="E33" s="493">
        <f>'[1]PD_idade (17)'!AI34-'[1]PD_idade (17)'!E34</f>
        <v>1</v>
      </c>
      <c r="F33" s="493">
        <f>'[1]PD_idade (17)'!AJ34-'[1]PD_idade (17)'!F34</f>
        <v>-1</v>
      </c>
      <c r="G33" s="493">
        <f>'[1]PD_idade (17)'!AK34-'[1]PD_idade (17)'!G34</f>
        <v>-11</v>
      </c>
      <c r="H33" s="493">
        <f>'[1]PD_idade (17)'!AB34-'[1]PD_idade (17)'!H34</f>
        <v>-12</v>
      </c>
      <c r="I33" s="493">
        <f>'[1]PD_idade (17)'!AM34-'[1]PD_idade (17)'!I34</f>
        <v>-11</v>
      </c>
      <c r="J33" s="494">
        <f>'[1]PD_idade (17)'!AN34-'[1]PD_idade (17)'!J34</f>
        <v>-20</v>
      </c>
    </row>
    <row r="34" spans="2:10" ht="12.75" customHeight="1" x14ac:dyDescent="0.25">
      <c r="B34" s="34" t="s">
        <v>54</v>
      </c>
      <c r="C34" s="492">
        <f>'[1]PD_idade (17)'!AG35-'[1]PD_idade (17)'!C35</f>
        <v>-4</v>
      </c>
      <c r="D34" s="493">
        <f>'[1]PD_idade (17)'!AH35-'[1]PD_idade (17)'!D35</f>
        <v>2</v>
      </c>
      <c r="E34" s="493">
        <f>'[1]PD_idade (17)'!AI35-'[1]PD_idade (17)'!E35</f>
        <v>-11</v>
      </c>
      <c r="F34" s="493">
        <f>'[1]PD_idade (17)'!AJ35-'[1]PD_idade (17)'!F35</f>
        <v>-4</v>
      </c>
      <c r="G34" s="493">
        <f>'[1]PD_idade (17)'!AK35-'[1]PD_idade (17)'!G35</f>
        <v>-9</v>
      </c>
      <c r="H34" s="493">
        <f>'[1]PD_idade (17)'!AB35-'[1]PD_idade (17)'!H35</f>
        <v>3</v>
      </c>
      <c r="I34" s="493">
        <f>'[1]PD_idade (17)'!AM35-'[1]PD_idade (17)'!I35</f>
        <v>-12</v>
      </c>
      <c r="J34" s="494">
        <f>'[1]PD_idade (17)'!AN35-'[1]PD_idade (17)'!J35</f>
        <v>-7</v>
      </c>
    </row>
    <row r="35" spans="2:10" x14ac:dyDescent="0.25">
      <c r="B35" s="34" t="s">
        <v>55</v>
      </c>
      <c r="C35" s="492">
        <f>'[1]PD_idade (17)'!AG36-'[1]PD_idade (17)'!C36</f>
        <v>-4</v>
      </c>
      <c r="D35" s="493">
        <f>'[1]PD_idade (17)'!AH36-'[1]PD_idade (17)'!D36</f>
        <v>-14</v>
      </c>
      <c r="E35" s="493">
        <f>'[1]PD_idade (17)'!AI36-'[1]PD_idade (17)'!E36</f>
        <v>-19</v>
      </c>
      <c r="F35" s="493">
        <f>'[1]PD_idade (17)'!AJ36-'[1]PD_idade (17)'!F36</f>
        <v>-11</v>
      </c>
      <c r="G35" s="493">
        <f>'[1]PD_idade (17)'!AK36-'[1]PD_idade (17)'!G36</f>
        <v>0</v>
      </c>
      <c r="H35" s="493">
        <f>'[1]PD_idade (17)'!AB36-'[1]PD_idade (17)'!H36</f>
        <v>-11</v>
      </c>
      <c r="I35" s="493">
        <f>'[1]PD_idade (17)'!AM36-'[1]PD_idade (17)'!I36</f>
        <v>-10</v>
      </c>
      <c r="J35" s="494">
        <f>'[1]PD_idade (17)'!AN36-'[1]PD_idade (17)'!J36</f>
        <v>-1</v>
      </c>
    </row>
    <row r="36" spans="2:10" x14ac:dyDescent="0.25">
      <c r="B36" s="34" t="s">
        <v>56</v>
      </c>
      <c r="C36" s="492">
        <f>'[1]PD_idade (17)'!AG37-'[1]PD_idade (17)'!C37</f>
        <v>2</v>
      </c>
      <c r="D36" s="493">
        <f>'[1]PD_idade (17)'!AH37-'[1]PD_idade (17)'!D37</f>
        <v>-2</v>
      </c>
      <c r="E36" s="493">
        <f>'[1]PD_idade (17)'!AI37-'[1]PD_idade (17)'!E37</f>
        <v>-10</v>
      </c>
      <c r="F36" s="493">
        <f>'[1]PD_idade (17)'!AJ37-'[1]PD_idade (17)'!F37</f>
        <v>-7</v>
      </c>
      <c r="G36" s="493">
        <f>'[1]PD_idade (17)'!AK37-'[1]PD_idade (17)'!G37</f>
        <v>0</v>
      </c>
      <c r="H36" s="493">
        <f>'[1]PD_idade (17)'!AB37-'[1]PD_idade (17)'!H37</f>
        <v>0</v>
      </c>
      <c r="I36" s="493">
        <f>'[1]PD_idade (17)'!AM37-'[1]PD_idade (17)'!I37</f>
        <v>-3</v>
      </c>
      <c r="J36" s="494">
        <f>'[1]PD_idade (17)'!AN37-'[1]PD_idade (17)'!J37</f>
        <v>-9</v>
      </c>
    </row>
    <row r="37" spans="2:10" x14ac:dyDescent="0.25">
      <c r="B37" s="34" t="s">
        <v>57</v>
      </c>
      <c r="C37" s="492">
        <f>'[1]PD_idade (17)'!AG38-'[1]PD_idade (17)'!C38</f>
        <v>-1</v>
      </c>
      <c r="D37" s="493">
        <f>'[1]PD_idade (17)'!AH38-'[1]PD_idade (17)'!D38</f>
        <v>-8</v>
      </c>
      <c r="E37" s="493">
        <f>'[1]PD_idade (17)'!AI38-'[1]PD_idade (17)'!E38</f>
        <v>-12</v>
      </c>
      <c r="F37" s="493">
        <f>'[1]PD_idade (17)'!AJ38-'[1]PD_idade (17)'!F38</f>
        <v>-30</v>
      </c>
      <c r="G37" s="493">
        <f>'[1]PD_idade (17)'!AK38-'[1]PD_idade (17)'!G38</f>
        <v>-12</v>
      </c>
      <c r="H37" s="493">
        <f>'[1]PD_idade (17)'!AB38-'[1]PD_idade (17)'!H38</f>
        <v>-8</v>
      </c>
      <c r="I37" s="493">
        <f>'[1]PD_idade (17)'!AM38-'[1]PD_idade (17)'!I38</f>
        <v>-8</v>
      </c>
      <c r="J37" s="494">
        <f>'[1]PD_idade (17)'!AN38-'[1]PD_idade (17)'!J38</f>
        <v>-12</v>
      </c>
    </row>
    <row r="38" spans="2:10" x14ac:dyDescent="0.25">
      <c r="B38" s="34" t="s">
        <v>58</v>
      </c>
      <c r="C38" s="495">
        <f>'[1]PD_idade (17)'!AG39-'[1]PD_idade (17)'!C39</f>
        <v>2</v>
      </c>
      <c r="D38" s="496">
        <f>'[1]PD_idade (17)'!AH39-'[1]PD_idade (17)'!D39</f>
        <v>-15</v>
      </c>
      <c r="E38" s="496">
        <f>'[1]PD_idade (17)'!AI39-'[1]PD_idade (17)'!E39</f>
        <v>-11</v>
      </c>
      <c r="F38" s="496">
        <f>'[1]PD_idade (17)'!AJ39-'[1]PD_idade (17)'!F39</f>
        <v>-2</v>
      </c>
      <c r="G38" s="496">
        <f>'[1]PD_idade (17)'!AK39-'[1]PD_idade (17)'!G39</f>
        <v>-7</v>
      </c>
      <c r="H38" s="496">
        <f>'[1]PD_idade (17)'!AB39-'[1]PD_idade (17)'!H39</f>
        <v>-1</v>
      </c>
      <c r="I38" s="496">
        <f>'[1]PD_idade (17)'!AM39-'[1]PD_idade (17)'!I39</f>
        <v>2</v>
      </c>
      <c r="J38" s="497">
        <f>'[1]PD_idade (17)'!AN39-'[1]PD_idade (17)'!J39</f>
        <v>-6</v>
      </c>
    </row>
    <row r="39" spans="2:10" x14ac:dyDescent="0.25">
      <c r="E39" s="139"/>
      <c r="G39" s="139"/>
    </row>
    <row r="40" spans="2:10" x14ac:dyDescent="0.25">
      <c r="E40" s="139"/>
    </row>
  </sheetData>
  <mergeCells count="3">
    <mergeCell ref="B5:L5"/>
    <mergeCell ref="C8:J8"/>
    <mergeCell ref="C9:J9"/>
  </mergeCells>
  <pageMargins left="0.7" right="0.7" top="0.75" bottom="0.75" header="0.3" footer="0.3"/>
  <pageSetup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8</v>
      </c>
      <c r="B5" s="119" t="s">
        <v>275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100</v>
      </c>
      <c r="F6" s="2"/>
      <c r="G6" s="2"/>
      <c r="H6" s="2"/>
      <c r="I6" s="2"/>
      <c r="J6" s="2"/>
    </row>
    <row r="7" spans="1:10" ht="15" customHeight="1" x14ac:dyDescent="0.25"/>
    <row r="8" spans="1:10" ht="29.25" customHeight="1" x14ac:dyDescent="0.25">
      <c r="B8" s="8"/>
      <c r="C8" s="598" t="s">
        <v>283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0" ht="15" customHeight="1" x14ac:dyDescent="0.25">
      <c r="B10" s="120" t="s">
        <v>21</v>
      </c>
      <c r="C10" s="205" t="str">
        <f>'[1]PD_idade %(14)'!AE10</f>
        <v xml:space="preserve">15 a 29 anos </v>
      </c>
      <c r="D10" s="205" t="str">
        <f>'[1]PD_idade %(14)'!AF10</f>
        <v>30 a 34 anos</v>
      </c>
      <c r="E10" s="205" t="str">
        <f>'[1]PD_idade %(14)'!AG10</f>
        <v>35 a 39 anos</v>
      </c>
      <c r="F10" s="205" t="str">
        <f>'[1]PD_idade %(14)'!AH10</f>
        <v>40 a 44 anos</v>
      </c>
      <c r="G10" s="205" t="str">
        <f>'[1]PD_idade %(14)'!AI10</f>
        <v>45 a 49 anos</v>
      </c>
      <c r="H10" s="205" t="str">
        <f>'[1]PD_idade %(14)'!AJ10</f>
        <v>50 a 54 anos</v>
      </c>
      <c r="I10" s="205" t="str">
        <f>'[1]PD_idade %(14)'!AK10</f>
        <v>55 a 59 anos</v>
      </c>
      <c r="J10" s="205" t="str">
        <f>'[1]PD_idade %(14)'!AL10</f>
        <v>&gt;=60 anos</v>
      </c>
    </row>
    <row r="11" spans="1:10" ht="15.75" customHeight="1" x14ac:dyDescent="0.25">
      <c r="B11" s="3" t="s">
        <v>61</v>
      </c>
      <c r="C11" s="498">
        <f>('[1]PD_idade (17)'!AG12-'[1]PD_idade (17)'!C12)/'[1]PD_idade (17)'!C12</f>
        <v>-5.9133875577049903E-2</v>
      </c>
      <c r="D11" s="499">
        <f>('[1]PD_idade (17)'!AH12-'[1]PD_idade (17)'!D12)/'[1]PD_idade (17)'!D12</f>
        <v>-0.13057141762158433</v>
      </c>
      <c r="E11" s="499">
        <f>('[1]PD_idade (17)'!AI12-'[1]PD_idade (17)'!E12)/'[1]PD_idade (17)'!E12</f>
        <v>-9.91290802237485E-2</v>
      </c>
      <c r="F11" s="499">
        <f>('[1]PD_idade (17)'!AJ12-'[1]PD_idade (17)'!F12)/'[1]PD_idade (17)'!F12</f>
        <v>-0.10807677444287002</v>
      </c>
      <c r="G11" s="499">
        <f>('[1]PD_idade (17)'!AK12-'[1]PD_idade (17)'!G12)/'[1]PD_idade (17)'!G12</f>
        <v>-0.16522621619852026</v>
      </c>
      <c r="H11" s="499">
        <f>('[1]PD_idade (17)'!AL12-'[1]PD_idade (17)'!H12)/'[1]PD_idade (17)'!H12</f>
        <v>-0.17476410947664536</v>
      </c>
      <c r="I11" s="500">
        <f>('[1]PD_idade (17)'!AM12-'[1]PD_idade (17)'!I12)/'[1]PD_idade (17)'!I12</f>
        <v>-0.13335327875540567</v>
      </c>
      <c r="J11" s="501">
        <f>('[1]PD_idade (17)'!AN12-'[1]PD_idade (17)'!J12)/'[1]PD_idade (17)'!J12</f>
        <v>-0.17855847453235918</v>
      </c>
    </row>
    <row r="12" spans="1:10" x14ac:dyDescent="0.25">
      <c r="B12" s="4" t="s">
        <v>102</v>
      </c>
      <c r="C12" s="502">
        <f>('[1]PD_idade (17)'!AG13-'[1]PD_idade (17)'!C13)/'[1]PD_idade (17)'!C13</f>
        <v>-6.6809260191243086E-2</v>
      </c>
      <c r="D12" s="503">
        <f>('[1]PD_idade (17)'!AH13-'[1]PD_idade (17)'!D13)/'[1]PD_idade (17)'!D13</f>
        <v>-0.13736886872696341</v>
      </c>
      <c r="E12" s="503">
        <f>('[1]PD_idade (17)'!AI13-'[1]PD_idade (17)'!E13)/'[1]PD_idade (17)'!E13</f>
        <v>-0.12743340163934427</v>
      </c>
      <c r="F12" s="503">
        <f>('[1]PD_idade (17)'!AJ13-'[1]PD_idade (17)'!F13)/'[1]PD_idade (17)'!F13</f>
        <v>-0.11224489795918367</v>
      </c>
      <c r="G12" s="503">
        <f>('[1]PD_idade (17)'!AK13-'[1]PD_idade (17)'!G13)/'[1]PD_idade (17)'!G13</f>
        <v>-0.16538090646094503</v>
      </c>
      <c r="H12" s="503">
        <f>('[1]PD_idade (17)'!AL13-'[1]PD_idade (17)'!H13)/'[1]PD_idade (17)'!H13</f>
        <v>-0.16131696955392966</v>
      </c>
      <c r="I12" s="504">
        <f>('[1]PD_idade (17)'!AM13-'[1]PD_idade (17)'!I13)/'[1]PD_idade (17)'!I13</f>
        <v>-0.12784025705760846</v>
      </c>
      <c r="J12" s="505">
        <f>('[1]PD_idade (17)'!AN13-'[1]PD_idade (17)'!J13)/'[1]PD_idade (17)'!J13</f>
        <v>-0.1662209421929644</v>
      </c>
    </row>
    <row r="13" spans="1:10" x14ac:dyDescent="0.25">
      <c r="B13" s="4" t="s">
        <v>20</v>
      </c>
      <c r="C13" s="502">
        <f>('[1]PD_idade (17)'!AG14-'[1]PD_idade (17)'!C14)/'[1]PD_idade (17)'!C14</f>
        <v>-6.4989168471921349E-2</v>
      </c>
      <c r="D13" s="503">
        <f>('[1]PD_idade (17)'!AH14-'[1]PD_idade (17)'!D14)/'[1]PD_idade (17)'!D14</f>
        <v>-0.14414923685698133</v>
      </c>
      <c r="E13" s="503">
        <f>('[1]PD_idade (17)'!AI14-'[1]PD_idade (17)'!E14)/'[1]PD_idade (17)'!E14</f>
        <v>-0.12567750677506775</v>
      </c>
      <c r="F13" s="503">
        <f>('[1]PD_idade (17)'!AJ14-'[1]PD_idade (17)'!F14)/'[1]PD_idade (17)'!F14</f>
        <v>-0.10240240240240241</v>
      </c>
      <c r="G13" s="503">
        <f>('[1]PD_idade (17)'!AK14-'[1]PD_idade (17)'!G14)/'[1]PD_idade (17)'!G14</f>
        <v>-0.15124839948783611</v>
      </c>
      <c r="H13" s="503">
        <f>('[1]PD_idade (17)'!AL14-'[1]PD_idade (17)'!H14)/'[1]PD_idade (17)'!H14</f>
        <v>-0.16557899529518896</v>
      </c>
      <c r="I13" s="504">
        <f>('[1]PD_idade (17)'!AM14-'[1]PD_idade (17)'!I14)/'[1]PD_idade (17)'!I14</f>
        <v>-0.13437268002969563</v>
      </c>
      <c r="J13" s="505">
        <f>('[1]PD_idade (17)'!AN14-'[1]PD_idade (17)'!J14)/'[1]PD_idade (17)'!J14</f>
        <v>-0.17303070761014686</v>
      </c>
    </row>
    <row r="14" spans="1:10" x14ac:dyDescent="0.25">
      <c r="B14" s="4" t="s">
        <v>1</v>
      </c>
      <c r="C14" s="506">
        <f>('[1]PD_idade (17)'!AG15-'[1]PD_idade (17)'!C15)/'[1]PD_idade (17)'!C15</f>
        <v>-0.05</v>
      </c>
      <c r="D14" s="507">
        <f>('[1]PD_idade (17)'!AH15-'[1]PD_idade (17)'!D15)/'[1]PD_idade (17)'!D15</f>
        <v>-0.10297666934835076</v>
      </c>
      <c r="E14" s="507">
        <f>('[1]PD_idade (17)'!AI15-'[1]PD_idade (17)'!E15)/'[1]PD_idade (17)'!E15</f>
        <v>-0.12999273783587509</v>
      </c>
      <c r="F14" s="507">
        <f>('[1]PD_idade (17)'!AJ15-'[1]PD_idade (17)'!F15)/'[1]PD_idade (17)'!F15</f>
        <v>-8.0523055746730895E-2</v>
      </c>
      <c r="G14" s="507">
        <f>('[1]PD_idade (17)'!AK15-'[1]PD_idade (17)'!G15)/'[1]PD_idade (17)'!G15</f>
        <v>-0.10636704119850188</v>
      </c>
      <c r="H14" s="507">
        <f>('[1]PD_idade (17)'!AL15-'[1]PD_idade (17)'!H15)/'[1]PD_idade (17)'!H15</f>
        <v>-0.1215547703180212</v>
      </c>
      <c r="I14" s="508">
        <f>('[1]PD_idade (17)'!AM15-'[1]PD_idade (17)'!I15)/'[1]PD_idade (17)'!I15</f>
        <v>-0.11711711711711711</v>
      </c>
      <c r="J14" s="509">
        <f>('[1]PD_idade (17)'!AN15-'[1]PD_idade (17)'!J15)/'[1]PD_idade (17)'!J15</f>
        <v>-0.14711359404096835</v>
      </c>
    </row>
    <row r="15" spans="1:10" x14ac:dyDescent="0.25">
      <c r="B15" s="34" t="s">
        <v>36</v>
      </c>
      <c r="C15" s="498">
        <f>('[1]PD_idade (17)'!AG16-'[1]PD_idade (17)'!C16)/'[1]PD_idade (17)'!C16</f>
        <v>-0.24</v>
      </c>
      <c r="D15" s="499">
        <f>('[1]PD_idade (17)'!AH16-'[1]PD_idade (17)'!D16)/'[1]PD_idade (17)'!D16</f>
        <v>-0.30232558139534882</v>
      </c>
      <c r="E15" s="499">
        <f>('[1]PD_idade (17)'!AI16-'[1]PD_idade (17)'!E16)/'[1]PD_idade (17)'!E16</f>
        <v>-5.128205128205128E-2</v>
      </c>
      <c r="F15" s="499">
        <f>('[1]PD_idade (17)'!AJ16-'[1]PD_idade (17)'!F16)/'[1]PD_idade (17)'!F16</f>
        <v>-5.128205128205128E-2</v>
      </c>
      <c r="G15" s="499">
        <f>('[1]PD_idade (17)'!AK16-'[1]PD_idade (17)'!G16)/'[1]PD_idade (17)'!G16</f>
        <v>0</v>
      </c>
      <c r="H15" s="499">
        <f>('[1]PD_idade (17)'!AL16-'[1]PD_idade (17)'!H16)/'[1]PD_idade (17)'!H16</f>
        <v>-6.25E-2</v>
      </c>
      <c r="I15" s="500">
        <f>('[1]PD_idade (17)'!AM16-'[1]PD_idade (17)'!I16)/'[1]PD_idade (17)'!I16</f>
        <v>-9.8039215686274508E-2</v>
      </c>
      <c r="J15" s="501">
        <f>('[1]PD_idade (17)'!AN16-'[1]PD_idade (17)'!J16)/'[1]PD_idade (17)'!J16</f>
        <v>-0.20454545454545456</v>
      </c>
    </row>
    <row r="16" spans="1:10" x14ac:dyDescent="0.25">
      <c r="B16" s="34" t="s">
        <v>37</v>
      </c>
      <c r="C16" s="502">
        <f>('[1]PD_idade (17)'!AG17-'[1]PD_idade (17)'!C17)/'[1]PD_idade (17)'!C17</f>
        <v>-0.11428571428571428</v>
      </c>
      <c r="D16" s="503">
        <f>('[1]PD_idade (17)'!AH17-'[1]PD_idade (17)'!D17)/'[1]PD_idade (17)'!D17</f>
        <v>-0.10526315789473684</v>
      </c>
      <c r="E16" s="503">
        <f>('[1]PD_idade (17)'!AI17-'[1]PD_idade (17)'!E17)/'[1]PD_idade (17)'!E17</f>
        <v>-0.11764705882352941</v>
      </c>
      <c r="F16" s="503">
        <f>('[1]PD_idade (17)'!AJ17-'[1]PD_idade (17)'!F17)/'[1]PD_idade (17)'!F17</f>
        <v>0</v>
      </c>
      <c r="G16" s="503">
        <f>('[1]PD_idade (17)'!AK17-'[1]PD_idade (17)'!G17)/'[1]PD_idade (17)'!G17</f>
        <v>-0.27659574468085107</v>
      </c>
      <c r="H16" s="503">
        <f>('[1]PD_idade (17)'!AL17-'[1]PD_idade (17)'!H17)/'[1]PD_idade (17)'!H17</f>
        <v>-0.32558139534883723</v>
      </c>
      <c r="I16" s="504">
        <f>('[1]PD_idade (17)'!AM17-'[1]PD_idade (17)'!I17)/'[1]PD_idade (17)'!I17</f>
        <v>-0.12</v>
      </c>
      <c r="J16" s="505">
        <f>('[1]PD_idade (17)'!AN17-'[1]PD_idade (17)'!J17)/'[1]PD_idade (17)'!J17</f>
        <v>-0.12903225806451613</v>
      </c>
    </row>
    <row r="17" spans="2:10" x14ac:dyDescent="0.25">
      <c r="B17" s="34" t="s">
        <v>38</v>
      </c>
      <c r="C17" s="502">
        <f>('[1]PD_idade (17)'!AG18-'[1]PD_idade (17)'!C18)/'[1]PD_idade (17)'!C18</f>
        <v>8.3333333333333329E-2</v>
      </c>
      <c r="D17" s="503">
        <f>('[1]PD_idade (17)'!AH18-'[1]PD_idade (17)'!D18)/'[1]PD_idade (17)'!D18</f>
        <v>-0.21818181818181817</v>
      </c>
      <c r="E17" s="503">
        <f>('[1]PD_idade (17)'!AI18-'[1]PD_idade (17)'!E18)/'[1]PD_idade (17)'!E18</f>
        <v>-0.23880597014925373</v>
      </c>
      <c r="F17" s="503">
        <f>('[1]PD_idade (17)'!AJ18-'[1]PD_idade (17)'!F18)/'[1]PD_idade (17)'!F18</f>
        <v>-0.16455696202531644</v>
      </c>
      <c r="G17" s="503">
        <f>('[1]PD_idade (17)'!AK18-'[1]PD_idade (17)'!G18)/'[1]PD_idade (17)'!G18</f>
        <v>7.9365079365079361E-2</v>
      </c>
      <c r="H17" s="503">
        <f>('[1]PD_idade (17)'!AL18-'[1]PD_idade (17)'!H18)/'[1]PD_idade (17)'!H18</f>
        <v>-0.13793103448275862</v>
      </c>
      <c r="I17" s="504">
        <f>('[1]PD_idade (17)'!AM18-'[1]PD_idade (17)'!I18)/'[1]PD_idade (17)'!I18</f>
        <v>1.3513513513513514E-2</v>
      </c>
      <c r="J17" s="505">
        <f>('[1]PD_idade (17)'!AN18-'[1]PD_idade (17)'!J18)/'[1]PD_idade (17)'!J18</f>
        <v>-0.14141414141414141</v>
      </c>
    </row>
    <row r="18" spans="2:10" x14ac:dyDescent="0.25">
      <c r="B18" s="34" t="s">
        <v>39</v>
      </c>
      <c r="C18" s="502">
        <f>('[1]PD_idade (17)'!AG19-'[1]PD_idade (17)'!C19)/'[1]PD_idade (17)'!C19</f>
        <v>-0.16666666666666666</v>
      </c>
      <c r="D18" s="503">
        <f>('[1]PD_idade (17)'!AH19-'[1]PD_idade (17)'!D19)/'[1]PD_idade (17)'!D19</f>
        <v>9.0909090909090912E-2</v>
      </c>
      <c r="E18" s="503">
        <f>('[1]PD_idade (17)'!AI19-'[1]PD_idade (17)'!E19)/'[1]PD_idade (17)'!E19</f>
        <v>2.0408163265306121E-2</v>
      </c>
      <c r="F18" s="503">
        <f>('[1]PD_idade (17)'!AJ19-'[1]PD_idade (17)'!F19)/'[1]PD_idade (17)'!F19</f>
        <v>-6.25E-2</v>
      </c>
      <c r="G18" s="503">
        <f>('[1]PD_idade (17)'!AK19-'[1]PD_idade (17)'!G19)/'[1]PD_idade (17)'!G19</f>
        <v>3.0303030303030304E-2</v>
      </c>
      <c r="H18" s="503">
        <f>('[1]PD_idade (17)'!AL19-'[1]PD_idade (17)'!H19)/'[1]PD_idade (17)'!H19</f>
        <v>-2.1276595744680851E-2</v>
      </c>
      <c r="I18" s="504">
        <f>('[1]PD_idade (17)'!AM19-'[1]PD_idade (17)'!I19)/'[1]PD_idade (17)'!I19</f>
        <v>-0.10638297872340426</v>
      </c>
      <c r="J18" s="505">
        <f>('[1]PD_idade (17)'!AN19-'[1]PD_idade (17)'!J19)/'[1]PD_idade (17)'!J19</f>
        <v>-0.22352941176470589</v>
      </c>
    </row>
    <row r="19" spans="2:10" x14ac:dyDescent="0.25">
      <c r="B19" s="34" t="s">
        <v>40</v>
      </c>
      <c r="C19" s="502">
        <f>('[1]PD_idade (17)'!AG20-'[1]PD_idade (17)'!C20)/'[1]PD_idade (17)'!C20</f>
        <v>7.575757575757576E-2</v>
      </c>
      <c r="D19" s="503">
        <f>('[1]PD_idade (17)'!AH20-'[1]PD_idade (17)'!D20)/'[1]PD_idade (17)'!D20</f>
        <v>5.9405940594059403E-2</v>
      </c>
      <c r="E19" s="503">
        <f>('[1]PD_idade (17)'!AI20-'[1]PD_idade (17)'!E20)/'[1]PD_idade (17)'!E20</f>
        <v>-0.23076923076923078</v>
      </c>
      <c r="F19" s="503">
        <f>('[1]PD_idade (17)'!AJ20-'[1]PD_idade (17)'!F20)/'[1]PD_idade (17)'!F20</f>
        <v>-9.3457943925233641E-2</v>
      </c>
      <c r="G19" s="503">
        <f>('[1]PD_idade (17)'!AK20-'[1]PD_idade (17)'!G20)/'[1]PD_idade (17)'!G20</f>
        <v>-6.1728395061728392E-2</v>
      </c>
      <c r="H19" s="503">
        <f>('[1]PD_idade (17)'!AL20-'[1]PD_idade (17)'!H20)/'[1]PD_idade (17)'!H20</f>
        <v>5.0632911392405063E-2</v>
      </c>
      <c r="I19" s="504">
        <f>('[1]PD_idade (17)'!AM20-'[1]PD_idade (17)'!I20)/'[1]PD_idade (17)'!I20</f>
        <v>-0.16455696202531644</v>
      </c>
      <c r="J19" s="505">
        <f>('[1]PD_idade (17)'!AN20-'[1]PD_idade (17)'!J20)/'[1]PD_idade (17)'!J20</f>
        <v>-0.10256410256410256</v>
      </c>
    </row>
    <row r="20" spans="2:10" x14ac:dyDescent="0.25">
      <c r="B20" s="34" t="s">
        <v>41</v>
      </c>
      <c r="C20" s="502">
        <f>('[1]PD_idade (17)'!AG21-'[1]PD_idade (17)'!C21)/'[1]PD_idade (17)'!C21</f>
        <v>0.21212121212121213</v>
      </c>
      <c r="D20" s="503">
        <f>('[1]PD_idade (17)'!AH21-'[1]PD_idade (17)'!D21)/'[1]PD_idade (17)'!D21</f>
        <v>-0.10714285714285714</v>
      </c>
      <c r="E20" s="503">
        <f>('[1]PD_idade (17)'!AI21-'[1]PD_idade (17)'!E21)/'[1]PD_idade (17)'!E21</f>
        <v>-3.9215686274509803E-2</v>
      </c>
      <c r="F20" s="503">
        <f>('[1]PD_idade (17)'!AJ21-'[1]PD_idade (17)'!F21)/'[1]PD_idade (17)'!F21</f>
        <v>-1.9230769230769232E-2</v>
      </c>
      <c r="G20" s="503">
        <f>('[1]PD_idade (17)'!AK21-'[1]PD_idade (17)'!G21)/'[1]PD_idade (17)'!G21</f>
        <v>0</v>
      </c>
      <c r="H20" s="503">
        <f>('[1]PD_idade (17)'!AL21-'[1]PD_idade (17)'!H21)/'[1]PD_idade (17)'!H21</f>
        <v>-0.16279069767441862</v>
      </c>
      <c r="I20" s="504">
        <f>('[1]PD_idade (17)'!AM21-'[1]PD_idade (17)'!I21)/'[1]PD_idade (17)'!I21</f>
        <v>-0.08</v>
      </c>
      <c r="J20" s="505">
        <f>('[1]PD_idade (17)'!AN21-'[1]PD_idade (17)'!J21)/'[1]PD_idade (17)'!J21</f>
        <v>-0.171875</v>
      </c>
    </row>
    <row r="21" spans="2:10" x14ac:dyDescent="0.25">
      <c r="B21" s="34" t="s">
        <v>42</v>
      </c>
      <c r="C21" s="502">
        <f>('[1]PD_idade (17)'!AG22-'[1]PD_idade (17)'!C22)/'[1]PD_idade (17)'!C22</f>
        <v>-4.1666666666666664E-2</v>
      </c>
      <c r="D21" s="503">
        <f>('[1]PD_idade (17)'!AH22-'[1]PD_idade (17)'!D22)/'[1]PD_idade (17)'!D22</f>
        <v>0.15</v>
      </c>
      <c r="E21" s="503">
        <f>('[1]PD_idade (17)'!AI22-'[1]PD_idade (17)'!E22)/'[1]PD_idade (17)'!E22</f>
        <v>0</v>
      </c>
      <c r="F21" s="503">
        <f>('[1]PD_idade (17)'!AJ22-'[1]PD_idade (17)'!F22)/'[1]PD_idade (17)'!F22</f>
        <v>-0.25641025641025639</v>
      </c>
      <c r="G21" s="503">
        <f>('[1]PD_idade (17)'!AK22-'[1]PD_idade (17)'!G22)/'[1]PD_idade (17)'!G22</f>
        <v>-0.18604651162790697</v>
      </c>
      <c r="H21" s="503">
        <f>('[1]PD_idade (17)'!AL22-'[1]PD_idade (17)'!H22)/'[1]PD_idade (17)'!H22</f>
        <v>-0.1951219512195122</v>
      </c>
      <c r="I21" s="504">
        <f>('[1]PD_idade (17)'!AM22-'[1]PD_idade (17)'!I22)/'[1]PD_idade (17)'!I22</f>
        <v>-0.11627906976744186</v>
      </c>
      <c r="J21" s="505">
        <f>('[1]PD_idade (17)'!AN22-'[1]PD_idade (17)'!J22)/'[1]PD_idade (17)'!J22</f>
        <v>0</v>
      </c>
    </row>
    <row r="22" spans="2:10" x14ac:dyDescent="0.25">
      <c r="B22" s="34" t="s">
        <v>43</v>
      </c>
      <c r="C22" s="502">
        <f>('[1]PD_idade (17)'!AG23-'[1]PD_idade (17)'!C23)/'[1]PD_idade (17)'!C23</f>
        <v>-0.2</v>
      </c>
      <c r="D22" s="503">
        <f>('[1]PD_idade (17)'!AH23-'[1]PD_idade (17)'!D23)/'[1]PD_idade (17)'!D23</f>
        <v>-0.34482758620689657</v>
      </c>
      <c r="E22" s="503">
        <f>('[1]PD_idade (17)'!AI23-'[1]PD_idade (17)'!E23)/'[1]PD_idade (17)'!E23</f>
        <v>-0.16129032258064516</v>
      </c>
      <c r="F22" s="503">
        <f>('[1]PD_idade (17)'!AJ23-'[1]PD_idade (17)'!F23)/'[1]PD_idade (17)'!F23</f>
        <v>8.3333333333333329E-2</v>
      </c>
      <c r="G22" s="503">
        <f>('[1]PD_idade (17)'!AK23-'[1]PD_idade (17)'!G23)/'[1]PD_idade (17)'!G23</f>
        <v>-0.11428571428571428</v>
      </c>
      <c r="H22" s="503">
        <f>('[1]PD_idade (17)'!AL23-'[1]PD_idade (17)'!H23)/'[1]PD_idade (17)'!H23</f>
        <v>0.14285714285714285</v>
      </c>
      <c r="I22" s="504">
        <f>('[1]PD_idade (17)'!AM23-'[1]PD_idade (17)'!I23)/'[1]PD_idade (17)'!I23</f>
        <v>-0.40540540540540543</v>
      </c>
      <c r="J22" s="505">
        <f>('[1]PD_idade (17)'!AN23-'[1]PD_idade (17)'!J23)/'[1]PD_idade (17)'!J23</f>
        <v>7.6923076923076927E-2</v>
      </c>
    </row>
    <row r="23" spans="2:10" x14ac:dyDescent="0.25">
      <c r="B23" s="34" t="s">
        <v>44</v>
      </c>
      <c r="C23" s="502">
        <f>('[1]PD_idade (17)'!AG24-'[1]PD_idade (17)'!C24)/'[1]PD_idade (17)'!C24</f>
        <v>-0.1</v>
      </c>
      <c r="D23" s="503">
        <f>('[1]PD_idade (17)'!AH24-'[1]PD_idade (17)'!D24)/'[1]PD_idade (17)'!D24</f>
        <v>-0.28205128205128205</v>
      </c>
      <c r="E23" s="503">
        <f>('[1]PD_idade (17)'!AI24-'[1]PD_idade (17)'!E24)/'[1]PD_idade (17)'!E24</f>
        <v>-2.3529411764705882E-2</v>
      </c>
      <c r="F23" s="503">
        <f>('[1]PD_idade (17)'!AJ24-'[1]PD_idade (17)'!F24)/'[1]PD_idade (17)'!F24</f>
        <v>0</v>
      </c>
      <c r="G23" s="503">
        <f>('[1]PD_idade (17)'!AK24-'[1]PD_idade (17)'!G24)/'[1]PD_idade (17)'!G24</f>
        <v>-5.0632911392405063E-2</v>
      </c>
      <c r="H23" s="503">
        <f>('[1]PD_idade (17)'!AL24-'[1]PD_idade (17)'!H24)/'[1]PD_idade (17)'!H24</f>
        <v>-7.7669902912621352E-2</v>
      </c>
      <c r="I23" s="504">
        <f>('[1]PD_idade (17)'!AM24-'[1]PD_idade (17)'!I24)/'[1]PD_idade (17)'!I24</f>
        <v>1.0869565217391304E-2</v>
      </c>
      <c r="J23" s="505">
        <f>('[1]PD_idade (17)'!AN24-'[1]PD_idade (17)'!J24)/'[1]PD_idade (17)'!J24</f>
        <v>-0.1271186440677966</v>
      </c>
    </row>
    <row r="24" spans="2:10" x14ac:dyDescent="0.25">
      <c r="B24" s="34" t="s">
        <v>45</v>
      </c>
      <c r="C24" s="502">
        <f>('[1]PD_idade (17)'!AG25-'[1]PD_idade (17)'!C25)/'[1]PD_idade (17)'!C25</f>
        <v>-0.13636363636363635</v>
      </c>
      <c r="D24" s="503">
        <f>('[1]PD_idade (17)'!AH25-'[1]PD_idade (17)'!D25)/'[1]PD_idade (17)'!D25</f>
        <v>-8.1632653061224483E-2</v>
      </c>
      <c r="E24" s="503">
        <f>('[1]PD_idade (17)'!AI25-'[1]PD_idade (17)'!E25)/'[1]PD_idade (17)'!E25</f>
        <v>-0.22413793103448276</v>
      </c>
      <c r="F24" s="503">
        <f>('[1]PD_idade (17)'!AJ25-'[1]PD_idade (17)'!F25)/'[1]PD_idade (17)'!F25</f>
        <v>0.14285714285714285</v>
      </c>
      <c r="G24" s="503">
        <f>('[1]PD_idade (17)'!AK25-'[1]PD_idade (17)'!G25)/'[1]PD_idade (17)'!G25</f>
        <v>-0.22222222222222221</v>
      </c>
      <c r="H24" s="503">
        <f>('[1]PD_idade (17)'!AL25-'[1]PD_idade (17)'!H25)/'[1]PD_idade (17)'!H25</f>
        <v>-4.0816326530612242E-2</v>
      </c>
      <c r="I24" s="504">
        <f>('[1]PD_idade (17)'!AM25-'[1]PD_idade (17)'!I25)/'[1]PD_idade (17)'!I25</f>
        <v>-0.21428571428571427</v>
      </c>
      <c r="J24" s="505">
        <f>('[1]PD_idade (17)'!AN25-'[1]PD_idade (17)'!J25)/'[1]PD_idade (17)'!J25</f>
        <v>1.9230769230769232E-2</v>
      </c>
    </row>
    <row r="25" spans="2:10" x14ac:dyDescent="0.25">
      <c r="B25" s="34" t="s">
        <v>46</v>
      </c>
      <c r="C25" s="502">
        <f>('[1]PD_idade (17)'!AG26-'[1]PD_idade (17)'!C26)/'[1]PD_idade (17)'!C26</f>
        <v>0</v>
      </c>
      <c r="D25" s="503">
        <f>('[1]PD_idade (17)'!AH26-'[1]PD_idade (17)'!D26)/'[1]PD_idade (17)'!D26</f>
        <v>-0.16666666666666666</v>
      </c>
      <c r="E25" s="503">
        <f>('[1]PD_idade (17)'!AI26-'[1]PD_idade (17)'!E26)/'[1]PD_idade (17)'!E26</f>
        <v>-0.16279069767441862</v>
      </c>
      <c r="F25" s="503">
        <f>('[1]PD_idade (17)'!AJ26-'[1]PD_idade (17)'!F26)/'[1]PD_idade (17)'!F26</f>
        <v>-4.878048780487805E-2</v>
      </c>
      <c r="G25" s="503">
        <f>('[1]PD_idade (17)'!AK26-'[1]PD_idade (17)'!G26)/'[1]PD_idade (17)'!G26</f>
        <v>0.11428571428571428</v>
      </c>
      <c r="H25" s="503">
        <f>('[1]PD_idade (17)'!AL26-'[1]PD_idade (17)'!H26)/'[1]PD_idade (17)'!H26</f>
        <v>-0.10204081632653061</v>
      </c>
      <c r="I25" s="504">
        <f>('[1]PD_idade (17)'!AM26-'[1]PD_idade (17)'!I26)/'[1]PD_idade (17)'!I26</f>
        <v>-5.6603773584905662E-2</v>
      </c>
      <c r="J25" s="505">
        <f>('[1]PD_idade (17)'!AN26-'[1]PD_idade (17)'!J26)/'[1]PD_idade (17)'!J26</f>
        <v>-0.16666666666666666</v>
      </c>
    </row>
    <row r="26" spans="2:10" x14ac:dyDescent="0.25">
      <c r="B26" s="34" t="s">
        <v>47</v>
      </c>
      <c r="C26" s="502">
        <f>('[1]PD_idade (17)'!AG27-'[1]PD_idade (17)'!C27)/'[1]PD_idade (17)'!C27</f>
        <v>7.6923076923076927E-2</v>
      </c>
      <c r="D26" s="503">
        <f>('[1]PD_idade (17)'!AH27-'[1]PD_idade (17)'!D27)/'[1]PD_idade (17)'!D27</f>
        <v>-0.16666666666666666</v>
      </c>
      <c r="E26" s="503">
        <f>('[1]PD_idade (17)'!AI27-'[1]PD_idade (17)'!E27)/'[1]PD_idade (17)'!E27</f>
        <v>-0.125</v>
      </c>
      <c r="F26" s="503">
        <f>('[1]PD_idade (17)'!AJ27-'[1]PD_idade (17)'!F27)/'[1]PD_idade (17)'!F27</f>
        <v>0.23529411764705882</v>
      </c>
      <c r="G26" s="503">
        <f>('[1]PD_idade (17)'!AK27-'[1]PD_idade (17)'!G27)/'[1]PD_idade (17)'!G27</f>
        <v>1.9607843137254902E-2</v>
      </c>
      <c r="H26" s="503">
        <f>('[1]PD_idade (17)'!AL27-'[1]PD_idade (17)'!H27)/'[1]PD_idade (17)'!H27</f>
        <v>-0.33333333333333331</v>
      </c>
      <c r="I26" s="504">
        <f>('[1]PD_idade (17)'!AM27-'[1]PD_idade (17)'!I27)/'[1]PD_idade (17)'!I27</f>
        <v>-8.6956521739130432E-2</v>
      </c>
      <c r="J26" s="505">
        <f>('[1]PD_idade (17)'!AN27-'[1]PD_idade (17)'!J27)/'[1]PD_idade (17)'!J27</f>
        <v>-0.1111111111111111</v>
      </c>
    </row>
    <row r="27" spans="2:10" x14ac:dyDescent="0.25">
      <c r="B27" s="34" t="s">
        <v>48</v>
      </c>
      <c r="C27" s="502">
        <f>('[1]PD_idade (17)'!AG28-'[1]PD_idade (17)'!C28)/'[1]PD_idade (17)'!C28</f>
        <v>-0.22500000000000001</v>
      </c>
      <c r="D27" s="503">
        <f>('[1]PD_idade (17)'!AH28-'[1]PD_idade (17)'!D28)/'[1]PD_idade (17)'!D28</f>
        <v>-2.564102564102564E-2</v>
      </c>
      <c r="E27" s="503">
        <f>('[1]PD_idade (17)'!AI28-'[1]PD_idade (17)'!E28)/'[1]PD_idade (17)'!E28</f>
        <v>-0.12727272727272726</v>
      </c>
      <c r="F27" s="503">
        <f>('[1]PD_idade (17)'!AJ28-'[1]PD_idade (17)'!F28)/'[1]PD_idade (17)'!F28</f>
        <v>1.6393442622950821E-2</v>
      </c>
      <c r="G27" s="503">
        <f>('[1]PD_idade (17)'!AK28-'[1]PD_idade (17)'!G28)/'[1]PD_idade (17)'!G28</f>
        <v>-4.0816326530612242E-2</v>
      </c>
      <c r="H27" s="503">
        <f>('[1]PD_idade (17)'!AL28-'[1]PD_idade (17)'!H28)/'[1]PD_idade (17)'!H28</f>
        <v>-0.16666666666666666</v>
      </c>
      <c r="I27" s="504">
        <f>('[1]PD_idade (17)'!AM28-'[1]PD_idade (17)'!I28)/'[1]PD_idade (17)'!I28</f>
        <v>-0.21428571428571427</v>
      </c>
      <c r="J27" s="505">
        <f>('[1]PD_idade (17)'!AN28-'[1]PD_idade (17)'!J28)/'[1]PD_idade (17)'!J28</f>
        <v>-0.16279069767441862</v>
      </c>
    </row>
    <row r="28" spans="2:10" x14ac:dyDescent="0.25">
      <c r="B28" s="34" t="s">
        <v>49</v>
      </c>
      <c r="C28" s="502">
        <f>('[1]PD_idade (17)'!AG29-'[1]PD_idade (17)'!C29)/'[1]PD_idade (17)'!C29</f>
        <v>-0.21518987341772153</v>
      </c>
      <c r="D28" s="503">
        <f>('[1]PD_idade (17)'!AH29-'[1]PD_idade (17)'!D29)/'[1]PD_idade (17)'!D29</f>
        <v>2.7027027027027029E-2</v>
      </c>
      <c r="E28" s="503">
        <f>('[1]PD_idade (17)'!AI29-'[1]PD_idade (17)'!E29)/'[1]PD_idade (17)'!E29</f>
        <v>0</v>
      </c>
      <c r="F28" s="503">
        <f>('[1]PD_idade (17)'!AJ29-'[1]PD_idade (17)'!F29)/'[1]PD_idade (17)'!F29</f>
        <v>-0.19191919191919191</v>
      </c>
      <c r="G28" s="503">
        <f>('[1]PD_idade (17)'!AK29-'[1]PD_idade (17)'!G29)/'[1]PD_idade (17)'!G29</f>
        <v>-0.15841584158415842</v>
      </c>
      <c r="H28" s="503">
        <f>('[1]PD_idade (17)'!AL29-'[1]PD_idade (17)'!H29)/'[1]PD_idade (17)'!H29</f>
        <v>-0.12389380530973451</v>
      </c>
      <c r="I28" s="504">
        <f>('[1]PD_idade (17)'!AM29-'[1]PD_idade (17)'!I29)/'[1]PD_idade (17)'!I29</f>
        <v>-0.20588235294117646</v>
      </c>
      <c r="J28" s="505">
        <f>('[1]PD_idade (17)'!AN29-'[1]PD_idade (17)'!J29)/'[1]PD_idade (17)'!J29</f>
        <v>-0.2</v>
      </c>
    </row>
    <row r="29" spans="2:10" x14ac:dyDescent="0.25">
      <c r="B29" s="34" t="s">
        <v>50</v>
      </c>
      <c r="C29" s="502">
        <f>('[1]PD_idade (17)'!AG30-'[1]PD_idade (17)'!C30)/'[1]PD_idade (17)'!C30</f>
        <v>4.4776119402985072E-2</v>
      </c>
      <c r="D29" s="503">
        <f>('[1]PD_idade (17)'!AH30-'[1]PD_idade (17)'!D30)/'[1]PD_idade (17)'!D30</f>
        <v>-0.24719101123595505</v>
      </c>
      <c r="E29" s="503">
        <f>('[1]PD_idade (17)'!AI30-'[1]PD_idade (17)'!E30)/'[1]PD_idade (17)'!E30</f>
        <v>-9.5652173913043481E-2</v>
      </c>
      <c r="F29" s="503">
        <f>('[1]PD_idade (17)'!AJ30-'[1]PD_idade (17)'!F30)/'[1]PD_idade (17)'!F30</f>
        <v>0</v>
      </c>
      <c r="G29" s="503">
        <f>('[1]PD_idade (17)'!AK30-'[1]PD_idade (17)'!G30)/'[1]PD_idade (17)'!G30</f>
        <v>-8.247422680412371E-2</v>
      </c>
      <c r="H29" s="503">
        <f>('[1]PD_idade (17)'!AL30-'[1]PD_idade (17)'!H30)/'[1]PD_idade (17)'!H30</f>
        <v>-7.0000000000000007E-2</v>
      </c>
      <c r="I29" s="504">
        <f>('[1]PD_idade (17)'!AM30-'[1]PD_idade (17)'!I30)/'[1]PD_idade (17)'!I30</f>
        <v>-0.13559322033898305</v>
      </c>
      <c r="J29" s="505">
        <f>('[1]PD_idade (17)'!AN30-'[1]PD_idade (17)'!J30)/'[1]PD_idade (17)'!J30</f>
        <v>-0.15625</v>
      </c>
    </row>
    <row r="30" spans="2:10" x14ac:dyDescent="0.25">
      <c r="B30" s="34" t="s">
        <v>51</v>
      </c>
      <c r="C30" s="502">
        <f>('[1]PD_idade (17)'!AG31-'[1]PD_idade (17)'!C31)/'[1]PD_idade (17)'!C31</f>
        <v>-0.39130434782608697</v>
      </c>
      <c r="D30" s="503">
        <f>('[1]PD_idade (17)'!AH31-'[1]PD_idade (17)'!D31)/'[1]PD_idade (17)'!D31</f>
        <v>-0.11428571428571428</v>
      </c>
      <c r="E30" s="503">
        <f>('[1]PD_idade (17)'!AI31-'[1]PD_idade (17)'!E31)/'[1]PD_idade (17)'!E31</f>
        <v>-5.8823529411764705E-2</v>
      </c>
      <c r="F30" s="503">
        <f>('[1]PD_idade (17)'!AJ31-'[1]PD_idade (17)'!F31)/'[1]PD_idade (17)'!F31</f>
        <v>-5.8823529411764705E-2</v>
      </c>
      <c r="G30" s="503">
        <f>('[1]PD_idade (17)'!AK31-'[1]PD_idade (17)'!G31)/'[1]PD_idade (17)'!G31</f>
        <v>-0.37777777777777777</v>
      </c>
      <c r="H30" s="503">
        <f>('[1]PD_idade (17)'!AL31-'[1]PD_idade (17)'!H31)/'[1]PD_idade (17)'!H31</f>
        <v>-0.31428571428571428</v>
      </c>
      <c r="I30" s="504">
        <f>('[1]PD_idade (17)'!AM31-'[1]PD_idade (17)'!I31)/'[1]PD_idade (17)'!I31</f>
        <v>0</v>
      </c>
      <c r="J30" s="505">
        <f>('[1]PD_idade (17)'!AN31-'[1]PD_idade (17)'!J31)/'[1]PD_idade (17)'!J31</f>
        <v>-0.04</v>
      </c>
    </row>
    <row r="31" spans="2:10" x14ac:dyDescent="0.25">
      <c r="B31" s="34" t="s">
        <v>52</v>
      </c>
      <c r="C31" s="502">
        <f>('[1]PD_idade (17)'!AG32-'[1]PD_idade (17)'!C32)/'[1]PD_idade (17)'!C32</f>
        <v>-0.11702127659574468</v>
      </c>
      <c r="D31" s="503">
        <f>('[1]PD_idade (17)'!AH32-'[1]PD_idade (17)'!D32)/'[1]PD_idade (17)'!D32</f>
        <v>-5.4794520547945202E-2</v>
      </c>
      <c r="E31" s="503">
        <f>('[1]PD_idade (17)'!AI32-'[1]PD_idade (17)'!E32)/'[1]PD_idade (17)'!E32</f>
        <v>-0.17073170731707318</v>
      </c>
      <c r="F31" s="503">
        <f>('[1]PD_idade (17)'!AJ32-'[1]PD_idade (17)'!F32)/'[1]PD_idade (17)'!F32</f>
        <v>-0.21505376344086022</v>
      </c>
      <c r="G31" s="503">
        <f>('[1]PD_idade (17)'!AK32-'[1]PD_idade (17)'!G32)/'[1]PD_idade (17)'!G32</f>
        <v>-0.19354838709677419</v>
      </c>
      <c r="H31" s="503">
        <f>('[1]PD_idade (17)'!AL32-'[1]PD_idade (17)'!H32)/'[1]PD_idade (17)'!H32</f>
        <v>-0.18867924528301888</v>
      </c>
      <c r="I31" s="504">
        <f>('[1]PD_idade (17)'!AM32-'[1]PD_idade (17)'!I32)/'[1]PD_idade (17)'!I32</f>
        <v>-5.2173913043478258E-2</v>
      </c>
      <c r="J31" s="505">
        <f>('[1]PD_idade (17)'!AN32-'[1]PD_idade (17)'!J32)/'[1]PD_idade (17)'!J32</f>
        <v>-0.2857142857142857</v>
      </c>
    </row>
    <row r="32" spans="2:10" x14ac:dyDescent="0.25">
      <c r="B32" s="34" t="s">
        <v>31</v>
      </c>
      <c r="C32" s="502">
        <f>('[1]PD_idade (17)'!AG33-'[1]PD_idade (17)'!C33)/'[1]PD_idade (17)'!C33</f>
        <v>7.6923076923076927E-2</v>
      </c>
      <c r="D32" s="503">
        <f>('[1]PD_idade (17)'!AH33-'[1]PD_idade (17)'!D33)/'[1]PD_idade (17)'!D33</f>
        <v>3.5714285714285712E-2</v>
      </c>
      <c r="E32" s="503">
        <f>('[1]PD_idade (17)'!AI33-'[1]PD_idade (17)'!E33)/'[1]PD_idade (17)'!E33</f>
        <v>-0.10526315789473684</v>
      </c>
      <c r="F32" s="503">
        <f>('[1]PD_idade (17)'!AJ33-'[1]PD_idade (17)'!F33)/'[1]PD_idade (17)'!F33</f>
        <v>2.2727272727272728E-2</v>
      </c>
      <c r="G32" s="503">
        <f>('[1]PD_idade (17)'!AK33-'[1]PD_idade (17)'!G33)/'[1]PD_idade (17)'!G33</f>
        <v>-0.16279069767441862</v>
      </c>
      <c r="H32" s="503">
        <f>('[1]PD_idade (17)'!AL33-'[1]PD_idade (17)'!H33)/'[1]PD_idade (17)'!H33</f>
        <v>-0.14893617021276595</v>
      </c>
      <c r="I32" s="504">
        <f>('[1]PD_idade (17)'!AM33-'[1]PD_idade (17)'!I33)/'[1]PD_idade (17)'!I33</f>
        <v>-5.8823529411764705E-2</v>
      </c>
      <c r="J32" s="505">
        <f>('[1]PD_idade (17)'!AN33-'[1]PD_idade (17)'!J33)/'[1]PD_idade (17)'!J33</f>
        <v>-0.10204081632653061</v>
      </c>
    </row>
    <row r="33" spans="2:10" x14ac:dyDescent="0.25">
      <c r="B33" s="34" t="s">
        <v>53</v>
      </c>
      <c r="C33" s="502">
        <f>('[1]PD_idade (17)'!AG34-'[1]PD_idade (17)'!C34)/'[1]PD_idade (17)'!C34</f>
        <v>4.2105263157894736E-2</v>
      </c>
      <c r="D33" s="503">
        <f>('[1]PD_idade (17)'!AH34-'[1]PD_idade (17)'!D34)/'[1]PD_idade (17)'!D34</f>
        <v>9.5744680851063829E-2</v>
      </c>
      <c r="E33" s="503">
        <f>('[1]PD_idade (17)'!AI34-'[1]PD_idade (17)'!E34)/'[1]PD_idade (17)'!E34</f>
        <v>1.1235955056179775E-2</v>
      </c>
      <c r="F33" s="503">
        <f>('[1]PD_idade (17)'!AJ34-'[1]PD_idade (17)'!F34)/'[1]PD_idade (17)'!F34</f>
        <v>-1.1111111111111112E-2</v>
      </c>
      <c r="G33" s="503">
        <f>('[1]PD_idade (17)'!AK34-'[1]PD_idade (17)'!G34)/'[1]PD_idade (17)'!G34</f>
        <v>-0.13095238095238096</v>
      </c>
      <c r="H33" s="503">
        <f>('[1]PD_idade (17)'!AL34-'[1]PD_idade (17)'!H34)/'[1]PD_idade (17)'!H34</f>
        <v>-0.17708333333333334</v>
      </c>
      <c r="I33" s="504">
        <f>('[1]PD_idade (17)'!AM34-'[1]PD_idade (17)'!I34)/'[1]PD_idade (17)'!I34</f>
        <v>-0.13750000000000001</v>
      </c>
      <c r="J33" s="505">
        <f>('[1]PD_idade (17)'!AN34-'[1]PD_idade (17)'!J34)/'[1]PD_idade (17)'!J34</f>
        <v>-0.23809523809523808</v>
      </c>
    </row>
    <row r="34" spans="2:10" ht="12.75" customHeight="1" x14ac:dyDescent="0.25">
      <c r="B34" s="34" t="s">
        <v>54</v>
      </c>
      <c r="C34" s="502">
        <f>('[1]PD_idade (17)'!AG35-'[1]PD_idade (17)'!C35)/'[1]PD_idade (17)'!C35</f>
        <v>-4.5454545454545456E-2</v>
      </c>
      <c r="D34" s="503">
        <f>('[1]PD_idade (17)'!AH35-'[1]PD_idade (17)'!D35)/'[1]PD_idade (17)'!D35</f>
        <v>3.9215686274509803E-2</v>
      </c>
      <c r="E34" s="503">
        <f>('[1]PD_idade (17)'!AI35-'[1]PD_idade (17)'!E35)/'[1]PD_idade (17)'!E35</f>
        <v>-0.1864406779661017</v>
      </c>
      <c r="F34" s="503">
        <f>('[1]PD_idade (17)'!AJ35-'[1]PD_idade (17)'!F35)/'[1]PD_idade (17)'!F35</f>
        <v>-5.8823529411764705E-2</v>
      </c>
      <c r="G34" s="503">
        <f>('[1]PD_idade (17)'!AK35-'[1]PD_idade (17)'!G35)/'[1]PD_idade (17)'!G35</f>
        <v>-0.18</v>
      </c>
      <c r="H34" s="503">
        <f>('[1]PD_idade (17)'!AL35-'[1]PD_idade (17)'!H35)/'[1]PD_idade (17)'!H35</f>
        <v>-5.0847457627118647E-2</v>
      </c>
      <c r="I34" s="504">
        <f>('[1]PD_idade (17)'!AM35-'[1]PD_idade (17)'!I35)/'[1]PD_idade (17)'!I35</f>
        <v>-0.2</v>
      </c>
      <c r="J34" s="505">
        <f>('[1]PD_idade (17)'!AN35-'[1]PD_idade (17)'!J35)/'[1]PD_idade (17)'!J35</f>
        <v>-0.1076923076923077</v>
      </c>
    </row>
    <row r="35" spans="2:10" x14ac:dyDescent="0.25">
      <c r="B35" s="34" t="s">
        <v>55</v>
      </c>
      <c r="C35" s="502">
        <f>('[1]PD_idade (17)'!AG36-'[1]PD_idade (17)'!C36)/'[1]PD_idade (17)'!C36</f>
        <v>-0.125</v>
      </c>
      <c r="D35" s="503">
        <f>('[1]PD_idade (17)'!AH36-'[1]PD_idade (17)'!D36)/'[1]PD_idade (17)'!D36</f>
        <v>-0.31111111111111112</v>
      </c>
      <c r="E35" s="503">
        <f>('[1]PD_idade (17)'!AI36-'[1]PD_idade (17)'!E36)/'[1]PD_idade (17)'!E36</f>
        <v>-0.37254901960784315</v>
      </c>
      <c r="F35" s="503">
        <f>('[1]PD_idade (17)'!AJ36-'[1]PD_idade (17)'!F36)/'[1]PD_idade (17)'!F36</f>
        <v>-0.31428571428571428</v>
      </c>
      <c r="G35" s="503">
        <f>('[1]PD_idade (17)'!AK36-'[1]PD_idade (17)'!G36)/'[1]PD_idade (17)'!G36</f>
        <v>0</v>
      </c>
      <c r="H35" s="503">
        <f>('[1]PD_idade (17)'!AL36-'[1]PD_idade (17)'!H36)/'[1]PD_idade (17)'!H36</f>
        <v>-0.4</v>
      </c>
      <c r="I35" s="504">
        <f>('[1]PD_idade (17)'!AM36-'[1]PD_idade (17)'!I36)/'[1]PD_idade (17)'!I36</f>
        <v>-0.2857142857142857</v>
      </c>
      <c r="J35" s="505">
        <f>('[1]PD_idade (17)'!AN36-'[1]PD_idade (17)'!J36)/'[1]PD_idade (17)'!J36</f>
        <v>-2.7027027027027029E-2</v>
      </c>
    </row>
    <row r="36" spans="2:10" x14ac:dyDescent="0.25">
      <c r="B36" s="34" t="s">
        <v>56</v>
      </c>
      <c r="C36" s="502">
        <f>('[1]PD_idade (17)'!AG37-'[1]PD_idade (17)'!C37)/'[1]PD_idade (17)'!C37</f>
        <v>8.6956521739130432E-2</v>
      </c>
      <c r="D36" s="503">
        <f>('[1]PD_idade (17)'!AH37-'[1]PD_idade (17)'!D37)/'[1]PD_idade (17)'!D37</f>
        <v>-8.3333333333333329E-2</v>
      </c>
      <c r="E36" s="503">
        <f>('[1]PD_idade (17)'!AI37-'[1]PD_idade (17)'!E37)/'[1]PD_idade (17)'!E37</f>
        <v>-0.4</v>
      </c>
      <c r="F36" s="503">
        <f>('[1]PD_idade (17)'!AJ37-'[1]PD_idade (17)'!F37)/'[1]PD_idade (17)'!F37</f>
        <v>-0.17499999999999999</v>
      </c>
      <c r="G36" s="503">
        <f>('[1]PD_idade (17)'!AK37-'[1]PD_idade (17)'!G37)/'[1]PD_idade (17)'!G37</f>
        <v>0</v>
      </c>
      <c r="H36" s="503">
        <f>('[1]PD_idade (17)'!AL37-'[1]PD_idade (17)'!H37)/'[1]PD_idade (17)'!H37</f>
        <v>-7.407407407407407E-2</v>
      </c>
      <c r="I36" s="504">
        <f>('[1]PD_idade (17)'!AM37-'[1]PD_idade (17)'!I37)/'[1]PD_idade (17)'!I37</f>
        <v>-0.12</v>
      </c>
      <c r="J36" s="505">
        <f>('[1]PD_idade (17)'!AN37-'[1]PD_idade (17)'!J37)/'[1]PD_idade (17)'!J37</f>
        <v>-0.25714285714285712</v>
      </c>
    </row>
    <row r="37" spans="2:10" x14ac:dyDescent="0.25">
      <c r="B37" s="34" t="s">
        <v>57</v>
      </c>
      <c r="C37" s="502">
        <f>('[1]PD_idade (17)'!AG38-'[1]PD_idade (17)'!C38)/'[1]PD_idade (17)'!C38</f>
        <v>-2.3255813953488372E-2</v>
      </c>
      <c r="D37" s="503">
        <f>('[1]PD_idade (17)'!AH38-'[1]PD_idade (17)'!D38)/'[1]PD_idade (17)'!D38</f>
        <v>-0.15686274509803921</v>
      </c>
      <c r="E37" s="503">
        <f>('[1]PD_idade (17)'!AI38-'[1]PD_idade (17)'!E38)/'[1]PD_idade (17)'!E38</f>
        <v>-0.18181818181818182</v>
      </c>
      <c r="F37" s="503">
        <f>('[1]PD_idade (17)'!AJ38-'[1]PD_idade (17)'!F38)/'[1]PD_idade (17)'!F38</f>
        <v>-0.30612244897959184</v>
      </c>
      <c r="G37" s="503">
        <f>('[1]PD_idade (17)'!AK38-'[1]PD_idade (17)'!G38)/'[1]PD_idade (17)'!G38</f>
        <v>-0.15</v>
      </c>
      <c r="H37" s="503">
        <f>('[1]PD_idade (17)'!AL38-'[1]PD_idade (17)'!H38)/'[1]PD_idade (17)'!H38</f>
        <v>-6.4935064935064929E-2</v>
      </c>
      <c r="I37" s="504">
        <f>('[1]PD_idade (17)'!AM38-'[1]PD_idade (17)'!I38)/'[1]PD_idade (17)'!I38</f>
        <v>-9.7560975609756101E-2</v>
      </c>
      <c r="J37" s="505">
        <f>('[1]PD_idade (17)'!AN38-'[1]PD_idade (17)'!J38)/'[1]PD_idade (17)'!J38</f>
        <v>-0.12121212121212122</v>
      </c>
    </row>
    <row r="38" spans="2:10" x14ac:dyDescent="0.25">
      <c r="B38" s="34" t="s">
        <v>58</v>
      </c>
      <c r="C38" s="506">
        <f>('[1]PD_idade (17)'!AG39-'[1]PD_idade (17)'!C39)/'[1]PD_idade (17)'!C39</f>
        <v>7.407407407407407E-2</v>
      </c>
      <c r="D38" s="507">
        <f>('[1]PD_idade (17)'!AH39-'[1]PD_idade (17)'!D39)/'[1]PD_idade (17)'!D39</f>
        <v>-0.34883720930232559</v>
      </c>
      <c r="E38" s="507">
        <f>('[1]PD_idade (17)'!AI39-'[1]PD_idade (17)'!E39)/'[1]PD_idade (17)'!E39</f>
        <v>-0.18965517241379309</v>
      </c>
      <c r="F38" s="507">
        <f>('[1]PD_idade (17)'!AJ39-'[1]PD_idade (17)'!F39)/'[1]PD_idade (17)'!F39</f>
        <v>-4.3478260869565216E-2</v>
      </c>
      <c r="G38" s="507">
        <f>('[1]PD_idade (17)'!AK39-'[1]PD_idade (17)'!G39)/'[1]PD_idade (17)'!G39</f>
        <v>-0.17499999999999999</v>
      </c>
      <c r="H38" s="507">
        <f>('[1]PD_idade (17)'!AL39-'[1]PD_idade (17)'!H39)/'[1]PD_idade (17)'!H39</f>
        <v>0</v>
      </c>
      <c r="I38" s="508">
        <f>('[1]PD_idade (17)'!AM39-'[1]PD_idade (17)'!I39)/'[1]PD_idade (17)'!I39</f>
        <v>5.2631578947368418E-2</v>
      </c>
      <c r="J38" s="509">
        <f>('[1]PD_idade (17)'!AN39-'[1]PD_idade (17)'!J39)/'[1]PD_idade (17)'!J39</f>
        <v>-0.13636363636363635</v>
      </c>
    </row>
    <row r="39" spans="2:10" x14ac:dyDescent="0.25">
      <c r="B39" s="36"/>
      <c r="C39" s="615"/>
      <c r="D39" s="616"/>
      <c r="E39" s="616"/>
      <c r="F39" s="616"/>
      <c r="G39" s="616"/>
      <c r="H39" s="616"/>
      <c r="I39" s="616"/>
      <c r="J39" s="616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showRowColHeaders="0" zoomScaleNormal="100" workbookViewId="0">
      <selection activeCell="C12" sqref="C12"/>
    </sheetView>
  </sheetViews>
  <sheetFormatPr defaultColWidth="12" defaultRowHeight="15" x14ac:dyDescent="0.25"/>
  <cols>
    <col min="2" max="2" width="38" style="78" customWidth="1"/>
    <col min="3" max="3" width="12.7109375" style="78" customWidth="1"/>
    <col min="4" max="4" width="1.140625" style="78" customWidth="1"/>
    <col min="5" max="5" width="12.7109375" style="78" customWidth="1"/>
    <col min="6" max="6" width="1.140625" style="78" customWidth="1"/>
    <col min="7" max="7" width="12.7109375" style="78" customWidth="1"/>
    <col min="8" max="8" width="1.140625" style="78" customWidth="1"/>
    <col min="9" max="9" width="12.7109375" style="78" customWidth="1"/>
    <col min="10" max="10" width="1.140625" style="78" customWidth="1"/>
    <col min="11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">
      <c r="A5" s="116" t="s">
        <v>9</v>
      </c>
      <c r="B5" s="119" t="s">
        <v>284</v>
      </c>
      <c r="E5" s="2"/>
      <c r="F5" s="2"/>
    </row>
    <row r="6" spans="1:11" s="77" customFormat="1" ht="12" customHeight="1" x14ac:dyDescent="0.2">
      <c r="A6" s="116"/>
      <c r="B6" s="122" t="s">
        <v>281</v>
      </c>
      <c r="E6" s="2"/>
      <c r="F6" s="2"/>
    </row>
    <row r="7" spans="1:11" s="77" customFormat="1" ht="12" customHeight="1" x14ac:dyDescent="0.2">
      <c r="A7" s="116"/>
      <c r="B7" s="122"/>
      <c r="E7" s="2"/>
      <c r="F7" s="2"/>
    </row>
    <row r="8" spans="1:11" ht="15" customHeight="1" x14ac:dyDescent="0.25">
      <c r="I8" s="8"/>
      <c r="J8" s="8"/>
    </row>
    <row r="9" spans="1:11" ht="30.75" customHeight="1" x14ac:dyDescent="0.25">
      <c r="B9" s="8"/>
      <c r="C9" s="598" t="s">
        <v>284</v>
      </c>
      <c r="D9" s="598"/>
      <c r="E9" s="598"/>
      <c r="F9" s="598"/>
      <c r="G9" s="598"/>
      <c r="H9" s="598"/>
      <c r="I9" s="598"/>
      <c r="J9" s="598"/>
      <c r="K9" s="598"/>
    </row>
    <row r="10" spans="1:11" ht="24.95" customHeight="1" x14ac:dyDescent="0.25">
      <c r="B10" s="11"/>
      <c r="C10" s="367" t="s">
        <v>16</v>
      </c>
      <c r="D10" s="142"/>
      <c r="E10" s="367" t="s">
        <v>18</v>
      </c>
      <c r="F10" s="142"/>
      <c r="G10" s="367" t="s">
        <v>19</v>
      </c>
      <c r="H10" s="142"/>
      <c r="I10" s="367" t="s">
        <v>17</v>
      </c>
      <c r="J10" s="46"/>
      <c r="K10" s="279" t="s">
        <v>157</v>
      </c>
    </row>
    <row r="11" spans="1:11" x14ac:dyDescent="0.25">
      <c r="B11" s="161" t="s">
        <v>60</v>
      </c>
      <c r="C11" s="617"/>
      <c r="D11" s="617"/>
      <c r="E11" s="617"/>
      <c r="F11" s="617"/>
      <c r="G11" s="617"/>
      <c r="H11" s="617"/>
      <c r="I11" s="617"/>
      <c r="J11" s="617"/>
      <c r="K11" s="617"/>
    </row>
    <row r="12" spans="1:11" x14ac:dyDescent="0.25">
      <c r="B12" s="3" t="s">
        <v>61</v>
      </c>
      <c r="C12" s="510">
        <v>519.75683372222659</v>
      </c>
      <c r="D12" s="303"/>
      <c r="E12" s="510">
        <v>510.66345729461767</v>
      </c>
      <c r="F12" s="221"/>
      <c r="G12" s="510"/>
      <c r="H12" s="221"/>
      <c r="I12" s="510"/>
      <c r="J12" s="12"/>
      <c r="K12" s="510"/>
    </row>
    <row r="13" spans="1:11" x14ac:dyDescent="0.25">
      <c r="B13" s="4" t="s">
        <v>102</v>
      </c>
      <c r="C13" s="511">
        <v>586.04943707437906</v>
      </c>
      <c r="D13" s="160"/>
      <c r="E13" s="511">
        <v>575.07747071450365</v>
      </c>
      <c r="F13" s="224"/>
      <c r="G13" s="511"/>
      <c r="H13" s="224"/>
      <c r="I13" s="511"/>
      <c r="J13" s="12"/>
      <c r="K13" s="511"/>
    </row>
    <row r="14" spans="1:11" x14ac:dyDescent="0.25">
      <c r="B14" s="4" t="s">
        <v>20</v>
      </c>
      <c r="C14" s="511">
        <v>592.4367575985674</v>
      </c>
      <c r="D14" s="160"/>
      <c r="E14" s="511">
        <v>582.33115805121008</v>
      </c>
      <c r="F14" s="224"/>
      <c r="G14" s="511"/>
      <c r="H14" s="224"/>
      <c r="I14" s="511"/>
      <c r="J14" s="12"/>
      <c r="K14" s="511"/>
    </row>
    <row r="15" spans="1:11" x14ac:dyDescent="0.25">
      <c r="B15" s="4" t="s">
        <v>1</v>
      </c>
      <c r="C15" s="512">
        <v>634.73386364928228</v>
      </c>
      <c r="D15" s="303"/>
      <c r="E15" s="512">
        <v>623.889530685453</v>
      </c>
      <c r="F15" s="221"/>
      <c r="G15" s="512"/>
      <c r="H15" s="221"/>
      <c r="I15" s="512"/>
      <c r="J15" s="67"/>
      <c r="K15" s="512"/>
    </row>
    <row r="16" spans="1:11" x14ac:dyDescent="0.25">
      <c r="B16" s="34" t="s">
        <v>36</v>
      </c>
      <c r="C16" s="511">
        <v>600.48602858810966</v>
      </c>
      <c r="D16" s="303"/>
      <c r="E16" s="511">
        <v>595.41054688081624</v>
      </c>
      <c r="F16" s="221"/>
      <c r="G16" s="511"/>
      <c r="H16" s="221"/>
      <c r="I16" s="511"/>
      <c r="J16" s="12"/>
      <c r="K16" s="511"/>
    </row>
    <row r="17" spans="2:11" x14ac:dyDescent="0.25">
      <c r="B17" s="34" t="s">
        <v>37</v>
      </c>
      <c r="C17" s="511">
        <v>590.85322739456126</v>
      </c>
      <c r="D17" s="303"/>
      <c r="E17" s="511">
        <v>571.12246319087069</v>
      </c>
      <c r="F17" s="221"/>
      <c r="G17" s="511"/>
      <c r="H17" s="221"/>
      <c r="I17" s="511"/>
      <c r="J17" s="12"/>
      <c r="K17" s="511"/>
    </row>
    <row r="18" spans="2:11" x14ac:dyDescent="0.25">
      <c r="B18" s="34" t="s">
        <v>38</v>
      </c>
      <c r="C18" s="511">
        <v>730.57840663602474</v>
      </c>
      <c r="D18" s="303"/>
      <c r="E18" s="511">
        <v>708.033563699213</v>
      </c>
      <c r="F18" s="221"/>
      <c r="G18" s="511"/>
      <c r="H18" s="221"/>
      <c r="I18" s="511"/>
      <c r="J18" s="12"/>
      <c r="K18" s="511"/>
    </row>
    <row r="19" spans="2:11" x14ac:dyDescent="0.25">
      <c r="B19" s="34" t="s">
        <v>39</v>
      </c>
      <c r="C19" s="511">
        <v>679.81102038882966</v>
      </c>
      <c r="D19" s="303"/>
      <c r="E19" s="511">
        <v>667.63592664518103</v>
      </c>
      <c r="F19" s="221"/>
      <c r="G19" s="511"/>
      <c r="H19" s="221"/>
      <c r="I19" s="511"/>
      <c r="J19" s="12"/>
      <c r="K19" s="511"/>
    </row>
    <row r="20" spans="2:11" x14ac:dyDescent="0.25">
      <c r="B20" s="34" t="s">
        <v>40</v>
      </c>
      <c r="C20" s="511">
        <v>623.75834046031503</v>
      </c>
      <c r="D20" s="303"/>
      <c r="E20" s="511">
        <v>603.3444934214607</v>
      </c>
      <c r="F20" s="221"/>
      <c r="G20" s="511"/>
      <c r="H20" s="221"/>
      <c r="I20" s="511"/>
      <c r="J20" s="12"/>
      <c r="K20" s="511"/>
    </row>
    <row r="21" spans="2:11" x14ac:dyDescent="0.25">
      <c r="B21" s="34" t="s">
        <v>41</v>
      </c>
      <c r="C21" s="511">
        <v>720.7045927580624</v>
      </c>
      <c r="D21" s="303"/>
      <c r="E21" s="511">
        <v>737.12572947247565</v>
      </c>
      <c r="F21" s="221"/>
      <c r="G21" s="511"/>
      <c r="H21" s="221"/>
      <c r="I21" s="511"/>
      <c r="J21" s="12"/>
      <c r="K21" s="511"/>
    </row>
    <row r="22" spans="2:11" x14ac:dyDescent="0.25">
      <c r="B22" s="34" t="s">
        <v>42</v>
      </c>
      <c r="C22" s="511">
        <v>565.67129431332376</v>
      </c>
      <c r="D22" s="303"/>
      <c r="E22" s="511">
        <v>537.35049796316628</v>
      </c>
      <c r="F22" s="221"/>
      <c r="G22" s="511"/>
      <c r="H22" s="221"/>
      <c r="I22" s="511"/>
      <c r="J22" s="12"/>
      <c r="K22" s="511"/>
    </row>
    <row r="23" spans="2:11" x14ac:dyDescent="0.25">
      <c r="B23" s="34" t="s">
        <v>43</v>
      </c>
      <c r="C23" s="511">
        <v>772.73023675092099</v>
      </c>
      <c r="D23" s="303"/>
      <c r="E23" s="511">
        <v>782.71201355347932</v>
      </c>
      <c r="F23" s="221"/>
      <c r="G23" s="511"/>
      <c r="H23" s="221"/>
      <c r="I23" s="511"/>
      <c r="J23" s="12"/>
      <c r="K23" s="511"/>
    </row>
    <row r="24" spans="2:11" x14ac:dyDescent="0.25">
      <c r="B24" s="34" t="s">
        <v>44</v>
      </c>
      <c r="C24" s="511">
        <v>653.88739503274394</v>
      </c>
      <c r="D24" s="303"/>
      <c r="E24" s="511">
        <v>646.82231759456863</v>
      </c>
      <c r="F24" s="221"/>
      <c r="G24" s="511"/>
      <c r="H24" s="221"/>
      <c r="I24" s="511"/>
      <c r="J24" s="12"/>
      <c r="K24" s="511"/>
    </row>
    <row r="25" spans="2:11" x14ac:dyDescent="0.25">
      <c r="B25" s="34" t="s">
        <v>45</v>
      </c>
      <c r="C25" s="511">
        <v>673.29032081237131</v>
      </c>
      <c r="D25" s="303"/>
      <c r="E25" s="511">
        <v>634.58911151846269</v>
      </c>
      <c r="F25" s="221"/>
      <c r="G25" s="511"/>
      <c r="H25" s="221"/>
      <c r="I25" s="511"/>
      <c r="J25" s="12"/>
      <c r="K25" s="511"/>
    </row>
    <row r="26" spans="2:11" x14ac:dyDescent="0.25">
      <c r="B26" s="34" t="s">
        <v>46</v>
      </c>
      <c r="C26" s="511">
        <v>599.75221027336659</v>
      </c>
      <c r="D26" s="303"/>
      <c r="E26" s="511">
        <v>596.17217686609899</v>
      </c>
      <c r="F26" s="221"/>
      <c r="G26" s="511"/>
      <c r="H26" s="221"/>
      <c r="I26" s="511"/>
      <c r="J26" s="12"/>
      <c r="K26" s="511"/>
    </row>
    <row r="27" spans="2:11" x14ac:dyDescent="0.25">
      <c r="B27" s="34" t="s">
        <v>47</v>
      </c>
      <c r="C27" s="511">
        <v>654.93192511192535</v>
      </c>
      <c r="D27" s="303"/>
      <c r="E27" s="511">
        <v>639.41896905045962</v>
      </c>
      <c r="F27" s="221"/>
      <c r="G27" s="511"/>
      <c r="H27" s="221"/>
      <c r="I27" s="511"/>
      <c r="J27" s="12"/>
      <c r="K27" s="511"/>
    </row>
    <row r="28" spans="2:11" x14ac:dyDescent="0.25">
      <c r="B28" s="34" t="s">
        <v>48</v>
      </c>
      <c r="C28" s="511">
        <v>661.37635937513869</v>
      </c>
      <c r="D28" s="303"/>
      <c r="E28" s="511">
        <v>650.43426113844464</v>
      </c>
      <c r="F28" s="221"/>
      <c r="G28" s="511"/>
      <c r="H28" s="221"/>
      <c r="I28" s="511"/>
      <c r="J28" s="12"/>
      <c r="K28" s="511"/>
    </row>
    <row r="29" spans="2:11" x14ac:dyDescent="0.25">
      <c r="B29" s="34" t="s">
        <v>49</v>
      </c>
      <c r="C29" s="511">
        <v>704.37556237328442</v>
      </c>
      <c r="D29" s="303"/>
      <c r="E29" s="511">
        <v>718.14733361331434</v>
      </c>
      <c r="F29" s="221"/>
      <c r="G29" s="511"/>
      <c r="H29" s="221"/>
      <c r="I29" s="511"/>
      <c r="J29" s="12"/>
      <c r="K29" s="511"/>
    </row>
    <row r="30" spans="2:11" x14ac:dyDescent="0.25">
      <c r="B30" s="34" t="s">
        <v>50</v>
      </c>
      <c r="C30" s="511">
        <v>524.28199707842703</v>
      </c>
      <c r="D30" s="303"/>
      <c r="E30" s="511">
        <v>527.56361167592331</v>
      </c>
      <c r="F30" s="221"/>
      <c r="G30" s="511"/>
      <c r="H30" s="221"/>
      <c r="I30" s="511"/>
      <c r="J30" s="12"/>
      <c r="K30" s="511"/>
    </row>
    <row r="31" spans="2:11" x14ac:dyDescent="0.25">
      <c r="B31" s="34" t="s">
        <v>51</v>
      </c>
      <c r="C31" s="511">
        <v>604.54116131012495</v>
      </c>
      <c r="D31" s="303"/>
      <c r="E31" s="511">
        <v>564.66752904482439</v>
      </c>
      <c r="F31" s="221"/>
      <c r="G31" s="511"/>
      <c r="H31" s="221"/>
      <c r="I31" s="511"/>
      <c r="J31" s="12"/>
      <c r="K31" s="511"/>
    </row>
    <row r="32" spans="2:11" x14ac:dyDescent="0.25">
      <c r="B32" s="34" t="s">
        <v>52</v>
      </c>
      <c r="C32" s="511">
        <v>576.362089779239</v>
      </c>
      <c r="D32" s="303"/>
      <c r="E32" s="511">
        <v>565.99872141164349</v>
      </c>
      <c r="F32" s="221"/>
      <c r="G32" s="511"/>
      <c r="H32" s="221"/>
      <c r="I32" s="511"/>
      <c r="J32" s="12"/>
      <c r="K32" s="511"/>
    </row>
    <row r="33" spans="2:11" x14ac:dyDescent="0.25">
      <c r="B33" s="34" t="s">
        <v>31</v>
      </c>
      <c r="C33" s="511">
        <v>730.87282068979232</v>
      </c>
      <c r="D33" s="303"/>
      <c r="E33" s="511">
        <v>728.74705682120509</v>
      </c>
      <c r="F33" s="221"/>
      <c r="G33" s="511"/>
      <c r="H33" s="221"/>
      <c r="I33" s="511"/>
      <c r="J33" s="12"/>
      <c r="K33" s="511"/>
    </row>
    <row r="34" spans="2:11" x14ac:dyDescent="0.25">
      <c r="B34" s="34" t="s">
        <v>53</v>
      </c>
      <c r="C34" s="511">
        <v>564.04385243397871</v>
      </c>
      <c r="D34" s="303"/>
      <c r="E34" s="511">
        <v>553.69862323721975</v>
      </c>
      <c r="F34" s="221"/>
      <c r="G34" s="511"/>
      <c r="H34" s="221"/>
      <c r="I34" s="511"/>
      <c r="J34" s="12"/>
      <c r="K34" s="511"/>
    </row>
    <row r="35" spans="2:11" ht="12.75" customHeight="1" x14ac:dyDescent="0.25">
      <c r="B35" s="34" t="s">
        <v>54</v>
      </c>
      <c r="C35" s="511">
        <v>561.8597742585107</v>
      </c>
      <c r="D35" s="303"/>
      <c r="E35" s="511">
        <v>545.26032933791168</v>
      </c>
      <c r="F35" s="221"/>
      <c r="G35" s="511"/>
      <c r="H35" s="221"/>
      <c r="I35" s="511"/>
      <c r="J35" s="12"/>
      <c r="K35" s="511"/>
    </row>
    <row r="36" spans="2:11" x14ac:dyDescent="0.25">
      <c r="B36" s="34" t="s">
        <v>55</v>
      </c>
      <c r="C36" s="511">
        <v>575.0095110236033</v>
      </c>
      <c r="D36" s="303"/>
      <c r="E36" s="511">
        <v>556.04467765390507</v>
      </c>
      <c r="F36" s="221"/>
      <c r="G36" s="511"/>
      <c r="H36" s="221"/>
      <c r="I36" s="511"/>
      <c r="J36" s="12"/>
      <c r="K36" s="511"/>
    </row>
    <row r="37" spans="2:11" x14ac:dyDescent="0.25">
      <c r="B37" s="34" t="s">
        <v>56</v>
      </c>
      <c r="C37" s="511">
        <v>668.38529127251365</v>
      </c>
      <c r="D37" s="303"/>
      <c r="E37" s="511">
        <v>673.70995783475803</v>
      </c>
      <c r="F37" s="221"/>
      <c r="G37" s="511"/>
      <c r="H37" s="221"/>
      <c r="I37" s="511"/>
      <c r="J37" s="12"/>
      <c r="K37" s="511"/>
    </row>
    <row r="38" spans="2:11" x14ac:dyDescent="0.25">
      <c r="B38" s="34" t="s">
        <v>57</v>
      </c>
      <c r="C38" s="511">
        <v>712.9634891284386</v>
      </c>
      <c r="D38" s="303"/>
      <c r="E38" s="511">
        <v>694.49001036172501</v>
      </c>
      <c r="F38" s="221"/>
      <c r="G38" s="511"/>
      <c r="H38" s="221"/>
      <c r="I38" s="511"/>
      <c r="J38" s="12"/>
      <c r="K38" s="511"/>
    </row>
    <row r="39" spans="2:11" x14ac:dyDescent="0.25">
      <c r="B39" s="34" t="s">
        <v>58</v>
      </c>
      <c r="C39" s="512">
        <v>592.99568627917597</v>
      </c>
      <c r="D39" s="303"/>
      <c r="E39" s="512">
        <v>589.34205223262825</v>
      </c>
      <c r="F39" s="221"/>
      <c r="G39" s="512"/>
      <c r="H39" s="221"/>
      <c r="I39" s="512"/>
      <c r="J39" s="12"/>
      <c r="K39" s="512"/>
    </row>
    <row r="40" spans="2:11" x14ac:dyDescent="0.25">
      <c r="B40" s="108"/>
      <c r="C40" s="600"/>
      <c r="D40" s="601"/>
      <c r="E40" s="604"/>
      <c r="F40" s="601"/>
      <c r="G40" s="604"/>
      <c r="H40" s="600"/>
      <c r="I40" s="601"/>
      <c r="J40" s="601"/>
    </row>
    <row r="41" spans="2:11" x14ac:dyDescent="0.25">
      <c r="B41" s="36"/>
      <c r="C41" s="32"/>
      <c r="D41" s="32"/>
      <c r="E41" s="32"/>
      <c r="F41" s="32"/>
      <c r="G41" s="32"/>
      <c r="H41" s="32"/>
      <c r="I41" s="32"/>
      <c r="J41" s="32"/>
    </row>
    <row r="42" spans="2:11" x14ac:dyDescent="0.25">
      <c r="C42" s="80"/>
      <c r="D42" s="80"/>
      <c r="E42" s="80"/>
      <c r="F42" s="80"/>
      <c r="G42" s="80"/>
    </row>
    <row r="43" spans="2:11" x14ac:dyDescent="0.25">
      <c r="C43" s="80"/>
      <c r="D43" s="80"/>
      <c r="E43" s="80"/>
      <c r="F43" s="80"/>
      <c r="G43" s="80"/>
    </row>
    <row r="44" spans="2:11" x14ac:dyDescent="0.25">
      <c r="C44" s="80"/>
      <c r="D44" s="80"/>
      <c r="E44" s="80"/>
      <c r="F44" s="80"/>
      <c r="G44" s="80"/>
    </row>
    <row r="45" spans="2:11" x14ac:dyDescent="0.25">
      <c r="C45" s="80"/>
      <c r="D45" s="80"/>
      <c r="E45" s="80"/>
      <c r="F45" s="80"/>
      <c r="G45" s="80"/>
    </row>
  </sheetData>
  <mergeCells count="4">
    <mergeCell ref="C9:K9"/>
    <mergeCell ref="C11:K11"/>
    <mergeCell ref="C40:G40"/>
    <mergeCell ref="H40:J40"/>
  </mergeCells>
  <conditionalFormatting sqref="D12:D39 F12:F39 H12:H39">
    <cfRule type="cellIs" dxfId="115" priority="16" operator="between">
      <formula>1</formula>
      <formula>2</formula>
    </cfRule>
  </conditionalFormatting>
  <conditionalFormatting sqref="F12:F16 H12:H16">
    <cfRule type="cellIs" dxfId="114" priority="15" operator="between">
      <formula>1</formula>
      <formula>2</formula>
    </cfRule>
  </conditionalFormatting>
  <conditionalFormatting sqref="G12:G39">
    <cfRule type="cellIs" dxfId="113" priority="14" operator="between">
      <formula>1</formula>
      <formula>2</formula>
    </cfRule>
  </conditionalFormatting>
  <conditionalFormatting sqref="G12:G39">
    <cfRule type="cellIs" dxfId="112" priority="13" operator="between">
      <formula>1</formula>
      <formula>2</formula>
    </cfRule>
  </conditionalFormatting>
  <conditionalFormatting sqref="I12:I39">
    <cfRule type="cellIs" dxfId="111" priority="12" operator="between">
      <formula>1</formula>
      <formula>2</formula>
    </cfRule>
  </conditionalFormatting>
  <conditionalFormatting sqref="I12:I39">
    <cfRule type="cellIs" dxfId="110" priority="11" operator="between">
      <formula>1</formula>
      <formula>2</formula>
    </cfRule>
  </conditionalFormatting>
  <conditionalFormatting sqref="K12:K39">
    <cfRule type="cellIs" dxfId="109" priority="10" operator="between">
      <formula>1</formula>
      <formula>2</formula>
    </cfRule>
  </conditionalFormatting>
  <conditionalFormatting sqref="K12:K39">
    <cfRule type="cellIs" dxfId="108" priority="9" operator="between">
      <formula>1</formula>
      <formula>2</formula>
    </cfRule>
  </conditionalFormatting>
  <conditionalFormatting sqref="C12:C15">
    <cfRule type="cellIs" dxfId="107" priority="8" operator="between">
      <formula>1</formula>
      <formula>2</formula>
    </cfRule>
  </conditionalFormatting>
  <conditionalFormatting sqref="C12:C15">
    <cfRule type="cellIs" dxfId="106" priority="7" operator="between">
      <formula>1</formula>
      <formula>2</formula>
    </cfRule>
  </conditionalFormatting>
  <conditionalFormatting sqref="E12:E15">
    <cfRule type="cellIs" dxfId="105" priority="6" operator="between">
      <formula>1</formula>
      <formula>2</formula>
    </cfRule>
  </conditionalFormatting>
  <conditionalFormatting sqref="E12:E15">
    <cfRule type="cellIs" dxfId="104" priority="5" operator="between">
      <formula>1</formula>
      <formula>2</formula>
    </cfRule>
  </conditionalFormatting>
  <conditionalFormatting sqref="C16:C39">
    <cfRule type="cellIs" dxfId="103" priority="4" operator="between">
      <formula>1</formula>
      <formula>2</formula>
    </cfRule>
  </conditionalFormatting>
  <conditionalFormatting sqref="C16:C39">
    <cfRule type="cellIs" dxfId="102" priority="3" operator="between">
      <formula>1</formula>
      <formula>2</formula>
    </cfRule>
  </conditionalFormatting>
  <conditionalFormatting sqref="E16:E39">
    <cfRule type="cellIs" dxfId="101" priority="2" operator="between">
      <formula>1</formula>
      <formula>2</formula>
    </cfRule>
  </conditionalFormatting>
  <conditionalFormatting sqref="E16:E39">
    <cfRule type="cellIs" dxfId="100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showGridLines="0" showRowColHeaders="0" workbookViewId="0"/>
  </sheetViews>
  <sheetFormatPr defaultColWidth="12" defaultRowHeight="15" x14ac:dyDescent="0.25"/>
  <cols>
    <col min="2" max="2" width="38" style="78" customWidth="1"/>
    <col min="3" max="3" width="38.8554687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285</v>
      </c>
    </row>
    <row r="6" spans="1:3" s="77" customFormat="1" ht="12" customHeight="1" x14ac:dyDescent="0.2">
      <c r="A6" s="116"/>
      <c r="B6" s="111" t="s">
        <v>100</v>
      </c>
    </row>
    <row r="7" spans="1:3" s="77" customFormat="1" ht="12" customHeight="1" x14ac:dyDescent="0.2">
      <c r="A7" s="116"/>
      <c r="B7" s="111"/>
    </row>
    <row r="8" spans="1:3" ht="15" customHeight="1" x14ac:dyDescent="0.25"/>
    <row r="9" spans="1:3" ht="43.5" customHeight="1" x14ac:dyDescent="0.25">
      <c r="B9" s="8"/>
      <c r="C9" s="366" t="s">
        <v>286</v>
      </c>
    </row>
    <row r="10" spans="1:3" ht="24.95" customHeight="1" x14ac:dyDescent="0.25">
      <c r="B10" s="11"/>
      <c r="C10" s="367" t="s">
        <v>26</v>
      </c>
    </row>
    <row r="11" spans="1:3" ht="15" customHeight="1" x14ac:dyDescent="0.25">
      <c r="B11" s="120" t="s">
        <v>101</v>
      </c>
      <c r="C11" s="374"/>
    </row>
    <row r="12" spans="1:3" x14ac:dyDescent="0.25">
      <c r="B12" s="3" t="s">
        <v>61</v>
      </c>
      <c r="C12" s="513">
        <f>'[1]PD_valor medio mensal € (17)'!I12-'[1]PD_valor medio mensal € (17)'!C12</f>
        <v>4.0417502198349666</v>
      </c>
    </row>
    <row r="13" spans="1:3" x14ac:dyDescent="0.25">
      <c r="B13" s="4" t="s">
        <v>102</v>
      </c>
      <c r="C13" s="514">
        <f>'[1]PD_valor medio mensal € (17)'!I13-'[1]PD_valor medio mensal € (17)'!C13</f>
        <v>3.8888380021941202</v>
      </c>
    </row>
    <row r="14" spans="1:3" x14ac:dyDescent="0.25">
      <c r="B14" s="4" t="s">
        <v>20</v>
      </c>
      <c r="C14" s="514">
        <f>'[1]PD_valor medio mensal € (17)'!I14-'[1]PD_valor medio mensal € (17)'!C14</f>
        <v>8.5281980665653236</v>
      </c>
    </row>
    <row r="15" spans="1:3" x14ac:dyDescent="0.25">
      <c r="B15" s="4" t="s">
        <v>1</v>
      </c>
      <c r="C15" s="515">
        <f>'[1]PD_valor medio mensal € (17)'!I15-'[1]PD_valor medio mensal € (17)'!C15</f>
        <v>4.7848732783513697</v>
      </c>
    </row>
    <row r="16" spans="1:3" x14ac:dyDescent="0.25">
      <c r="B16" s="34" t="s">
        <v>36</v>
      </c>
      <c r="C16" s="513">
        <f>'[1]PD_valor medio mensal € (17)'!I16-'[1]PD_valor medio mensal € (17)'!C16</f>
        <v>-4.2868865169863284</v>
      </c>
    </row>
    <row r="17" spans="2:3" x14ac:dyDescent="0.25">
      <c r="B17" s="34" t="s">
        <v>37</v>
      </c>
      <c r="C17" s="514">
        <f>'[1]PD_valor medio mensal € (17)'!I17-'[1]PD_valor medio mensal € (17)'!C17</f>
        <v>-3.2365205712118268</v>
      </c>
    </row>
    <row r="18" spans="2:3" x14ac:dyDescent="0.25">
      <c r="B18" s="34" t="s">
        <v>38</v>
      </c>
      <c r="C18" s="514">
        <f>'[1]PD_valor medio mensal € (17)'!I18-'[1]PD_valor medio mensal € (17)'!C18</f>
        <v>-1.0344284861196229</v>
      </c>
    </row>
    <row r="19" spans="2:3" x14ac:dyDescent="0.25">
      <c r="B19" s="34" t="s">
        <v>39</v>
      </c>
      <c r="C19" s="514">
        <f>'[1]PD_valor medio mensal € (17)'!I19-'[1]PD_valor medio mensal € (17)'!C19</f>
        <v>-11.194520851942798</v>
      </c>
    </row>
    <row r="20" spans="2:3" x14ac:dyDescent="0.25">
      <c r="B20" s="34" t="s">
        <v>40</v>
      </c>
      <c r="C20" s="514">
        <f>'[1]PD_valor medio mensal € (17)'!I20-'[1]PD_valor medio mensal € (17)'!C20</f>
        <v>25.29252738955563</v>
      </c>
    </row>
    <row r="21" spans="2:3" x14ac:dyDescent="0.25">
      <c r="B21" s="34" t="s">
        <v>41</v>
      </c>
      <c r="C21" s="514">
        <f>'[1]PD_valor medio mensal € (17)'!I21-'[1]PD_valor medio mensal € (17)'!C21</f>
        <v>20.114681874808753</v>
      </c>
    </row>
    <row r="22" spans="2:3" x14ac:dyDescent="0.25">
      <c r="B22" s="34" t="s">
        <v>42</v>
      </c>
      <c r="C22" s="514">
        <f>'[1]PD_valor medio mensal € (17)'!I22-'[1]PD_valor medio mensal € (17)'!C22</f>
        <v>28.789814562112042</v>
      </c>
    </row>
    <row r="23" spans="2:3" x14ac:dyDescent="0.25">
      <c r="B23" s="34" t="s">
        <v>43</v>
      </c>
      <c r="C23" s="514">
        <f>'[1]PD_valor medio mensal € (17)'!I23-'[1]PD_valor medio mensal € (17)'!C23</f>
        <v>14.829578699199601</v>
      </c>
    </row>
    <row r="24" spans="2:3" x14ac:dyDescent="0.25">
      <c r="B24" s="34" t="s">
        <v>44</v>
      </c>
      <c r="C24" s="514">
        <f>'[1]PD_valor medio mensal € (17)'!I24-'[1]PD_valor medio mensal € (17)'!C24</f>
        <v>2.9350403607459157</v>
      </c>
    </row>
    <row r="25" spans="2:3" x14ac:dyDescent="0.25">
      <c r="B25" s="34" t="s">
        <v>45</v>
      </c>
      <c r="C25" s="514">
        <f>'[1]PD_valor medio mensal € (17)'!I25-'[1]PD_valor medio mensal € (17)'!C25</f>
        <v>3.4780453356096359</v>
      </c>
    </row>
    <row r="26" spans="2:3" x14ac:dyDescent="0.25">
      <c r="B26" s="34" t="s">
        <v>46</v>
      </c>
      <c r="C26" s="514">
        <f>'[1]PD_valor medio mensal € (17)'!I26-'[1]PD_valor medio mensal € (17)'!C26</f>
        <v>-25.571072681306077</v>
      </c>
    </row>
    <row r="27" spans="2:3" x14ac:dyDescent="0.25">
      <c r="B27" s="34" t="s">
        <v>47</v>
      </c>
      <c r="C27" s="514">
        <f>'[1]PD_valor medio mensal € (17)'!I27-'[1]PD_valor medio mensal € (17)'!C27</f>
        <v>-0.97430337052492177</v>
      </c>
    </row>
    <row r="28" spans="2:3" x14ac:dyDescent="0.25">
      <c r="B28" s="34" t="s">
        <v>48</v>
      </c>
      <c r="C28" s="514">
        <f>'[1]PD_valor medio mensal € (17)'!I28-'[1]PD_valor medio mensal € (17)'!C28</f>
        <v>10.33038708195113</v>
      </c>
    </row>
    <row r="29" spans="2:3" x14ac:dyDescent="0.25">
      <c r="B29" s="34" t="s">
        <v>49</v>
      </c>
      <c r="C29" s="514">
        <f>'[1]PD_valor medio mensal € (17)'!I29-'[1]PD_valor medio mensal € (17)'!C29</f>
        <v>-13.996650177341053</v>
      </c>
    </row>
    <row r="30" spans="2:3" x14ac:dyDescent="0.25">
      <c r="B30" s="34" t="s">
        <v>50</v>
      </c>
      <c r="C30" s="514">
        <f>'[1]PD_valor medio mensal € (17)'!I30-'[1]PD_valor medio mensal € (17)'!C30</f>
        <v>32.581155480934626</v>
      </c>
    </row>
    <row r="31" spans="2:3" x14ac:dyDescent="0.25">
      <c r="B31" s="34" t="s">
        <v>51</v>
      </c>
      <c r="C31" s="514">
        <f>'[1]PD_valor medio mensal € (17)'!I31-'[1]PD_valor medio mensal € (17)'!C31</f>
        <v>18.790589277799995</v>
      </c>
    </row>
    <row r="32" spans="2:3" x14ac:dyDescent="0.25">
      <c r="B32" s="34" t="s">
        <v>52</v>
      </c>
      <c r="C32" s="514">
        <f>'[1]PD_valor medio mensal € (17)'!I32-'[1]PD_valor medio mensal € (17)'!C32</f>
        <v>9.8945013490157407</v>
      </c>
    </row>
    <row r="33" spans="2:3" x14ac:dyDescent="0.25">
      <c r="B33" s="34" t="s">
        <v>31</v>
      </c>
      <c r="C33" s="514">
        <f>'[1]PD_valor medio mensal € (17)'!I33-'[1]PD_valor medio mensal € (17)'!C33</f>
        <v>33.347890593060356</v>
      </c>
    </row>
    <row r="34" spans="2:3" x14ac:dyDescent="0.25">
      <c r="B34" s="34" t="s">
        <v>53</v>
      </c>
      <c r="C34" s="514">
        <f>'[1]PD_valor medio mensal € (17)'!I34-'[1]PD_valor medio mensal € (17)'!C34</f>
        <v>-1.5599117382621444</v>
      </c>
    </row>
    <row r="35" spans="2:3" ht="12.75" customHeight="1" x14ac:dyDescent="0.25">
      <c r="B35" s="34" t="s">
        <v>54</v>
      </c>
      <c r="C35" s="514">
        <f>'[1]PD_valor medio mensal € (17)'!I35-'[1]PD_valor medio mensal € (17)'!C35</f>
        <v>-9.7179748303080942</v>
      </c>
    </row>
    <row r="36" spans="2:3" x14ac:dyDescent="0.25">
      <c r="B36" s="34" t="s">
        <v>55</v>
      </c>
      <c r="C36" s="514">
        <f>'[1]PD_valor medio mensal € (17)'!I36-'[1]PD_valor medio mensal € (17)'!C36</f>
        <v>29.349510352920618</v>
      </c>
    </row>
    <row r="37" spans="2:3" x14ac:dyDescent="0.25">
      <c r="B37" s="34" t="s">
        <v>56</v>
      </c>
      <c r="C37" s="514">
        <f>'[1]PD_valor medio mensal € (17)'!I37-'[1]PD_valor medio mensal € (17)'!C37</f>
        <v>-71.880576533587259</v>
      </c>
    </row>
    <row r="38" spans="2:3" x14ac:dyDescent="0.25">
      <c r="B38" s="34" t="s">
        <v>57</v>
      </c>
      <c r="C38" s="514">
        <f>'[1]PD_valor medio mensal € (17)'!I38-'[1]PD_valor medio mensal € (17)'!C38</f>
        <v>-22.782655357941621</v>
      </c>
    </row>
    <row r="39" spans="2:3" x14ac:dyDescent="0.25">
      <c r="B39" s="34" t="s">
        <v>58</v>
      </c>
      <c r="C39" s="515">
        <f>'[1]PD_valor medio mensal € (17)'!I39-'[1]PD_valor medio mensal € (17)'!C39</f>
        <v>35.979145019339967</v>
      </c>
    </row>
    <row r="40" spans="2:3" x14ac:dyDescent="0.25">
      <c r="B40" s="36"/>
      <c r="C40" s="373"/>
    </row>
    <row r="41" spans="2:3" x14ac:dyDescent="0.25">
      <c r="B41" s="36"/>
      <c r="C41" s="32"/>
    </row>
  </sheetData>
  <pageMargins left="0.7" right="0.7" top="0.75" bottom="0.75" header="0.3" footer="0.3"/>
  <pageSetup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3"/>
  <sheetViews>
    <sheetView showGridLines="0" showRowColHeaders="0" workbookViewId="0"/>
  </sheetViews>
  <sheetFormatPr defaultColWidth="12" defaultRowHeight="12.75" x14ac:dyDescent="0.2"/>
  <cols>
    <col min="1" max="1" width="12" style="80"/>
    <col min="2" max="2" width="38" style="78" customWidth="1"/>
    <col min="3" max="4" width="8.7109375" style="78" customWidth="1"/>
    <col min="5" max="5" width="8.7109375" style="81" customWidth="1"/>
    <col min="6" max="6" width="1.28515625" style="80" customWidth="1"/>
    <col min="7" max="9" width="8.7109375" style="78" customWidth="1"/>
    <col min="10" max="10" width="1.28515625" style="78" customWidth="1"/>
    <col min="11" max="11" width="8.7109375" style="78" customWidth="1"/>
    <col min="12" max="12" width="8.7109375" style="81" customWidth="1"/>
    <col min="13" max="13" width="8.7109375" style="78" customWidth="1"/>
    <col min="14" max="14" width="1.28515625" style="78" customWidth="1"/>
    <col min="15" max="17" width="8.7109375" style="78" customWidth="1"/>
    <col min="18" max="18" width="1.28515625" style="78" customWidth="1"/>
    <col min="19" max="16384" width="12" style="78"/>
  </cols>
  <sheetData>
    <row r="1" spans="1:21" s="77" customFormat="1" ht="16.5" customHeight="1" x14ac:dyDescent="0.25">
      <c r="E1" s="79"/>
      <c r="F1" s="79"/>
      <c r="L1" s="79"/>
    </row>
    <row r="2" spans="1:21" s="77" customFormat="1" ht="16.5" customHeight="1" x14ac:dyDescent="0.25">
      <c r="E2" s="79"/>
      <c r="F2" s="79"/>
      <c r="L2" s="79"/>
    </row>
    <row r="3" spans="1:21" s="77" customFormat="1" ht="16.5" customHeight="1" x14ac:dyDescent="0.25">
      <c r="E3" s="79"/>
      <c r="F3" s="79"/>
      <c r="L3" s="79"/>
    </row>
    <row r="4" spans="1:21" s="77" customFormat="1" ht="16.5" customHeight="1" x14ac:dyDescent="0.25">
      <c r="E4" s="79"/>
      <c r="F4" s="79"/>
      <c r="L4" s="79"/>
    </row>
    <row r="5" spans="1:21" s="77" customFormat="1" ht="16.5" customHeight="1" x14ac:dyDescent="0.2">
      <c r="A5" s="118" t="s">
        <v>392</v>
      </c>
      <c r="B5" s="121" t="s">
        <v>407</v>
      </c>
      <c r="D5" s="79"/>
      <c r="L5" s="79"/>
    </row>
    <row r="6" spans="1:21" s="77" customFormat="1" ht="12" customHeight="1" x14ac:dyDescent="0.2">
      <c r="A6" s="118"/>
      <c r="B6" s="111" t="s">
        <v>261</v>
      </c>
      <c r="D6" s="79"/>
      <c r="L6" s="79"/>
    </row>
    <row r="7" spans="1:21" s="77" customFormat="1" ht="12" customHeight="1" x14ac:dyDescent="0.2">
      <c r="A7" s="118"/>
      <c r="B7" s="111"/>
      <c r="D7" s="79"/>
      <c r="L7" s="79"/>
    </row>
    <row r="8" spans="1:21" s="77" customFormat="1" ht="16.5" customHeight="1" x14ac:dyDescent="0.25"/>
    <row r="9" spans="1:21" s="77" customFormat="1" ht="24.75" customHeight="1" x14ac:dyDescent="0.25">
      <c r="B9" s="8"/>
      <c r="C9" s="610" t="s">
        <v>407</v>
      </c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610"/>
      <c r="R9" s="610"/>
      <c r="S9" s="610"/>
      <c r="T9" s="610"/>
      <c r="U9" s="610"/>
    </row>
    <row r="10" spans="1:21" s="77" customFormat="1" ht="24.75" customHeight="1" x14ac:dyDescent="0.25">
      <c r="B10" s="8"/>
      <c r="C10" s="599" t="s">
        <v>16</v>
      </c>
      <c r="D10" s="599"/>
      <c r="E10" s="599"/>
      <c r="F10" s="44"/>
      <c r="G10" s="599" t="s">
        <v>18</v>
      </c>
      <c r="H10" s="599"/>
      <c r="I10" s="599">
        <v>2</v>
      </c>
      <c r="J10" s="44"/>
      <c r="K10" s="599" t="s">
        <v>19</v>
      </c>
      <c r="L10" s="599"/>
      <c r="M10" s="599"/>
      <c r="N10" s="45"/>
      <c r="O10" s="599" t="s">
        <v>17</v>
      </c>
      <c r="P10" s="599"/>
      <c r="Q10" s="599">
        <v>4</v>
      </c>
      <c r="R10" s="45"/>
      <c r="S10" s="609" t="s">
        <v>157</v>
      </c>
      <c r="T10" s="609"/>
      <c r="U10" s="609">
        <v>4</v>
      </c>
    </row>
    <row r="11" spans="1:21" s="77" customFormat="1" ht="14.25" customHeight="1" x14ac:dyDescent="0.2">
      <c r="B11" s="120" t="s">
        <v>11</v>
      </c>
      <c r="C11" s="540" t="s">
        <v>12</v>
      </c>
      <c r="D11" s="540" t="s">
        <v>13</v>
      </c>
      <c r="E11" s="540" t="s">
        <v>0</v>
      </c>
      <c r="F11" s="45"/>
      <c r="G11" s="540" t="s">
        <v>12</v>
      </c>
      <c r="H11" s="540" t="s">
        <v>13</v>
      </c>
      <c r="I11" s="540" t="s">
        <v>0</v>
      </c>
      <c r="J11" s="45"/>
      <c r="K11" s="540" t="s">
        <v>12</v>
      </c>
      <c r="L11" s="540" t="s">
        <v>13</v>
      </c>
      <c r="M11" s="540" t="s">
        <v>0</v>
      </c>
      <c r="N11" s="45"/>
      <c r="O11" s="540" t="s">
        <v>12</v>
      </c>
      <c r="P11" s="540" t="s">
        <v>13</v>
      </c>
      <c r="Q11" s="540" t="s">
        <v>0</v>
      </c>
      <c r="R11" s="45"/>
      <c r="S11" s="540" t="s">
        <v>12</v>
      </c>
      <c r="T11" s="540" t="s">
        <v>13</v>
      </c>
      <c r="U11" s="540" t="s">
        <v>0</v>
      </c>
    </row>
    <row r="12" spans="1:21" s="77" customFormat="1" ht="14.25" customHeight="1" x14ac:dyDescent="0.2">
      <c r="B12" s="3" t="s">
        <v>61</v>
      </c>
      <c r="C12" s="322">
        <v>102486</v>
      </c>
      <c r="D12" s="323">
        <v>88382</v>
      </c>
      <c r="E12" s="437">
        <v>190868</v>
      </c>
      <c r="F12" s="94"/>
      <c r="G12" s="322">
        <v>95018</v>
      </c>
      <c r="H12" s="323">
        <v>78644</v>
      </c>
      <c r="I12" s="437">
        <v>173662</v>
      </c>
      <c r="J12" s="94"/>
      <c r="K12" s="322"/>
      <c r="L12" s="323"/>
      <c r="M12" s="437"/>
      <c r="N12" s="278"/>
      <c r="O12" s="322"/>
      <c r="P12" s="323"/>
      <c r="Q12" s="437"/>
      <c r="R12" s="278"/>
      <c r="S12" s="322"/>
      <c r="T12" s="323"/>
      <c r="U12" s="437"/>
    </row>
    <row r="13" spans="1:21" s="77" customFormat="1" ht="14.25" customHeight="1" x14ac:dyDescent="0.2">
      <c r="B13" s="4" t="s">
        <v>102</v>
      </c>
      <c r="C13" s="325">
        <v>27273</v>
      </c>
      <c r="D13" s="326">
        <v>23231</v>
      </c>
      <c r="E13" s="438">
        <v>50504</v>
      </c>
      <c r="F13" s="94"/>
      <c r="G13" s="325">
        <v>25978</v>
      </c>
      <c r="H13" s="326">
        <v>21373</v>
      </c>
      <c r="I13" s="438">
        <v>47351</v>
      </c>
      <c r="J13" s="94"/>
      <c r="K13" s="325"/>
      <c r="L13" s="326"/>
      <c r="M13" s="438"/>
      <c r="N13" s="278"/>
      <c r="O13" s="325"/>
      <c r="P13" s="326"/>
      <c r="Q13" s="438"/>
      <c r="R13" s="278"/>
      <c r="S13" s="325"/>
      <c r="T13" s="326"/>
      <c r="U13" s="438"/>
    </row>
    <row r="14" spans="1:21" s="77" customFormat="1" ht="14.25" customHeight="1" x14ac:dyDescent="0.2">
      <c r="B14" s="4" t="s">
        <v>20</v>
      </c>
      <c r="C14" s="325">
        <v>21310</v>
      </c>
      <c r="D14" s="326">
        <v>17480</v>
      </c>
      <c r="E14" s="438">
        <v>38790</v>
      </c>
      <c r="F14" s="94"/>
      <c r="G14" s="325">
        <v>20518</v>
      </c>
      <c r="H14" s="326">
        <v>16170</v>
      </c>
      <c r="I14" s="438">
        <v>36688</v>
      </c>
      <c r="J14" s="94"/>
      <c r="K14" s="325"/>
      <c r="L14" s="326"/>
      <c r="M14" s="438"/>
      <c r="N14" s="278"/>
      <c r="O14" s="325"/>
      <c r="P14" s="326"/>
      <c r="Q14" s="438"/>
      <c r="R14" s="278"/>
      <c r="S14" s="325"/>
      <c r="T14" s="326"/>
      <c r="U14" s="438"/>
    </row>
    <row r="15" spans="1:21" s="77" customFormat="1" ht="14.25" customHeight="1" x14ac:dyDescent="0.2">
      <c r="A15" s="79"/>
      <c r="B15" s="4" t="s">
        <v>1</v>
      </c>
      <c r="C15" s="355">
        <v>4519</v>
      </c>
      <c r="D15" s="356">
        <v>4025</v>
      </c>
      <c r="E15" s="330">
        <v>8544</v>
      </c>
      <c r="F15" s="98"/>
      <c r="G15" s="355">
        <v>4245</v>
      </c>
      <c r="H15" s="356">
        <v>3766</v>
      </c>
      <c r="I15" s="330">
        <v>8011</v>
      </c>
      <c r="J15" s="98"/>
      <c r="K15" s="355"/>
      <c r="L15" s="356"/>
      <c r="M15" s="330"/>
      <c r="N15" s="396"/>
      <c r="O15" s="355"/>
      <c r="P15" s="356"/>
      <c r="Q15" s="330"/>
      <c r="R15" s="396"/>
      <c r="S15" s="355"/>
      <c r="T15" s="356"/>
      <c r="U15" s="330"/>
    </row>
    <row r="16" spans="1:21" s="77" customFormat="1" ht="14.25" customHeight="1" x14ac:dyDescent="0.2">
      <c r="A16" s="315"/>
      <c r="B16" s="34" t="s">
        <v>36</v>
      </c>
      <c r="C16" s="325">
        <v>129</v>
      </c>
      <c r="D16" s="326">
        <v>107</v>
      </c>
      <c r="E16" s="438">
        <v>236</v>
      </c>
      <c r="F16" s="320"/>
      <c r="G16" s="325">
        <v>115</v>
      </c>
      <c r="H16" s="326">
        <v>109</v>
      </c>
      <c r="I16" s="438">
        <v>224</v>
      </c>
      <c r="J16" s="95"/>
      <c r="K16" s="322"/>
      <c r="L16" s="323"/>
      <c r="M16" s="437"/>
      <c r="N16" s="278"/>
      <c r="O16" s="322"/>
      <c r="P16" s="323"/>
      <c r="Q16" s="437"/>
      <c r="R16" s="278"/>
      <c r="S16" s="325"/>
      <c r="T16" s="326"/>
      <c r="U16" s="327"/>
    </row>
    <row r="17" spans="1:21" s="77" customFormat="1" ht="14.25" customHeight="1" x14ac:dyDescent="0.2">
      <c r="A17" s="315"/>
      <c r="B17" s="34" t="s">
        <v>37</v>
      </c>
      <c r="C17" s="325">
        <v>105</v>
      </c>
      <c r="D17" s="326">
        <v>114</v>
      </c>
      <c r="E17" s="438">
        <v>219</v>
      </c>
      <c r="F17" s="320"/>
      <c r="G17" s="325">
        <v>114</v>
      </c>
      <c r="H17" s="326">
        <v>99</v>
      </c>
      <c r="I17" s="438">
        <v>213</v>
      </c>
      <c r="J17" s="95"/>
      <c r="K17" s="325"/>
      <c r="L17" s="326"/>
      <c r="M17" s="438"/>
      <c r="N17" s="278"/>
      <c r="O17" s="325"/>
      <c r="P17" s="326"/>
      <c r="Q17" s="438"/>
      <c r="R17" s="278"/>
      <c r="S17" s="325"/>
      <c r="T17" s="326"/>
      <c r="U17" s="327"/>
    </row>
    <row r="18" spans="1:21" s="77" customFormat="1" ht="14.25" customHeight="1" x14ac:dyDescent="0.2">
      <c r="A18" s="315"/>
      <c r="B18" s="34" t="s">
        <v>38</v>
      </c>
      <c r="C18" s="325">
        <v>257</v>
      </c>
      <c r="D18" s="326">
        <v>203</v>
      </c>
      <c r="E18" s="438">
        <v>460</v>
      </c>
      <c r="F18" s="320"/>
      <c r="G18" s="325">
        <v>236</v>
      </c>
      <c r="H18" s="326">
        <v>197</v>
      </c>
      <c r="I18" s="438">
        <v>433</v>
      </c>
      <c r="J18" s="95"/>
      <c r="K18" s="325"/>
      <c r="L18" s="326"/>
      <c r="M18" s="438"/>
      <c r="N18" s="278"/>
      <c r="O18" s="325"/>
      <c r="P18" s="326"/>
      <c r="Q18" s="438"/>
      <c r="R18" s="278"/>
      <c r="S18" s="325"/>
      <c r="T18" s="326"/>
      <c r="U18" s="327"/>
    </row>
    <row r="19" spans="1:21" s="77" customFormat="1" ht="14.25" customHeight="1" x14ac:dyDescent="0.2">
      <c r="A19" s="315"/>
      <c r="B19" s="34" t="s">
        <v>39</v>
      </c>
      <c r="C19" s="325">
        <v>173</v>
      </c>
      <c r="D19" s="326">
        <v>149</v>
      </c>
      <c r="E19" s="438">
        <v>322</v>
      </c>
      <c r="F19" s="320"/>
      <c r="G19" s="325">
        <v>148</v>
      </c>
      <c r="H19" s="326">
        <v>151</v>
      </c>
      <c r="I19" s="438">
        <v>299</v>
      </c>
      <c r="J19" s="95"/>
      <c r="K19" s="325"/>
      <c r="L19" s="326"/>
      <c r="M19" s="438"/>
      <c r="N19" s="278"/>
      <c r="O19" s="325"/>
      <c r="P19" s="326"/>
      <c r="Q19" s="438"/>
      <c r="R19" s="278"/>
      <c r="S19" s="325"/>
      <c r="T19" s="326"/>
      <c r="U19" s="327"/>
    </row>
    <row r="20" spans="1:21" s="77" customFormat="1" ht="14.25" customHeight="1" x14ac:dyDescent="0.2">
      <c r="A20" s="315"/>
      <c r="B20" s="34" t="s">
        <v>40</v>
      </c>
      <c r="C20" s="325">
        <v>291</v>
      </c>
      <c r="D20" s="326">
        <v>275</v>
      </c>
      <c r="E20" s="438">
        <v>566</v>
      </c>
      <c r="F20" s="320"/>
      <c r="G20" s="325">
        <v>290</v>
      </c>
      <c r="H20" s="326">
        <v>268</v>
      </c>
      <c r="I20" s="438">
        <v>558</v>
      </c>
      <c r="J20" s="95"/>
      <c r="K20" s="325"/>
      <c r="L20" s="326"/>
      <c r="M20" s="438"/>
      <c r="N20" s="278"/>
      <c r="O20" s="325"/>
      <c r="P20" s="326"/>
      <c r="Q20" s="438"/>
      <c r="R20" s="278"/>
      <c r="S20" s="325"/>
      <c r="T20" s="326"/>
      <c r="U20" s="327"/>
    </row>
    <row r="21" spans="1:21" s="77" customFormat="1" ht="14.25" customHeight="1" x14ac:dyDescent="0.2">
      <c r="A21" s="315"/>
      <c r="B21" s="34" t="s">
        <v>41</v>
      </c>
      <c r="C21" s="325">
        <v>146</v>
      </c>
      <c r="D21" s="326">
        <v>150</v>
      </c>
      <c r="E21" s="438">
        <v>296</v>
      </c>
      <c r="F21" s="320"/>
      <c r="G21" s="325">
        <v>140</v>
      </c>
      <c r="H21" s="326">
        <v>131</v>
      </c>
      <c r="I21" s="438">
        <v>271</v>
      </c>
      <c r="J21" s="95"/>
      <c r="K21" s="325"/>
      <c r="L21" s="326"/>
      <c r="M21" s="438"/>
      <c r="N21" s="278"/>
      <c r="O21" s="325"/>
      <c r="P21" s="326"/>
      <c r="Q21" s="438"/>
      <c r="R21" s="278"/>
      <c r="S21" s="325"/>
      <c r="T21" s="326"/>
      <c r="U21" s="327"/>
    </row>
    <row r="22" spans="1:21" s="77" customFormat="1" ht="14.25" customHeight="1" x14ac:dyDescent="0.2">
      <c r="A22" s="315"/>
      <c r="B22" s="34" t="s">
        <v>42</v>
      </c>
      <c r="C22" s="325">
        <v>111</v>
      </c>
      <c r="D22" s="326">
        <v>105</v>
      </c>
      <c r="E22" s="438">
        <v>216</v>
      </c>
      <c r="F22" s="320"/>
      <c r="G22" s="325">
        <v>105</v>
      </c>
      <c r="H22" s="326">
        <v>90</v>
      </c>
      <c r="I22" s="438">
        <v>195</v>
      </c>
      <c r="J22" s="95"/>
      <c r="K22" s="325"/>
      <c r="L22" s="326"/>
      <c r="M22" s="438"/>
      <c r="N22" s="278"/>
      <c r="O22" s="325"/>
      <c r="P22" s="326"/>
      <c r="Q22" s="438"/>
      <c r="R22" s="278"/>
      <c r="S22" s="325"/>
      <c r="T22" s="326"/>
      <c r="U22" s="327"/>
    </row>
    <row r="23" spans="1:21" s="77" customFormat="1" ht="14.25" customHeight="1" x14ac:dyDescent="0.2">
      <c r="A23" s="315"/>
      <c r="B23" s="34" t="s">
        <v>43</v>
      </c>
      <c r="C23" s="325">
        <v>109</v>
      </c>
      <c r="D23" s="326">
        <v>98</v>
      </c>
      <c r="E23" s="438">
        <v>207</v>
      </c>
      <c r="F23" s="320"/>
      <c r="G23" s="325">
        <v>94</v>
      </c>
      <c r="H23" s="326">
        <v>87</v>
      </c>
      <c r="I23" s="438">
        <v>181</v>
      </c>
      <c r="J23" s="95"/>
      <c r="K23" s="325"/>
      <c r="L23" s="326"/>
      <c r="M23" s="438"/>
      <c r="N23" s="278"/>
      <c r="O23" s="325"/>
      <c r="P23" s="326"/>
      <c r="Q23" s="438"/>
      <c r="R23" s="278"/>
      <c r="S23" s="325"/>
      <c r="T23" s="326"/>
      <c r="U23" s="327"/>
    </row>
    <row r="24" spans="1:21" s="77" customFormat="1" ht="14.25" customHeight="1" x14ac:dyDescent="0.2">
      <c r="A24" s="315"/>
      <c r="B24" s="34" t="s">
        <v>44</v>
      </c>
      <c r="C24" s="325">
        <v>301</v>
      </c>
      <c r="D24" s="326">
        <v>274</v>
      </c>
      <c r="E24" s="438">
        <v>575</v>
      </c>
      <c r="F24" s="320"/>
      <c r="G24" s="325">
        <v>276</v>
      </c>
      <c r="H24" s="326">
        <v>250</v>
      </c>
      <c r="I24" s="438">
        <v>526</v>
      </c>
      <c r="J24" s="95"/>
      <c r="K24" s="325"/>
      <c r="L24" s="326"/>
      <c r="M24" s="438"/>
      <c r="N24" s="278"/>
      <c r="O24" s="325"/>
      <c r="P24" s="326"/>
      <c r="Q24" s="438"/>
      <c r="R24" s="278"/>
      <c r="S24" s="325"/>
      <c r="T24" s="326"/>
      <c r="U24" s="327"/>
    </row>
    <row r="25" spans="1:21" s="77" customFormat="1" ht="14.25" customHeight="1" x14ac:dyDescent="0.2">
      <c r="A25" s="315"/>
      <c r="B25" s="34" t="s">
        <v>45</v>
      </c>
      <c r="C25" s="325">
        <v>194</v>
      </c>
      <c r="D25" s="326">
        <v>137</v>
      </c>
      <c r="E25" s="438">
        <v>331</v>
      </c>
      <c r="F25" s="320"/>
      <c r="G25" s="325">
        <v>173</v>
      </c>
      <c r="H25" s="326">
        <v>126</v>
      </c>
      <c r="I25" s="438">
        <v>299</v>
      </c>
      <c r="J25" s="95"/>
      <c r="K25" s="325"/>
      <c r="L25" s="326"/>
      <c r="M25" s="438"/>
      <c r="N25" s="278"/>
      <c r="O25" s="325"/>
      <c r="P25" s="326"/>
      <c r="Q25" s="438"/>
      <c r="R25" s="278"/>
      <c r="S25" s="325"/>
      <c r="T25" s="326"/>
      <c r="U25" s="327"/>
    </row>
    <row r="26" spans="1:21" s="77" customFormat="1" ht="14.25" customHeight="1" x14ac:dyDescent="0.2">
      <c r="A26" s="315"/>
      <c r="B26" s="34" t="s">
        <v>46</v>
      </c>
      <c r="C26" s="325">
        <v>141</v>
      </c>
      <c r="D26" s="326">
        <v>119</v>
      </c>
      <c r="E26" s="438">
        <v>260</v>
      </c>
      <c r="F26" s="320"/>
      <c r="G26" s="325">
        <v>136</v>
      </c>
      <c r="H26" s="326">
        <v>106</v>
      </c>
      <c r="I26" s="438">
        <v>242</v>
      </c>
      <c r="J26" s="95"/>
      <c r="K26" s="325"/>
      <c r="L26" s="326"/>
      <c r="M26" s="438"/>
      <c r="N26" s="278"/>
      <c r="O26" s="325"/>
      <c r="P26" s="326"/>
      <c r="Q26" s="438"/>
      <c r="R26" s="278"/>
      <c r="S26" s="325"/>
      <c r="T26" s="326"/>
      <c r="U26" s="327"/>
    </row>
    <row r="27" spans="1:21" s="77" customFormat="1" ht="14.25" customHeight="1" x14ac:dyDescent="0.2">
      <c r="A27" s="315"/>
      <c r="B27" s="34" t="s">
        <v>47</v>
      </c>
      <c r="C27" s="325">
        <v>152</v>
      </c>
      <c r="D27" s="326">
        <v>141</v>
      </c>
      <c r="E27" s="438">
        <v>293</v>
      </c>
      <c r="F27" s="320"/>
      <c r="G27" s="325">
        <v>147</v>
      </c>
      <c r="H27" s="326">
        <v>150</v>
      </c>
      <c r="I27" s="438">
        <v>297</v>
      </c>
      <c r="J27" s="95"/>
      <c r="K27" s="325"/>
      <c r="L27" s="326"/>
      <c r="M27" s="438"/>
      <c r="N27" s="278"/>
      <c r="O27" s="325"/>
      <c r="P27" s="326"/>
      <c r="Q27" s="438"/>
      <c r="R27" s="278"/>
      <c r="S27" s="325"/>
      <c r="T27" s="326"/>
      <c r="U27" s="327"/>
    </row>
    <row r="28" spans="1:21" s="77" customFormat="1" ht="14.25" customHeight="1" x14ac:dyDescent="0.2">
      <c r="A28" s="315"/>
      <c r="B28" s="34" t="s">
        <v>48</v>
      </c>
      <c r="C28" s="325">
        <v>179</v>
      </c>
      <c r="D28" s="326">
        <v>128</v>
      </c>
      <c r="E28" s="438">
        <v>307</v>
      </c>
      <c r="F28" s="320"/>
      <c r="G28" s="325">
        <v>173</v>
      </c>
      <c r="H28" s="326">
        <v>113</v>
      </c>
      <c r="I28" s="438">
        <v>286</v>
      </c>
      <c r="J28" s="95"/>
      <c r="K28" s="325"/>
      <c r="L28" s="326"/>
      <c r="M28" s="438"/>
      <c r="N28" s="278"/>
      <c r="O28" s="325"/>
      <c r="P28" s="326"/>
      <c r="Q28" s="438"/>
      <c r="R28" s="278"/>
      <c r="S28" s="325"/>
      <c r="T28" s="326"/>
      <c r="U28" s="327"/>
    </row>
    <row r="29" spans="1:21" s="77" customFormat="1" ht="14.25" customHeight="1" x14ac:dyDescent="0.2">
      <c r="A29" s="315"/>
      <c r="B29" s="34" t="s">
        <v>49</v>
      </c>
      <c r="C29" s="325">
        <v>305</v>
      </c>
      <c r="D29" s="326">
        <v>299</v>
      </c>
      <c r="E29" s="438">
        <v>604</v>
      </c>
      <c r="F29" s="320"/>
      <c r="G29" s="325">
        <v>265</v>
      </c>
      <c r="H29" s="326">
        <v>272</v>
      </c>
      <c r="I29" s="438">
        <v>537</v>
      </c>
      <c r="J29" s="95"/>
      <c r="K29" s="325"/>
      <c r="L29" s="326"/>
      <c r="M29" s="438"/>
      <c r="N29" s="278"/>
      <c r="O29" s="325"/>
      <c r="P29" s="326"/>
      <c r="Q29" s="438"/>
      <c r="R29" s="278"/>
      <c r="S29" s="325"/>
      <c r="T29" s="326"/>
      <c r="U29" s="327"/>
    </row>
    <row r="30" spans="1:21" s="77" customFormat="1" ht="14.25" customHeight="1" x14ac:dyDescent="0.2">
      <c r="A30" s="315"/>
      <c r="B30" s="34" t="s">
        <v>50</v>
      </c>
      <c r="C30" s="325">
        <v>337</v>
      </c>
      <c r="D30" s="326">
        <v>304</v>
      </c>
      <c r="E30" s="438">
        <v>641</v>
      </c>
      <c r="F30" s="320"/>
      <c r="G30" s="325">
        <v>325</v>
      </c>
      <c r="H30" s="326">
        <v>273</v>
      </c>
      <c r="I30" s="438">
        <v>598</v>
      </c>
      <c r="J30" s="95"/>
      <c r="K30" s="325"/>
      <c r="L30" s="326"/>
      <c r="M30" s="438"/>
      <c r="N30" s="278"/>
      <c r="O30" s="325"/>
      <c r="P30" s="326"/>
      <c r="Q30" s="438"/>
      <c r="R30" s="278"/>
      <c r="S30" s="325"/>
      <c r="T30" s="326"/>
      <c r="U30" s="327"/>
    </row>
    <row r="31" spans="1:21" s="77" customFormat="1" ht="14.25" customHeight="1" x14ac:dyDescent="0.2">
      <c r="A31" s="315"/>
      <c r="B31" s="34" t="s">
        <v>51</v>
      </c>
      <c r="C31" s="325">
        <v>102</v>
      </c>
      <c r="D31" s="326">
        <v>84</v>
      </c>
      <c r="E31" s="438">
        <v>186</v>
      </c>
      <c r="F31" s="320"/>
      <c r="G31" s="325">
        <v>86</v>
      </c>
      <c r="H31" s="326">
        <v>83</v>
      </c>
      <c r="I31" s="438">
        <v>169</v>
      </c>
      <c r="J31" s="95"/>
      <c r="K31" s="325"/>
      <c r="L31" s="326"/>
      <c r="M31" s="438"/>
      <c r="N31" s="278"/>
      <c r="O31" s="325"/>
      <c r="P31" s="326"/>
      <c r="Q31" s="438"/>
      <c r="R31" s="278"/>
      <c r="S31" s="325"/>
      <c r="T31" s="326"/>
      <c r="U31" s="327"/>
    </row>
    <row r="32" spans="1:21" s="77" customFormat="1" ht="14.25" customHeight="1" x14ac:dyDescent="0.2">
      <c r="A32" s="315"/>
      <c r="B32" s="34" t="s">
        <v>52</v>
      </c>
      <c r="C32" s="325">
        <v>300</v>
      </c>
      <c r="D32" s="326">
        <v>238</v>
      </c>
      <c r="E32" s="438">
        <v>538</v>
      </c>
      <c r="F32" s="320"/>
      <c r="G32" s="325">
        <v>286</v>
      </c>
      <c r="H32" s="326">
        <v>223</v>
      </c>
      <c r="I32" s="438">
        <v>509</v>
      </c>
      <c r="J32" s="95"/>
      <c r="K32" s="325"/>
      <c r="L32" s="326"/>
      <c r="M32" s="438"/>
      <c r="N32" s="278"/>
      <c r="O32" s="325"/>
      <c r="P32" s="326"/>
      <c r="Q32" s="438"/>
      <c r="R32" s="278"/>
      <c r="S32" s="325"/>
      <c r="T32" s="326"/>
      <c r="U32" s="327"/>
    </row>
    <row r="33" spans="1:21" s="77" customFormat="1" ht="14.25" customHeight="1" x14ac:dyDescent="0.2">
      <c r="A33" s="315"/>
      <c r="B33" s="34" t="s">
        <v>31</v>
      </c>
      <c r="C33" s="325">
        <v>147</v>
      </c>
      <c r="D33" s="326">
        <v>135</v>
      </c>
      <c r="E33" s="438">
        <v>282</v>
      </c>
      <c r="F33" s="320"/>
      <c r="G33" s="325">
        <v>129</v>
      </c>
      <c r="H33" s="326">
        <v>126</v>
      </c>
      <c r="I33" s="438">
        <v>255</v>
      </c>
      <c r="J33" s="95"/>
      <c r="K33" s="325"/>
      <c r="L33" s="326"/>
      <c r="M33" s="438"/>
      <c r="N33" s="278"/>
      <c r="O33" s="325"/>
      <c r="P33" s="326"/>
      <c r="Q33" s="438"/>
      <c r="R33" s="278"/>
      <c r="S33" s="325"/>
      <c r="T33" s="326"/>
      <c r="U33" s="327"/>
    </row>
    <row r="34" spans="1:21" s="77" customFormat="1" ht="14.25" customHeight="1" x14ac:dyDescent="0.2">
      <c r="A34" s="315"/>
      <c r="B34" s="34" t="s">
        <v>53</v>
      </c>
      <c r="C34" s="325">
        <v>269</v>
      </c>
      <c r="D34" s="326">
        <v>281</v>
      </c>
      <c r="E34" s="438">
        <v>550</v>
      </c>
      <c r="F34" s="320"/>
      <c r="G34" s="325">
        <v>261</v>
      </c>
      <c r="H34" s="326">
        <v>272</v>
      </c>
      <c r="I34" s="438">
        <v>533</v>
      </c>
      <c r="J34" s="95"/>
      <c r="K34" s="325"/>
      <c r="L34" s="326"/>
      <c r="M34" s="438"/>
      <c r="N34" s="278"/>
      <c r="O34" s="325"/>
      <c r="P34" s="326"/>
      <c r="Q34" s="438"/>
      <c r="R34" s="278"/>
      <c r="S34" s="325"/>
      <c r="T34" s="326"/>
      <c r="U34" s="327"/>
    </row>
    <row r="35" spans="1:21" s="77" customFormat="1" ht="14.25" customHeight="1" x14ac:dyDescent="0.2">
      <c r="A35" s="315"/>
      <c r="B35" s="34" t="s">
        <v>54</v>
      </c>
      <c r="C35" s="325">
        <v>213</v>
      </c>
      <c r="D35" s="326">
        <v>188</v>
      </c>
      <c r="E35" s="438">
        <v>401</v>
      </c>
      <c r="F35" s="320"/>
      <c r="G35" s="325">
        <v>208</v>
      </c>
      <c r="H35" s="326">
        <v>169</v>
      </c>
      <c r="I35" s="438">
        <v>377</v>
      </c>
      <c r="J35" s="95"/>
      <c r="K35" s="325"/>
      <c r="L35" s="326"/>
      <c r="M35" s="438"/>
      <c r="N35" s="278"/>
      <c r="O35" s="325"/>
      <c r="P35" s="326"/>
      <c r="Q35" s="438"/>
      <c r="R35" s="278"/>
      <c r="S35" s="325"/>
      <c r="T35" s="326"/>
      <c r="U35" s="327"/>
    </row>
    <row r="36" spans="1:21" s="77" customFormat="1" ht="14.25" customHeight="1" x14ac:dyDescent="0.2">
      <c r="A36" s="315"/>
      <c r="B36" s="34" t="s">
        <v>55</v>
      </c>
      <c r="C36" s="325">
        <v>91</v>
      </c>
      <c r="D36" s="326">
        <v>98</v>
      </c>
      <c r="E36" s="438">
        <v>189</v>
      </c>
      <c r="F36" s="320"/>
      <c r="G36" s="325">
        <v>87</v>
      </c>
      <c r="H36" s="326">
        <v>102</v>
      </c>
      <c r="I36" s="438">
        <v>189</v>
      </c>
      <c r="J36" s="95"/>
      <c r="K36" s="325"/>
      <c r="L36" s="326"/>
      <c r="M36" s="438"/>
      <c r="N36" s="278"/>
      <c r="O36" s="325"/>
      <c r="P36" s="326"/>
      <c r="Q36" s="438"/>
      <c r="R36" s="278"/>
      <c r="S36" s="325"/>
      <c r="T36" s="326"/>
      <c r="U36" s="327"/>
    </row>
    <row r="37" spans="1:21" s="77" customFormat="1" ht="14.25" customHeight="1" x14ac:dyDescent="0.2">
      <c r="A37" s="315"/>
      <c r="B37" s="34" t="s">
        <v>56</v>
      </c>
      <c r="C37" s="325">
        <v>93</v>
      </c>
      <c r="D37" s="326">
        <v>80</v>
      </c>
      <c r="E37" s="438">
        <v>173</v>
      </c>
      <c r="F37" s="320"/>
      <c r="G37" s="325">
        <v>89</v>
      </c>
      <c r="H37" s="326">
        <v>72</v>
      </c>
      <c r="I37" s="438">
        <v>161</v>
      </c>
      <c r="J37" s="95"/>
      <c r="K37" s="325"/>
      <c r="L37" s="326"/>
      <c r="M37" s="438"/>
      <c r="N37" s="278"/>
      <c r="O37" s="325"/>
      <c r="P37" s="326"/>
      <c r="Q37" s="438"/>
      <c r="R37" s="278"/>
      <c r="S37" s="325"/>
      <c r="T37" s="326"/>
      <c r="U37" s="327"/>
    </row>
    <row r="38" spans="1:21" s="77" customFormat="1" ht="14.25" customHeight="1" x14ac:dyDescent="0.2">
      <c r="A38" s="315"/>
      <c r="B38" s="34" t="s">
        <v>57</v>
      </c>
      <c r="C38" s="325">
        <v>252</v>
      </c>
      <c r="D38" s="326">
        <v>204</v>
      </c>
      <c r="E38" s="438">
        <v>456</v>
      </c>
      <c r="F38" s="320"/>
      <c r="G38" s="325">
        <v>241</v>
      </c>
      <c r="H38" s="326">
        <v>185</v>
      </c>
      <c r="I38" s="438">
        <v>426</v>
      </c>
      <c r="J38" s="95"/>
      <c r="K38" s="325"/>
      <c r="L38" s="326"/>
      <c r="M38" s="438"/>
      <c r="N38" s="278"/>
      <c r="O38" s="325"/>
      <c r="P38" s="326"/>
      <c r="Q38" s="438"/>
      <c r="R38" s="278"/>
      <c r="S38" s="325"/>
      <c r="T38" s="326"/>
      <c r="U38" s="327"/>
    </row>
    <row r="39" spans="1:21" s="77" customFormat="1" ht="14.25" customHeight="1" x14ac:dyDescent="0.2">
      <c r="A39" s="315"/>
      <c r="B39" s="34" t="s">
        <v>58</v>
      </c>
      <c r="C39" s="328">
        <v>122</v>
      </c>
      <c r="D39" s="329">
        <v>114</v>
      </c>
      <c r="E39" s="441">
        <v>236</v>
      </c>
      <c r="F39" s="321"/>
      <c r="G39" s="328">
        <v>121</v>
      </c>
      <c r="H39" s="329">
        <v>112</v>
      </c>
      <c r="I39" s="441">
        <v>233</v>
      </c>
      <c r="J39" s="289"/>
      <c r="K39" s="328"/>
      <c r="L39" s="329"/>
      <c r="M39" s="441"/>
      <c r="N39" s="278"/>
      <c r="O39" s="328"/>
      <c r="P39" s="329"/>
      <c r="Q39" s="441"/>
      <c r="R39" s="278"/>
      <c r="S39" s="328"/>
      <c r="T39" s="329"/>
      <c r="U39" s="330"/>
    </row>
    <row r="40" spans="1:21" s="1" customFormat="1" ht="15" x14ac:dyDescent="0.25">
      <c r="A40" s="316"/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88"/>
      <c r="Q40" s="156"/>
      <c r="R40" s="156"/>
    </row>
    <row r="41" spans="1:21" x14ac:dyDescent="0.2">
      <c r="B41" s="36"/>
      <c r="D41" s="80"/>
      <c r="E41" s="80"/>
      <c r="G41" s="80"/>
      <c r="H41" s="80"/>
      <c r="I41" s="80"/>
      <c r="J41" s="80"/>
      <c r="K41" s="80"/>
      <c r="L41" s="80"/>
      <c r="M41" s="80"/>
      <c r="N41" s="80"/>
      <c r="R41" s="80"/>
    </row>
    <row r="42" spans="1:21" x14ac:dyDescent="0.2">
      <c r="D42" s="80"/>
      <c r="E42" s="80"/>
      <c r="G42" s="80"/>
      <c r="H42" s="80"/>
      <c r="I42" s="80"/>
      <c r="J42" s="80"/>
      <c r="K42" s="80"/>
      <c r="L42" s="80"/>
      <c r="M42" s="80"/>
      <c r="N42" s="80"/>
      <c r="R42" s="80"/>
    </row>
    <row r="43" spans="1:21" x14ac:dyDescent="0.2">
      <c r="D43" s="80"/>
      <c r="E43" s="80"/>
      <c r="G43" s="80"/>
      <c r="H43" s="80"/>
      <c r="I43" s="80"/>
      <c r="J43" s="80"/>
      <c r="K43" s="80"/>
      <c r="L43" s="80"/>
      <c r="M43" s="80"/>
      <c r="N43" s="80"/>
      <c r="R43" s="80"/>
    </row>
    <row r="44" spans="1:21" x14ac:dyDescent="0.2">
      <c r="D44" s="80"/>
      <c r="E44" s="80"/>
      <c r="G44" s="80"/>
      <c r="H44" s="80"/>
      <c r="I44" s="80"/>
      <c r="J44" s="80"/>
      <c r="K44" s="80"/>
      <c r="L44" s="80"/>
      <c r="M44" s="80"/>
      <c r="N44" s="80"/>
      <c r="R44" s="80"/>
    </row>
    <row r="45" spans="1:21" x14ac:dyDescent="0.2">
      <c r="D45" s="80"/>
      <c r="E45" s="80"/>
      <c r="G45" s="80"/>
      <c r="H45" s="80"/>
      <c r="I45" s="80"/>
      <c r="J45" s="80"/>
      <c r="K45" s="80"/>
      <c r="L45" s="80"/>
      <c r="M45" s="80"/>
      <c r="N45" s="80"/>
      <c r="R45" s="80"/>
    </row>
    <row r="46" spans="1:21" x14ac:dyDescent="0.2">
      <c r="D46" s="80"/>
      <c r="E46" s="80"/>
      <c r="G46" s="80"/>
      <c r="H46" s="80"/>
      <c r="I46" s="80"/>
      <c r="J46" s="80"/>
      <c r="K46" s="80"/>
      <c r="L46" s="80"/>
      <c r="M46" s="80"/>
      <c r="N46" s="80"/>
      <c r="R46" s="80"/>
    </row>
    <row r="47" spans="1:21" x14ac:dyDescent="0.2">
      <c r="D47" s="80"/>
      <c r="E47" s="80"/>
      <c r="G47" s="80"/>
      <c r="H47" s="80"/>
      <c r="I47" s="80"/>
      <c r="J47" s="80"/>
      <c r="K47" s="80"/>
      <c r="L47" s="80"/>
      <c r="M47" s="80"/>
      <c r="N47" s="80"/>
      <c r="R47" s="80"/>
    </row>
    <row r="48" spans="1:21" x14ac:dyDescent="0.2">
      <c r="D48" s="80"/>
      <c r="E48" s="80"/>
      <c r="G48" s="80"/>
      <c r="H48" s="80"/>
      <c r="I48" s="80"/>
      <c r="J48" s="80"/>
      <c r="K48" s="80"/>
      <c r="L48" s="80"/>
      <c r="M48" s="80"/>
      <c r="N48" s="80"/>
      <c r="R48" s="80"/>
    </row>
    <row r="49" spans="4:18" x14ac:dyDescent="0.2">
      <c r="D49" s="80"/>
      <c r="E49" s="80"/>
      <c r="G49" s="80"/>
      <c r="H49" s="80"/>
      <c r="I49" s="80"/>
      <c r="J49" s="80"/>
      <c r="K49" s="80"/>
      <c r="L49" s="80"/>
      <c r="M49" s="80"/>
      <c r="N49" s="80"/>
      <c r="R49" s="80"/>
    </row>
    <row r="50" spans="4:18" x14ac:dyDescent="0.2">
      <c r="D50" s="80"/>
      <c r="E50" s="80"/>
      <c r="G50" s="80"/>
      <c r="H50" s="80"/>
      <c r="I50" s="80"/>
      <c r="J50" s="80"/>
      <c r="K50" s="80"/>
      <c r="L50" s="80"/>
      <c r="M50" s="80"/>
      <c r="N50" s="80"/>
      <c r="R50" s="80"/>
    </row>
    <row r="51" spans="4:18" x14ac:dyDescent="0.2">
      <c r="D51" s="80"/>
      <c r="E51" s="80"/>
      <c r="G51" s="80"/>
      <c r="H51" s="80"/>
      <c r="I51" s="80"/>
      <c r="J51" s="80"/>
      <c r="K51" s="80"/>
      <c r="L51" s="80"/>
      <c r="M51" s="80"/>
      <c r="N51" s="80"/>
      <c r="R51" s="80"/>
    </row>
    <row r="52" spans="4:18" x14ac:dyDescent="0.2">
      <c r="D52" s="80"/>
      <c r="E52" s="80"/>
      <c r="G52" s="80"/>
      <c r="H52" s="80"/>
      <c r="I52" s="80"/>
      <c r="J52" s="80"/>
      <c r="K52" s="80"/>
      <c r="L52" s="80"/>
      <c r="M52" s="80"/>
      <c r="N52" s="80"/>
      <c r="R52" s="80"/>
    </row>
    <row r="53" spans="4:18" x14ac:dyDescent="0.2">
      <c r="D53" s="80"/>
      <c r="E53" s="80"/>
      <c r="G53" s="80"/>
      <c r="H53" s="80"/>
      <c r="I53" s="80"/>
      <c r="J53" s="80"/>
      <c r="K53" s="80"/>
      <c r="L53" s="80"/>
      <c r="M53" s="80"/>
      <c r="N53" s="80"/>
      <c r="R53" s="80"/>
    </row>
    <row r="54" spans="4:18" x14ac:dyDescent="0.2">
      <c r="D54" s="80"/>
      <c r="E54" s="80"/>
      <c r="G54" s="80"/>
      <c r="H54" s="80"/>
      <c r="I54" s="80"/>
      <c r="J54" s="80"/>
      <c r="K54" s="80"/>
      <c r="L54" s="80"/>
      <c r="M54" s="80"/>
      <c r="N54" s="80"/>
      <c r="R54" s="80"/>
    </row>
    <row r="55" spans="4:18" x14ac:dyDescent="0.2">
      <c r="D55" s="80"/>
      <c r="E55" s="80"/>
      <c r="G55" s="80"/>
      <c r="H55" s="80"/>
      <c r="I55" s="80"/>
      <c r="J55" s="80"/>
      <c r="K55" s="80"/>
      <c r="L55" s="80"/>
      <c r="M55" s="80"/>
      <c r="N55" s="80"/>
      <c r="R55" s="80"/>
    </row>
    <row r="56" spans="4:18" x14ac:dyDescent="0.2">
      <c r="D56" s="80"/>
      <c r="E56" s="80"/>
      <c r="G56" s="80"/>
      <c r="H56" s="80"/>
      <c r="I56" s="80"/>
      <c r="J56" s="80"/>
      <c r="K56" s="80"/>
      <c r="L56" s="80"/>
      <c r="M56" s="80"/>
      <c r="N56" s="80"/>
      <c r="R56" s="80"/>
    </row>
    <row r="57" spans="4:18" x14ac:dyDescent="0.2">
      <c r="D57" s="80"/>
      <c r="E57" s="80"/>
      <c r="G57" s="80"/>
      <c r="H57" s="80"/>
      <c r="I57" s="80"/>
      <c r="J57" s="80"/>
      <c r="K57" s="80"/>
      <c r="L57" s="80"/>
      <c r="M57" s="80"/>
      <c r="N57" s="80"/>
      <c r="R57" s="80"/>
    </row>
    <row r="58" spans="4:18" x14ac:dyDescent="0.2">
      <c r="D58" s="80"/>
      <c r="E58" s="80"/>
      <c r="G58" s="80"/>
      <c r="H58" s="80"/>
      <c r="I58" s="80"/>
      <c r="J58" s="80"/>
      <c r="K58" s="80"/>
      <c r="L58" s="80"/>
      <c r="M58" s="80"/>
      <c r="N58" s="80"/>
      <c r="R58" s="80"/>
    </row>
    <row r="59" spans="4:18" x14ac:dyDescent="0.2">
      <c r="D59" s="80"/>
      <c r="E59" s="80"/>
      <c r="G59" s="80"/>
      <c r="H59" s="80"/>
      <c r="I59" s="80"/>
      <c r="J59" s="80"/>
      <c r="K59" s="80"/>
      <c r="L59" s="80"/>
      <c r="M59" s="80"/>
      <c r="N59" s="80"/>
      <c r="R59" s="80"/>
    </row>
    <row r="60" spans="4:18" x14ac:dyDescent="0.2">
      <c r="D60" s="80"/>
      <c r="E60" s="80"/>
      <c r="G60" s="80"/>
      <c r="H60" s="80"/>
      <c r="I60" s="80"/>
      <c r="J60" s="80"/>
      <c r="K60" s="80"/>
      <c r="L60" s="80"/>
      <c r="M60" s="80"/>
      <c r="N60" s="80"/>
      <c r="R60" s="80"/>
    </row>
    <row r="61" spans="4:18" x14ac:dyDescent="0.2">
      <c r="D61" s="80"/>
      <c r="E61" s="80"/>
      <c r="G61" s="80"/>
      <c r="H61" s="80"/>
      <c r="I61" s="80"/>
      <c r="J61" s="80"/>
      <c r="K61" s="80"/>
      <c r="L61" s="80"/>
      <c r="M61" s="80"/>
      <c r="N61" s="80"/>
      <c r="R61" s="80"/>
    </row>
    <row r="62" spans="4:18" x14ac:dyDescent="0.2">
      <c r="D62" s="80"/>
      <c r="E62" s="80"/>
      <c r="G62" s="80"/>
      <c r="H62" s="80"/>
      <c r="I62" s="80"/>
      <c r="J62" s="80"/>
      <c r="K62" s="80"/>
      <c r="L62" s="80"/>
      <c r="M62" s="80"/>
      <c r="N62" s="80"/>
      <c r="R62" s="80"/>
    </row>
    <row r="63" spans="4:18" x14ac:dyDescent="0.2">
      <c r="D63" s="80"/>
      <c r="E63" s="80"/>
      <c r="G63" s="80"/>
      <c r="H63" s="80"/>
      <c r="I63" s="80"/>
      <c r="J63" s="80"/>
      <c r="K63" s="80"/>
      <c r="L63" s="80"/>
      <c r="M63" s="80"/>
      <c r="N63" s="80"/>
      <c r="R63" s="80"/>
    </row>
    <row r="64" spans="4:18" x14ac:dyDescent="0.2">
      <c r="D64" s="80"/>
      <c r="E64" s="80"/>
      <c r="G64" s="80"/>
      <c r="H64" s="80"/>
      <c r="I64" s="80"/>
      <c r="J64" s="80"/>
      <c r="K64" s="80"/>
      <c r="L64" s="80"/>
      <c r="M64" s="80"/>
      <c r="N64" s="80"/>
      <c r="R64" s="80"/>
    </row>
    <row r="65" spans="4:18" x14ac:dyDescent="0.2">
      <c r="D65" s="80"/>
      <c r="E65" s="80"/>
      <c r="G65" s="80"/>
      <c r="H65" s="80"/>
      <c r="I65" s="80"/>
      <c r="J65" s="80"/>
      <c r="K65" s="80"/>
      <c r="L65" s="80"/>
      <c r="M65" s="80"/>
      <c r="N65" s="80"/>
      <c r="R65" s="80"/>
    </row>
    <row r="66" spans="4:18" x14ac:dyDescent="0.2">
      <c r="D66" s="80"/>
      <c r="E66" s="80"/>
      <c r="G66" s="80"/>
      <c r="H66" s="80"/>
      <c r="I66" s="80"/>
      <c r="J66" s="80"/>
      <c r="K66" s="80"/>
      <c r="L66" s="80"/>
      <c r="M66" s="80"/>
      <c r="N66" s="80"/>
      <c r="R66" s="80"/>
    </row>
    <row r="67" spans="4:18" x14ac:dyDescent="0.2">
      <c r="D67" s="80"/>
      <c r="E67" s="80"/>
      <c r="G67" s="80"/>
      <c r="H67" s="80"/>
      <c r="I67" s="80"/>
      <c r="J67" s="80"/>
      <c r="K67" s="80"/>
      <c r="L67" s="80"/>
      <c r="M67" s="80"/>
      <c r="N67" s="80"/>
      <c r="R67" s="80"/>
    </row>
    <row r="68" spans="4:18" x14ac:dyDescent="0.2">
      <c r="D68" s="80"/>
      <c r="E68" s="80"/>
      <c r="G68" s="80"/>
      <c r="H68" s="80"/>
      <c r="I68" s="80"/>
      <c r="J68" s="80"/>
      <c r="K68" s="80"/>
      <c r="L68" s="80"/>
      <c r="M68" s="80"/>
      <c r="N68" s="80"/>
      <c r="R68" s="80"/>
    </row>
    <row r="69" spans="4:18" x14ac:dyDescent="0.2">
      <c r="D69" s="80"/>
      <c r="E69" s="80"/>
      <c r="G69" s="80"/>
      <c r="H69" s="80"/>
      <c r="I69" s="80"/>
      <c r="J69" s="80"/>
      <c r="K69" s="80"/>
      <c r="L69" s="80"/>
      <c r="M69" s="80"/>
      <c r="N69" s="80"/>
      <c r="R69" s="80"/>
    </row>
    <row r="70" spans="4:18" x14ac:dyDescent="0.2">
      <c r="D70" s="80"/>
      <c r="E70" s="80"/>
      <c r="G70" s="80"/>
      <c r="H70" s="80"/>
      <c r="I70" s="80"/>
      <c r="J70" s="80"/>
      <c r="K70" s="80"/>
      <c r="L70" s="80"/>
      <c r="M70" s="80"/>
      <c r="N70" s="80"/>
      <c r="R70" s="80"/>
    </row>
    <row r="71" spans="4:18" x14ac:dyDescent="0.2">
      <c r="D71" s="80"/>
      <c r="E71" s="80"/>
      <c r="G71" s="80"/>
      <c r="H71" s="80"/>
      <c r="I71" s="80"/>
      <c r="J71" s="80"/>
      <c r="K71" s="80"/>
      <c r="L71" s="80"/>
      <c r="M71" s="80"/>
      <c r="N71" s="80"/>
      <c r="R71" s="80"/>
    </row>
    <row r="72" spans="4:18" x14ac:dyDescent="0.2">
      <c r="D72" s="80"/>
      <c r="E72" s="80"/>
      <c r="G72" s="80"/>
      <c r="H72" s="80"/>
      <c r="I72" s="80"/>
      <c r="J72" s="80"/>
      <c r="K72" s="80"/>
      <c r="L72" s="80"/>
      <c r="M72" s="80"/>
      <c r="N72" s="80"/>
      <c r="R72" s="80"/>
    </row>
    <row r="73" spans="4:18" x14ac:dyDescent="0.2">
      <c r="D73" s="80"/>
      <c r="E73" s="80"/>
      <c r="G73" s="80"/>
      <c r="H73" s="80"/>
      <c r="I73" s="80"/>
      <c r="J73" s="80"/>
      <c r="K73" s="80"/>
      <c r="L73" s="80"/>
      <c r="M73" s="80"/>
      <c r="N73" s="80"/>
      <c r="R73" s="80"/>
    </row>
    <row r="74" spans="4:18" x14ac:dyDescent="0.2">
      <c r="D74" s="80"/>
      <c r="E74" s="80"/>
      <c r="G74" s="80"/>
      <c r="H74" s="80"/>
      <c r="I74" s="80"/>
      <c r="J74" s="80"/>
      <c r="K74" s="80"/>
      <c r="L74" s="80"/>
      <c r="M74" s="80"/>
      <c r="N74" s="80"/>
      <c r="R74" s="80"/>
    </row>
    <row r="75" spans="4:18" x14ac:dyDescent="0.2">
      <c r="D75" s="80"/>
      <c r="E75" s="80"/>
      <c r="G75" s="80"/>
      <c r="H75" s="80"/>
      <c r="I75" s="80"/>
      <c r="J75" s="80"/>
      <c r="K75" s="80"/>
      <c r="L75" s="80"/>
      <c r="M75" s="80"/>
      <c r="N75" s="80"/>
      <c r="R75" s="80"/>
    </row>
    <row r="76" spans="4:18" x14ac:dyDescent="0.2">
      <c r="D76" s="80"/>
      <c r="E76" s="80"/>
      <c r="G76" s="80"/>
      <c r="H76" s="80"/>
      <c r="I76" s="80"/>
      <c r="J76" s="80"/>
      <c r="K76" s="80"/>
      <c r="L76" s="80"/>
      <c r="M76" s="80"/>
      <c r="N76" s="80"/>
      <c r="R76" s="80"/>
    </row>
    <row r="77" spans="4:18" x14ac:dyDescent="0.2">
      <c r="D77" s="80"/>
      <c r="E77" s="80"/>
      <c r="G77" s="80"/>
      <c r="H77" s="80"/>
      <c r="I77" s="80"/>
      <c r="J77" s="80"/>
      <c r="K77" s="80"/>
      <c r="L77" s="80"/>
      <c r="M77" s="80"/>
      <c r="N77" s="80"/>
      <c r="R77" s="80"/>
    </row>
    <row r="78" spans="4:18" x14ac:dyDescent="0.2">
      <c r="D78" s="80"/>
      <c r="E78" s="80"/>
      <c r="G78" s="80"/>
      <c r="H78" s="80"/>
      <c r="I78" s="80"/>
      <c r="J78" s="80"/>
      <c r="K78" s="80"/>
      <c r="L78" s="80"/>
      <c r="M78" s="80"/>
      <c r="N78" s="80"/>
      <c r="R78" s="80"/>
    </row>
    <row r="79" spans="4:18" x14ac:dyDescent="0.2">
      <c r="D79" s="80"/>
      <c r="E79" s="80"/>
      <c r="G79" s="80"/>
      <c r="H79" s="80"/>
      <c r="I79" s="80"/>
      <c r="J79" s="80"/>
      <c r="K79" s="80"/>
      <c r="L79" s="80"/>
      <c r="M79" s="80"/>
      <c r="N79" s="80"/>
      <c r="R79" s="80"/>
    </row>
    <row r="80" spans="4:18" x14ac:dyDescent="0.2">
      <c r="D80" s="80"/>
      <c r="E80" s="80"/>
      <c r="G80" s="80"/>
      <c r="H80" s="80"/>
      <c r="I80" s="80"/>
      <c r="J80" s="80"/>
      <c r="K80" s="80"/>
      <c r="L80" s="80"/>
      <c r="M80" s="80"/>
      <c r="N80" s="80"/>
      <c r="R80" s="80"/>
    </row>
    <row r="81" spans="4:18" x14ac:dyDescent="0.2">
      <c r="D81" s="80"/>
      <c r="E81" s="80"/>
      <c r="G81" s="80"/>
      <c r="H81" s="80"/>
      <c r="I81" s="80"/>
      <c r="J81" s="80"/>
      <c r="K81" s="80"/>
      <c r="L81" s="80"/>
      <c r="M81" s="80"/>
      <c r="N81" s="80"/>
      <c r="R81" s="80"/>
    </row>
    <row r="82" spans="4:18" x14ac:dyDescent="0.2">
      <c r="D82" s="80"/>
      <c r="E82" s="80"/>
      <c r="G82" s="80"/>
      <c r="H82" s="80"/>
      <c r="I82" s="80"/>
      <c r="J82" s="80"/>
      <c r="K82" s="80"/>
      <c r="L82" s="80"/>
      <c r="M82" s="80"/>
      <c r="N82" s="80"/>
      <c r="R82" s="80"/>
    </row>
    <row r="83" spans="4:18" x14ac:dyDescent="0.2">
      <c r="D83" s="80"/>
      <c r="E83" s="80"/>
      <c r="G83" s="80"/>
      <c r="H83" s="80"/>
      <c r="I83" s="80"/>
      <c r="J83" s="80"/>
      <c r="K83" s="80"/>
      <c r="L83" s="80"/>
      <c r="M83" s="80"/>
      <c r="N83" s="80"/>
      <c r="R83" s="80"/>
    </row>
    <row r="84" spans="4:18" x14ac:dyDescent="0.2">
      <c r="D84" s="80"/>
      <c r="E84" s="80"/>
      <c r="G84" s="80"/>
      <c r="H84" s="80"/>
      <c r="I84" s="80"/>
      <c r="J84" s="80"/>
      <c r="K84" s="80"/>
      <c r="L84" s="80"/>
      <c r="M84" s="80"/>
      <c r="N84" s="80"/>
      <c r="R84" s="80"/>
    </row>
    <row r="85" spans="4:18" x14ac:dyDescent="0.2">
      <c r="D85" s="80"/>
      <c r="E85" s="80"/>
      <c r="G85" s="80"/>
      <c r="H85" s="80"/>
      <c r="I85" s="80"/>
      <c r="J85" s="80"/>
      <c r="K85" s="80"/>
      <c r="L85" s="80"/>
      <c r="M85" s="80"/>
      <c r="N85" s="80"/>
      <c r="R85" s="80"/>
    </row>
    <row r="86" spans="4:18" x14ac:dyDescent="0.2">
      <c r="D86" s="80"/>
      <c r="E86" s="80"/>
      <c r="G86" s="80"/>
      <c r="H86" s="80"/>
      <c r="I86" s="80"/>
      <c r="J86" s="80"/>
      <c r="K86" s="80"/>
      <c r="L86" s="80"/>
      <c r="M86" s="80"/>
      <c r="N86" s="80"/>
      <c r="R86" s="80"/>
    </row>
    <row r="87" spans="4:18" x14ac:dyDescent="0.2">
      <c r="D87" s="80"/>
      <c r="E87" s="80"/>
      <c r="G87" s="80"/>
      <c r="H87" s="80"/>
      <c r="I87" s="80"/>
      <c r="J87" s="80"/>
      <c r="K87" s="80"/>
      <c r="L87" s="80"/>
      <c r="M87" s="80"/>
      <c r="N87" s="80"/>
      <c r="R87" s="80"/>
    </row>
    <row r="88" spans="4:18" x14ac:dyDescent="0.2">
      <c r="D88" s="80"/>
      <c r="E88" s="80"/>
      <c r="G88" s="80"/>
      <c r="H88" s="80"/>
      <c r="I88" s="80"/>
      <c r="J88" s="80"/>
      <c r="K88" s="80"/>
      <c r="L88" s="80"/>
      <c r="M88" s="80"/>
      <c r="N88" s="80"/>
      <c r="R88" s="80"/>
    </row>
    <row r="89" spans="4:18" x14ac:dyDescent="0.2">
      <c r="D89" s="80"/>
      <c r="E89" s="80"/>
      <c r="G89" s="80"/>
      <c r="H89" s="80"/>
      <c r="I89" s="80"/>
      <c r="J89" s="80"/>
      <c r="K89" s="80"/>
      <c r="L89" s="80"/>
      <c r="M89" s="80"/>
      <c r="N89" s="80"/>
      <c r="R89" s="80"/>
    </row>
    <row r="90" spans="4:18" x14ac:dyDescent="0.2">
      <c r="D90" s="80"/>
      <c r="E90" s="80"/>
      <c r="G90" s="80"/>
      <c r="H90" s="80"/>
      <c r="I90" s="80"/>
      <c r="J90" s="80"/>
      <c r="K90" s="80"/>
      <c r="L90" s="80"/>
      <c r="M90" s="80"/>
      <c r="N90" s="80"/>
      <c r="R90" s="80"/>
    </row>
    <row r="91" spans="4:18" x14ac:dyDescent="0.2">
      <c r="D91" s="80"/>
      <c r="E91" s="80"/>
      <c r="G91" s="80"/>
      <c r="H91" s="80"/>
      <c r="I91" s="80"/>
      <c r="J91" s="80"/>
      <c r="K91" s="80"/>
      <c r="L91" s="80"/>
      <c r="M91" s="80"/>
      <c r="N91" s="80"/>
      <c r="R91" s="80"/>
    </row>
    <row r="92" spans="4:18" x14ac:dyDescent="0.2">
      <c r="D92" s="80"/>
      <c r="E92" s="80"/>
      <c r="G92" s="80"/>
      <c r="H92" s="80"/>
      <c r="I92" s="80"/>
      <c r="J92" s="80"/>
      <c r="K92" s="80"/>
      <c r="L92" s="80"/>
      <c r="M92" s="80"/>
      <c r="N92" s="80"/>
      <c r="R92" s="80"/>
    </row>
    <row r="93" spans="4:18" x14ac:dyDescent="0.2">
      <c r="D93" s="80"/>
      <c r="E93" s="80"/>
      <c r="G93" s="80"/>
      <c r="H93" s="80"/>
      <c r="I93" s="80"/>
      <c r="J93" s="80"/>
      <c r="K93" s="80"/>
      <c r="L93" s="80"/>
      <c r="M93" s="80"/>
      <c r="N93" s="80"/>
      <c r="R93" s="80"/>
    </row>
    <row r="94" spans="4:18" x14ac:dyDescent="0.2">
      <c r="D94" s="80"/>
      <c r="E94" s="80"/>
      <c r="G94" s="80"/>
      <c r="H94" s="80"/>
      <c r="I94" s="80"/>
      <c r="J94" s="80"/>
      <c r="K94" s="80"/>
      <c r="L94" s="80"/>
      <c r="M94" s="80"/>
      <c r="N94" s="80"/>
      <c r="R94" s="80"/>
    </row>
    <row r="95" spans="4:18" x14ac:dyDescent="0.2">
      <c r="D95" s="80"/>
      <c r="E95" s="80"/>
      <c r="G95" s="80"/>
      <c r="H95" s="80"/>
      <c r="I95" s="80"/>
      <c r="J95" s="80"/>
      <c r="K95" s="80"/>
      <c r="L95" s="80"/>
      <c r="M95" s="80"/>
      <c r="N95" s="80"/>
      <c r="R95" s="80"/>
    </row>
    <row r="96" spans="4:18" x14ac:dyDescent="0.2">
      <c r="D96" s="80"/>
      <c r="E96" s="80"/>
      <c r="G96" s="80"/>
      <c r="H96" s="80"/>
      <c r="I96" s="80"/>
      <c r="J96" s="80"/>
      <c r="K96" s="80"/>
      <c r="L96" s="80"/>
      <c r="M96" s="80"/>
      <c r="N96" s="80"/>
      <c r="R96" s="80"/>
    </row>
    <row r="97" spans="4:18" x14ac:dyDescent="0.2">
      <c r="D97" s="80"/>
      <c r="E97" s="80"/>
      <c r="G97" s="80"/>
      <c r="H97" s="80"/>
      <c r="I97" s="80"/>
      <c r="J97" s="80"/>
      <c r="K97" s="80"/>
      <c r="L97" s="80"/>
      <c r="M97" s="80"/>
      <c r="N97" s="80"/>
      <c r="R97" s="80"/>
    </row>
    <row r="98" spans="4:18" x14ac:dyDescent="0.2">
      <c r="D98" s="80"/>
      <c r="E98" s="80"/>
      <c r="G98" s="80"/>
      <c r="H98" s="80"/>
      <c r="I98" s="80"/>
      <c r="J98" s="80"/>
      <c r="K98" s="80"/>
      <c r="L98" s="80"/>
      <c r="M98" s="80"/>
      <c r="N98" s="80"/>
      <c r="R98" s="80"/>
    </row>
    <row r="99" spans="4:18" x14ac:dyDescent="0.2">
      <c r="D99" s="80"/>
      <c r="E99" s="80"/>
      <c r="G99" s="80"/>
      <c r="H99" s="80"/>
      <c r="I99" s="80"/>
      <c r="J99" s="80"/>
      <c r="K99" s="80"/>
      <c r="L99" s="80"/>
      <c r="M99" s="80"/>
      <c r="N99" s="80"/>
      <c r="R99" s="80"/>
    </row>
    <row r="100" spans="4:18" x14ac:dyDescent="0.2">
      <c r="D100" s="80"/>
      <c r="E100" s="80"/>
      <c r="G100" s="80"/>
      <c r="H100" s="80"/>
      <c r="I100" s="80"/>
      <c r="J100" s="80"/>
      <c r="K100" s="80"/>
      <c r="L100" s="80"/>
      <c r="M100" s="80"/>
      <c r="N100" s="80"/>
      <c r="R100" s="80"/>
    </row>
    <row r="101" spans="4:18" x14ac:dyDescent="0.2">
      <c r="D101" s="80"/>
      <c r="E101" s="80"/>
      <c r="G101" s="80"/>
      <c r="H101" s="80"/>
      <c r="I101" s="80"/>
      <c r="J101" s="80"/>
      <c r="K101" s="80"/>
      <c r="L101" s="80"/>
      <c r="M101" s="80"/>
      <c r="N101" s="80"/>
      <c r="R101" s="80"/>
    </row>
    <row r="102" spans="4:18" x14ac:dyDescent="0.2">
      <c r="D102" s="80"/>
      <c r="E102" s="80"/>
      <c r="G102" s="80"/>
      <c r="H102" s="80"/>
      <c r="I102" s="80"/>
      <c r="J102" s="80"/>
      <c r="K102" s="80"/>
      <c r="L102" s="80"/>
      <c r="M102" s="80"/>
      <c r="N102" s="80"/>
      <c r="R102" s="80"/>
    </row>
    <row r="103" spans="4:18" x14ac:dyDescent="0.2">
      <c r="D103" s="80"/>
      <c r="E103" s="80"/>
      <c r="G103" s="80"/>
      <c r="H103" s="80"/>
      <c r="I103" s="80"/>
      <c r="J103" s="80"/>
      <c r="K103" s="80"/>
      <c r="L103" s="80"/>
      <c r="M103" s="80"/>
      <c r="N103" s="80"/>
      <c r="R103" s="80"/>
    </row>
    <row r="104" spans="4:18" x14ac:dyDescent="0.2">
      <c r="D104" s="80"/>
      <c r="E104" s="80"/>
      <c r="G104" s="80"/>
      <c r="H104" s="80"/>
      <c r="I104" s="80"/>
      <c r="J104" s="80"/>
      <c r="K104" s="80"/>
      <c r="L104" s="80"/>
      <c r="M104" s="80"/>
      <c r="N104" s="80"/>
      <c r="R104" s="80"/>
    </row>
    <row r="105" spans="4:18" x14ac:dyDescent="0.2">
      <c r="D105" s="80"/>
      <c r="E105" s="80"/>
      <c r="G105" s="80"/>
      <c r="H105" s="80"/>
      <c r="I105" s="80"/>
      <c r="J105" s="80"/>
      <c r="K105" s="80"/>
      <c r="L105" s="80"/>
      <c r="M105" s="80"/>
      <c r="N105" s="80"/>
      <c r="R105" s="80"/>
    </row>
    <row r="106" spans="4:18" x14ac:dyDescent="0.2">
      <c r="D106" s="80"/>
      <c r="E106" s="80"/>
      <c r="G106" s="80"/>
      <c r="H106" s="80"/>
      <c r="I106" s="80"/>
      <c r="J106" s="80"/>
      <c r="K106" s="80"/>
      <c r="L106" s="80"/>
      <c r="M106" s="80"/>
      <c r="N106" s="80"/>
      <c r="R106" s="80"/>
    </row>
    <row r="107" spans="4:18" x14ac:dyDescent="0.2">
      <c r="D107" s="80"/>
      <c r="E107" s="80"/>
      <c r="G107" s="80"/>
      <c r="H107" s="80"/>
      <c r="I107" s="80"/>
      <c r="J107" s="80"/>
      <c r="K107" s="80"/>
      <c r="L107" s="80"/>
      <c r="M107" s="80"/>
      <c r="N107" s="80"/>
      <c r="R107" s="80"/>
    </row>
    <row r="108" spans="4:18" x14ac:dyDescent="0.2">
      <c r="D108" s="80"/>
      <c r="E108" s="80"/>
      <c r="G108" s="80"/>
      <c r="H108" s="80"/>
      <c r="I108" s="80"/>
      <c r="J108" s="80"/>
      <c r="K108" s="80"/>
      <c r="L108" s="80"/>
      <c r="M108" s="80"/>
      <c r="N108" s="80"/>
      <c r="R108" s="80"/>
    </row>
    <row r="109" spans="4:18" x14ac:dyDescent="0.2">
      <c r="D109" s="80"/>
      <c r="E109" s="80"/>
      <c r="G109" s="80"/>
      <c r="H109" s="80"/>
      <c r="I109" s="80"/>
      <c r="J109" s="80"/>
      <c r="K109" s="80"/>
      <c r="L109" s="80"/>
      <c r="M109" s="80"/>
      <c r="N109" s="80"/>
      <c r="R109" s="80"/>
    </row>
    <row r="110" spans="4:18" x14ac:dyDescent="0.2">
      <c r="D110" s="80"/>
      <c r="E110" s="80"/>
      <c r="G110" s="80"/>
      <c r="H110" s="80"/>
      <c r="I110" s="80"/>
      <c r="J110" s="80"/>
      <c r="K110" s="80"/>
      <c r="L110" s="80"/>
      <c r="M110" s="80"/>
      <c r="N110" s="80"/>
      <c r="R110" s="80"/>
    </row>
    <row r="111" spans="4:18" x14ac:dyDescent="0.2">
      <c r="D111" s="80"/>
      <c r="E111" s="80"/>
      <c r="G111" s="80"/>
      <c r="H111" s="80"/>
      <c r="I111" s="80"/>
      <c r="J111" s="80"/>
      <c r="K111" s="80"/>
      <c r="L111" s="80"/>
      <c r="M111" s="80"/>
      <c r="N111" s="80"/>
      <c r="R111" s="80"/>
    </row>
    <row r="112" spans="4:18" x14ac:dyDescent="0.2">
      <c r="D112" s="80"/>
      <c r="E112" s="80"/>
      <c r="G112" s="80"/>
      <c r="H112" s="80"/>
      <c r="I112" s="80"/>
      <c r="J112" s="80"/>
      <c r="K112" s="80"/>
      <c r="L112" s="80"/>
      <c r="M112" s="80"/>
      <c r="N112" s="80"/>
      <c r="R112" s="80"/>
    </row>
    <row r="113" spans="4:18" x14ac:dyDescent="0.2">
      <c r="D113" s="80"/>
      <c r="E113" s="80"/>
      <c r="G113" s="80"/>
      <c r="H113" s="80"/>
      <c r="I113" s="80"/>
      <c r="J113" s="80"/>
      <c r="K113" s="80"/>
      <c r="L113" s="80"/>
      <c r="M113" s="80"/>
      <c r="N113" s="80"/>
      <c r="R113" s="80"/>
    </row>
    <row r="114" spans="4:18" x14ac:dyDescent="0.2">
      <c r="D114" s="80"/>
      <c r="E114" s="80"/>
      <c r="G114" s="80"/>
      <c r="H114" s="80"/>
      <c r="I114" s="80"/>
      <c r="J114" s="80"/>
      <c r="K114" s="80"/>
      <c r="L114" s="80"/>
      <c r="M114" s="80"/>
      <c r="N114" s="80"/>
      <c r="R114" s="80"/>
    </row>
    <row r="115" spans="4:18" x14ac:dyDescent="0.2">
      <c r="D115" s="80"/>
      <c r="E115" s="80"/>
      <c r="G115" s="80"/>
      <c r="H115" s="80"/>
      <c r="I115" s="80"/>
      <c r="J115" s="80"/>
      <c r="K115" s="80"/>
      <c r="L115" s="80"/>
      <c r="M115" s="80"/>
      <c r="N115" s="80"/>
      <c r="R115" s="80"/>
    </row>
    <row r="116" spans="4:18" x14ac:dyDescent="0.2">
      <c r="D116" s="80"/>
      <c r="E116" s="80"/>
      <c r="G116" s="80"/>
      <c r="H116" s="80"/>
      <c r="I116" s="80"/>
      <c r="J116" s="80"/>
      <c r="K116" s="80"/>
      <c r="L116" s="80"/>
      <c r="M116" s="80"/>
      <c r="N116" s="80"/>
      <c r="R116" s="80"/>
    </row>
    <row r="117" spans="4:18" x14ac:dyDescent="0.2">
      <c r="D117" s="80"/>
      <c r="E117" s="80"/>
      <c r="G117" s="80"/>
      <c r="H117" s="80"/>
      <c r="I117" s="80"/>
      <c r="J117" s="80"/>
      <c r="K117" s="80"/>
      <c r="L117" s="80"/>
      <c r="M117" s="80"/>
      <c r="N117" s="80"/>
      <c r="R117" s="80"/>
    </row>
    <row r="118" spans="4:18" x14ac:dyDescent="0.2">
      <c r="D118" s="80"/>
      <c r="E118" s="80"/>
      <c r="G118" s="80"/>
      <c r="H118" s="80"/>
      <c r="I118" s="80"/>
      <c r="J118" s="80"/>
      <c r="K118" s="80"/>
      <c r="L118" s="80"/>
      <c r="M118" s="80"/>
      <c r="N118" s="80"/>
      <c r="R118" s="80"/>
    </row>
    <row r="119" spans="4:18" x14ac:dyDescent="0.2">
      <c r="D119" s="80"/>
      <c r="E119" s="80"/>
      <c r="G119" s="80"/>
      <c r="H119" s="80"/>
      <c r="I119" s="80"/>
      <c r="J119" s="80"/>
      <c r="K119" s="80"/>
      <c r="L119" s="80"/>
      <c r="M119" s="80"/>
      <c r="N119" s="80"/>
      <c r="R119" s="80"/>
    </row>
    <row r="120" spans="4:18" x14ac:dyDescent="0.2">
      <c r="D120" s="80"/>
      <c r="E120" s="80"/>
      <c r="G120" s="80"/>
      <c r="H120" s="80"/>
      <c r="I120" s="80"/>
      <c r="J120" s="80"/>
      <c r="K120" s="80"/>
      <c r="L120" s="80"/>
      <c r="M120" s="80"/>
      <c r="N120" s="80"/>
      <c r="R120" s="80"/>
    </row>
    <row r="121" spans="4:18" x14ac:dyDescent="0.2">
      <c r="D121" s="80"/>
      <c r="E121" s="80"/>
      <c r="G121" s="80"/>
      <c r="H121" s="80"/>
      <c r="I121" s="80"/>
      <c r="J121" s="80"/>
      <c r="K121" s="80"/>
      <c r="L121" s="80"/>
      <c r="M121" s="80"/>
      <c r="N121" s="80"/>
      <c r="R121" s="80"/>
    </row>
    <row r="122" spans="4:18" x14ac:dyDescent="0.2">
      <c r="D122" s="80"/>
      <c r="E122" s="80"/>
      <c r="G122" s="80"/>
      <c r="H122" s="80"/>
      <c r="I122" s="80"/>
      <c r="J122" s="80"/>
      <c r="K122" s="80"/>
      <c r="L122" s="80"/>
      <c r="M122" s="80"/>
      <c r="N122" s="80"/>
      <c r="R122" s="80"/>
    </row>
    <row r="123" spans="4:18" x14ac:dyDescent="0.2">
      <c r="D123" s="80"/>
      <c r="E123" s="80"/>
      <c r="G123" s="80"/>
      <c r="H123" s="80"/>
      <c r="I123" s="80"/>
      <c r="J123" s="80"/>
      <c r="K123" s="80"/>
      <c r="L123" s="80"/>
      <c r="M123" s="80"/>
      <c r="N123" s="80"/>
      <c r="R123" s="80"/>
    </row>
    <row r="124" spans="4:18" x14ac:dyDescent="0.2">
      <c r="D124" s="80"/>
      <c r="E124" s="80"/>
      <c r="G124" s="80"/>
      <c r="H124" s="80"/>
      <c r="I124" s="80"/>
      <c r="J124" s="80"/>
      <c r="K124" s="80"/>
      <c r="L124" s="80"/>
      <c r="M124" s="80"/>
      <c r="N124" s="80"/>
      <c r="R124" s="80"/>
    </row>
    <row r="125" spans="4:18" x14ac:dyDescent="0.2">
      <c r="D125" s="80"/>
      <c r="E125" s="80"/>
      <c r="G125" s="80"/>
      <c r="H125" s="80"/>
      <c r="I125" s="80"/>
      <c r="J125" s="80"/>
      <c r="K125" s="80"/>
      <c r="L125" s="80"/>
      <c r="M125" s="80"/>
      <c r="N125" s="80"/>
      <c r="R125" s="80"/>
    </row>
    <row r="126" spans="4:18" x14ac:dyDescent="0.2">
      <c r="D126" s="80"/>
      <c r="E126" s="80"/>
      <c r="G126" s="80"/>
      <c r="H126" s="80"/>
      <c r="I126" s="80"/>
      <c r="J126" s="80"/>
      <c r="K126" s="80"/>
      <c r="L126" s="80"/>
      <c r="M126" s="80"/>
      <c r="N126" s="80"/>
      <c r="R126" s="80"/>
    </row>
    <row r="127" spans="4:18" x14ac:dyDescent="0.2">
      <c r="D127" s="80"/>
      <c r="E127" s="80"/>
      <c r="G127" s="80"/>
      <c r="H127" s="80"/>
      <c r="I127" s="80"/>
      <c r="J127" s="80"/>
      <c r="K127" s="80"/>
      <c r="L127" s="80"/>
      <c r="M127" s="80"/>
      <c r="N127" s="80"/>
      <c r="R127" s="80"/>
    </row>
    <row r="128" spans="4:18" x14ac:dyDescent="0.2">
      <c r="D128" s="80"/>
      <c r="E128" s="80"/>
      <c r="G128" s="80"/>
      <c r="H128" s="80"/>
      <c r="I128" s="80"/>
      <c r="J128" s="80"/>
      <c r="K128" s="80"/>
      <c r="L128" s="80"/>
      <c r="M128" s="80"/>
      <c r="N128" s="80"/>
      <c r="R128" s="80"/>
    </row>
    <row r="129" spans="4:18" x14ac:dyDescent="0.2">
      <c r="D129" s="80"/>
      <c r="E129" s="80"/>
      <c r="G129" s="80"/>
      <c r="H129" s="80"/>
      <c r="I129" s="80"/>
      <c r="J129" s="80"/>
      <c r="K129" s="80"/>
      <c r="L129" s="80"/>
      <c r="M129" s="80"/>
      <c r="N129" s="80"/>
      <c r="R129" s="80"/>
    </row>
    <row r="130" spans="4:18" x14ac:dyDescent="0.2">
      <c r="D130" s="80"/>
      <c r="E130" s="80"/>
      <c r="G130" s="80"/>
      <c r="H130" s="80"/>
      <c r="I130" s="80"/>
      <c r="J130" s="80"/>
      <c r="K130" s="80"/>
      <c r="L130" s="80"/>
      <c r="M130" s="80"/>
      <c r="N130" s="80"/>
      <c r="R130" s="80"/>
    </row>
    <row r="131" spans="4:18" x14ac:dyDescent="0.2">
      <c r="D131" s="80"/>
      <c r="E131" s="80"/>
      <c r="G131" s="80"/>
      <c r="H131" s="80"/>
      <c r="I131" s="80"/>
      <c r="J131" s="80"/>
      <c r="K131" s="80"/>
      <c r="L131" s="80"/>
      <c r="M131" s="80"/>
      <c r="N131" s="80"/>
      <c r="R131" s="80"/>
    </row>
    <row r="132" spans="4:18" x14ac:dyDescent="0.2">
      <c r="D132" s="80"/>
      <c r="E132" s="80"/>
      <c r="G132" s="80"/>
      <c r="H132" s="80"/>
      <c r="I132" s="80"/>
      <c r="J132" s="80"/>
      <c r="K132" s="80"/>
      <c r="L132" s="80"/>
      <c r="M132" s="80"/>
      <c r="N132" s="80"/>
      <c r="R132" s="80"/>
    </row>
    <row r="133" spans="4:18" x14ac:dyDescent="0.2">
      <c r="D133" s="80"/>
      <c r="E133" s="80"/>
      <c r="G133" s="80"/>
      <c r="H133" s="80"/>
      <c r="I133" s="80"/>
      <c r="J133" s="80"/>
      <c r="K133" s="80"/>
      <c r="L133" s="80"/>
      <c r="M133" s="80"/>
      <c r="N133" s="80"/>
      <c r="R133" s="80"/>
    </row>
    <row r="134" spans="4:18" x14ac:dyDescent="0.2">
      <c r="D134" s="80"/>
      <c r="E134" s="80"/>
      <c r="G134" s="80"/>
      <c r="H134" s="80"/>
      <c r="I134" s="80"/>
      <c r="J134" s="80"/>
      <c r="K134" s="80"/>
      <c r="L134" s="80"/>
      <c r="M134" s="80"/>
      <c r="N134" s="80"/>
      <c r="R134" s="80"/>
    </row>
    <row r="135" spans="4:18" x14ac:dyDescent="0.2">
      <c r="D135" s="80"/>
      <c r="E135" s="80"/>
      <c r="G135" s="80"/>
      <c r="H135" s="80"/>
      <c r="I135" s="80"/>
      <c r="J135" s="80"/>
      <c r="K135" s="80"/>
      <c r="L135" s="80"/>
      <c r="M135" s="80"/>
      <c r="N135" s="80"/>
      <c r="R135" s="80"/>
    </row>
    <row r="136" spans="4:18" x14ac:dyDescent="0.2">
      <c r="D136" s="80"/>
      <c r="E136" s="80"/>
      <c r="G136" s="80"/>
      <c r="H136" s="80"/>
      <c r="I136" s="80"/>
      <c r="J136" s="80"/>
      <c r="K136" s="80"/>
      <c r="L136" s="80"/>
      <c r="M136" s="80"/>
      <c r="N136" s="80"/>
      <c r="R136" s="80"/>
    </row>
    <row r="137" spans="4:18" x14ac:dyDescent="0.2">
      <c r="D137" s="80"/>
      <c r="E137" s="80"/>
      <c r="G137" s="80"/>
      <c r="H137" s="80"/>
      <c r="I137" s="80"/>
      <c r="J137" s="80"/>
      <c r="K137" s="80"/>
      <c r="L137" s="80"/>
      <c r="M137" s="80"/>
      <c r="N137" s="80"/>
      <c r="R137" s="80"/>
    </row>
    <row r="138" spans="4:18" x14ac:dyDescent="0.2">
      <c r="D138" s="80"/>
      <c r="E138" s="80"/>
      <c r="G138" s="80"/>
      <c r="H138" s="80"/>
      <c r="I138" s="80"/>
      <c r="J138" s="80"/>
      <c r="K138" s="80"/>
      <c r="L138" s="80"/>
      <c r="M138" s="80"/>
      <c r="N138" s="80"/>
      <c r="R138" s="80"/>
    </row>
    <row r="139" spans="4:18" x14ac:dyDescent="0.2">
      <c r="D139" s="80"/>
      <c r="E139" s="80"/>
      <c r="G139" s="80"/>
      <c r="H139" s="80"/>
      <c r="I139" s="80"/>
      <c r="J139" s="80"/>
      <c r="K139" s="80"/>
      <c r="L139" s="80"/>
      <c r="M139" s="80"/>
      <c r="N139" s="80"/>
      <c r="R139" s="80"/>
    </row>
    <row r="140" spans="4:18" x14ac:dyDescent="0.2">
      <c r="D140" s="80"/>
      <c r="E140" s="80"/>
      <c r="G140" s="80"/>
      <c r="H140" s="80"/>
      <c r="I140" s="80"/>
      <c r="J140" s="80"/>
      <c r="K140" s="80"/>
      <c r="L140" s="80"/>
      <c r="M140" s="80"/>
      <c r="N140" s="80"/>
      <c r="R140" s="80"/>
    </row>
    <row r="141" spans="4:18" x14ac:dyDescent="0.2">
      <c r="D141" s="80"/>
      <c r="E141" s="80"/>
      <c r="G141" s="80"/>
      <c r="H141" s="80"/>
      <c r="I141" s="80"/>
      <c r="J141" s="80"/>
      <c r="K141" s="80"/>
      <c r="L141" s="80"/>
      <c r="M141" s="80"/>
      <c r="N141" s="80"/>
      <c r="R141" s="80"/>
    </row>
    <row r="142" spans="4:18" x14ac:dyDescent="0.2">
      <c r="D142" s="80"/>
      <c r="E142" s="80"/>
      <c r="G142" s="80"/>
      <c r="H142" s="80"/>
      <c r="I142" s="80"/>
      <c r="J142" s="80"/>
      <c r="K142" s="80"/>
      <c r="L142" s="80"/>
      <c r="M142" s="80"/>
      <c r="N142" s="80"/>
      <c r="R142" s="80"/>
    </row>
    <row r="143" spans="4:18" x14ac:dyDescent="0.2">
      <c r="D143" s="80"/>
      <c r="E143" s="80"/>
      <c r="G143" s="80"/>
      <c r="H143" s="80"/>
      <c r="I143" s="80"/>
      <c r="J143" s="80"/>
      <c r="K143" s="80"/>
      <c r="L143" s="80"/>
      <c r="M143" s="80"/>
      <c r="N143" s="80"/>
      <c r="R143" s="80"/>
    </row>
    <row r="144" spans="4:18" x14ac:dyDescent="0.2">
      <c r="D144" s="80"/>
      <c r="E144" s="80"/>
      <c r="G144" s="80"/>
      <c r="H144" s="80"/>
      <c r="I144" s="80"/>
      <c r="J144" s="80"/>
      <c r="K144" s="80"/>
      <c r="L144" s="80"/>
      <c r="M144" s="80"/>
      <c r="N144" s="80"/>
      <c r="R144" s="80"/>
    </row>
    <row r="145" spans="4:18" x14ac:dyDescent="0.2">
      <c r="D145" s="80"/>
      <c r="E145" s="80"/>
      <c r="G145" s="80"/>
      <c r="H145" s="80"/>
      <c r="I145" s="80"/>
      <c r="J145" s="80"/>
      <c r="K145" s="80"/>
      <c r="L145" s="80"/>
      <c r="M145" s="80"/>
      <c r="N145" s="80"/>
      <c r="R145" s="80"/>
    </row>
    <row r="146" spans="4:18" x14ac:dyDescent="0.2">
      <c r="D146" s="80"/>
      <c r="E146" s="80"/>
      <c r="G146" s="80"/>
      <c r="H146" s="80"/>
      <c r="I146" s="80"/>
      <c r="J146" s="80"/>
      <c r="K146" s="80"/>
      <c r="L146" s="80"/>
      <c r="M146" s="80"/>
      <c r="N146" s="80"/>
      <c r="R146" s="80"/>
    </row>
    <row r="147" spans="4:18" x14ac:dyDescent="0.2">
      <c r="D147" s="80"/>
      <c r="E147" s="80"/>
      <c r="G147" s="80"/>
      <c r="H147" s="80"/>
      <c r="I147" s="80"/>
      <c r="J147" s="80"/>
      <c r="K147" s="80"/>
      <c r="L147" s="80"/>
      <c r="M147" s="80"/>
      <c r="N147" s="80"/>
      <c r="R147" s="80"/>
    </row>
    <row r="148" spans="4:18" x14ac:dyDescent="0.2">
      <c r="D148" s="80"/>
      <c r="E148" s="80"/>
      <c r="G148" s="80"/>
      <c r="H148" s="80"/>
      <c r="I148" s="80"/>
      <c r="J148" s="80"/>
      <c r="K148" s="80"/>
      <c r="L148" s="80"/>
      <c r="M148" s="80"/>
      <c r="N148" s="80"/>
      <c r="R148" s="80"/>
    </row>
    <row r="149" spans="4:18" x14ac:dyDescent="0.2">
      <c r="D149" s="80"/>
      <c r="E149" s="80"/>
      <c r="G149" s="80"/>
      <c r="H149" s="80"/>
      <c r="I149" s="80"/>
      <c r="J149" s="80"/>
      <c r="K149" s="80"/>
      <c r="L149" s="80"/>
      <c r="M149" s="80"/>
      <c r="N149" s="80"/>
      <c r="R149" s="80"/>
    </row>
    <row r="150" spans="4:18" x14ac:dyDescent="0.2">
      <c r="D150" s="80"/>
      <c r="E150" s="80"/>
      <c r="G150" s="80"/>
      <c r="H150" s="80"/>
      <c r="I150" s="80"/>
      <c r="J150" s="80"/>
      <c r="K150" s="80"/>
      <c r="L150" s="80"/>
      <c r="M150" s="80"/>
      <c r="N150" s="80"/>
      <c r="R150" s="80"/>
    </row>
    <row r="151" spans="4:18" x14ac:dyDescent="0.2">
      <c r="D151" s="80"/>
      <c r="E151" s="80"/>
      <c r="G151" s="80"/>
      <c r="H151" s="80"/>
      <c r="I151" s="80"/>
      <c r="J151" s="80"/>
      <c r="K151" s="80"/>
      <c r="L151" s="80"/>
      <c r="M151" s="80"/>
      <c r="N151" s="80"/>
      <c r="R151" s="80"/>
    </row>
    <row r="152" spans="4:18" x14ac:dyDescent="0.2">
      <c r="D152" s="80"/>
      <c r="E152" s="80"/>
      <c r="G152" s="80"/>
      <c r="H152" s="80"/>
      <c r="I152" s="80"/>
      <c r="J152" s="80"/>
      <c r="K152" s="80"/>
      <c r="L152" s="80"/>
      <c r="M152" s="80"/>
      <c r="N152" s="80"/>
      <c r="R152" s="80"/>
    </row>
    <row r="153" spans="4:18" x14ac:dyDescent="0.2">
      <c r="D153" s="80"/>
      <c r="E153" s="80"/>
      <c r="G153" s="80"/>
      <c r="H153" s="80"/>
      <c r="I153" s="80"/>
      <c r="J153" s="80"/>
      <c r="K153" s="80"/>
      <c r="L153" s="80"/>
      <c r="M153" s="80"/>
      <c r="N153" s="80"/>
      <c r="R153" s="80"/>
    </row>
    <row r="154" spans="4:18" x14ac:dyDescent="0.2">
      <c r="D154" s="80"/>
      <c r="E154" s="80"/>
      <c r="G154" s="80"/>
      <c r="H154" s="80"/>
      <c r="I154" s="80"/>
      <c r="J154" s="80"/>
      <c r="K154" s="80"/>
      <c r="L154" s="80"/>
      <c r="M154" s="80"/>
      <c r="N154" s="80"/>
      <c r="R154" s="80"/>
    </row>
    <row r="155" spans="4:18" x14ac:dyDescent="0.2">
      <c r="D155" s="80"/>
      <c r="E155" s="80"/>
      <c r="G155" s="80"/>
      <c r="H155" s="80"/>
      <c r="I155" s="80"/>
      <c r="J155" s="80"/>
      <c r="K155" s="80"/>
      <c r="L155" s="80"/>
      <c r="M155" s="80"/>
      <c r="N155" s="80"/>
      <c r="R155" s="80"/>
    </row>
    <row r="156" spans="4:18" x14ac:dyDescent="0.2">
      <c r="D156" s="80"/>
      <c r="E156" s="80"/>
      <c r="G156" s="80"/>
      <c r="H156" s="80"/>
      <c r="I156" s="80"/>
      <c r="J156" s="80"/>
      <c r="K156" s="80"/>
      <c r="L156" s="80"/>
      <c r="M156" s="80"/>
      <c r="N156" s="80"/>
      <c r="R156" s="80"/>
    </row>
    <row r="157" spans="4:18" x14ac:dyDescent="0.2">
      <c r="D157" s="80"/>
      <c r="E157" s="80"/>
      <c r="G157" s="80"/>
      <c r="H157" s="80"/>
      <c r="I157" s="80"/>
      <c r="J157" s="80"/>
      <c r="K157" s="80"/>
      <c r="L157" s="80"/>
      <c r="M157" s="80"/>
      <c r="N157" s="80"/>
      <c r="R157" s="80"/>
    </row>
    <row r="158" spans="4:18" x14ac:dyDescent="0.2">
      <c r="D158" s="80"/>
      <c r="E158" s="80"/>
      <c r="G158" s="80"/>
      <c r="H158" s="80"/>
      <c r="I158" s="80"/>
      <c r="J158" s="80"/>
      <c r="K158" s="80"/>
      <c r="L158" s="80"/>
      <c r="M158" s="80"/>
      <c r="N158" s="80"/>
      <c r="R158" s="80"/>
    </row>
    <row r="159" spans="4:18" x14ac:dyDescent="0.2">
      <c r="D159" s="80"/>
      <c r="E159" s="80"/>
      <c r="G159" s="80"/>
      <c r="H159" s="80"/>
      <c r="I159" s="80"/>
      <c r="J159" s="80"/>
      <c r="K159" s="80"/>
      <c r="L159" s="80"/>
      <c r="M159" s="80"/>
      <c r="N159" s="80"/>
      <c r="R159" s="80"/>
    </row>
    <row r="160" spans="4:18" x14ac:dyDescent="0.2">
      <c r="D160" s="80"/>
      <c r="E160" s="80"/>
      <c r="G160" s="80"/>
      <c r="H160" s="80"/>
      <c r="I160" s="80"/>
      <c r="J160" s="80"/>
      <c r="K160" s="80"/>
      <c r="L160" s="80"/>
      <c r="M160" s="80"/>
      <c r="N160" s="80"/>
      <c r="R160" s="80"/>
    </row>
    <row r="161" spans="4:18" x14ac:dyDescent="0.2">
      <c r="D161" s="80"/>
      <c r="E161" s="80"/>
      <c r="G161" s="80"/>
      <c r="H161" s="80"/>
      <c r="I161" s="80"/>
      <c r="J161" s="80"/>
      <c r="K161" s="80"/>
      <c r="L161" s="80"/>
      <c r="M161" s="80"/>
      <c r="N161" s="80"/>
      <c r="R161" s="80"/>
    </row>
    <row r="162" spans="4:18" x14ac:dyDescent="0.2">
      <c r="D162" s="80"/>
      <c r="E162" s="80"/>
      <c r="G162" s="80"/>
      <c r="H162" s="80"/>
      <c r="I162" s="80"/>
      <c r="J162" s="80"/>
      <c r="K162" s="80"/>
      <c r="L162" s="80"/>
      <c r="M162" s="80"/>
      <c r="N162" s="80"/>
      <c r="R162" s="80"/>
    </row>
    <row r="163" spans="4:18" x14ac:dyDescent="0.2">
      <c r="D163" s="80"/>
      <c r="E163" s="80"/>
      <c r="G163" s="80"/>
      <c r="H163" s="80"/>
      <c r="I163" s="80"/>
      <c r="J163" s="80"/>
      <c r="K163" s="80"/>
      <c r="L163" s="80"/>
      <c r="M163" s="80"/>
      <c r="N163" s="80"/>
      <c r="R163" s="80"/>
    </row>
    <row r="164" spans="4:18" x14ac:dyDescent="0.2">
      <c r="D164" s="80"/>
      <c r="E164" s="80"/>
      <c r="G164" s="80"/>
      <c r="H164" s="80"/>
      <c r="I164" s="80"/>
      <c r="J164" s="80"/>
      <c r="K164" s="80"/>
      <c r="L164" s="80"/>
      <c r="M164" s="80"/>
      <c r="N164" s="80"/>
      <c r="R164" s="80"/>
    </row>
    <row r="165" spans="4:18" x14ac:dyDescent="0.2">
      <c r="D165" s="80"/>
      <c r="E165" s="80"/>
      <c r="G165" s="80"/>
      <c r="H165" s="80"/>
      <c r="I165" s="80"/>
      <c r="J165" s="80"/>
      <c r="K165" s="80"/>
      <c r="L165" s="80"/>
      <c r="M165" s="80"/>
      <c r="N165" s="80"/>
      <c r="R165" s="80"/>
    </row>
    <row r="166" spans="4:18" x14ac:dyDescent="0.2">
      <c r="D166" s="80"/>
      <c r="E166" s="80"/>
      <c r="G166" s="80"/>
      <c r="H166" s="80"/>
      <c r="I166" s="80"/>
      <c r="J166" s="80"/>
      <c r="K166" s="80"/>
      <c r="L166" s="80"/>
      <c r="M166" s="80"/>
      <c r="N166" s="80"/>
      <c r="R166" s="80"/>
    </row>
    <row r="167" spans="4:18" x14ac:dyDescent="0.2">
      <c r="D167" s="80"/>
      <c r="E167" s="80"/>
      <c r="G167" s="80"/>
      <c r="H167" s="80"/>
      <c r="I167" s="80"/>
      <c r="J167" s="80"/>
      <c r="K167" s="80"/>
      <c r="L167" s="80"/>
      <c r="M167" s="80"/>
      <c r="N167" s="80"/>
      <c r="R167" s="80"/>
    </row>
    <row r="168" spans="4:18" x14ac:dyDescent="0.2">
      <c r="D168" s="80"/>
      <c r="E168" s="80"/>
      <c r="G168" s="80"/>
      <c r="H168" s="80"/>
      <c r="I168" s="80"/>
      <c r="J168" s="80"/>
      <c r="K168" s="80"/>
      <c r="L168" s="80"/>
      <c r="M168" s="80"/>
      <c r="N168" s="80"/>
      <c r="R168" s="80"/>
    </row>
    <row r="169" spans="4:18" x14ac:dyDescent="0.2">
      <c r="D169" s="80"/>
      <c r="E169" s="80"/>
      <c r="G169" s="80"/>
      <c r="H169" s="80"/>
      <c r="I169" s="80"/>
      <c r="J169" s="80"/>
      <c r="K169" s="80"/>
      <c r="L169" s="80"/>
      <c r="M169" s="80"/>
      <c r="N169" s="80"/>
      <c r="R169" s="80"/>
    </row>
    <row r="170" spans="4:18" x14ac:dyDescent="0.2">
      <c r="D170" s="80"/>
      <c r="E170" s="80"/>
      <c r="G170" s="80"/>
      <c r="H170" s="80"/>
      <c r="I170" s="80"/>
      <c r="J170" s="80"/>
      <c r="K170" s="80"/>
      <c r="L170" s="80"/>
      <c r="M170" s="80"/>
      <c r="N170" s="80"/>
      <c r="R170" s="80"/>
    </row>
    <row r="171" spans="4:18" x14ac:dyDescent="0.2">
      <c r="D171" s="80"/>
      <c r="E171" s="80"/>
      <c r="G171" s="80"/>
      <c r="H171" s="80"/>
      <c r="I171" s="80"/>
      <c r="J171" s="80"/>
      <c r="K171" s="80"/>
      <c r="L171" s="80"/>
      <c r="M171" s="80"/>
      <c r="N171" s="80"/>
      <c r="R171" s="80"/>
    </row>
    <row r="172" spans="4:18" x14ac:dyDescent="0.2">
      <c r="D172" s="80"/>
      <c r="E172" s="80"/>
      <c r="G172" s="80"/>
      <c r="H172" s="80"/>
      <c r="I172" s="80"/>
      <c r="J172" s="80"/>
      <c r="K172" s="80"/>
      <c r="L172" s="80"/>
      <c r="M172" s="80"/>
      <c r="N172" s="80"/>
      <c r="R172" s="80"/>
    </row>
    <row r="173" spans="4:18" x14ac:dyDescent="0.2">
      <c r="D173" s="80"/>
      <c r="E173" s="80"/>
      <c r="G173" s="80"/>
      <c r="H173" s="80"/>
      <c r="I173" s="80"/>
      <c r="J173" s="80"/>
      <c r="K173" s="80"/>
      <c r="L173" s="80"/>
      <c r="M173" s="80"/>
      <c r="N173" s="80"/>
      <c r="R173" s="80"/>
    </row>
    <row r="174" spans="4:18" x14ac:dyDescent="0.2">
      <c r="D174" s="80"/>
      <c r="E174" s="80"/>
      <c r="G174" s="80"/>
      <c r="H174" s="80"/>
      <c r="I174" s="80"/>
      <c r="J174" s="80"/>
      <c r="K174" s="80"/>
      <c r="L174" s="80"/>
      <c r="M174" s="80"/>
      <c r="N174" s="80"/>
      <c r="R174" s="80"/>
    </row>
    <row r="175" spans="4:18" x14ac:dyDescent="0.2">
      <c r="D175" s="80"/>
      <c r="E175" s="80"/>
      <c r="G175" s="80"/>
      <c r="H175" s="80"/>
      <c r="I175" s="80"/>
      <c r="J175" s="80"/>
      <c r="K175" s="80"/>
      <c r="L175" s="80"/>
      <c r="M175" s="80"/>
      <c r="N175" s="80"/>
      <c r="R175" s="80"/>
    </row>
    <row r="176" spans="4:18" x14ac:dyDescent="0.2">
      <c r="D176" s="80"/>
      <c r="E176" s="80"/>
      <c r="G176" s="80"/>
      <c r="H176" s="80"/>
      <c r="I176" s="80"/>
      <c r="J176" s="80"/>
      <c r="K176" s="80"/>
      <c r="L176" s="80"/>
      <c r="M176" s="80"/>
      <c r="N176" s="80"/>
      <c r="R176" s="80"/>
    </row>
    <row r="177" spans="4:18" x14ac:dyDescent="0.2">
      <c r="D177" s="80"/>
      <c r="E177" s="80"/>
      <c r="G177" s="80"/>
      <c r="H177" s="80"/>
      <c r="I177" s="80"/>
      <c r="J177" s="80"/>
      <c r="K177" s="80"/>
      <c r="L177" s="80"/>
      <c r="M177" s="80"/>
      <c r="N177" s="80"/>
      <c r="R177" s="80"/>
    </row>
    <row r="178" spans="4:18" x14ac:dyDescent="0.2">
      <c r="D178" s="80"/>
      <c r="E178" s="80"/>
      <c r="G178" s="80"/>
      <c r="H178" s="80"/>
      <c r="I178" s="80"/>
      <c r="J178" s="80"/>
      <c r="K178" s="80"/>
      <c r="L178" s="80"/>
      <c r="M178" s="80"/>
      <c r="N178" s="80"/>
      <c r="R178" s="80"/>
    </row>
    <row r="179" spans="4:18" x14ac:dyDescent="0.2">
      <c r="D179" s="80"/>
      <c r="E179" s="80"/>
      <c r="G179" s="80"/>
      <c r="H179" s="80"/>
      <c r="I179" s="80"/>
      <c r="J179" s="80"/>
      <c r="K179" s="80"/>
      <c r="L179" s="80"/>
      <c r="M179" s="80"/>
      <c r="N179" s="80"/>
      <c r="R179" s="80"/>
    </row>
    <row r="180" spans="4:18" x14ac:dyDescent="0.2">
      <c r="D180" s="80"/>
      <c r="E180" s="80"/>
      <c r="G180" s="80"/>
      <c r="H180" s="80"/>
      <c r="I180" s="80"/>
      <c r="J180" s="80"/>
      <c r="K180" s="80"/>
      <c r="L180" s="80"/>
      <c r="M180" s="80"/>
      <c r="N180" s="80"/>
      <c r="R180" s="80"/>
    </row>
    <row r="181" spans="4:18" x14ac:dyDescent="0.2">
      <c r="D181" s="80"/>
      <c r="E181" s="80"/>
      <c r="G181" s="80"/>
      <c r="H181" s="80"/>
      <c r="I181" s="80"/>
      <c r="J181" s="80"/>
      <c r="K181" s="80"/>
      <c r="L181" s="80"/>
      <c r="M181" s="80"/>
      <c r="N181" s="80"/>
      <c r="R181" s="80"/>
    </row>
    <row r="182" spans="4:18" x14ac:dyDescent="0.2">
      <c r="D182" s="80"/>
      <c r="E182" s="80"/>
      <c r="G182" s="80"/>
      <c r="H182" s="80"/>
      <c r="I182" s="80"/>
      <c r="J182" s="80"/>
      <c r="K182" s="80"/>
      <c r="L182" s="80"/>
      <c r="M182" s="80"/>
      <c r="N182" s="80"/>
      <c r="R182" s="80"/>
    </row>
    <row r="183" spans="4:18" x14ac:dyDescent="0.2">
      <c r="D183" s="80"/>
      <c r="E183" s="80"/>
      <c r="G183" s="80"/>
      <c r="H183" s="80"/>
      <c r="I183" s="80"/>
      <c r="J183" s="80"/>
      <c r="K183" s="80"/>
      <c r="L183" s="80"/>
      <c r="M183" s="80"/>
      <c r="N183" s="80"/>
      <c r="R183" s="80"/>
    </row>
    <row r="184" spans="4:18" x14ac:dyDescent="0.2">
      <c r="D184" s="80"/>
      <c r="E184" s="80"/>
      <c r="G184" s="80"/>
      <c r="H184" s="80"/>
      <c r="I184" s="80"/>
      <c r="J184" s="80"/>
      <c r="K184" s="80"/>
      <c r="L184" s="80"/>
      <c r="M184" s="80"/>
      <c r="N184" s="80"/>
      <c r="R184" s="80"/>
    </row>
    <row r="185" spans="4:18" x14ac:dyDescent="0.2">
      <c r="D185" s="80"/>
      <c r="E185" s="80"/>
      <c r="G185" s="80"/>
      <c r="H185" s="80"/>
      <c r="I185" s="80"/>
      <c r="J185" s="80"/>
      <c r="K185" s="80"/>
      <c r="L185" s="80"/>
      <c r="M185" s="80"/>
      <c r="N185" s="80"/>
      <c r="R185" s="80"/>
    </row>
    <row r="186" spans="4:18" x14ac:dyDescent="0.2">
      <c r="D186" s="80"/>
      <c r="E186" s="80"/>
      <c r="G186" s="80"/>
      <c r="H186" s="80"/>
      <c r="I186" s="80"/>
      <c r="J186" s="80"/>
      <c r="K186" s="80"/>
      <c r="L186" s="80"/>
      <c r="M186" s="80"/>
      <c r="N186" s="80"/>
      <c r="R186" s="80"/>
    </row>
    <row r="187" spans="4:18" x14ac:dyDescent="0.2">
      <c r="D187" s="80"/>
      <c r="E187" s="80"/>
      <c r="G187" s="80"/>
      <c r="H187" s="80"/>
      <c r="I187" s="80"/>
      <c r="J187" s="80"/>
      <c r="K187" s="80"/>
      <c r="L187" s="80"/>
      <c r="M187" s="80"/>
      <c r="N187" s="80"/>
      <c r="R187" s="80"/>
    </row>
    <row r="188" spans="4:18" x14ac:dyDescent="0.2">
      <c r="D188" s="80"/>
      <c r="E188" s="80"/>
      <c r="G188" s="80"/>
      <c r="H188" s="80"/>
      <c r="I188" s="80"/>
      <c r="J188" s="80"/>
      <c r="K188" s="80"/>
      <c r="L188" s="80"/>
      <c r="M188" s="80"/>
      <c r="N188" s="80"/>
      <c r="R188" s="80"/>
    </row>
    <row r="189" spans="4:18" x14ac:dyDescent="0.2">
      <c r="D189" s="80"/>
      <c r="E189" s="80"/>
      <c r="G189" s="80"/>
      <c r="H189" s="80"/>
      <c r="I189" s="80"/>
      <c r="J189" s="80"/>
      <c r="K189" s="80"/>
      <c r="L189" s="80"/>
      <c r="M189" s="80"/>
      <c r="N189" s="80"/>
      <c r="R189" s="80"/>
    </row>
    <row r="190" spans="4:18" x14ac:dyDescent="0.2">
      <c r="D190" s="80"/>
      <c r="E190" s="80"/>
      <c r="G190" s="80"/>
      <c r="H190" s="80"/>
      <c r="I190" s="80"/>
      <c r="J190" s="80"/>
      <c r="K190" s="80"/>
      <c r="L190" s="80"/>
      <c r="M190" s="80"/>
      <c r="N190" s="80"/>
      <c r="R190" s="80"/>
    </row>
    <row r="191" spans="4:18" x14ac:dyDescent="0.2">
      <c r="D191" s="80"/>
      <c r="E191" s="80"/>
      <c r="G191" s="80"/>
      <c r="H191" s="80"/>
      <c r="I191" s="80"/>
      <c r="J191" s="80"/>
      <c r="K191" s="80"/>
      <c r="L191" s="80"/>
      <c r="M191" s="80"/>
      <c r="N191" s="80"/>
      <c r="R191" s="80"/>
    </row>
    <row r="192" spans="4:18" x14ac:dyDescent="0.2">
      <c r="D192" s="80"/>
      <c r="E192" s="80"/>
      <c r="G192" s="80"/>
      <c r="H192" s="80"/>
      <c r="I192" s="80"/>
      <c r="J192" s="80"/>
      <c r="K192" s="80"/>
      <c r="L192" s="80"/>
      <c r="M192" s="80"/>
      <c r="N192" s="80"/>
      <c r="R192" s="80"/>
    </row>
    <row r="193" spans="4:18" x14ac:dyDescent="0.2">
      <c r="D193" s="80"/>
      <c r="E193" s="80"/>
      <c r="G193" s="80"/>
      <c r="H193" s="80"/>
      <c r="I193" s="80"/>
      <c r="J193" s="80"/>
      <c r="K193" s="80"/>
      <c r="L193" s="80"/>
      <c r="M193" s="80"/>
      <c r="N193" s="80"/>
      <c r="R193" s="80"/>
    </row>
    <row r="194" spans="4:18" x14ac:dyDescent="0.2">
      <c r="D194" s="80"/>
      <c r="E194" s="80"/>
      <c r="G194" s="80"/>
      <c r="H194" s="80"/>
      <c r="I194" s="80"/>
      <c r="J194" s="80"/>
      <c r="K194" s="80"/>
      <c r="L194" s="80"/>
      <c r="M194" s="80"/>
      <c r="N194" s="80"/>
      <c r="R194" s="80"/>
    </row>
    <row r="195" spans="4:18" x14ac:dyDescent="0.2">
      <c r="D195" s="80"/>
      <c r="E195" s="80"/>
      <c r="G195" s="80"/>
      <c r="H195" s="80"/>
      <c r="I195" s="80"/>
      <c r="J195" s="80"/>
      <c r="K195" s="80"/>
      <c r="L195" s="80"/>
      <c r="M195" s="80"/>
      <c r="N195" s="80"/>
      <c r="R195" s="80"/>
    </row>
    <row r="196" spans="4:18" x14ac:dyDescent="0.2">
      <c r="D196" s="80"/>
      <c r="E196" s="80"/>
      <c r="G196" s="80"/>
      <c r="H196" s="80"/>
      <c r="I196" s="80"/>
      <c r="J196" s="80"/>
      <c r="K196" s="80"/>
      <c r="L196" s="80"/>
      <c r="M196" s="80"/>
      <c r="N196" s="80"/>
      <c r="R196" s="80"/>
    </row>
    <row r="197" spans="4:18" x14ac:dyDescent="0.2">
      <c r="D197" s="80"/>
      <c r="E197" s="80"/>
      <c r="G197" s="80"/>
      <c r="H197" s="80"/>
      <c r="I197" s="80"/>
      <c r="J197" s="80"/>
      <c r="K197" s="80"/>
      <c r="L197" s="80"/>
      <c r="M197" s="80"/>
      <c r="N197" s="80"/>
      <c r="R197" s="80"/>
    </row>
    <row r="198" spans="4:18" x14ac:dyDescent="0.2">
      <c r="D198" s="80"/>
      <c r="E198" s="80"/>
      <c r="G198" s="80"/>
      <c r="H198" s="80"/>
      <c r="I198" s="80"/>
      <c r="J198" s="80"/>
      <c r="K198" s="80"/>
      <c r="L198" s="80"/>
      <c r="M198" s="80"/>
      <c r="N198" s="80"/>
      <c r="R198" s="80"/>
    </row>
    <row r="199" spans="4:18" x14ac:dyDescent="0.2">
      <c r="D199" s="80"/>
      <c r="E199" s="80"/>
      <c r="G199" s="80"/>
      <c r="H199" s="80"/>
      <c r="I199" s="80"/>
      <c r="J199" s="80"/>
      <c r="K199" s="80"/>
      <c r="L199" s="80"/>
      <c r="M199" s="80"/>
      <c r="N199" s="80"/>
      <c r="R199" s="80"/>
    </row>
    <row r="200" spans="4:18" x14ac:dyDescent="0.2">
      <c r="D200" s="80"/>
      <c r="E200" s="80"/>
      <c r="G200" s="80"/>
      <c r="H200" s="80"/>
      <c r="I200" s="80"/>
      <c r="J200" s="80"/>
      <c r="K200" s="80"/>
      <c r="L200" s="80"/>
      <c r="M200" s="80"/>
      <c r="N200" s="80"/>
      <c r="R200" s="80"/>
    </row>
    <row r="201" spans="4:18" x14ac:dyDescent="0.2">
      <c r="D201" s="80"/>
      <c r="E201" s="80"/>
      <c r="G201" s="80"/>
      <c r="H201" s="80"/>
      <c r="I201" s="80"/>
      <c r="J201" s="80"/>
      <c r="K201" s="80"/>
      <c r="L201" s="80"/>
      <c r="M201" s="80"/>
      <c r="N201" s="80"/>
      <c r="R201" s="80"/>
    </row>
    <row r="202" spans="4:18" x14ac:dyDescent="0.2">
      <c r="D202" s="80"/>
      <c r="E202" s="80"/>
      <c r="G202" s="80"/>
      <c r="H202" s="80"/>
      <c r="I202" s="80"/>
      <c r="J202" s="80"/>
      <c r="K202" s="80"/>
      <c r="L202" s="80"/>
      <c r="M202" s="80"/>
      <c r="N202" s="80"/>
      <c r="R202" s="80"/>
    </row>
    <row r="203" spans="4:18" x14ac:dyDescent="0.2">
      <c r="D203" s="80"/>
      <c r="E203" s="80"/>
      <c r="G203" s="80"/>
      <c r="H203" s="80"/>
      <c r="I203" s="80"/>
      <c r="J203" s="80"/>
      <c r="K203" s="80"/>
      <c r="L203" s="80"/>
      <c r="M203" s="80"/>
      <c r="N203" s="80"/>
      <c r="R203" s="80"/>
    </row>
    <row r="204" spans="4:18" x14ac:dyDescent="0.2">
      <c r="D204" s="80"/>
      <c r="E204" s="80"/>
      <c r="G204" s="80"/>
      <c r="H204" s="80"/>
      <c r="I204" s="80"/>
      <c r="J204" s="80"/>
      <c r="K204" s="80"/>
      <c r="L204" s="80"/>
      <c r="M204" s="80"/>
      <c r="N204" s="80"/>
      <c r="R204" s="80"/>
    </row>
    <row r="205" spans="4:18" x14ac:dyDescent="0.2">
      <c r="D205" s="80"/>
      <c r="E205" s="80"/>
      <c r="G205" s="80"/>
      <c r="H205" s="80"/>
      <c r="I205" s="80"/>
      <c r="J205" s="80"/>
      <c r="K205" s="80"/>
      <c r="L205" s="80"/>
      <c r="M205" s="80"/>
      <c r="N205" s="80"/>
      <c r="R205" s="80"/>
    </row>
    <row r="206" spans="4:18" x14ac:dyDescent="0.2">
      <c r="D206" s="80"/>
      <c r="E206" s="80"/>
      <c r="G206" s="80"/>
      <c r="H206" s="80"/>
      <c r="I206" s="80"/>
      <c r="J206" s="80"/>
      <c r="K206" s="80"/>
      <c r="L206" s="80"/>
      <c r="M206" s="80"/>
      <c r="N206" s="80"/>
      <c r="R206" s="80"/>
    </row>
    <row r="207" spans="4:18" x14ac:dyDescent="0.2">
      <c r="D207" s="80"/>
      <c r="E207" s="80"/>
      <c r="G207" s="80"/>
      <c r="H207" s="80"/>
      <c r="I207" s="80"/>
      <c r="J207" s="80"/>
      <c r="K207" s="80"/>
      <c r="L207" s="80"/>
      <c r="M207" s="80"/>
      <c r="N207" s="80"/>
      <c r="R207" s="80"/>
    </row>
    <row r="208" spans="4:18" x14ac:dyDescent="0.2">
      <c r="D208" s="80"/>
      <c r="E208" s="80"/>
      <c r="G208" s="80"/>
      <c r="H208" s="80"/>
      <c r="I208" s="80"/>
      <c r="J208" s="80"/>
      <c r="K208" s="80"/>
      <c r="L208" s="80"/>
      <c r="M208" s="80"/>
      <c r="N208" s="80"/>
      <c r="R208" s="80"/>
    </row>
    <row r="209" spans="4:18" x14ac:dyDescent="0.2">
      <c r="D209" s="80"/>
      <c r="E209" s="80"/>
      <c r="G209" s="80"/>
      <c r="H209" s="80"/>
      <c r="I209" s="80"/>
      <c r="J209" s="80"/>
      <c r="K209" s="80"/>
      <c r="L209" s="80"/>
      <c r="M209" s="80"/>
      <c r="N209" s="80"/>
      <c r="R209" s="80"/>
    </row>
    <row r="210" spans="4:18" x14ac:dyDescent="0.2">
      <c r="D210" s="80"/>
      <c r="E210" s="80"/>
      <c r="G210" s="80"/>
      <c r="H210" s="80"/>
      <c r="I210" s="80"/>
      <c r="J210" s="80"/>
      <c r="K210" s="80"/>
      <c r="L210" s="80"/>
      <c r="M210" s="80"/>
      <c r="N210" s="80"/>
      <c r="R210" s="80"/>
    </row>
    <row r="211" spans="4:18" x14ac:dyDescent="0.2">
      <c r="D211" s="80"/>
      <c r="E211" s="80"/>
      <c r="G211" s="80"/>
      <c r="H211" s="80"/>
      <c r="I211" s="80"/>
      <c r="J211" s="80"/>
      <c r="K211" s="80"/>
      <c r="L211" s="80"/>
      <c r="M211" s="80"/>
      <c r="N211" s="80"/>
      <c r="R211" s="80"/>
    </row>
    <row r="212" spans="4:18" x14ac:dyDescent="0.2">
      <c r="D212" s="80"/>
      <c r="E212" s="80"/>
      <c r="G212" s="80"/>
      <c r="H212" s="80"/>
      <c r="I212" s="80"/>
      <c r="J212" s="80"/>
      <c r="K212" s="80"/>
      <c r="L212" s="80"/>
      <c r="M212" s="80"/>
      <c r="N212" s="80"/>
      <c r="R212" s="80"/>
    </row>
    <row r="213" spans="4:18" x14ac:dyDescent="0.2">
      <c r="D213" s="80"/>
      <c r="E213" s="80"/>
      <c r="G213" s="80"/>
      <c r="H213" s="80"/>
      <c r="I213" s="80"/>
      <c r="J213" s="80"/>
      <c r="K213" s="80"/>
      <c r="L213" s="80"/>
      <c r="M213" s="80"/>
      <c r="N213" s="80"/>
      <c r="R213" s="80"/>
    </row>
    <row r="214" spans="4:18" x14ac:dyDescent="0.2">
      <c r="D214" s="80"/>
      <c r="E214" s="80"/>
      <c r="G214" s="80"/>
      <c r="H214" s="80"/>
      <c r="I214" s="80"/>
      <c r="J214" s="80"/>
      <c r="K214" s="80"/>
      <c r="L214" s="80"/>
      <c r="M214" s="80"/>
      <c r="N214" s="80"/>
      <c r="R214" s="80"/>
    </row>
    <row r="215" spans="4:18" x14ac:dyDescent="0.2">
      <c r="D215" s="80"/>
      <c r="E215" s="80"/>
      <c r="G215" s="80"/>
      <c r="H215" s="80"/>
      <c r="I215" s="80"/>
      <c r="J215" s="80"/>
      <c r="K215" s="80"/>
      <c r="L215" s="80"/>
      <c r="M215" s="80"/>
      <c r="N215" s="80"/>
      <c r="R215" s="80"/>
    </row>
    <row r="216" spans="4:18" x14ac:dyDescent="0.2">
      <c r="D216" s="80"/>
      <c r="E216" s="80"/>
      <c r="G216" s="80"/>
      <c r="H216" s="80"/>
      <c r="I216" s="80"/>
      <c r="J216" s="80"/>
      <c r="K216" s="80"/>
      <c r="L216" s="80"/>
      <c r="M216" s="80"/>
      <c r="N216" s="80"/>
      <c r="R216" s="80"/>
    </row>
    <row r="217" spans="4:18" x14ac:dyDescent="0.2">
      <c r="D217" s="80"/>
      <c r="E217" s="80"/>
      <c r="G217" s="80"/>
      <c r="H217" s="80"/>
      <c r="I217" s="80"/>
      <c r="J217" s="80"/>
      <c r="K217" s="80"/>
      <c r="L217" s="80"/>
      <c r="M217" s="80"/>
      <c r="N217" s="80"/>
      <c r="R217" s="80"/>
    </row>
    <row r="218" spans="4:18" x14ac:dyDescent="0.2">
      <c r="D218" s="80"/>
      <c r="E218" s="80"/>
      <c r="G218" s="80"/>
      <c r="H218" s="80"/>
      <c r="I218" s="80"/>
      <c r="J218" s="80"/>
      <c r="K218" s="80"/>
      <c r="L218" s="80"/>
      <c r="M218" s="80"/>
      <c r="N218" s="80"/>
      <c r="R218" s="80"/>
    </row>
    <row r="219" spans="4:18" x14ac:dyDescent="0.2">
      <c r="D219" s="80"/>
      <c r="E219" s="80"/>
      <c r="G219" s="80"/>
      <c r="H219" s="80"/>
      <c r="I219" s="80"/>
      <c r="J219" s="80"/>
      <c r="K219" s="80"/>
      <c r="L219" s="80"/>
      <c r="M219" s="80"/>
      <c r="N219" s="80"/>
      <c r="R219" s="80"/>
    </row>
    <row r="220" spans="4:18" x14ac:dyDescent="0.2">
      <c r="D220" s="80"/>
      <c r="E220" s="80"/>
      <c r="G220" s="80"/>
      <c r="H220" s="80"/>
      <c r="I220" s="80"/>
      <c r="J220" s="80"/>
      <c r="K220" s="80"/>
      <c r="L220" s="80"/>
      <c r="M220" s="80"/>
      <c r="N220" s="80"/>
      <c r="R220" s="80"/>
    </row>
    <row r="221" spans="4:18" x14ac:dyDescent="0.2">
      <c r="D221" s="80"/>
      <c r="E221" s="80"/>
      <c r="G221" s="80"/>
      <c r="H221" s="80"/>
      <c r="I221" s="80"/>
      <c r="J221" s="80"/>
      <c r="K221" s="80"/>
      <c r="L221" s="80"/>
      <c r="M221" s="80"/>
      <c r="N221" s="80"/>
      <c r="R221" s="80"/>
    </row>
    <row r="222" spans="4:18" x14ac:dyDescent="0.2">
      <c r="D222" s="80"/>
      <c r="E222" s="80"/>
      <c r="G222" s="80"/>
      <c r="H222" s="80"/>
      <c r="I222" s="80"/>
      <c r="J222" s="80"/>
      <c r="K222" s="80"/>
      <c r="L222" s="80"/>
      <c r="M222" s="80"/>
      <c r="N222" s="80"/>
      <c r="R222" s="80"/>
    </row>
    <row r="223" spans="4:18" x14ac:dyDescent="0.2">
      <c r="D223" s="80"/>
      <c r="E223" s="80"/>
      <c r="G223" s="80"/>
      <c r="H223" s="80"/>
      <c r="I223" s="80"/>
      <c r="J223" s="80"/>
      <c r="K223" s="80"/>
      <c r="L223" s="80"/>
      <c r="M223" s="80"/>
      <c r="N223" s="80"/>
      <c r="R223" s="80"/>
    </row>
    <row r="224" spans="4:18" x14ac:dyDescent="0.2">
      <c r="D224" s="80"/>
      <c r="E224" s="80"/>
      <c r="G224" s="80"/>
      <c r="H224" s="80"/>
      <c r="I224" s="80"/>
      <c r="J224" s="80"/>
      <c r="K224" s="80"/>
      <c r="L224" s="80"/>
      <c r="M224" s="80"/>
      <c r="N224" s="80"/>
      <c r="R224" s="80"/>
    </row>
    <row r="225" spans="4:18" x14ac:dyDescent="0.2">
      <c r="D225" s="80"/>
      <c r="E225" s="80"/>
      <c r="G225" s="80"/>
      <c r="H225" s="80"/>
      <c r="I225" s="80"/>
      <c r="J225" s="80"/>
      <c r="K225" s="80"/>
      <c r="L225" s="80"/>
      <c r="M225" s="80"/>
      <c r="N225" s="80"/>
      <c r="R225" s="80"/>
    </row>
    <row r="226" spans="4:18" x14ac:dyDescent="0.2">
      <c r="D226" s="80"/>
      <c r="E226" s="80"/>
      <c r="G226" s="80"/>
      <c r="H226" s="80"/>
      <c r="I226" s="80"/>
      <c r="J226" s="80"/>
      <c r="K226" s="80"/>
      <c r="L226" s="80"/>
      <c r="M226" s="80"/>
      <c r="N226" s="80"/>
      <c r="R226" s="80"/>
    </row>
    <row r="227" spans="4:18" x14ac:dyDescent="0.2">
      <c r="D227" s="80"/>
      <c r="E227" s="80"/>
      <c r="G227" s="80"/>
      <c r="H227" s="80"/>
      <c r="I227" s="80"/>
      <c r="J227" s="80"/>
      <c r="K227" s="80"/>
      <c r="L227" s="80"/>
      <c r="M227" s="80"/>
      <c r="N227" s="80"/>
      <c r="R227" s="80"/>
    </row>
    <row r="228" spans="4:18" x14ac:dyDescent="0.2">
      <c r="D228" s="80"/>
      <c r="E228" s="80"/>
      <c r="G228" s="80"/>
      <c r="H228" s="80"/>
      <c r="I228" s="80"/>
      <c r="J228" s="80"/>
      <c r="K228" s="80"/>
      <c r="L228" s="80"/>
      <c r="M228" s="80"/>
      <c r="N228" s="80"/>
      <c r="R228" s="80"/>
    </row>
    <row r="229" spans="4:18" x14ac:dyDescent="0.2">
      <c r="D229" s="80"/>
      <c r="E229" s="80"/>
      <c r="G229" s="80"/>
      <c r="H229" s="80"/>
      <c r="I229" s="80"/>
      <c r="J229" s="80"/>
      <c r="K229" s="80"/>
      <c r="L229" s="80"/>
      <c r="M229" s="80"/>
      <c r="N229" s="80"/>
      <c r="R229" s="80"/>
    </row>
    <row r="230" spans="4:18" x14ac:dyDescent="0.2">
      <c r="D230" s="80"/>
      <c r="E230" s="80"/>
      <c r="G230" s="80"/>
      <c r="H230" s="80"/>
      <c r="I230" s="80"/>
      <c r="J230" s="80"/>
      <c r="K230" s="80"/>
      <c r="L230" s="80"/>
      <c r="M230" s="80"/>
      <c r="N230" s="80"/>
      <c r="R230" s="80"/>
    </row>
    <row r="231" spans="4:18" x14ac:dyDescent="0.2">
      <c r="D231" s="80"/>
      <c r="E231" s="80"/>
      <c r="G231" s="80"/>
      <c r="H231" s="80"/>
      <c r="I231" s="80"/>
      <c r="J231" s="80"/>
      <c r="K231" s="80"/>
      <c r="L231" s="80"/>
      <c r="M231" s="80"/>
      <c r="N231" s="80"/>
      <c r="R231" s="80"/>
    </row>
    <row r="232" spans="4:18" x14ac:dyDescent="0.2">
      <c r="D232" s="80"/>
      <c r="E232" s="80"/>
      <c r="G232" s="80"/>
      <c r="H232" s="80"/>
      <c r="I232" s="80"/>
      <c r="J232" s="80"/>
      <c r="K232" s="80"/>
      <c r="L232" s="80"/>
      <c r="M232" s="80"/>
      <c r="N232" s="80"/>
      <c r="R232" s="80"/>
    </row>
    <row r="233" spans="4:18" x14ac:dyDescent="0.2">
      <c r="D233" s="80"/>
      <c r="E233" s="80"/>
      <c r="G233" s="80"/>
      <c r="H233" s="80"/>
      <c r="I233" s="80"/>
      <c r="J233" s="80"/>
      <c r="K233" s="80"/>
      <c r="L233" s="80"/>
      <c r="M233" s="80"/>
      <c r="N233" s="80"/>
      <c r="R233" s="80"/>
    </row>
    <row r="234" spans="4:18" x14ac:dyDescent="0.2">
      <c r="D234" s="80"/>
      <c r="E234" s="80"/>
      <c r="G234" s="80"/>
      <c r="H234" s="80"/>
      <c r="I234" s="80"/>
      <c r="J234" s="80"/>
      <c r="K234" s="80"/>
      <c r="L234" s="80"/>
      <c r="M234" s="80"/>
      <c r="N234" s="80"/>
      <c r="R234" s="80"/>
    </row>
    <row r="235" spans="4:18" x14ac:dyDescent="0.2">
      <c r="D235" s="80"/>
      <c r="E235" s="80"/>
      <c r="G235" s="80"/>
      <c r="H235" s="80"/>
      <c r="I235" s="80"/>
      <c r="J235" s="80"/>
      <c r="K235" s="80"/>
      <c r="L235" s="80"/>
      <c r="M235" s="80"/>
      <c r="N235" s="80"/>
      <c r="R235" s="80"/>
    </row>
    <row r="236" spans="4:18" x14ac:dyDescent="0.2">
      <c r="D236" s="80"/>
      <c r="E236" s="80"/>
      <c r="G236" s="80"/>
      <c r="H236" s="80"/>
      <c r="I236" s="80"/>
      <c r="J236" s="80"/>
      <c r="K236" s="80"/>
      <c r="L236" s="80"/>
      <c r="M236" s="80"/>
      <c r="N236" s="80"/>
      <c r="R236" s="80"/>
    </row>
    <row r="237" spans="4:18" x14ac:dyDescent="0.2">
      <c r="D237" s="80"/>
      <c r="E237" s="80"/>
      <c r="G237" s="80"/>
      <c r="H237" s="80"/>
      <c r="I237" s="80"/>
      <c r="J237" s="80"/>
      <c r="K237" s="80"/>
      <c r="L237" s="80"/>
      <c r="M237" s="80"/>
      <c r="N237" s="80"/>
      <c r="R237" s="80"/>
    </row>
    <row r="238" spans="4:18" x14ac:dyDescent="0.2">
      <c r="D238" s="80"/>
      <c r="E238" s="80"/>
      <c r="G238" s="80"/>
      <c r="H238" s="80"/>
      <c r="I238" s="80"/>
      <c r="J238" s="80"/>
      <c r="K238" s="80"/>
      <c r="L238" s="80"/>
      <c r="M238" s="80"/>
      <c r="N238" s="80"/>
      <c r="R238" s="80"/>
    </row>
    <row r="239" spans="4:18" x14ac:dyDescent="0.2">
      <c r="D239" s="80"/>
      <c r="E239" s="80"/>
      <c r="G239" s="80"/>
      <c r="H239" s="80"/>
      <c r="I239" s="80"/>
      <c r="J239" s="80"/>
      <c r="K239" s="80"/>
      <c r="L239" s="80"/>
      <c r="M239" s="80"/>
      <c r="N239" s="80"/>
      <c r="R239" s="80"/>
    </row>
    <row r="240" spans="4:18" x14ac:dyDescent="0.2">
      <c r="D240" s="80"/>
      <c r="E240" s="80"/>
      <c r="G240" s="80"/>
      <c r="H240" s="80"/>
      <c r="I240" s="80"/>
      <c r="J240" s="80"/>
      <c r="K240" s="80"/>
      <c r="L240" s="80"/>
      <c r="M240" s="80"/>
      <c r="N240" s="80"/>
      <c r="R240" s="80"/>
    </row>
    <row r="241" spans="4:18" x14ac:dyDescent="0.2">
      <c r="D241" s="80"/>
      <c r="E241" s="80"/>
      <c r="G241" s="80"/>
      <c r="H241" s="80"/>
      <c r="I241" s="80"/>
      <c r="J241" s="80"/>
      <c r="K241" s="80"/>
      <c r="L241" s="80"/>
      <c r="M241" s="80"/>
      <c r="N241" s="80"/>
      <c r="R241" s="80"/>
    </row>
    <row r="242" spans="4:18" x14ac:dyDescent="0.2">
      <c r="D242" s="80"/>
      <c r="E242" s="80"/>
      <c r="G242" s="80"/>
      <c r="H242" s="80"/>
      <c r="I242" s="80"/>
      <c r="J242" s="80"/>
      <c r="K242" s="80"/>
      <c r="L242" s="80"/>
      <c r="M242" s="80"/>
      <c r="N242" s="80"/>
      <c r="R242" s="80"/>
    </row>
    <row r="243" spans="4:18" x14ac:dyDescent="0.2">
      <c r="D243" s="80"/>
      <c r="E243" s="80"/>
      <c r="G243" s="80"/>
      <c r="H243" s="80"/>
      <c r="I243" s="80"/>
      <c r="J243" s="80"/>
      <c r="K243" s="80"/>
      <c r="L243" s="80"/>
      <c r="M243" s="80"/>
      <c r="N243" s="80"/>
      <c r="R243" s="80"/>
    </row>
    <row r="244" spans="4:18" x14ac:dyDescent="0.2">
      <c r="D244" s="80"/>
      <c r="E244" s="80"/>
      <c r="G244" s="80"/>
      <c r="H244" s="80"/>
      <c r="I244" s="80"/>
      <c r="J244" s="80"/>
      <c r="K244" s="80"/>
      <c r="L244" s="80"/>
      <c r="M244" s="80"/>
      <c r="N244" s="80"/>
      <c r="R244" s="80"/>
    </row>
    <row r="245" spans="4:18" x14ac:dyDescent="0.2">
      <c r="D245" s="80"/>
      <c r="E245" s="80"/>
      <c r="G245" s="80"/>
      <c r="H245" s="80"/>
      <c r="I245" s="80"/>
      <c r="J245" s="80"/>
      <c r="K245" s="80"/>
      <c r="L245" s="80"/>
      <c r="M245" s="80"/>
      <c r="N245" s="80"/>
      <c r="R245" s="80"/>
    </row>
    <row r="246" spans="4:18" x14ac:dyDescent="0.2">
      <c r="D246" s="80"/>
      <c r="E246" s="80"/>
      <c r="G246" s="80"/>
      <c r="H246" s="80"/>
      <c r="I246" s="80"/>
      <c r="J246" s="80"/>
      <c r="K246" s="80"/>
      <c r="L246" s="80"/>
      <c r="M246" s="80"/>
      <c r="N246" s="80"/>
      <c r="R246" s="80"/>
    </row>
    <row r="247" spans="4:18" x14ac:dyDescent="0.2">
      <c r="D247" s="80"/>
      <c r="E247" s="80"/>
      <c r="G247" s="80"/>
      <c r="H247" s="80"/>
      <c r="I247" s="80"/>
      <c r="J247" s="80"/>
      <c r="K247" s="80"/>
      <c r="L247" s="80"/>
      <c r="M247" s="80"/>
      <c r="N247" s="80"/>
      <c r="R247" s="80"/>
    </row>
    <row r="248" spans="4:18" x14ac:dyDescent="0.2">
      <c r="D248" s="80"/>
      <c r="E248" s="80"/>
      <c r="G248" s="80"/>
      <c r="H248" s="80"/>
      <c r="I248" s="80"/>
      <c r="J248" s="80"/>
      <c r="K248" s="80"/>
      <c r="L248" s="80"/>
      <c r="M248" s="80"/>
      <c r="N248" s="80"/>
      <c r="R248" s="80"/>
    </row>
    <row r="249" spans="4:18" x14ac:dyDescent="0.2">
      <c r="D249" s="80"/>
      <c r="E249" s="80"/>
      <c r="G249" s="80"/>
      <c r="H249" s="80"/>
      <c r="I249" s="80"/>
      <c r="J249" s="80"/>
      <c r="K249" s="80"/>
      <c r="L249" s="80"/>
      <c r="M249" s="80"/>
      <c r="N249" s="80"/>
      <c r="R249" s="80"/>
    </row>
    <row r="250" spans="4:18" x14ac:dyDescent="0.2">
      <c r="D250" s="80"/>
      <c r="E250" s="80"/>
      <c r="G250" s="80"/>
      <c r="H250" s="80"/>
      <c r="I250" s="80"/>
      <c r="J250" s="80"/>
      <c r="K250" s="80"/>
      <c r="L250" s="80"/>
      <c r="M250" s="80"/>
      <c r="N250" s="80"/>
      <c r="R250" s="80"/>
    </row>
    <row r="251" spans="4:18" x14ac:dyDescent="0.2">
      <c r="D251" s="80"/>
      <c r="E251" s="80"/>
      <c r="G251" s="80"/>
      <c r="H251" s="80"/>
      <c r="I251" s="80"/>
      <c r="J251" s="80"/>
      <c r="K251" s="80"/>
      <c r="L251" s="80"/>
      <c r="M251" s="80"/>
      <c r="N251" s="80"/>
      <c r="R251" s="80"/>
    </row>
    <row r="252" spans="4:18" x14ac:dyDescent="0.2">
      <c r="D252" s="80"/>
      <c r="E252" s="80"/>
      <c r="G252" s="80"/>
      <c r="H252" s="80"/>
      <c r="I252" s="80"/>
      <c r="J252" s="80"/>
      <c r="K252" s="80"/>
      <c r="L252" s="80"/>
      <c r="M252" s="80"/>
      <c r="N252" s="80"/>
      <c r="R252" s="80"/>
    </row>
    <row r="253" spans="4:18" x14ac:dyDescent="0.2">
      <c r="D253" s="80"/>
      <c r="E253" s="80"/>
      <c r="G253" s="80"/>
      <c r="H253" s="80"/>
      <c r="I253" s="80"/>
      <c r="J253" s="80"/>
      <c r="K253" s="80"/>
      <c r="L253" s="80"/>
      <c r="M253" s="80"/>
      <c r="N253" s="80"/>
      <c r="R253" s="80"/>
    </row>
    <row r="254" spans="4:18" x14ac:dyDescent="0.2">
      <c r="D254" s="80"/>
      <c r="E254" s="80"/>
      <c r="G254" s="80"/>
      <c r="H254" s="80"/>
      <c r="I254" s="80"/>
      <c r="J254" s="80"/>
      <c r="K254" s="80"/>
      <c r="L254" s="80"/>
      <c r="M254" s="80"/>
      <c r="N254" s="80"/>
      <c r="R254" s="80"/>
    </row>
    <row r="255" spans="4:18" x14ac:dyDescent="0.2">
      <c r="D255" s="80"/>
      <c r="E255" s="80"/>
      <c r="G255" s="80"/>
      <c r="H255" s="80"/>
      <c r="I255" s="80"/>
      <c r="J255" s="80"/>
      <c r="K255" s="80"/>
      <c r="L255" s="80"/>
      <c r="M255" s="80"/>
      <c r="N255" s="80"/>
      <c r="R255" s="80"/>
    </row>
    <row r="256" spans="4:18" x14ac:dyDescent="0.2">
      <c r="D256" s="80"/>
      <c r="E256" s="80"/>
      <c r="G256" s="80"/>
      <c r="H256" s="80"/>
      <c r="I256" s="80"/>
      <c r="J256" s="80"/>
      <c r="K256" s="80"/>
      <c r="L256" s="80"/>
      <c r="M256" s="80"/>
      <c r="N256" s="80"/>
      <c r="R256" s="80"/>
    </row>
    <row r="257" spans="4:18" x14ac:dyDescent="0.2">
      <c r="D257" s="80"/>
      <c r="E257" s="80"/>
      <c r="G257" s="80"/>
      <c r="H257" s="80"/>
      <c r="I257" s="80"/>
      <c r="J257" s="80"/>
      <c r="K257" s="80"/>
      <c r="L257" s="80"/>
      <c r="M257" s="80"/>
      <c r="N257" s="80"/>
      <c r="R257" s="80"/>
    </row>
    <row r="258" spans="4:18" x14ac:dyDescent="0.2">
      <c r="D258" s="80"/>
      <c r="E258" s="80"/>
      <c r="G258" s="80"/>
      <c r="H258" s="80"/>
      <c r="I258" s="80"/>
      <c r="J258" s="80"/>
      <c r="K258" s="80"/>
      <c r="L258" s="80"/>
      <c r="M258" s="80"/>
      <c r="N258" s="80"/>
      <c r="R258" s="80"/>
    </row>
    <row r="259" spans="4:18" x14ac:dyDescent="0.2">
      <c r="D259" s="80"/>
      <c r="E259" s="80"/>
      <c r="G259" s="80"/>
      <c r="H259" s="80"/>
      <c r="I259" s="80"/>
      <c r="J259" s="80"/>
      <c r="K259" s="80"/>
      <c r="L259" s="80"/>
      <c r="M259" s="80"/>
      <c r="N259" s="80"/>
      <c r="R259" s="80"/>
    </row>
    <row r="260" spans="4:18" x14ac:dyDescent="0.2">
      <c r="D260" s="80"/>
      <c r="E260" s="80"/>
      <c r="G260" s="80"/>
      <c r="H260" s="80"/>
      <c r="I260" s="80"/>
      <c r="J260" s="80"/>
      <c r="K260" s="80"/>
      <c r="L260" s="80"/>
      <c r="M260" s="80"/>
      <c r="N260" s="80"/>
      <c r="R260" s="80"/>
    </row>
    <row r="261" spans="4:18" x14ac:dyDescent="0.2">
      <c r="D261" s="80"/>
      <c r="E261" s="80"/>
      <c r="G261" s="80"/>
      <c r="H261" s="80"/>
      <c r="I261" s="80"/>
      <c r="J261" s="80"/>
      <c r="K261" s="80"/>
      <c r="L261" s="80"/>
      <c r="M261" s="80"/>
      <c r="N261" s="80"/>
      <c r="R261" s="80"/>
    </row>
    <row r="262" spans="4:18" x14ac:dyDescent="0.2">
      <c r="D262" s="80"/>
      <c r="E262" s="80"/>
      <c r="G262" s="80"/>
      <c r="H262" s="80"/>
      <c r="I262" s="80"/>
      <c r="J262" s="80"/>
      <c r="K262" s="80"/>
      <c r="L262" s="80"/>
      <c r="M262" s="80"/>
      <c r="N262" s="80"/>
      <c r="R262" s="80"/>
    </row>
    <row r="263" spans="4:18" x14ac:dyDescent="0.2">
      <c r="D263" s="80"/>
      <c r="E263" s="80"/>
      <c r="G263" s="80"/>
      <c r="H263" s="80"/>
      <c r="I263" s="80"/>
      <c r="J263" s="80"/>
      <c r="K263" s="80"/>
      <c r="L263" s="80"/>
      <c r="M263" s="80"/>
      <c r="N263" s="80"/>
      <c r="R263" s="80"/>
    </row>
    <row r="264" spans="4:18" x14ac:dyDescent="0.2">
      <c r="D264" s="80"/>
      <c r="E264" s="80"/>
      <c r="G264" s="80"/>
      <c r="H264" s="80"/>
      <c r="I264" s="80"/>
      <c r="J264" s="80"/>
      <c r="K264" s="80"/>
      <c r="L264" s="80"/>
      <c r="M264" s="80"/>
      <c r="N264" s="80"/>
      <c r="R264" s="80"/>
    </row>
    <row r="265" spans="4:18" x14ac:dyDescent="0.2">
      <c r="D265" s="80"/>
      <c r="E265" s="80"/>
      <c r="G265" s="80"/>
      <c r="H265" s="80"/>
      <c r="I265" s="80"/>
      <c r="J265" s="80"/>
      <c r="K265" s="80"/>
      <c r="L265" s="80"/>
      <c r="M265" s="80"/>
      <c r="N265" s="80"/>
      <c r="R265" s="80"/>
    </row>
    <row r="266" spans="4:18" x14ac:dyDescent="0.2">
      <c r="D266" s="80"/>
      <c r="E266" s="80"/>
      <c r="G266" s="80"/>
      <c r="H266" s="80"/>
      <c r="I266" s="80"/>
      <c r="J266" s="80"/>
      <c r="K266" s="80"/>
      <c r="L266" s="80"/>
      <c r="M266" s="80"/>
      <c r="N266" s="80"/>
      <c r="R266" s="80"/>
    </row>
    <row r="267" spans="4:18" x14ac:dyDescent="0.2">
      <c r="D267" s="80"/>
      <c r="E267" s="80"/>
      <c r="G267" s="80"/>
      <c r="H267" s="80"/>
      <c r="I267" s="80"/>
      <c r="J267" s="80"/>
      <c r="K267" s="80"/>
      <c r="L267" s="80"/>
      <c r="M267" s="80"/>
      <c r="N267" s="80"/>
      <c r="R267" s="80"/>
    </row>
    <row r="268" spans="4:18" x14ac:dyDescent="0.2">
      <c r="D268" s="80"/>
      <c r="E268" s="80"/>
      <c r="G268" s="80"/>
      <c r="H268" s="80"/>
      <c r="I268" s="80"/>
      <c r="J268" s="80"/>
      <c r="K268" s="80"/>
      <c r="L268" s="80"/>
      <c r="M268" s="80"/>
      <c r="N268" s="80"/>
      <c r="R268" s="80"/>
    </row>
    <row r="269" spans="4:18" x14ac:dyDescent="0.2">
      <c r="D269" s="80"/>
      <c r="E269" s="80"/>
      <c r="G269" s="80"/>
      <c r="H269" s="80"/>
      <c r="I269" s="80"/>
      <c r="J269" s="80"/>
      <c r="K269" s="80"/>
      <c r="L269" s="80"/>
      <c r="M269" s="80"/>
      <c r="N269" s="80"/>
      <c r="R269" s="80"/>
    </row>
    <row r="270" spans="4:18" x14ac:dyDescent="0.2">
      <c r="D270" s="80"/>
      <c r="E270" s="80"/>
      <c r="G270" s="80"/>
      <c r="H270" s="80"/>
      <c r="I270" s="80"/>
      <c r="J270" s="80"/>
      <c r="K270" s="80"/>
      <c r="L270" s="80"/>
      <c r="M270" s="80"/>
      <c r="N270" s="80"/>
      <c r="R270" s="80"/>
    </row>
    <row r="271" spans="4:18" x14ac:dyDescent="0.2">
      <c r="D271" s="80"/>
      <c r="E271" s="80"/>
      <c r="G271" s="80"/>
      <c r="H271" s="80"/>
      <c r="I271" s="80"/>
      <c r="J271" s="80"/>
      <c r="K271" s="80"/>
      <c r="L271" s="80"/>
      <c r="M271" s="80"/>
      <c r="N271" s="80"/>
      <c r="R271" s="80"/>
    </row>
    <row r="272" spans="4:18" x14ac:dyDescent="0.2">
      <c r="D272" s="80"/>
      <c r="E272" s="80"/>
      <c r="G272" s="80"/>
      <c r="H272" s="80"/>
      <c r="I272" s="80"/>
      <c r="J272" s="80"/>
      <c r="K272" s="80"/>
      <c r="L272" s="80"/>
      <c r="M272" s="80"/>
      <c r="N272" s="80"/>
      <c r="R272" s="80"/>
    </row>
    <row r="273" spans="4:18" x14ac:dyDescent="0.2">
      <c r="D273" s="80"/>
      <c r="E273" s="80"/>
      <c r="G273" s="80"/>
      <c r="H273" s="80"/>
      <c r="I273" s="80"/>
      <c r="J273" s="80"/>
      <c r="K273" s="80"/>
      <c r="L273" s="80"/>
      <c r="M273" s="80"/>
      <c r="N273" s="80"/>
      <c r="R273" s="80"/>
    </row>
    <row r="274" spans="4:18" x14ac:dyDescent="0.2">
      <c r="D274" s="80"/>
      <c r="E274" s="80"/>
      <c r="G274" s="80"/>
      <c r="H274" s="80"/>
      <c r="I274" s="80"/>
      <c r="J274" s="80"/>
      <c r="K274" s="80"/>
      <c r="L274" s="80"/>
      <c r="M274" s="80"/>
      <c r="N274" s="80"/>
      <c r="R274" s="80"/>
    </row>
    <row r="275" spans="4:18" x14ac:dyDescent="0.2">
      <c r="D275" s="80"/>
      <c r="E275" s="80"/>
      <c r="G275" s="80"/>
      <c r="H275" s="80"/>
      <c r="I275" s="80"/>
      <c r="J275" s="80"/>
      <c r="K275" s="80"/>
      <c r="L275" s="80"/>
      <c r="M275" s="80"/>
      <c r="N275" s="80"/>
      <c r="R275" s="80"/>
    </row>
    <row r="276" spans="4:18" x14ac:dyDescent="0.2">
      <c r="D276" s="80"/>
      <c r="E276" s="80"/>
      <c r="G276" s="80"/>
      <c r="H276" s="80"/>
      <c r="I276" s="80"/>
      <c r="J276" s="80"/>
      <c r="K276" s="80"/>
      <c r="L276" s="80"/>
      <c r="M276" s="80"/>
      <c r="N276" s="80"/>
      <c r="R276" s="80"/>
    </row>
    <row r="277" spans="4:18" x14ac:dyDescent="0.2">
      <c r="D277" s="80"/>
      <c r="E277" s="80"/>
      <c r="G277" s="80"/>
      <c r="H277" s="80"/>
      <c r="I277" s="80"/>
      <c r="J277" s="80"/>
      <c r="K277" s="80"/>
      <c r="L277" s="80"/>
      <c r="M277" s="80"/>
      <c r="N277" s="80"/>
      <c r="R277" s="80"/>
    </row>
    <row r="278" spans="4:18" x14ac:dyDescent="0.2">
      <c r="D278" s="80"/>
      <c r="E278" s="80"/>
      <c r="G278" s="80"/>
      <c r="H278" s="80"/>
      <c r="I278" s="80"/>
      <c r="J278" s="80"/>
      <c r="K278" s="80"/>
      <c r="L278" s="80"/>
      <c r="M278" s="80"/>
      <c r="N278" s="80"/>
      <c r="R278" s="80"/>
    </row>
    <row r="279" spans="4:18" x14ac:dyDescent="0.2">
      <c r="D279" s="80"/>
      <c r="E279" s="80"/>
      <c r="G279" s="80"/>
      <c r="H279" s="80"/>
      <c r="I279" s="80"/>
      <c r="J279" s="80"/>
      <c r="K279" s="80"/>
      <c r="L279" s="80"/>
      <c r="M279" s="80"/>
      <c r="N279" s="80"/>
      <c r="R279" s="80"/>
    </row>
    <row r="280" spans="4:18" x14ac:dyDescent="0.2">
      <c r="D280" s="80"/>
      <c r="E280" s="80"/>
      <c r="G280" s="80"/>
      <c r="H280" s="80"/>
      <c r="I280" s="80"/>
      <c r="J280" s="80"/>
      <c r="K280" s="80"/>
      <c r="L280" s="80"/>
      <c r="M280" s="80"/>
      <c r="N280" s="80"/>
      <c r="R280" s="80"/>
    </row>
    <row r="281" spans="4:18" x14ac:dyDescent="0.2">
      <c r="D281" s="80"/>
      <c r="E281" s="80"/>
      <c r="G281" s="80"/>
      <c r="H281" s="80"/>
      <c r="I281" s="80"/>
      <c r="J281" s="80"/>
      <c r="K281" s="80"/>
      <c r="L281" s="80"/>
      <c r="M281" s="80"/>
      <c r="N281" s="80"/>
      <c r="R281" s="80"/>
    </row>
    <row r="282" spans="4:18" x14ac:dyDescent="0.2">
      <c r="D282" s="80"/>
      <c r="E282" s="80"/>
      <c r="G282" s="80"/>
      <c r="H282" s="80"/>
      <c r="I282" s="80"/>
      <c r="J282" s="80"/>
      <c r="K282" s="80"/>
      <c r="L282" s="80"/>
      <c r="M282" s="80"/>
      <c r="N282" s="80"/>
      <c r="R282" s="80"/>
    </row>
    <row r="283" spans="4:18" x14ac:dyDescent="0.2">
      <c r="D283" s="80"/>
      <c r="E283" s="80"/>
      <c r="G283" s="80"/>
      <c r="H283" s="80"/>
      <c r="I283" s="80"/>
      <c r="J283" s="80"/>
      <c r="K283" s="80"/>
      <c r="L283" s="80"/>
      <c r="M283" s="80"/>
      <c r="N283" s="80"/>
      <c r="R283" s="80"/>
    </row>
    <row r="284" spans="4:18" x14ac:dyDescent="0.2">
      <c r="D284" s="80"/>
      <c r="E284" s="80"/>
      <c r="G284" s="80"/>
      <c r="H284" s="80"/>
      <c r="I284" s="80"/>
      <c r="J284" s="80"/>
      <c r="K284" s="80"/>
      <c r="L284" s="80"/>
      <c r="M284" s="80"/>
      <c r="N284" s="80"/>
      <c r="R284" s="80"/>
    </row>
    <row r="285" spans="4:18" x14ac:dyDescent="0.2">
      <c r="D285" s="80"/>
      <c r="E285" s="80"/>
      <c r="G285" s="80"/>
      <c r="H285" s="80"/>
      <c r="I285" s="80"/>
      <c r="J285" s="80"/>
      <c r="K285" s="80"/>
      <c r="L285" s="80"/>
      <c r="M285" s="80"/>
      <c r="N285" s="80"/>
      <c r="R285" s="80"/>
    </row>
    <row r="286" spans="4:18" x14ac:dyDescent="0.2">
      <c r="D286" s="80"/>
      <c r="E286" s="80"/>
      <c r="G286" s="80"/>
      <c r="H286" s="80"/>
      <c r="I286" s="80"/>
      <c r="J286" s="80"/>
      <c r="K286" s="80"/>
      <c r="L286" s="80"/>
      <c r="M286" s="80"/>
      <c r="N286" s="80"/>
      <c r="R286" s="80"/>
    </row>
    <row r="287" spans="4:18" x14ac:dyDescent="0.2">
      <c r="D287" s="80"/>
      <c r="E287" s="80"/>
      <c r="G287" s="80"/>
      <c r="H287" s="80"/>
      <c r="I287" s="80"/>
      <c r="J287" s="80"/>
      <c r="K287" s="80"/>
      <c r="L287" s="80"/>
      <c r="M287" s="80"/>
      <c r="N287" s="80"/>
      <c r="R287" s="80"/>
    </row>
    <row r="288" spans="4:18" x14ac:dyDescent="0.2">
      <c r="D288" s="80"/>
      <c r="E288" s="80"/>
      <c r="G288" s="80"/>
      <c r="H288" s="80"/>
      <c r="I288" s="80"/>
      <c r="J288" s="80"/>
      <c r="K288" s="80"/>
      <c r="L288" s="80"/>
      <c r="M288" s="80"/>
      <c r="N288" s="80"/>
      <c r="R288" s="80"/>
    </row>
    <row r="289" spans="4:18" x14ac:dyDescent="0.2">
      <c r="D289" s="80"/>
      <c r="E289" s="80"/>
      <c r="G289" s="80"/>
      <c r="H289" s="80"/>
      <c r="I289" s="80"/>
      <c r="J289" s="80"/>
      <c r="K289" s="80"/>
      <c r="L289" s="80"/>
      <c r="M289" s="80"/>
      <c r="N289" s="80"/>
      <c r="R289" s="80"/>
    </row>
    <row r="290" spans="4:18" x14ac:dyDescent="0.2">
      <c r="D290" s="80"/>
      <c r="E290" s="80"/>
      <c r="G290" s="80"/>
      <c r="H290" s="80"/>
      <c r="I290" s="80"/>
      <c r="J290" s="80"/>
      <c r="K290" s="80"/>
      <c r="L290" s="80"/>
      <c r="M290" s="80"/>
      <c r="N290" s="80"/>
      <c r="R290" s="80"/>
    </row>
    <row r="291" spans="4:18" x14ac:dyDescent="0.2">
      <c r="D291" s="80"/>
      <c r="E291" s="80"/>
      <c r="G291" s="80"/>
      <c r="H291" s="80"/>
      <c r="I291" s="80"/>
      <c r="J291" s="80"/>
      <c r="K291" s="80"/>
      <c r="L291" s="80"/>
      <c r="M291" s="80"/>
      <c r="N291" s="80"/>
      <c r="R291" s="80"/>
    </row>
    <row r="292" spans="4:18" x14ac:dyDescent="0.2">
      <c r="D292" s="80"/>
      <c r="E292" s="80"/>
      <c r="G292" s="80"/>
      <c r="H292" s="80"/>
      <c r="I292" s="80"/>
      <c r="J292" s="80"/>
      <c r="K292" s="80"/>
      <c r="L292" s="80"/>
      <c r="M292" s="80"/>
      <c r="N292" s="80"/>
      <c r="R292" s="80"/>
    </row>
    <row r="293" spans="4:18" x14ac:dyDescent="0.2">
      <c r="D293" s="80"/>
      <c r="E293" s="80"/>
      <c r="G293" s="80"/>
      <c r="H293" s="80"/>
      <c r="I293" s="80"/>
      <c r="J293" s="80"/>
      <c r="K293" s="80"/>
      <c r="L293" s="80"/>
      <c r="M293" s="80"/>
      <c r="N293" s="80"/>
      <c r="R293" s="80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N12:N22 N24:N39">
    <cfRule type="cellIs" dxfId="99" priority="58" operator="between">
      <formula>1</formula>
      <formula>2</formula>
    </cfRule>
  </conditionalFormatting>
  <conditionalFormatting sqref="N23">
    <cfRule type="cellIs" dxfId="98" priority="57" operator="between">
      <formula>1</formula>
      <formula>2</formula>
    </cfRule>
  </conditionalFormatting>
  <conditionalFormatting sqref="R12:R22 R24:R39">
    <cfRule type="cellIs" dxfId="97" priority="56" operator="between">
      <formula>1</formula>
      <formula>2</formula>
    </cfRule>
  </conditionalFormatting>
  <conditionalFormatting sqref="R23">
    <cfRule type="cellIs" dxfId="96" priority="55" operator="between">
      <formula>1</formula>
      <formula>2</formula>
    </cfRule>
  </conditionalFormatting>
  <conditionalFormatting sqref="K12:M39">
    <cfRule type="cellIs" dxfId="95" priority="20" operator="between">
      <formula>1</formula>
      <formula>2</formula>
    </cfRule>
  </conditionalFormatting>
  <conditionalFormatting sqref="K12:M39">
    <cfRule type="cellIs" dxfId="94" priority="19" operator="between">
      <formula>1</formula>
      <formula>2</formula>
    </cfRule>
  </conditionalFormatting>
  <conditionalFormatting sqref="O12:Q39">
    <cfRule type="cellIs" dxfId="93" priority="18" operator="between">
      <formula>1</formula>
      <formula>2</formula>
    </cfRule>
  </conditionalFormatting>
  <conditionalFormatting sqref="O12:Q39">
    <cfRule type="cellIs" dxfId="92" priority="17" operator="between">
      <formula>1</formula>
      <formula>2</formula>
    </cfRule>
  </conditionalFormatting>
  <conditionalFormatting sqref="S12:S13 S24:S39 S15:S22">
    <cfRule type="cellIs" dxfId="91" priority="54" operator="between">
      <formula>1</formula>
      <formula>2</formula>
    </cfRule>
  </conditionalFormatting>
  <conditionalFormatting sqref="S23">
    <cfRule type="cellIs" dxfId="90" priority="53" operator="between">
      <formula>1</formula>
      <formula>2</formula>
    </cfRule>
  </conditionalFormatting>
  <conditionalFormatting sqref="T12:T13 T24:T39 T15:T22">
    <cfRule type="cellIs" dxfId="89" priority="52" operator="between">
      <formula>1</formula>
      <formula>2</formula>
    </cfRule>
  </conditionalFormatting>
  <conditionalFormatting sqref="T23">
    <cfRule type="cellIs" dxfId="88" priority="51" operator="between">
      <formula>1</formula>
      <formula>2</formula>
    </cfRule>
  </conditionalFormatting>
  <conditionalFormatting sqref="U12:U13 U24:U39 U15:U22">
    <cfRule type="cellIs" dxfId="87" priority="50" operator="between">
      <formula>1</formula>
      <formula>2</formula>
    </cfRule>
  </conditionalFormatting>
  <conditionalFormatting sqref="U23">
    <cfRule type="cellIs" dxfId="86" priority="49" operator="between">
      <formula>1</formula>
      <formula>2</formula>
    </cfRule>
  </conditionalFormatting>
  <conditionalFormatting sqref="S12:S13 S24:S39 S15:S22">
    <cfRule type="cellIs" dxfId="85" priority="48" operator="between">
      <formula>1</formula>
      <formula>2</formula>
    </cfRule>
  </conditionalFormatting>
  <conditionalFormatting sqref="S23">
    <cfRule type="cellIs" dxfId="84" priority="47" operator="between">
      <formula>1</formula>
      <formula>2</formula>
    </cfRule>
  </conditionalFormatting>
  <conditionalFormatting sqref="T12:T13 T24:T39 T15:T22">
    <cfRule type="cellIs" dxfId="83" priority="46" operator="between">
      <formula>1</formula>
      <formula>2</formula>
    </cfRule>
  </conditionalFormatting>
  <conditionalFormatting sqref="T23">
    <cfRule type="cellIs" dxfId="82" priority="45" operator="between">
      <formula>1</formula>
      <formula>2</formula>
    </cfRule>
  </conditionalFormatting>
  <conditionalFormatting sqref="U12:U13 U24:U39 U15:U22">
    <cfRule type="cellIs" dxfId="81" priority="44" operator="between">
      <formula>1</formula>
      <formula>2</formula>
    </cfRule>
  </conditionalFormatting>
  <conditionalFormatting sqref="U23">
    <cfRule type="cellIs" dxfId="80" priority="43" operator="between">
      <formula>1</formula>
      <formula>2</formula>
    </cfRule>
  </conditionalFormatting>
  <conditionalFormatting sqref="S14">
    <cfRule type="cellIs" dxfId="79" priority="42" operator="between">
      <formula>1</formula>
      <formula>2</formula>
    </cfRule>
  </conditionalFormatting>
  <conditionalFormatting sqref="T14">
    <cfRule type="cellIs" dxfId="78" priority="41" operator="between">
      <formula>1</formula>
      <formula>2</formula>
    </cfRule>
  </conditionalFormatting>
  <conditionalFormatting sqref="U14">
    <cfRule type="cellIs" dxfId="77" priority="40" operator="between">
      <formula>1</formula>
      <formula>2</formula>
    </cfRule>
  </conditionalFormatting>
  <conditionalFormatting sqref="S14">
    <cfRule type="cellIs" dxfId="76" priority="39" operator="between">
      <formula>1</formula>
      <formula>2</formula>
    </cfRule>
  </conditionalFormatting>
  <conditionalFormatting sqref="T14">
    <cfRule type="cellIs" dxfId="75" priority="38" operator="between">
      <formula>1</formula>
      <formula>2</formula>
    </cfRule>
  </conditionalFormatting>
  <conditionalFormatting sqref="U14">
    <cfRule type="cellIs" dxfId="74" priority="37" operator="between">
      <formula>1</formula>
      <formula>2</formula>
    </cfRule>
  </conditionalFormatting>
  <conditionalFormatting sqref="S15">
    <cfRule type="cellIs" dxfId="73" priority="36" operator="between">
      <formula>1</formula>
      <formula>2</formula>
    </cfRule>
  </conditionalFormatting>
  <conditionalFormatting sqref="T15">
    <cfRule type="cellIs" dxfId="72" priority="35" operator="between">
      <formula>1</formula>
      <formula>2</formula>
    </cfRule>
  </conditionalFormatting>
  <conditionalFormatting sqref="U15">
    <cfRule type="cellIs" dxfId="71" priority="34" operator="between">
      <formula>1</formula>
      <formula>2</formula>
    </cfRule>
  </conditionalFormatting>
  <conditionalFormatting sqref="S15">
    <cfRule type="cellIs" dxfId="70" priority="33" operator="between">
      <formula>1</formula>
      <formula>2</formula>
    </cfRule>
  </conditionalFormatting>
  <conditionalFormatting sqref="T15">
    <cfRule type="cellIs" dxfId="69" priority="32" operator="between">
      <formula>1</formula>
      <formula>2</formula>
    </cfRule>
  </conditionalFormatting>
  <conditionalFormatting sqref="U15">
    <cfRule type="cellIs" dxfId="68" priority="31" operator="between">
      <formula>1</formula>
      <formula>2</formula>
    </cfRule>
  </conditionalFormatting>
  <conditionalFormatting sqref="S14">
    <cfRule type="cellIs" dxfId="67" priority="30" operator="between">
      <formula>1</formula>
      <formula>2</formula>
    </cfRule>
  </conditionalFormatting>
  <conditionalFormatting sqref="T14">
    <cfRule type="cellIs" dxfId="66" priority="29" operator="between">
      <formula>1</formula>
      <formula>2</formula>
    </cfRule>
  </conditionalFormatting>
  <conditionalFormatting sqref="U14">
    <cfRule type="cellIs" dxfId="65" priority="28" operator="between">
      <formula>1</formula>
      <formula>2</formula>
    </cfRule>
  </conditionalFormatting>
  <conditionalFormatting sqref="S14">
    <cfRule type="cellIs" dxfId="64" priority="27" operator="between">
      <formula>1</formula>
      <formula>2</formula>
    </cfRule>
  </conditionalFormatting>
  <conditionalFormatting sqref="T14">
    <cfRule type="cellIs" dxfId="63" priority="26" operator="between">
      <formula>1</formula>
      <formula>2</formula>
    </cfRule>
  </conditionalFormatting>
  <conditionalFormatting sqref="U14">
    <cfRule type="cellIs" dxfId="62" priority="25" operator="between">
      <formula>1</formula>
      <formula>2</formula>
    </cfRule>
  </conditionalFormatting>
  <conditionalFormatting sqref="C12:E39">
    <cfRule type="cellIs" dxfId="61" priority="4" operator="between">
      <formula>1</formula>
      <formula>2</formula>
    </cfRule>
  </conditionalFormatting>
  <conditionalFormatting sqref="C12:E39">
    <cfRule type="cellIs" dxfId="60" priority="3" operator="between">
      <formula>1</formula>
      <formula>2</formula>
    </cfRule>
  </conditionalFormatting>
  <conditionalFormatting sqref="G12:I39">
    <cfRule type="cellIs" dxfId="59" priority="2" operator="between">
      <formula>1</formula>
      <formula>2</formula>
    </cfRule>
  </conditionalFormatting>
  <conditionalFormatting sqref="G12:I39">
    <cfRule type="cellIs" dxfId="5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3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4" width="8.7109375" style="78" customWidth="1"/>
    <col min="5" max="5" width="1.28515625" style="80" customWidth="1"/>
    <col min="6" max="7" width="8.7109375" style="78" customWidth="1"/>
    <col min="8" max="8" width="1.28515625" style="78" customWidth="1"/>
    <col min="9" max="9" width="8.7109375" style="78" customWidth="1"/>
    <col min="10" max="10" width="8.7109375" style="81" customWidth="1"/>
    <col min="11" max="11" width="1.28515625" style="78" customWidth="1"/>
    <col min="12" max="13" width="8.7109375" style="78" customWidth="1"/>
    <col min="14" max="16384" width="12" style="78"/>
  </cols>
  <sheetData>
    <row r="1" spans="1:14" s="77" customFormat="1" ht="16.5" customHeight="1" x14ac:dyDescent="0.25">
      <c r="E1" s="79"/>
      <c r="J1" s="79"/>
    </row>
    <row r="2" spans="1:14" s="77" customFormat="1" ht="16.5" customHeight="1" x14ac:dyDescent="0.25">
      <c r="E2" s="79"/>
      <c r="J2" s="79"/>
    </row>
    <row r="3" spans="1:14" s="77" customFormat="1" ht="16.5" customHeight="1" x14ac:dyDescent="0.25">
      <c r="E3" s="79"/>
      <c r="J3" s="79"/>
    </row>
    <row r="4" spans="1:14" s="77" customFormat="1" ht="16.5" customHeight="1" x14ac:dyDescent="0.25">
      <c r="E4" s="79"/>
      <c r="J4" s="79"/>
    </row>
    <row r="5" spans="1:14" s="77" customFormat="1" ht="16.5" customHeight="1" x14ac:dyDescent="0.25">
      <c r="A5" s="116" t="s">
        <v>393</v>
      </c>
      <c r="B5" s="119" t="s">
        <v>408</v>
      </c>
      <c r="D5" s="79"/>
      <c r="J5" s="79"/>
    </row>
    <row r="6" spans="1:14" s="77" customFormat="1" ht="12" customHeight="1" x14ac:dyDescent="0.2">
      <c r="A6" s="116"/>
      <c r="B6" s="111" t="s">
        <v>262</v>
      </c>
      <c r="D6" s="79"/>
      <c r="J6" s="79"/>
    </row>
    <row r="7" spans="1:14" s="77" customFormat="1" ht="12" customHeight="1" x14ac:dyDescent="0.2">
      <c r="A7" s="116"/>
      <c r="B7" s="111"/>
      <c r="D7" s="79"/>
      <c r="J7" s="79"/>
    </row>
    <row r="8" spans="1:14" s="77" customFormat="1" ht="16.5" customHeight="1" x14ac:dyDescent="0.25"/>
    <row r="9" spans="1:14" s="77" customFormat="1" ht="32.25" customHeight="1" x14ac:dyDescent="0.25">
      <c r="B9" s="8"/>
      <c r="C9" s="598" t="s">
        <v>407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14" s="77" customFormat="1" ht="24.75" customHeight="1" x14ac:dyDescent="0.25">
      <c r="B10" s="8"/>
      <c r="C10" s="599" t="s">
        <v>16</v>
      </c>
      <c r="D10" s="599"/>
      <c r="E10" s="44"/>
      <c r="F10" s="599" t="s">
        <v>18</v>
      </c>
      <c r="G10" s="599"/>
      <c r="H10" s="44"/>
      <c r="I10" s="599" t="s">
        <v>19</v>
      </c>
      <c r="J10" s="599"/>
      <c r="K10" s="45"/>
      <c r="L10" s="599" t="s">
        <v>17</v>
      </c>
      <c r="M10" s="599"/>
    </row>
    <row r="11" spans="1:14" s="77" customFormat="1" ht="14.25" customHeight="1" x14ac:dyDescent="0.25">
      <c r="B11" s="39" t="s">
        <v>21</v>
      </c>
      <c r="C11" s="540" t="s">
        <v>12</v>
      </c>
      <c r="D11" s="540" t="s">
        <v>13</v>
      </c>
      <c r="E11" s="45"/>
      <c r="F11" s="540" t="s">
        <v>12</v>
      </c>
      <c r="G11" s="540" t="s">
        <v>13</v>
      </c>
      <c r="H11" s="45"/>
      <c r="I11" s="540" t="s">
        <v>12</v>
      </c>
      <c r="J11" s="540" t="s">
        <v>13</v>
      </c>
      <c r="K11" s="45"/>
      <c r="L11" s="540" t="s">
        <v>12</v>
      </c>
      <c r="M11" s="540" t="s">
        <v>13</v>
      </c>
    </row>
    <row r="12" spans="1:14" s="77" customFormat="1" ht="14.25" customHeight="1" x14ac:dyDescent="0.2">
      <c r="B12" s="3" t="s">
        <v>61</v>
      </c>
      <c r="C12" s="227">
        <f>'SD_genero (18)'!C12/'SD_genero (18)'!E12</f>
        <v>0.53694700002095685</v>
      </c>
      <c r="D12" s="228">
        <f>'SD_genero (18)'!D12/'SD_genero (18)'!E12</f>
        <v>0.46305299997904309</v>
      </c>
      <c r="E12" s="94"/>
      <c r="F12" s="227">
        <f>'SD_genero (18)'!G12/'SD_genero (18)'!I12</f>
        <v>0.54714330135550671</v>
      </c>
      <c r="G12" s="228">
        <f>'SD_genero (18)'!H12/'SD_genero (18)'!I12</f>
        <v>0.45285669864449335</v>
      </c>
      <c r="H12" s="283"/>
      <c r="I12" s="573">
        <f>'SD_genero (17)'!K12/'SD_genero (17)'!M12</f>
        <v>0.55236484672786812</v>
      </c>
      <c r="J12" s="574">
        <f>'SD_genero (17)'!L12/'SD_genero (17)'!M12</f>
        <v>0.44763515327213182</v>
      </c>
      <c r="K12" s="284"/>
      <c r="L12" s="573">
        <f>'SD_genero (17)'!O12/'SD_genero (17)'!Q12</f>
        <v>0.54042257765913937</v>
      </c>
      <c r="M12" s="574">
        <f>'SD_genero (17)'!P12/'SD_genero (17)'!Q12</f>
        <v>0.45957742234086063</v>
      </c>
    </row>
    <row r="13" spans="1:14" s="77" customFormat="1" ht="14.25" customHeight="1" x14ac:dyDescent="0.2">
      <c r="B13" s="4" t="s">
        <v>102</v>
      </c>
      <c r="C13" s="229">
        <f>'SD_genero (18)'!C13/'SD_genero (18)'!E13</f>
        <v>0.54001663234595276</v>
      </c>
      <c r="D13" s="230">
        <f>'SD_genero (18)'!D13/'SD_genero (18)'!E13</f>
        <v>0.45998336765404718</v>
      </c>
      <c r="E13" s="94"/>
      <c r="F13" s="229">
        <f>'SD_genero (18)'!G13/'SD_genero (18)'!I13</f>
        <v>0.5486262169753543</v>
      </c>
      <c r="G13" s="230">
        <f>'SD_genero (18)'!H13/'SD_genero (18)'!I13</f>
        <v>0.45137378302464576</v>
      </c>
      <c r="H13" s="283"/>
      <c r="I13" s="575">
        <f>'SD_genero (17)'!K13/'SD_genero (17)'!M13</f>
        <v>0.55522405409070652</v>
      </c>
      <c r="J13" s="576">
        <f>'SD_genero (17)'!L13/'SD_genero (17)'!M13</f>
        <v>0.44477594590929342</v>
      </c>
      <c r="K13" s="284"/>
      <c r="L13" s="575">
        <f>'SD_genero (17)'!O13/'SD_genero (17)'!Q13</f>
        <v>0.54877826956890807</v>
      </c>
      <c r="M13" s="576">
        <f>'SD_genero (17)'!P13/'SD_genero (17)'!Q13</f>
        <v>0.45122173043109198</v>
      </c>
    </row>
    <row r="14" spans="1:14" s="77" customFormat="1" ht="14.25" customHeight="1" x14ac:dyDescent="0.2">
      <c r="B14" s="4" t="s">
        <v>20</v>
      </c>
      <c r="C14" s="229">
        <f>'SD_genero (18)'!C14/'SD_genero (18)'!E14</f>
        <v>0.54936839391595771</v>
      </c>
      <c r="D14" s="230">
        <f>'SD_genero (18)'!D14/'SD_genero (18)'!E14</f>
        <v>0.45063160608404229</v>
      </c>
      <c r="E14" s="94"/>
      <c r="F14" s="229">
        <f>'SD_genero (18)'!G14/'SD_genero (18)'!I14</f>
        <v>0.55925643262102054</v>
      </c>
      <c r="G14" s="230">
        <f>'SD_genero (18)'!H14/'SD_genero (18)'!I14</f>
        <v>0.44074356737897952</v>
      </c>
      <c r="H14" s="283"/>
      <c r="I14" s="575">
        <f>'SD_genero (17)'!K14/'SD_genero (17)'!M14</f>
        <v>0.56483117145308637</v>
      </c>
      <c r="J14" s="576">
        <f>'SD_genero (17)'!L14/'SD_genero (17)'!M14</f>
        <v>0.43516882854691363</v>
      </c>
      <c r="K14" s="284"/>
      <c r="L14" s="575">
        <f>'SD_genero (17)'!O14/'SD_genero (17)'!Q14</f>
        <v>0.55144652095871605</v>
      </c>
      <c r="M14" s="576">
        <f>'SD_genero (17)'!P14/'SD_genero (17)'!Q14</f>
        <v>0.4485534790412839</v>
      </c>
    </row>
    <row r="15" spans="1:14" s="77" customFormat="1" ht="14.25" customHeight="1" x14ac:dyDescent="0.2">
      <c r="B15" s="4" t="s">
        <v>1</v>
      </c>
      <c r="C15" s="231">
        <f>'SD_genero (18)'!C15/'SD_genero (18)'!E15</f>
        <v>0.52890917602996257</v>
      </c>
      <c r="D15" s="232">
        <f>'SD_genero (18)'!D15/'SD_genero (18)'!E15</f>
        <v>0.47109082397003743</v>
      </c>
      <c r="E15" s="98"/>
      <c r="F15" s="231">
        <f>'SD_genero (18)'!G15/'SD_genero (18)'!I15</f>
        <v>0.52989639246036702</v>
      </c>
      <c r="G15" s="232">
        <f>'SD_genero (18)'!H15/'SD_genero (18)'!I15</f>
        <v>0.47010360753963298</v>
      </c>
      <c r="H15" s="285"/>
      <c r="I15" s="577">
        <f>'SD_genero (17)'!K15/'SD_genero (17)'!M15</f>
        <v>0.53395703395703398</v>
      </c>
      <c r="J15" s="578">
        <f>'SD_genero (17)'!L15/'SD_genero (17)'!M15</f>
        <v>0.46604296604296602</v>
      </c>
      <c r="K15" s="286"/>
      <c r="L15" s="577">
        <f>'SD_genero (17)'!O15/'SD_genero (17)'!Q15</f>
        <v>0.52677415558432383</v>
      </c>
      <c r="M15" s="578">
        <f>'SD_genero (17)'!P15/'SD_genero (17)'!Q15</f>
        <v>0.47322584441567611</v>
      </c>
      <c r="N15" s="47"/>
    </row>
    <row r="16" spans="1:14" s="77" customFormat="1" ht="14.25" customHeight="1" x14ac:dyDescent="0.2">
      <c r="B16" s="34" t="s">
        <v>36</v>
      </c>
      <c r="C16" s="229">
        <f>'SD_genero (18)'!C16/'SD_genero (18)'!E16</f>
        <v>0.54661016949152541</v>
      </c>
      <c r="D16" s="230">
        <f>'SD_genero (18)'!D16/'SD_genero (18)'!E16</f>
        <v>0.45338983050847459</v>
      </c>
      <c r="E16" s="95"/>
      <c r="F16" s="229">
        <f>'SD_genero (18)'!G16/'SD_genero (18)'!I16</f>
        <v>0.5133928571428571</v>
      </c>
      <c r="G16" s="230">
        <f>'SD_genero (18)'!H16/'SD_genero (18)'!I16</f>
        <v>0.48660714285714285</v>
      </c>
      <c r="H16" s="317"/>
      <c r="I16" s="573">
        <f>'SD_genero (17)'!K16/'SD_genero (17)'!M16</f>
        <v>0.5591836734693878</v>
      </c>
      <c r="J16" s="574">
        <f>'SD_genero (17)'!L16/'SD_genero (17)'!M16</f>
        <v>0.44081632653061226</v>
      </c>
      <c r="K16" s="318"/>
      <c r="L16" s="573">
        <f>'SD_genero (17)'!O16/'SD_genero (17)'!Q16</f>
        <v>0.57024793388429751</v>
      </c>
      <c r="M16" s="574">
        <f>'SD_genero (17)'!P16/'SD_genero (17)'!Q16</f>
        <v>0.42975206611570249</v>
      </c>
    </row>
    <row r="17" spans="2:13" s="77" customFormat="1" ht="14.25" customHeight="1" x14ac:dyDescent="0.2">
      <c r="B17" s="34" t="s">
        <v>37</v>
      </c>
      <c r="C17" s="229">
        <f>'SD_genero (18)'!C17/'SD_genero (18)'!E17</f>
        <v>0.47945205479452052</v>
      </c>
      <c r="D17" s="230">
        <f>'SD_genero (18)'!D17/'SD_genero (18)'!E17</f>
        <v>0.52054794520547942</v>
      </c>
      <c r="E17" s="95"/>
      <c r="F17" s="229">
        <f>'SD_genero (18)'!G17/'SD_genero (18)'!I17</f>
        <v>0.53521126760563376</v>
      </c>
      <c r="G17" s="230">
        <f>'SD_genero (18)'!H17/'SD_genero (18)'!I17</f>
        <v>0.46478873239436619</v>
      </c>
      <c r="H17" s="317"/>
      <c r="I17" s="575">
        <f>'SD_genero (17)'!K17/'SD_genero (17)'!M17</f>
        <v>0.51442307692307687</v>
      </c>
      <c r="J17" s="576">
        <f>'SD_genero (17)'!L17/'SD_genero (17)'!M17</f>
        <v>0.48557692307692307</v>
      </c>
      <c r="K17" s="318"/>
      <c r="L17" s="575">
        <f>'SD_genero (17)'!O17/'SD_genero (17)'!Q17</f>
        <v>0.48756218905472637</v>
      </c>
      <c r="M17" s="576">
        <f>'SD_genero (17)'!P17/'SD_genero (17)'!Q17</f>
        <v>0.51243781094527363</v>
      </c>
    </row>
    <row r="18" spans="2:13" s="77" customFormat="1" ht="14.25" customHeight="1" x14ac:dyDescent="0.2">
      <c r="B18" s="34" t="s">
        <v>38</v>
      </c>
      <c r="C18" s="229">
        <f>'SD_genero (18)'!C18/'SD_genero (18)'!E18</f>
        <v>0.55869565217391304</v>
      </c>
      <c r="D18" s="230">
        <f>'SD_genero (18)'!D18/'SD_genero (18)'!E18</f>
        <v>0.44130434782608696</v>
      </c>
      <c r="E18" s="95"/>
      <c r="F18" s="229">
        <f>'SD_genero (18)'!G18/'SD_genero (18)'!I18</f>
        <v>0.54503464203233254</v>
      </c>
      <c r="G18" s="230">
        <f>'SD_genero (18)'!H18/'SD_genero (18)'!I18</f>
        <v>0.45496535796766746</v>
      </c>
      <c r="H18" s="317"/>
      <c r="I18" s="575">
        <f>'SD_genero (17)'!K18/'SD_genero (17)'!M18</f>
        <v>0.55973451327433632</v>
      </c>
      <c r="J18" s="576">
        <f>'SD_genero (17)'!L18/'SD_genero (17)'!M18</f>
        <v>0.44026548672566373</v>
      </c>
      <c r="K18" s="318"/>
      <c r="L18" s="575">
        <f>'SD_genero (17)'!O18/'SD_genero (17)'!Q18</f>
        <v>0.5495495495495496</v>
      </c>
      <c r="M18" s="576">
        <f>'SD_genero (17)'!P18/'SD_genero (17)'!Q18</f>
        <v>0.45045045045045046</v>
      </c>
    </row>
    <row r="19" spans="2:13" s="77" customFormat="1" ht="14.25" customHeight="1" x14ac:dyDescent="0.2">
      <c r="B19" s="34" t="s">
        <v>39</v>
      </c>
      <c r="C19" s="229">
        <f>'SD_genero (18)'!C19/'SD_genero (18)'!E19</f>
        <v>0.53726708074534157</v>
      </c>
      <c r="D19" s="230">
        <f>'SD_genero (18)'!D19/'SD_genero (18)'!E19</f>
        <v>0.46273291925465837</v>
      </c>
      <c r="E19" s="95"/>
      <c r="F19" s="229">
        <f>'SD_genero (18)'!G19/'SD_genero (18)'!I19</f>
        <v>0.49498327759197325</v>
      </c>
      <c r="G19" s="230">
        <f>'SD_genero (18)'!H19/'SD_genero (18)'!I19</f>
        <v>0.50501672240802675</v>
      </c>
      <c r="H19" s="317"/>
      <c r="I19" s="575">
        <f>'SD_genero (17)'!K19/'SD_genero (17)'!M19</f>
        <v>0.53846153846153844</v>
      </c>
      <c r="J19" s="576">
        <f>'SD_genero (17)'!L19/'SD_genero (17)'!M19</f>
        <v>0.46153846153846156</v>
      </c>
      <c r="K19" s="318"/>
      <c r="L19" s="575">
        <f>'SD_genero (17)'!O19/'SD_genero (17)'!Q19</f>
        <v>0.53164556962025311</v>
      </c>
      <c r="M19" s="576">
        <f>'SD_genero (17)'!P19/'SD_genero (17)'!Q19</f>
        <v>0.46835443037974683</v>
      </c>
    </row>
    <row r="20" spans="2:13" s="77" customFormat="1" ht="14.25" customHeight="1" x14ac:dyDescent="0.2">
      <c r="B20" s="34" t="s">
        <v>40</v>
      </c>
      <c r="C20" s="229">
        <f>'SD_genero (18)'!C20/'SD_genero (18)'!E20</f>
        <v>0.51413427561837455</v>
      </c>
      <c r="D20" s="230">
        <f>'SD_genero (18)'!D20/'SD_genero (18)'!E20</f>
        <v>0.48586572438162545</v>
      </c>
      <c r="E20" s="95"/>
      <c r="F20" s="229">
        <f>'SD_genero (18)'!G20/'SD_genero (18)'!I20</f>
        <v>0.51971326164874554</v>
      </c>
      <c r="G20" s="230">
        <f>'SD_genero (18)'!H20/'SD_genero (18)'!I20</f>
        <v>0.48028673835125446</v>
      </c>
      <c r="H20" s="317"/>
      <c r="I20" s="575">
        <f>'SD_genero (17)'!K20/'SD_genero (17)'!M20</f>
        <v>0.52941176470588236</v>
      </c>
      <c r="J20" s="576">
        <f>'SD_genero (17)'!L20/'SD_genero (17)'!M20</f>
        <v>0.47058823529411764</v>
      </c>
      <c r="K20" s="318"/>
      <c r="L20" s="575">
        <f>'SD_genero (17)'!O20/'SD_genero (17)'!Q20</f>
        <v>0.4981751824817518</v>
      </c>
      <c r="M20" s="576">
        <f>'SD_genero (17)'!P20/'SD_genero (17)'!Q20</f>
        <v>0.50182481751824815</v>
      </c>
    </row>
    <row r="21" spans="2:13" s="77" customFormat="1" ht="14.25" customHeight="1" x14ac:dyDescent="0.2">
      <c r="B21" s="34" t="s">
        <v>41</v>
      </c>
      <c r="C21" s="229">
        <f>'SD_genero (18)'!C21/'SD_genero (18)'!E21</f>
        <v>0.49324324324324326</v>
      </c>
      <c r="D21" s="230">
        <f>'SD_genero (18)'!D21/'SD_genero (18)'!E21</f>
        <v>0.5067567567567568</v>
      </c>
      <c r="E21" s="95"/>
      <c r="F21" s="229">
        <f>'SD_genero (18)'!G21/'SD_genero (18)'!I21</f>
        <v>0.51660516605166051</v>
      </c>
      <c r="G21" s="230">
        <f>'SD_genero (18)'!H21/'SD_genero (18)'!I21</f>
        <v>0.48339483394833949</v>
      </c>
      <c r="H21" s="317"/>
      <c r="I21" s="575">
        <f>'SD_genero (17)'!K21/'SD_genero (17)'!M21</f>
        <v>0.52615384615384619</v>
      </c>
      <c r="J21" s="576">
        <f>'SD_genero (17)'!L21/'SD_genero (17)'!M21</f>
        <v>0.47384615384615386</v>
      </c>
      <c r="K21" s="318"/>
      <c r="L21" s="575">
        <f>'SD_genero (17)'!O21/'SD_genero (17)'!Q21</f>
        <v>0.48606811145510836</v>
      </c>
      <c r="M21" s="576">
        <f>'SD_genero (17)'!P21/'SD_genero (17)'!Q21</f>
        <v>0.51393188854489169</v>
      </c>
    </row>
    <row r="22" spans="2:13" s="77" customFormat="1" ht="14.25" customHeight="1" x14ac:dyDescent="0.2">
      <c r="B22" s="34" t="s">
        <v>42</v>
      </c>
      <c r="C22" s="229">
        <f>'SD_genero (18)'!C22/'SD_genero (18)'!E22</f>
        <v>0.51388888888888884</v>
      </c>
      <c r="D22" s="230">
        <f>'SD_genero (18)'!D22/'SD_genero (18)'!E22</f>
        <v>0.4861111111111111</v>
      </c>
      <c r="E22" s="95"/>
      <c r="F22" s="229">
        <f>'SD_genero (18)'!G22/'SD_genero (18)'!I22</f>
        <v>0.53846153846153844</v>
      </c>
      <c r="G22" s="230">
        <f>'SD_genero (18)'!H22/'SD_genero (18)'!I22</f>
        <v>0.46153846153846156</v>
      </c>
      <c r="H22" s="317"/>
      <c r="I22" s="575">
        <f>'SD_genero (17)'!K22/'SD_genero (17)'!M22</f>
        <v>0.58018867924528306</v>
      </c>
      <c r="J22" s="576">
        <f>'SD_genero (17)'!L22/'SD_genero (17)'!M22</f>
        <v>0.419811320754717</v>
      </c>
      <c r="K22" s="318"/>
      <c r="L22" s="575">
        <f>'SD_genero (17)'!O22/'SD_genero (17)'!Q22</f>
        <v>0.53703703703703709</v>
      </c>
      <c r="M22" s="576">
        <f>'SD_genero (17)'!P22/'SD_genero (17)'!Q22</f>
        <v>0.46296296296296297</v>
      </c>
    </row>
    <row r="23" spans="2:13" s="77" customFormat="1" ht="14.25" customHeight="1" x14ac:dyDescent="0.2">
      <c r="B23" s="34" t="s">
        <v>43</v>
      </c>
      <c r="C23" s="229">
        <f>'SD_genero (18)'!C23/'SD_genero (18)'!E23</f>
        <v>0.52657004830917875</v>
      </c>
      <c r="D23" s="230">
        <f>'SD_genero (18)'!D23/'SD_genero (18)'!E23</f>
        <v>0.47342995169082125</v>
      </c>
      <c r="E23" s="95"/>
      <c r="F23" s="229">
        <f>'SD_genero (18)'!G23/'SD_genero (18)'!I23</f>
        <v>0.51933701657458564</v>
      </c>
      <c r="G23" s="230">
        <f>'SD_genero (18)'!H23/'SD_genero (18)'!I23</f>
        <v>0.48066298342541436</v>
      </c>
      <c r="H23" s="317"/>
      <c r="I23" s="575">
        <f>'SD_genero (17)'!K23/'SD_genero (17)'!M23</f>
        <v>0.54106280193236711</v>
      </c>
      <c r="J23" s="576">
        <f>'SD_genero (17)'!L23/'SD_genero (17)'!M23</f>
        <v>0.45893719806763283</v>
      </c>
      <c r="K23" s="318"/>
      <c r="L23" s="575">
        <f>'SD_genero (17)'!O23/'SD_genero (17)'!Q23</f>
        <v>0.54187192118226601</v>
      </c>
      <c r="M23" s="576">
        <f>'SD_genero (17)'!P23/'SD_genero (17)'!Q23</f>
        <v>0.45812807881773399</v>
      </c>
    </row>
    <row r="24" spans="2:13" s="77" customFormat="1" ht="14.25" customHeight="1" x14ac:dyDescent="0.2">
      <c r="B24" s="34" t="s">
        <v>44</v>
      </c>
      <c r="C24" s="229">
        <f>'SD_genero (18)'!C24/'SD_genero (18)'!E24</f>
        <v>0.52347826086956517</v>
      </c>
      <c r="D24" s="230">
        <f>'SD_genero (18)'!D24/'SD_genero (18)'!E24</f>
        <v>0.47652173913043477</v>
      </c>
      <c r="E24" s="95"/>
      <c r="F24" s="229">
        <f>'SD_genero (18)'!G24/'SD_genero (18)'!I24</f>
        <v>0.52471482889733845</v>
      </c>
      <c r="G24" s="230">
        <f>'SD_genero (18)'!H24/'SD_genero (18)'!I24</f>
        <v>0.47528517110266161</v>
      </c>
      <c r="H24" s="317"/>
      <c r="I24" s="575">
        <f>'SD_genero (17)'!K24/'SD_genero (17)'!M24</f>
        <v>0.52093802345058626</v>
      </c>
      <c r="J24" s="576">
        <f>'SD_genero (17)'!L24/'SD_genero (17)'!M24</f>
        <v>0.47906197654941374</v>
      </c>
      <c r="K24" s="318"/>
      <c r="L24" s="575">
        <f>'SD_genero (17)'!O24/'SD_genero (17)'!Q24</f>
        <v>0.51063829787234039</v>
      </c>
      <c r="M24" s="576">
        <f>'SD_genero (17)'!P24/'SD_genero (17)'!Q24</f>
        <v>0.48936170212765956</v>
      </c>
    </row>
    <row r="25" spans="2:13" s="77" customFormat="1" ht="14.25" customHeight="1" x14ac:dyDescent="0.2">
      <c r="B25" s="34" t="s">
        <v>45</v>
      </c>
      <c r="C25" s="229">
        <f>'SD_genero (18)'!C25/'SD_genero (18)'!E25</f>
        <v>0.58610271903323263</v>
      </c>
      <c r="D25" s="230">
        <f>'SD_genero (18)'!D25/'SD_genero (18)'!E25</f>
        <v>0.41389728096676737</v>
      </c>
      <c r="E25" s="95"/>
      <c r="F25" s="229">
        <f>'SD_genero (18)'!G25/'SD_genero (18)'!I25</f>
        <v>0.57859531772575246</v>
      </c>
      <c r="G25" s="230">
        <f>'SD_genero (18)'!H25/'SD_genero (18)'!I25</f>
        <v>0.42140468227424749</v>
      </c>
      <c r="H25" s="317"/>
      <c r="I25" s="575">
        <f>'SD_genero (17)'!K25/'SD_genero (17)'!M25</f>
        <v>0.5855855855855856</v>
      </c>
      <c r="J25" s="576">
        <f>'SD_genero (17)'!L25/'SD_genero (17)'!M25</f>
        <v>0.4144144144144144</v>
      </c>
      <c r="K25" s="318"/>
      <c r="L25" s="575">
        <f>'SD_genero (17)'!O25/'SD_genero (17)'!Q25</f>
        <v>0.56456456456456461</v>
      </c>
      <c r="M25" s="576">
        <f>'SD_genero (17)'!P25/'SD_genero (17)'!Q25</f>
        <v>0.43543543543543545</v>
      </c>
    </row>
    <row r="26" spans="2:13" s="77" customFormat="1" ht="14.25" customHeight="1" x14ac:dyDescent="0.2">
      <c r="B26" s="34" t="s">
        <v>46</v>
      </c>
      <c r="C26" s="229">
        <f>'SD_genero (18)'!C26/'SD_genero (18)'!E26</f>
        <v>0.54230769230769227</v>
      </c>
      <c r="D26" s="230">
        <f>'SD_genero (18)'!D26/'SD_genero (18)'!E26</f>
        <v>0.45769230769230768</v>
      </c>
      <c r="E26" s="95"/>
      <c r="F26" s="229">
        <f>'SD_genero (18)'!G26/'SD_genero (18)'!I26</f>
        <v>0.56198347107438018</v>
      </c>
      <c r="G26" s="230">
        <f>'SD_genero (18)'!H26/'SD_genero (18)'!I26</f>
        <v>0.43801652892561982</v>
      </c>
      <c r="H26" s="317"/>
      <c r="I26" s="575">
        <f>'SD_genero (17)'!K26/'SD_genero (17)'!M26</f>
        <v>0.53214285714285714</v>
      </c>
      <c r="J26" s="576">
        <f>'SD_genero (17)'!L26/'SD_genero (17)'!M26</f>
        <v>0.46785714285714286</v>
      </c>
      <c r="K26" s="318"/>
      <c r="L26" s="575">
        <f>'SD_genero (17)'!O26/'SD_genero (17)'!Q26</f>
        <v>0.53159851301115246</v>
      </c>
      <c r="M26" s="576">
        <f>'SD_genero (17)'!P26/'SD_genero (17)'!Q26</f>
        <v>0.46840148698884759</v>
      </c>
    </row>
    <row r="27" spans="2:13" s="77" customFormat="1" ht="14.25" customHeight="1" x14ac:dyDescent="0.2">
      <c r="B27" s="34" t="s">
        <v>47</v>
      </c>
      <c r="C27" s="229">
        <f>'SD_genero (18)'!C27/'SD_genero (18)'!E27</f>
        <v>0.51877133105802042</v>
      </c>
      <c r="D27" s="230">
        <f>'SD_genero (18)'!D27/'SD_genero (18)'!E27</f>
        <v>0.48122866894197952</v>
      </c>
      <c r="E27" s="95"/>
      <c r="F27" s="229">
        <f>'SD_genero (18)'!G27/'SD_genero (18)'!I27</f>
        <v>0.49494949494949497</v>
      </c>
      <c r="G27" s="230">
        <f>'SD_genero (18)'!H27/'SD_genero (18)'!I27</f>
        <v>0.50505050505050508</v>
      </c>
      <c r="H27" s="317"/>
      <c r="I27" s="575">
        <f>'SD_genero (17)'!K27/'SD_genero (17)'!M27</f>
        <v>0.53658536585365857</v>
      </c>
      <c r="J27" s="576">
        <f>'SD_genero (17)'!L27/'SD_genero (17)'!M27</f>
        <v>0.46341463414634149</v>
      </c>
      <c r="K27" s="318"/>
      <c r="L27" s="575">
        <f>'SD_genero (17)'!O27/'SD_genero (17)'!Q27</f>
        <v>0.526984126984127</v>
      </c>
      <c r="M27" s="576">
        <f>'SD_genero (17)'!P27/'SD_genero (17)'!Q27</f>
        <v>0.473015873015873</v>
      </c>
    </row>
    <row r="28" spans="2:13" s="77" customFormat="1" ht="14.25" customHeight="1" x14ac:dyDescent="0.2">
      <c r="B28" s="34" t="s">
        <v>48</v>
      </c>
      <c r="C28" s="229">
        <f>'SD_genero (18)'!C28/'SD_genero (18)'!E28</f>
        <v>0.58306188925081437</v>
      </c>
      <c r="D28" s="230">
        <f>'SD_genero (18)'!D28/'SD_genero (18)'!E28</f>
        <v>0.41693811074918569</v>
      </c>
      <c r="E28" s="95"/>
      <c r="F28" s="229">
        <f>'SD_genero (18)'!G28/'SD_genero (18)'!I28</f>
        <v>0.6048951048951049</v>
      </c>
      <c r="G28" s="230">
        <f>'SD_genero (18)'!H28/'SD_genero (18)'!I28</f>
        <v>0.3951048951048951</v>
      </c>
      <c r="H28" s="317"/>
      <c r="I28" s="575">
        <f>'SD_genero (17)'!K28/'SD_genero (17)'!M28</f>
        <v>0.58552631578947367</v>
      </c>
      <c r="J28" s="576">
        <f>'SD_genero (17)'!L28/'SD_genero (17)'!M28</f>
        <v>0.41447368421052633</v>
      </c>
      <c r="K28" s="318"/>
      <c r="L28" s="575">
        <f>'SD_genero (17)'!O28/'SD_genero (17)'!Q28</f>
        <v>0.59800664451827246</v>
      </c>
      <c r="M28" s="576">
        <f>'SD_genero (17)'!P28/'SD_genero (17)'!Q28</f>
        <v>0.4019933554817276</v>
      </c>
    </row>
    <row r="29" spans="2:13" s="77" customFormat="1" ht="14.25" customHeight="1" x14ac:dyDescent="0.2">
      <c r="B29" s="34" t="s">
        <v>49</v>
      </c>
      <c r="C29" s="229">
        <f>'SD_genero (18)'!C29/'SD_genero (18)'!E29</f>
        <v>0.50496688741721851</v>
      </c>
      <c r="D29" s="230">
        <f>'SD_genero (18)'!D29/'SD_genero (18)'!E29</f>
        <v>0.49503311258278143</v>
      </c>
      <c r="E29" s="95"/>
      <c r="F29" s="229">
        <f>'SD_genero (18)'!G29/'SD_genero (18)'!I29</f>
        <v>0.4934823091247672</v>
      </c>
      <c r="G29" s="230">
        <f>'SD_genero (18)'!H29/'SD_genero (18)'!I29</f>
        <v>0.5065176908752328</v>
      </c>
      <c r="H29" s="317"/>
      <c r="I29" s="575">
        <f>'SD_genero (17)'!K29/'SD_genero (17)'!M29</f>
        <v>0.51410658307210033</v>
      </c>
      <c r="J29" s="576">
        <f>'SD_genero (17)'!L29/'SD_genero (17)'!M29</f>
        <v>0.48589341692789967</v>
      </c>
      <c r="K29" s="318"/>
      <c r="L29" s="575">
        <f>'SD_genero (17)'!O29/'SD_genero (17)'!Q29</f>
        <v>0.49578414839797641</v>
      </c>
      <c r="M29" s="576">
        <f>'SD_genero (17)'!P29/'SD_genero (17)'!Q29</f>
        <v>0.50421585160202365</v>
      </c>
    </row>
    <row r="30" spans="2:13" s="77" customFormat="1" ht="14.25" customHeight="1" x14ac:dyDescent="0.2">
      <c r="B30" s="34" t="s">
        <v>50</v>
      </c>
      <c r="C30" s="229">
        <f>'SD_genero (18)'!C30/'SD_genero (18)'!E30</f>
        <v>0.52574102964118563</v>
      </c>
      <c r="D30" s="230">
        <f>'SD_genero (18)'!D30/'SD_genero (18)'!E30</f>
        <v>0.47425897035881437</v>
      </c>
      <c r="E30" s="95"/>
      <c r="F30" s="229">
        <f>'SD_genero (18)'!G30/'SD_genero (18)'!I30</f>
        <v>0.54347826086956519</v>
      </c>
      <c r="G30" s="230">
        <f>'SD_genero (18)'!H30/'SD_genero (18)'!I30</f>
        <v>0.45652173913043476</v>
      </c>
      <c r="H30" s="317"/>
      <c r="I30" s="575">
        <f>'SD_genero (17)'!K30/'SD_genero (17)'!M30</f>
        <v>0.55439642324888228</v>
      </c>
      <c r="J30" s="576">
        <f>'SD_genero (17)'!L30/'SD_genero (17)'!M30</f>
        <v>0.44560357675111772</v>
      </c>
      <c r="K30" s="318"/>
      <c r="L30" s="575">
        <f>'SD_genero (17)'!O30/'SD_genero (17)'!Q30</f>
        <v>0.54984894259818728</v>
      </c>
      <c r="M30" s="576">
        <f>'SD_genero (17)'!P30/'SD_genero (17)'!Q30</f>
        <v>0.45015105740181272</v>
      </c>
    </row>
    <row r="31" spans="2:13" s="77" customFormat="1" ht="14.25" customHeight="1" x14ac:dyDescent="0.2">
      <c r="B31" s="34" t="s">
        <v>51</v>
      </c>
      <c r="C31" s="229">
        <f>'SD_genero (18)'!C31/'SD_genero (18)'!E31</f>
        <v>0.54838709677419351</v>
      </c>
      <c r="D31" s="230">
        <f>'SD_genero (18)'!D31/'SD_genero (18)'!E31</f>
        <v>0.45161290322580644</v>
      </c>
      <c r="E31" s="95"/>
      <c r="F31" s="229">
        <f>'SD_genero (18)'!G31/'SD_genero (18)'!I31</f>
        <v>0.50887573964497046</v>
      </c>
      <c r="G31" s="230">
        <f>'SD_genero (18)'!H31/'SD_genero (18)'!I31</f>
        <v>0.4911242603550296</v>
      </c>
      <c r="H31" s="317"/>
      <c r="I31" s="575">
        <f>'SD_genero (17)'!K31/'SD_genero (17)'!M31</f>
        <v>0.5</v>
      </c>
      <c r="J31" s="576">
        <f>'SD_genero (17)'!L31/'SD_genero (17)'!M31</f>
        <v>0.5</v>
      </c>
      <c r="K31" s="318"/>
      <c r="L31" s="575">
        <f>'SD_genero (17)'!O31/'SD_genero (17)'!Q31</f>
        <v>0.4943820224719101</v>
      </c>
      <c r="M31" s="576">
        <f>'SD_genero (17)'!P31/'SD_genero (17)'!Q31</f>
        <v>0.5056179775280899</v>
      </c>
    </row>
    <row r="32" spans="2:13" s="77" customFormat="1" ht="14.25" customHeight="1" x14ac:dyDescent="0.2">
      <c r="B32" s="34" t="s">
        <v>52</v>
      </c>
      <c r="C32" s="229">
        <f>'SD_genero (18)'!C32/'SD_genero (18)'!E32</f>
        <v>0.55762081784386619</v>
      </c>
      <c r="D32" s="230">
        <f>'SD_genero (18)'!D32/'SD_genero (18)'!E32</f>
        <v>0.44237918215613381</v>
      </c>
      <c r="E32" s="95"/>
      <c r="F32" s="229">
        <f>'SD_genero (18)'!G32/'SD_genero (18)'!I32</f>
        <v>0.56188605108055012</v>
      </c>
      <c r="G32" s="230">
        <f>'SD_genero (18)'!H32/'SD_genero (18)'!I32</f>
        <v>0.43811394891944988</v>
      </c>
      <c r="H32" s="317"/>
      <c r="I32" s="575">
        <f>'SD_genero (17)'!K32/'SD_genero (17)'!M32</f>
        <v>0.53417266187050361</v>
      </c>
      <c r="J32" s="576">
        <f>'SD_genero (17)'!L32/'SD_genero (17)'!M32</f>
        <v>0.46582733812949639</v>
      </c>
      <c r="K32" s="318"/>
      <c r="L32" s="575">
        <f>'SD_genero (17)'!O32/'SD_genero (17)'!Q32</f>
        <v>0.53789279112754163</v>
      </c>
      <c r="M32" s="576">
        <f>'SD_genero (17)'!P32/'SD_genero (17)'!Q32</f>
        <v>0.46210720887245843</v>
      </c>
    </row>
    <row r="33" spans="2:13" s="77" customFormat="1" ht="14.25" customHeight="1" x14ac:dyDescent="0.2">
      <c r="B33" s="34" t="s">
        <v>31</v>
      </c>
      <c r="C33" s="229">
        <f>'SD_genero (18)'!C33/'SD_genero (18)'!E33</f>
        <v>0.52127659574468088</v>
      </c>
      <c r="D33" s="230">
        <f>'SD_genero (18)'!D33/'SD_genero (18)'!E33</f>
        <v>0.47872340425531917</v>
      </c>
      <c r="E33" s="95"/>
      <c r="F33" s="229">
        <f>'SD_genero (18)'!G33/'SD_genero (18)'!I33</f>
        <v>0.50588235294117645</v>
      </c>
      <c r="G33" s="230">
        <f>'SD_genero (18)'!H33/'SD_genero (18)'!I33</f>
        <v>0.49411764705882355</v>
      </c>
      <c r="H33" s="317"/>
      <c r="I33" s="575">
        <f>'SD_genero (17)'!K33/'SD_genero (17)'!M33</f>
        <v>0.51792828685258963</v>
      </c>
      <c r="J33" s="576">
        <f>'SD_genero (17)'!L33/'SD_genero (17)'!M33</f>
        <v>0.48207171314741037</v>
      </c>
      <c r="K33" s="318"/>
      <c r="L33" s="575">
        <f>'SD_genero (17)'!O33/'SD_genero (17)'!Q33</f>
        <v>0.51550387596899228</v>
      </c>
      <c r="M33" s="576">
        <f>'SD_genero (17)'!P33/'SD_genero (17)'!Q33</f>
        <v>0.48449612403100772</v>
      </c>
    </row>
    <row r="34" spans="2:13" s="77" customFormat="1" ht="14.25" customHeight="1" x14ac:dyDescent="0.2">
      <c r="B34" s="34" t="s">
        <v>53</v>
      </c>
      <c r="C34" s="229">
        <f>'SD_genero (18)'!C34/'SD_genero (18)'!E34</f>
        <v>0.48909090909090908</v>
      </c>
      <c r="D34" s="230">
        <f>'SD_genero (18)'!D34/'SD_genero (18)'!E34</f>
        <v>0.51090909090909087</v>
      </c>
      <c r="E34" s="95"/>
      <c r="F34" s="229">
        <f>'SD_genero (18)'!G34/'SD_genero (18)'!I34</f>
        <v>0.4896810506566604</v>
      </c>
      <c r="G34" s="230">
        <f>'SD_genero (18)'!H34/'SD_genero (18)'!I34</f>
        <v>0.51031894934333955</v>
      </c>
      <c r="H34" s="317"/>
      <c r="I34" s="575">
        <f>'SD_genero (17)'!K34/'SD_genero (17)'!M34</f>
        <v>0.51943462897526504</v>
      </c>
      <c r="J34" s="576">
        <f>'SD_genero (17)'!L34/'SD_genero (17)'!M34</f>
        <v>0.48056537102473496</v>
      </c>
      <c r="K34" s="318"/>
      <c r="L34" s="575">
        <f>'SD_genero (17)'!O34/'SD_genero (17)'!Q34</f>
        <v>0.5117117117117117</v>
      </c>
      <c r="M34" s="576">
        <f>'SD_genero (17)'!P34/'SD_genero (17)'!Q34</f>
        <v>0.4882882882882883</v>
      </c>
    </row>
    <row r="35" spans="2:13" s="77" customFormat="1" ht="14.25" customHeight="1" x14ac:dyDescent="0.2">
      <c r="B35" s="34" t="s">
        <v>54</v>
      </c>
      <c r="C35" s="229">
        <f>'SD_genero (18)'!C35/'SD_genero (18)'!E35</f>
        <v>0.53117206982543641</v>
      </c>
      <c r="D35" s="230">
        <f>'SD_genero (18)'!D35/'SD_genero (18)'!E35</f>
        <v>0.46882793017456359</v>
      </c>
      <c r="E35" s="95"/>
      <c r="F35" s="229">
        <f>'SD_genero (18)'!G35/'SD_genero (18)'!I35</f>
        <v>0.55172413793103448</v>
      </c>
      <c r="G35" s="230">
        <f>'SD_genero (18)'!H35/'SD_genero (18)'!I35</f>
        <v>0.44827586206896552</v>
      </c>
      <c r="H35" s="317"/>
      <c r="I35" s="575">
        <f>'SD_genero (17)'!K35/'SD_genero (17)'!M35</f>
        <v>0.49131513647642677</v>
      </c>
      <c r="J35" s="576">
        <f>'SD_genero (17)'!L35/'SD_genero (17)'!M35</f>
        <v>0.50868486352357323</v>
      </c>
      <c r="K35" s="318"/>
      <c r="L35" s="575">
        <f>'SD_genero (17)'!O35/'SD_genero (17)'!Q35</f>
        <v>0.52319587628865982</v>
      </c>
      <c r="M35" s="576">
        <f>'SD_genero (17)'!P35/'SD_genero (17)'!Q35</f>
        <v>0.47680412371134023</v>
      </c>
    </row>
    <row r="36" spans="2:13" s="77" customFormat="1" ht="14.25" customHeight="1" x14ac:dyDescent="0.2">
      <c r="B36" s="34" t="s">
        <v>55</v>
      </c>
      <c r="C36" s="229">
        <f>'SD_genero (18)'!C36/'SD_genero (18)'!E36</f>
        <v>0.48148148148148145</v>
      </c>
      <c r="D36" s="230">
        <f>'SD_genero (18)'!D36/'SD_genero (18)'!E36</f>
        <v>0.51851851851851849</v>
      </c>
      <c r="E36" s="95"/>
      <c r="F36" s="229">
        <f>'SD_genero (18)'!G36/'SD_genero (18)'!I36</f>
        <v>0.46031746031746029</v>
      </c>
      <c r="G36" s="230">
        <f>'SD_genero (18)'!H36/'SD_genero (18)'!I36</f>
        <v>0.53968253968253965</v>
      </c>
      <c r="H36" s="317"/>
      <c r="I36" s="575">
        <f>'SD_genero (17)'!K36/'SD_genero (17)'!M36</f>
        <v>0.44198895027624308</v>
      </c>
      <c r="J36" s="576">
        <f>'SD_genero (17)'!L36/'SD_genero (17)'!M36</f>
        <v>0.55801104972375692</v>
      </c>
      <c r="K36" s="318"/>
      <c r="L36" s="575">
        <f>'SD_genero (17)'!O36/'SD_genero (17)'!Q36</f>
        <v>0.4585635359116022</v>
      </c>
      <c r="M36" s="576">
        <f>'SD_genero (17)'!P36/'SD_genero (17)'!Q36</f>
        <v>0.54143646408839774</v>
      </c>
    </row>
    <row r="37" spans="2:13" s="77" customFormat="1" ht="14.25" customHeight="1" x14ac:dyDescent="0.2">
      <c r="B37" s="34" t="s">
        <v>56</v>
      </c>
      <c r="C37" s="229">
        <f>'SD_genero (18)'!C37/'SD_genero (18)'!E37</f>
        <v>0.53757225433526012</v>
      </c>
      <c r="D37" s="230">
        <f>'SD_genero (18)'!D37/'SD_genero (18)'!E37</f>
        <v>0.46242774566473988</v>
      </c>
      <c r="E37" s="95"/>
      <c r="F37" s="229">
        <f>'SD_genero (18)'!G37/'SD_genero (18)'!I37</f>
        <v>0.55279503105590067</v>
      </c>
      <c r="G37" s="230">
        <f>'SD_genero (18)'!H37/'SD_genero (18)'!I37</f>
        <v>0.44720496894409939</v>
      </c>
      <c r="H37" s="317"/>
      <c r="I37" s="575">
        <f>'SD_genero (17)'!K37/'SD_genero (17)'!M37</f>
        <v>0.54594594594594592</v>
      </c>
      <c r="J37" s="576">
        <f>'SD_genero (17)'!L37/'SD_genero (17)'!M37</f>
        <v>0.45405405405405408</v>
      </c>
      <c r="K37" s="318"/>
      <c r="L37" s="575">
        <f>'SD_genero (17)'!O37/'SD_genero (17)'!Q37</f>
        <v>0.51461988304093564</v>
      </c>
      <c r="M37" s="576">
        <f>'SD_genero (17)'!P37/'SD_genero (17)'!Q37</f>
        <v>0.4853801169590643</v>
      </c>
    </row>
    <row r="38" spans="2:13" s="77" customFormat="1" ht="14.25" customHeight="1" x14ac:dyDescent="0.2">
      <c r="B38" s="34" t="s">
        <v>57</v>
      </c>
      <c r="C38" s="229">
        <f>'SD_genero (18)'!C38/'SD_genero (18)'!E38</f>
        <v>0.55263157894736847</v>
      </c>
      <c r="D38" s="230">
        <f>'SD_genero (18)'!D38/'SD_genero (18)'!E38</f>
        <v>0.44736842105263158</v>
      </c>
      <c r="E38" s="95"/>
      <c r="F38" s="229">
        <f>'SD_genero (18)'!G38/'SD_genero (18)'!I38</f>
        <v>0.56572769953051638</v>
      </c>
      <c r="G38" s="230">
        <f>'SD_genero (18)'!H38/'SD_genero (18)'!I38</f>
        <v>0.43427230046948356</v>
      </c>
      <c r="H38" s="317"/>
      <c r="I38" s="575">
        <f>'SD_genero (17)'!K38/'SD_genero (17)'!M38</f>
        <v>0.54408602150537633</v>
      </c>
      <c r="J38" s="576">
        <f>'SD_genero (17)'!L38/'SD_genero (17)'!M38</f>
        <v>0.45591397849462367</v>
      </c>
      <c r="K38" s="318"/>
      <c r="L38" s="575">
        <f>'SD_genero (17)'!O38/'SD_genero (17)'!Q38</f>
        <v>0.55187637969094927</v>
      </c>
      <c r="M38" s="576">
        <f>'SD_genero (17)'!P38/'SD_genero (17)'!Q38</f>
        <v>0.44812362030905079</v>
      </c>
    </row>
    <row r="39" spans="2:13" s="77" customFormat="1" ht="14.25" customHeight="1" x14ac:dyDescent="0.2">
      <c r="B39" s="34" t="s">
        <v>58</v>
      </c>
      <c r="C39" s="231">
        <f>'SD_genero (18)'!C39/'SD_genero (18)'!E39</f>
        <v>0.51694915254237284</v>
      </c>
      <c r="D39" s="232">
        <f>'SD_genero (18)'!D39/'SD_genero (18)'!E39</f>
        <v>0.48305084745762711</v>
      </c>
      <c r="E39" s="95"/>
      <c r="F39" s="231">
        <f>'SD_genero (18)'!G39/'SD_genero (18)'!I39</f>
        <v>0.51931330472102999</v>
      </c>
      <c r="G39" s="232">
        <f>'SD_genero (18)'!H39/'SD_genero (18)'!I39</f>
        <v>0.48068669527896996</v>
      </c>
      <c r="H39" s="317"/>
      <c r="I39" s="577">
        <f>'SD_genero (17)'!K39/'SD_genero (17)'!M39</f>
        <v>0.52173913043478259</v>
      </c>
      <c r="J39" s="578">
        <f>'SD_genero (17)'!L39/'SD_genero (17)'!M39</f>
        <v>0.47826086956521741</v>
      </c>
      <c r="K39" s="318"/>
      <c r="L39" s="577">
        <f>'SD_genero (17)'!O39/'SD_genero (17)'!Q39</f>
        <v>0.53305785123966942</v>
      </c>
      <c r="M39" s="578">
        <f>'SD_genero (17)'!P39/'SD_genero (17)'!Q39</f>
        <v>0.46694214876033058</v>
      </c>
    </row>
    <row r="40" spans="2:13" s="1" customFormat="1" ht="15" x14ac:dyDescent="0.25">
      <c r="B40" s="36"/>
      <c r="C40" s="88"/>
      <c r="D40" s="156"/>
      <c r="E40" s="156"/>
      <c r="F40" s="156"/>
      <c r="G40" s="156"/>
      <c r="H40" s="156"/>
      <c r="I40" s="156"/>
      <c r="J40" s="156"/>
      <c r="K40" s="156"/>
      <c r="L40" s="156"/>
      <c r="M40" s="88"/>
    </row>
    <row r="41" spans="2:13" x14ac:dyDescent="0.2">
      <c r="B41" s="36"/>
      <c r="C41" s="88"/>
      <c r="D41" s="80"/>
      <c r="F41" s="80"/>
      <c r="G41" s="80"/>
      <c r="H41" s="80"/>
      <c r="I41" s="80"/>
      <c r="J41" s="80"/>
      <c r="K41" s="80"/>
    </row>
    <row r="42" spans="2:13" x14ac:dyDescent="0.2">
      <c r="D42" s="80"/>
      <c r="F42" s="80"/>
      <c r="G42" s="80"/>
      <c r="H42" s="80"/>
      <c r="I42" s="80"/>
      <c r="J42" s="80"/>
      <c r="K42" s="80"/>
    </row>
    <row r="43" spans="2:13" x14ac:dyDescent="0.2">
      <c r="D43" s="80"/>
      <c r="F43" s="80"/>
      <c r="G43" s="80"/>
      <c r="H43" s="80"/>
      <c r="I43" s="80"/>
      <c r="J43" s="80"/>
      <c r="K43" s="80"/>
    </row>
    <row r="44" spans="2:13" x14ac:dyDescent="0.2">
      <c r="D44" s="80"/>
      <c r="F44" s="80"/>
      <c r="G44" s="80"/>
      <c r="H44" s="80"/>
      <c r="I44" s="80"/>
      <c r="J44" s="80"/>
      <c r="K44" s="80"/>
    </row>
    <row r="45" spans="2:13" x14ac:dyDescent="0.2">
      <c r="D45" s="80"/>
      <c r="F45" s="80"/>
      <c r="G45" s="80"/>
      <c r="H45" s="80"/>
      <c r="I45" s="80"/>
      <c r="J45" s="80"/>
      <c r="K45" s="80"/>
    </row>
    <row r="46" spans="2:13" x14ac:dyDescent="0.2">
      <c r="D46" s="80"/>
      <c r="F46" s="80"/>
      <c r="G46" s="80"/>
      <c r="H46" s="80"/>
      <c r="I46" s="80"/>
      <c r="J46" s="80"/>
      <c r="K46" s="80"/>
    </row>
    <row r="47" spans="2:13" x14ac:dyDescent="0.2">
      <c r="D47" s="80"/>
      <c r="F47" s="80"/>
      <c r="G47" s="80"/>
      <c r="H47" s="80"/>
      <c r="I47" s="80"/>
      <c r="J47" s="80"/>
      <c r="K47" s="80"/>
    </row>
    <row r="48" spans="2:13" x14ac:dyDescent="0.2">
      <c r="D48" s="80"/>
      <c r="F48" s="80"/>
      <c r="G48" s="80"/>
      <c r="H48" s="80"/>
      <c r="I48" s="80"/>
      <c r="J48" s="80"/>
      <c r="K48" s="80"/>
    </row>
    <row r="49" spans="4:11" x14ac:dyDescent="0.2">
      <c r="D49" s="80"/>
      <c r="F49" s="80"/>
      <c r="G49" s="80"/>
      <c r="H49" s="80"/>
      <c r="I49" s="80"/>
      <c r="J49" s="80"/>
      <c r="K49" s="80"/>
    </row>
    <row r="50" spans="4:11" x14ac:dyDescent="0.2">
      <c r="D50" s="80"/>
      <c r="F50" s="80"/>
      <c r="G50" s="80"/>
      <c r="H50" s="80"/>
      <c r="I50" s="80"/>
      <c r="J50" s="80"/>
      <c r="K50" s="80"/>
    </row>
    <row r="51" spans="4:11" x14ac:dyDescent="0.2">
      <c r="D51" s="80"/>
      <c r="F51" s="80"/>
      <c r="G51" s="80"/>
      <c r="H51" s="80"/>
      <c r="I51" s="80"/>
      <c r="J51" s="80"/>
      <c r="K51" s="80"/>
    </row>
    <row r="52" spans="4:11" x14ac:dyDescent="0.2">
      <c r="D52" s="80"/>
      <c r="F52" s="80"/>
      <c r="G52" s="80"/>
      <c r="H52" s="80"/>
      <c r="I52" s="80"/>
      <c r="J52" s="80"/>
      <c r="K52" s="80"/>
    </row>
    <row r="53" spans="4:11" x14ac:dyDescent="0.2">
      <c r="D53" s="80"/>
      <c r="F53" s="80"/>
      <c r="G53" s="80"/>
      <c r="H53" s="80"/>
      <c r="I53" s="80"/>
      <c r="J53" s="80"/>
      <c r="K53" s="80"/>
    </row>
    <row r="54" spans="4:11" x14ac:dyDescent="0.2">
      <c r="D54" s="80"/>
      <c r="F54" s="80"/>
      <c r="G54" s="80"/>
      <c r="H54" s="80"/>
      <c r="I54" s="80"/>
      <c r="J54" s="80"/>
      <c r="K54" s="80"/>
    </row>
    <row r="55" spans="4:11" x14ac:dyDescent="0.2">
      <c r="D55" s="80"/>
      <c r="F55" s="80"/>
      <c r="G55" s="80"/>
      <c r="H55" s="80"/>
      <c r="I55" s="80"/>
      <c r="J55" s="80"/>
      <c r="K55" s="80"/>
    </row>
    <row r="56" spans="4:11" x14ac:dyDescent="0.2">
      <c r="D56" s="80"/>
      <c r="F56" s="80"/>
      <c r="G56" s="80"/>
      <c r="H56" s="80"/>
      <c r="I56" s="80"/>
      <c r="J56" s="80"/>
      <c r="K56" s="80"/>
    </row>
    <row r="57" spans="4:11" x14ac:dyDescent="0.2">
      <c r="D57" s="80"/>
      <c r="F57" s="80"/>
      <c r="G57" s="80"/>
      <c r="H57" s="80"/>
      <c r="I57" s="80"/>
      <c r="J57" s="80"/>
      <c r="K57" s="80"/>
    </row>
    <row r="58" spans="4:11" x14ac:dyDescent="0.2">
      <c r="D58" s="80"/>
      <c r="F58" s="80"/>
      <c r="G58" s="80"/>
      <c r="H58" s="80"/>
      <c r="I58" s="80"/>
      <c r="J58" s="80"/>
      <c r="K58" s="80"/>
    </row>
    <row r="59" spans="4:11" x14ac:dyDescent="0.2">
      <c r="D59" s="80"/>
      <c r="F59" s="80"/>
      <c r="G59" s="80"/>
      <c r="H59" s="80"/>
      <c r="I59" s="80"/>
      <c r="J59" s="80"/>
      <c r="K59" s="80"/>
    </row>
    <row r="60" spans="4:11" x14ac:dyDescent="0.2">
      <c r="D60" s="80"/>
      <c r="F60" s="80"/>
      <c r="G60" s="80"/>
      <c r="H60" s="80"/>
      <c r="I60" s="80"/>
      <c r="J60" s="80"/>
      <c r="K60" s="80"/>
    </row>
    <row r="61" spans="4:11" x14ac:dyDescent="0.2">
      <c r="D61" s="80"/>
      <c r="F61" s="80"/>
      <c r="G61" s="80"/>
      <c r="H61" s="80"/>
      <c r="I61" s="80"/>
      <c r="J61" s="80"/>
      <c r="K61" s="80"/>
    </row>
    <row r="62" spans="4:11" x14ac:dyDescent="0.2">
      <c r="D62" s="80"/>
      <c r="F62" s="80"/>
      <c r="G62" s="80"/>
      <c r="H62" s="80"/>
      <c r="I62" s="80"/>
      <c r="J62" s="80"/>
      <c r="K62" s="80"/>
    </row>
    <row r="63" spans="4:11" x14ac:dyDescent="0.2">
      <c r="D63" s="80"/>
      <c r="F63" s="80"/>
      <c r="G63" s="80"/>
      <c r="H63" s="80"/>
      <c r="I63" s="80"/>
      <c r="J63" s="80"/>
      <c r="K63" s="80"/>
    </row>
    <row r="64" spans="4:11" x14ac:dyDescent="0.2">
      <c r="D64" s="80"/>
      <c r="F64" s="80"/>
      <c r="G64" s="80"/>
      <c r="H64" s="80"/>
      <c r="I64" s="80"/>
      <c r="J64" s="80"/>
      <c r="K64" s="80"/>
    </row>
    <row r="65" spans="4:11" x14ac:dyDescent="0.2">
      <c r="D65" s="80"/>
      <c r="F65" s="80"/>
      <c r="G65" s="80"/>
      <c r="H65" s="80"/>
      <c r="I65" s="80"/>
      <c r="J65" s="80"/>
      <c r="K65" s="80"/>
    </row>
    <row r="66" spans="4:11" x14ac:dyDescent="0.2">
      <c r="D66" s="80"/>
      <c r="F66" s="80"/>
      <c r="G66" s="80"/>
      <c r="H66" s="80"/>
      <c r="I66" s="80"/>
      <c r="J66" s="80"/>
      <c r="K66" s="80"/>
    </row>
    <row r="67" spans="4:11" x14ac:dyDescent="0.2">
      <c r="D67" s="80"/>
      <c r="F67" s="80"/>
      <c r="G67" s="80"/>
      <c r="H67" s="80"/>
      <c r="I67" s="80"/>
      <c r="J67" s="80"/>
      <c r="K67" s="80"/>
    </row>
    <row r="68" spans="4:11" x14ac:dyDescent="0.2">
      <c r="D68" s="80"/>
      <c r="F68" s="80"/>
      <c r="G68" s="80"/>
      <c r="H68" s="80"/>
      <c r="I68" s="80"/>
      <c r="J68" s="80"/>
      <c r="K68" s="80"/>
    </row>
    <row r="69" spans="4:11" x14ac:dyDescent="0.2">
      <c r="D69" s="80"/>
      <c r="F69" s="80"/>
      <c r="G69" s="80"/>
      <c r="H69" s="80"/>
      <c r="I69" s="80"/>
      <c r="J69" s="80"/>
      <c r="K69" s="80"/>
    </row>
    <row r="70" spans="4:11" x14ac:dyDescent="0.2">
      <c r="D70" s="80"/>
      <c r="F70" s="80"/>
      <c r="G70" s="80"/>
      <c r="H70" s="80"/>
      <c r="I70" s="80"/>
      <c r="J70" s="80"/>
      <c r="K70" s="80"/>
    </row>
    <row r="71" spans="4:11" x14ac:dyDescent="0.2">
      <c r="D71" s="80"/>
      <c r="F71" s="80"/>
      <c r="G71" s="80"/>
      <c r="H71" s="80"/>
      <c r="I71" s="80"/>
      <c r="J71" s="80"/>
      <c r="K71" s="80"/>
    </row>
    <row r="72" spans="4:11" x14ac:dyDescent="0.2">
      <c r="D72" s="80"/>
      <c r="F72" s="80"/>
      <c r="G72" s="80"/>
      <c r="H72" s="80"/>
      <c r="I72" s="80"/>
      <c r="J72" s="80"/>
      <c r="K72" s="80"/>
    </row>
    <row r="73" spans="4:11" x14ac:dyDescent="0.2">
      <c r="D73" s="80"/>
      <c r="F73" s="80"/>
      <c r="G73" s="80"/>
      <c r="H73" s="80"/>
      <c r="I73" s="80"/>
      <c r="J73" s="80"/>
      <c r="K73" s="80"/>
    </row>
    <row r="74" spans="4:11" x14ac:dyDescent="0.2">
      <c r="D74" s="80"/>
      <c r="F74" s="80"/>
      <c r="G74" s="80"/>
      <c r="H74" s="80"/>
      <c r="I74" s="80"/>
      <c r="J74" s="80"/>
      <c r="K74" s="80"/>
    </row>
    <row r="75" spans="4:11" x14ac:dyDescent="0.2">
      <c r="D75" s="80"/>
      <c r="F75" s="80"/>
      <c r="G75" s="80"/>
      <c r="H75" s="80"/>
      <c r="I75" s="80"/>
      <c r="J75" s="80"/>
      <c r="K75" s="80"/>
    </row>
    <row r="76" spans="4:11" x14ac:dyDescent="0.2">
      <c r="D76" s="80"/>
      <c r="F76" s="80"/>
      <c r="G76" s="80"/>
      <c r="H76" s="80"/>
      <c r="I76" s="80"/>
      <c r="J76" s="80"/>
      <c r="K76" s="80"/>
    </row>
    <row r="77" spans="4:11" x14ac:dyDescent="0.2">
      <c r="D77" s="80"/>
      <c r="F77" s="80"/>
      <c r="G77" s="80"/>
      <c r="H77" s="80"/>
      <c r="I77" s="80"/>
      <c r="J77" s="80"/>
      <c r="K77" s="80"/>
    </row>
    <row r="78" spans="4:11" x14ac:dyDescent="0.2">
      <c r="D78" s="80"/>
      <c r="F78" s="80"/>
      <c r="G78" s="80"/>
      <c r="H78" s="80"/>
      <c r="I78" s="80"/>
      <c r="J78" s="80"/>
      <c r="K78" s="80"/>
    </row>
    <row r="79" spans="4:11" x14ac:dyDescent="0.2">
      <c r="D79" s="80"/>
      <c r="F79" s="80"/>
      <c r="G79" s="80"/>
      <c r="H79" s="80"/>
      <c r="I79" s="80"/>
      <c r="J79" s="80"/>
      <c r="K79" s="80"/>
    </row>
    <row r="80" spans="4:11" x14ac:dyDescent="0.2">
      <c r="D80" s="80"/>
      <c r="F80" s="80"/>
      <c r="G80" s="80"/>
      <c r="H80" s="80"/>
      <c r="I80" s="80"/>
      <c r="J80" s="80"/>
      <c r="K80" s="80"/>
    </row>
    <row r="81" spans="4:11" x14ac:dyDescent="0.2">
      <c r="D81" s="80"/>
      <c r="F81" s="80"/>
      <c r="G81" s="80"/>
      <c r="H81" s="80"/>
      <c r="I81" s="80"/>
      <c r="J81" s="80"/>
      <c r="K81" s="80"/>
    </row>
    <row r="82" spans="4:11" x14ac:dyDescent="0.2">
      <c r="D82" s="80"/>
      <c r="F82" s="80"/>
      <c r="G82" s="80"/>
      <c r="H82" s="80"/>
      <c r="I82" s="80"/>
      <c r="J82" s="80"/>
      <c r="K82" s="80"/>
    </row>
    <row r="83" spans="4:11" x14ac:dyDescent="0.2">
      <c r="D83" s="80"/>
      <c r="F83" s="80"/>
      <c r="G83" s="80"/>
      <c r="H83" s="80"/>
      <c r="I83" s="80"/>
      <c r="J83" s="80"/>
      <c r="K83" s="80"/>
    </row>
    <row r="84" spans="4:11" x14ac:dyDescent="0.2">
      <c r="D84" s="80"/>
      <c r="F84" s="80"/>
      <c r="G84" s="80"/>
      <c r="H84" s="80"/>
      <c r="I84" s="80"/>
      <c r="J84" s="80"/>
      <c r="K84" s="80"/>
    </row>
    <row r="85" spans="4:11" x14ac:dyDescent="0.2">
      <c r="D85" s="80"/>
      <c r="F85" s="80"/>
      <c r="G85" s="80"/>
      <c r="H85" s="80"/>
      <c r="I85" s="80"/>
      <c r="J85" s="80"/>
      <c r="K85" s="80"/>
    </row>
    <row r="86" spans="4:11" x14ac:dyDescent="0.2">
      <c r="D86" s="80"/>
      <c r="F86" s="80"/>
      <c r="G86" s="80"/>
      <c r="H86" s="80"/>
      <c r="I86" s="80"/>
      <c r="J86" s="80"/>
      <c r="K86" s="80"/>
    </row>
    <row r="87" spans="4:11" x14ac:dyDescent="0.2">
      <c r="D87" s="80"/>
      <c r="F87" s="80"/>
      <c r="G87" s="80"/>
      <c r="H87" s="80"/>
      <c r="I87" s="80"/>
      <c r="J87" s="80"/>
      <c r="K87" s="80"/>
    </row>
    <row r="88" spans="4:11" x14ac:dyDescent="0.2">
      <c r="D88" s="80"/>
      <c r="F88" s="80"/>
      <c r="G88" s="80"/>
      <c r="H88" s="80"/>
      <c r="I88" s="80"/>
      <c r="J88" s="80"/>
      <c r="K88" s="80"/>
    </row>
    <row r="89" spans="4:11" x14ac:dyDescent="0.2">
      <c r="D89" s="80"/>
      <c r="F89" s="80"/>
      <c r="G89" s="80"/>
      <c r="H89" s="80"/>
      <c r="I89" s="80"/>
      <c r="J89" s="80"/>
      <c r="K89" s="80"/>
    </row>
    <row r="90" spans="4:11" x14ac:dyDescent="0.2">
      <c r="D90" s="80"/>
      <c r="F90" s="80"/>
      <c r="G90" s="80"/>
      <c r="H90" s="80"/>
      <c r="I90" s="80"/>
      <c r="J90" s="80"/>
      <c r="K90" s="80"/>
    </row>
    <row r="91" spans="4:11" x14ac:dyDescent="0.2">
      <c r="D91" s="80"/>
      <c r="F91" s="80"/>
      <c r="G91" s="80"/>
      <c r="H91" s="80"/>
      <c r="I91" s="80"/>
      <c r="J91" s="80"/>
      <c r="K91" s="80"/>
    </row>
    <row r="92" spans="4:11" x14ac:dyDescent="0.2">
      <c r="D92" s="80"/>
      <c r="F92" s="80"/>
      <c r="G92" s="80"/>
      <c r="H92" s="80"/>
      <c r="I92" s="80"/>
      <c r="J92" s="80"/>
      <c r="K92" s="80"/>
    </row>
    <row r="93" spans="4:11" x14ac:dyDescent="0.2">
      <c r="D93" s="80"/>
      <c r="F93" s="80"/>
      <c r="G93" s="80"/>
      <c r="H93" s="80"/>
      <c r="I93" s="80"/>
      <c r="J93" s="80"/>
      <c r="K93" s="80"/>
    </row>
    <row r="94" spans="4:11" x14ac:dyDescent="0.2">
      <c r="D94" s="80"/>
      <c r="F94" s="80"/>
      <c r="G94" s="80"/>
      <c r="H94" s="80"/>
      <c r="I94" s="80"/>
      <c r="J94" s="80"/>
      <c r="K94" s="80"/>
    </row>
    <row r="95" spans="4:11" x14ac:dyDescent="0.2">
      <c r="D95" s="80"/>
      <c r="F95" s="80"/>
      <c r="G95" s="80"/>
      <c r="H95" s="80"/>
      <c r="I95" s="80"/>
      <c r="J95" s="80"/>
      <c r="K95" s="80"/>
    </row>
    <row r="96" spans="4:11" x14ac:dyDescent="0.2">
      <c r="D96" s="80"/>
      <c r="F96" s="80"/>
      <c r="G96" s="80"/>
      <c r="H96" s="80"/>
      <c r="I96" s="80"/>
      <c r="J96" s="80"/>
      <c r="K96" s="80"/>
    </row>
    <row r="97" spans="4:11" x14ac:dyDescent="0.2">
      <c r="D97" s="80"/>
      <c r="F97" s="80"/>
      <c r="G97" s="80"/>
      <c r="H97" s="80"/>
      <c r="I97" s="80"/>
      <c r="J97" s="80"/>
      <c r="K97" s="80"/>
    </row>
    <row r="98" spans="4:11" x14ac:dyDescent="0.2">
      <c r="D98" s="80"/>
      <c r="F98" s="80"/>
      <c r="G98" s="80"/>
      <c r="H98" s="80"/>
      <c r="I98" s="80"/>
      <c r="J98" s="80"/>
      <c r="K98" s="80"/>
    </row>
    <row r="99" spans="4:11" x14ac:dyDescent="0.2">
      <c r="D99" s="80"/>
      <c r="F99" s="80"/>
      <c r="G99" s="80"/>
      <c r="H99" s="80"/>
      <c r="I99" s="80"/>
      <c r="J99" s="80"/>
      <c r="K99" s="80"/>
    </row>
    <row r="100" spans="4:11" x14ac:dyDescent="0.2">
      <c r="D100" s="80"/>
      <c r="F100" s="80"/>
      <c r="G100" s="80"/>
      <c r="H100" s="80"/>
      <c r="I100" s="80"/>
      <c r="J100" s="80"/>
      <c r="K100" s="80"/>
    </row>
    <row r="101" spans="4:11" x14ac:dyDescent="0.2">
      <c r="D101" s="80"/>
      <c r="F101" s="80"/>
      <c r="G101" s="80"/>
      <c r="H101" s="80"/>
      <c r="I101" s="80"/>
      <c r="J101" s="80"/>
      <c r="K101" s="80"/>
    </row>
    <row r="102" spans="4:11" x14ac:dyDescent="0.2">
      <c r="D102" s="80"/>
      <c r="F102" s="80"/>
      <c r="G102" s="80"/>
      <c r="H102" s="80"/>
      <c r="I102" s="80"/>
      <c r="J102" s="80"/>
      <c r="K102" s="80"/>
    </row>
    <row r="103" spans="4:11" x14ac:dyDescent="0.2">
      <c r="D103" s="80"/>
      <c r="F103" s="80"/>
      <c r="G103" s="80"/>
      <c r="H103" s="80"/>
      <c r="I103" s="80"/>
      <c r="J103" s="80"/>
      <c r="K103" s="80"/>
    </row>
    <row r="104" spans="4:11" x14ac:dyDescent="0.2">
      <c r="D104" s="80"/>
      <c r="F104" s="80"/>
      <c r="G104" s="80"/>
      <c r="H104" s="80"/>
      <c r="I104" s="80"/>
      <c r="J104" s="80"/>
      <c r="K104" s="80"/>
    </row>
    <row r="105" spans="4:11" x14ac:dyDescent="0.2">
      <c r="D105" s="80"/>
      <c r="F105" s="80"/>
      <c r="G105" s="80"/>
      <c r="H105" s="80"/>
      <c r="I105" s="80"/>
      <c r="J105" s="80"/>
      <c r="K105" s="80"/>
    </row>
    <row r="106" spans="4:11" x14ac:dyDescent="0.2">
      <c r="D106" s="80"/>
      <c r="F106" s="80"/>
      <c r="G106" s="80"/>
      <c r="H106" s="80"/>
      <c r="I106" s="80"/>
      <c r="J106" s="80"/>
      <c r="K106" s="80"/>
    </row>
    <row r="107" spans="4:11" x14ac:dyDescent="0.2">
      <c r="D107" s="80"/>
      <c r="F107" s="80"/>
      <c r="G107" s="80"/>
      <c r="H107" s="80"/>
      <c r="I107" s="80"/>
      <c r="J107" s="80"/>
      <c r="K107" s="80"/>
    </row>
    <row r="108" spans="4:11" x14ac:dyDescent="0.2">
      <c r="D108" s="80"/>
      <c r="F108" s="80"/>
      <c r="G108" s="80"/>
      <c r="H108" s="80"/>
      <c r="I108" s="80"/>
      <c r="J108" s="80"/>
      <c r="K108" s="80"/>
    </row>
    <row r="109" spans="4:11" x14ac:dyDescent="0.2">
      <c r="D109" s="80"/>
      <c r="F109" s="80"/>
      <c r="G109" s="80"/>
      <c r="H109" s="80"/>
      <c r="I109" s="80"/>
      <c r="J109" s="80"/>
      <c r="K109" s="80"/>
    </row>
    <row r="110" spans="4:11" x14ac:dyDescent="0.2">
      <c r="D110" s="80"/>
      <c r="F110" s="80"/>
      <c r="G110" s="80"/>
      <c r="H110" s="80"/>
      <c r="I110" s="80"/>
      <c r="J110" s="80"/>
      <c r="K110" s="80"/>
    </row>
    <row r="111" spans="4:11" x14ac:dyDescent="0.2">
      <c r="D111" s="80"/>
      <c r="F111" s="80"/>
      <c r="G111" s="80"/>
      <c r="H111" s="80"/>
      <c r="I111" s="80"/>
      <c r="J111" s="80"/>
      <c r="K111" s="80"/>
    </row>
    <row r="112" spans="4:11" x14ac:dyDescent="0.2">
      <c r="D112" s="80"/>
      <c r="F112" s="80"/>
      <c r="G112" s="80"/>
      <c r="H112" s="80"/>
      <c r="I112" s="80"/>
      <c r="J112" s="80"/>
      <c r="K112" s="80"/>
    </row>
    <row r="113" spans="4:11" x14ac:dyDescent="0.2">
      <c r="D113" s="80"/>
      <c r="F113" s="80"/>
      <c r="G113" s="80"/>
      <c r="H113" s="80"/>
      <c r="I113" s="80"/>
      <c r="J113" s="80"/>
      <c r="K113" s="80"/>
    </row>
    <row r="114" spans="4:11" x14ac:dyDescent="0.2">
      <c r="D114" s="80"/>
      <c r="F114" s="80"/>
      <c r="G114" s="80"/>
      <c r="H114" s="80"/>
      <c r="I114" s="80"/>
      <c r="J114" s="80"/>
      <c r="K114" s="80"/>
    </row>
    <row r="115" spans="4:11" x14ac:dyDescent="0.2">
      <c r="D115" s="80"/>
      <c r="F115" s="80"/>
      <c r="G115" s="80"/>
      <c r="H115" s="80"/>
      <c r="I115" s="80"/>
      <c r="J115" s="80"/>
      <c r="K115" s="80"/>
    </row>
    <row r="116" spans="4:11" x14ac:dyDescent="0.2">
      <c r="D116" s="80"/>
      <c r="F116" s="80"/>
      <c r="G116" s="80"/>
      <c r="H116" s="80"/>
      <c r="I116" s="80"/>
      <c r="J116" s="80"/>
      <c r="K116" s="80"/>
    </row>
    <row r="117" spans="4:11" x14ac:dyDescent="0.2">
      <c r="D117" s="80"/>
      <c r="F117" s="80"/>
      <c r="G117" s="80"/>
      <c r="H117" s="80"/>
      <c r="I117" s="80"/>
      <c r="J117" s="80"/>
      <c r="K117" s="80"/>
    </row>
    <row r="118" spans="4:11" x14ac:dyDescent="0.2">
      <c r="D118" s="80"/>
      <c r="F118" s="80"/>
      <c r="G118" s="80"/>
      <c r="H118" s="80"/>
      <c r="I118" s="80"/>
      <c r="J118" s="80"/>
      <c r="K118" s="80"/>
    </row>
    <row r="119" spans="4:11" x14ac:dyDescent="0.2">
      <c r="D119" s="80"/>
      <c r="F119" s="80"/>
      <c r="G119" s="80"/>
      <c r="H119" s="80"/>
      <c r="I119" s="80"/>
      <c r="J119" s="80"/>
      <c r="K119" s="80"/>
    </row>
    <row r="120" spans="4:11" x14ac:dyDescent="0.2">
      <c r="D120" s="80"/>
      <c r="F120" s="80"/>
      <c r="G120" s="80"/>
      <c r="H120" s="80"/>
      <c r="I120" s="80"/>
      <c r="J120" s="80"/>
      <c r="K120" s="80"/>
    </row>
    <row r="121" spans="4:11" x14ac:dyDescent="0.2">
      <c r="D121" s="80"/>
      <c r="F121" s="80"/>
      <c r="G121" s="80"/>
      <c r="H121" s="80"/>
      <c r="I121" s="80"/>
      <c r="J121" s="80"/>
      <c r="K121" s="80"/>
    </row>
    <row r="122" spans="4:11" x14ac:dyDescent="0.2">
      <c r="D122" s="80"/>
      <c r="F122" s="80"/>
      <c r="G122" s="80"/>
      <c r="H122" s="80"/>
      <c r="I122" s="80"/>
      <c r="J122" s="80"/>
      <c r="K122" s="80"/>
    </row>
    <row r="123" spans="4:11" x14ac:dyDescent="0.2">
      <c r="D123" s="80"/>
      <c r="F123" s="80"/>
      <c r="G123" s="80"/>
      <c r="H123" s="80"/>
      <c r="I123" s="80"/>
      <c r="J123" s="80"/>
      <c r="K123" s="80"/>
    </row>
    <row r="124" spans="4:11" x14ac:dyDescent="0.2">
      <c r="D124" s="80"/>
      <c r="F124" s="80"/>
      <c r="G124" s="80"/>
      <c r="H124" s="80"/>
      <c r="I124" s="80"/>
      <c r="J124" s="80"/>
      <c r="K124" s="80"/>
    </row>
    <row r="125" spans="4:11" x14ac:dyDescent="0.2">
      <c r="D125" s="80"/>
      <c r="F125" s="80"/>
      <c r="G125" s="80"/>
      <c r="H125" s="80"/>
      <c r="I125" s="80"/>
      <c r="J125" s="80"/>
      <c r="K125" s="80"/>
    </row>
    <row r="126" spans="4:11" x14ac:dyDescent="0.2">
      <c r="D126" s="80"/>
      <c r="F126" s="80"/>
      <c r="G126" s="80"/>
      <c r="H126" s="80"/>
      <c r="I126" s="80"/>
      <c r="J126" s="80"/>
      <c r="K126" s="80"/>
    </row>
    <row r="127" spans="4:11" x14ac:dyDescent="0.2">
      <c r="D127" s="80"/>
      <c r="F127" s="80"/>
      <c r="G127" s="80"/>
      <c r="H127" s="80"/>
      <c r="I127" s="80"/>
      <c r="J127" s="80"/>
      <c r="K127" s="80"/>
    </row>
    <row r="128" spans="4:11" x14ac:dyDescent="0.2">
      <c r="D128" s="80"/>
      <c r="F128" s="80"/>
      <c r="G128" s="80"/>
      <c r="H128" s="80"/>
      <c r="I128" s="80"/>
      <c r="J128" s="80"/>
      <c r="K128" s="80"/>
    </row>
    <row r="129" spans="4:11" x14ac:dyDescent="0.2">
      <c r="D129" s="80"/>
      <c r="F129" s="80"/>
      <c r="G129" s="80"/>
      <c r="H129" s="80"/>
      <c r="I129" s="80"/>
      <c r="J129" s="80"/>
      <c r="K129" s="80"/>
    </row>
    <row r="130" spans="4:11" x14ac:dyDescent="0.2">
      <c r="D130" s="80"/>
      <c r="F130" s="80"/>
      <c r="G130" s="80"/>
      <c r="H130" s="80"/>
      <c r="I130" s="80"/>
      <c r="J130" s="80"/>
      <c r="K130" s="80"/>
    </row>
    <row r="131" spans="4:11" x14ac:dyDescent="0.2">
      <c r="D131" s="80"/>
      <c r="F131" s="80"/>
      <c r="G131" s="80"/>
      <c r="H131" s="80"/>
      <c r="I131" s="80"/>
      <c r="J131" s="80"/>
      <c r="K131" s="80"/>
    </row>
    <row r="132" spans="4:11" x14ac:dyDescent="0.2">
      <c r="D132" s="80"/>
      <c r="F132" s="80"/>
      <c r="G132" s="80"/>
      <c r="H132" s="80"/>
      <c r="I132" s="80"/>
      <c r="J132" s="80"/>
      <c r="K132" s="80"/>
    </row>
    <row r="133" spans="4:11" x14ac:dyDescent="0.2">
      <c r="D133" s="80"/>
      <c r="F133" s="80"/>
      <c r="G133" s="80"/>
      <c r="H133" s="80"/>
      <c r="I133" s="80"/>
      <c r="J133" s="80"/>
      <c r="K133" s="80"/>
    </row>
    <row r="134" spans="4:11" x14ac:dyDescent="0.2">
      <c r="D134" s="80"/>
      <c r="F134" s="80"/>
      <c r="G134" s="80"/>
      <c r="H134" s="80"/>
      <c r="I134" s="80"/>
      <c r="J134" s="80"/>
      <c r="K134" s="80"/>
    </row>
    <row r="135" spans="4:11" x14ac:dyDescent="0.2">
      <c r="D135" s="80"/>
      <c r="F135" s="80"/>
      <c r="G135" s="80"/>
      <c r="H135" s="80"/>
      <c r="I135" s="80"/>
      <c r="J135" s="80"/>
      <c r="K135" s="80"/>
    </row>
    <row r="136" spans="4:11" x14ac:dyDescent="0.2">
      <c r="D136" s="80"/>
      <c r="F136" s="80"/>
      <c r="G136" s="80"/>
      <c r="H136" s="80"/>
      <c r="I136" s="80"/>
      <c r="J136" s="80"/>
      <c r="K136" s="80"/>
    </row>
    <row r="137" spans="4:11" x14ac:dyDescent="0.2">
      <c r="D137" s="80"/>
      <c r="F137" s="80"/>
      <c r="G137" s="80"/>
      <c r="H137" s="80"/>
      <c r="I137" s="80"/>
      <c r="J137" s="80"/>
      <c r="K137" s="80"/>
    </row>
    <row r="138" spans="4:11" x14ac:dyDescent="0.2">
      <c r="D138" s="80"/>
      <c r="F138" s="80"/>
      <c r="G138" s="80"/>
      <c r="H138" s="80"/>
      <c r="I138" s="80"/>
      <c r="J138" s="80"/>
      <c r="K138" s="80"/>
    </row>
    <row r="139" spans="4:11" x14ac:dyDescent="0.2">
      <c r="D139" s="80"/>
      <c r="F139" s="80"/>
      <c r="G139" s="80"/>
      <c r="H139" s="80"/>
      <c r="I139" s="80"/>
      <c r="J139" s="80"/>
      <c r="K139" s="80"/>
    </row>
    <row r="140" spans="4:11" x14ac:dyDescent="0.2">
      <c r="D140" s="80"/>
      <c r="F140" s="80"/>
      <c r="G140" s="80"/>
      <c r="H140" s="80"/>
      <c r="I140" s="80"/>
      <c r="J140" s="80"/>
      <c r="K140" s="80"/>
    </row>
    <row r="141" spans="4:11" x14ac:dyDescent="0.2">
      <c r="D141" s="80"/>
      <c r="F141" s="80"/>
      <c r="G141" s="80"/>
      <c r="H141" s="80"/>
      <c r="I141" s="80"/>
      <c r="J141" s="80"/>
      <c r="K141" s="80"/>
    </row>
    <row r="142" spans="4:11" x14ac:dyDescent="0.2">
      <c r="D142" s="80"/>
      <c r="F142" s="80"/>
      <c r="G142" s="80"/>
      <c r="H142" s="80"/>
      <c r="I142" s="80"/>
      <c r="J142" s="80"/>
      <c r="K142" s="80"/>
    </row>
    <row r="143" spans="4:11" x14ac:dyDescent="0.2">
      <c r="D143" s="80"/>
      <c r="F143" s="80"/>
      <c r="G143" s="80"/>
      <c r="H143" s="80"/>
      <c r="I143" s="80"/>
      <c r="J143" s="80"/>
      <c r="K143" s="80"/>
    </row>
    <row r="144" spans="4:11" x14ac:dyDescent="0.2">
      <c r="D144" s="80"/>
      <c r="F144" s="80"/>
      <c r="G144" s="80"/>
      <c r="H144" s="80"/>
      <c r="I144" s="80"/>
      <c r="J144" s="80"/>
      <c r="K144" s="80"/>
    </row>
    <row r="145" spans="4:11" x14ac:dyDescent="0.2">
      <c r="D145" s="80"/>
      <c r="F145" s="80"/>
      <c r="G145" s="80"/>
      <c r="H145" s="80"/>
      <c r="I145" s="80"/>
      <c r="J145" s="80"/>
      <c r="K145" s="80"/>
    </row>
    <row r="146" spans="4:11" x14ac:dyDescent="0.2">
      <c r="D146" s="80"/>
      <c r="F146" s="80"/>
      <c r="G146" s="80"/>
      <c r="H146" s="80"/>
      <c r="I146" s="80"/>
      <c r="J146" s="80"/>
      <c r="K146" s="80"/>
    </row>
    <row r="147" spans="4:11" x14ac:dyDescent="0.2">
      <c r="D147" s="80"/>
      <c r="F147" s="80"/>
      <c r="G147" s="80"/>
      <c r="H147" s="80"/>
      <c r="I147" s="80"/>
      <c r="J147" s="80"/>
      <c r="K147" s="80"/>
    </row>
    <row r="148" spans="4:11" x14ac:dyDescent="0.2">
      <c r="D148" s="80"/>
      <c r="F148" s="80"/>
      <c r="G148" s="80"/>
      <c r="H148" s="80"/>
      <c r="I148" s="80"/>
      <c r="J148" s="80"/>
      <c r="K148" s="80"/>
    </row>
    <row r="149" spans="4:11" x14ac:dyDescent="0.2">
      <c r="D149" s="80"/>
      <c r="F149" s="80"/>
      <c r="G149" s="80"/>
      <c r="H149" s="80"/>
      <c r="I149" s="80"/>
      <c r="J149" s="80"/>
      <c r="K149" s="80"/>
    </row>
    <row r="150" spans="4:11" x14ac:dyDescent="0.2">
      <c r="D150" s="80"/>
      <c r="F150" s="80"/>
      <c r="G150" s="80"/>
      <c r="H150" s="80"/>
      <c r="I150" s="80"/>
      <c r="J150" s="80"/>
      <c r="K150" s="80"/>
    </row>
    <row r="151" spans="4:11" x14ac:dyDescent="0.2">
      <c r="D151" s="80"/>
      <c r="F151" s="80"/>
      <c r="G151" s="80"/>
      <c r="H151" s="80"/>
      <c r="I151" s="80"/>
      <c r="J151" s="80"/>
      <c r="K151" s="80"/>
    </row>
    <row r="152" spans="4:11" x14ac:dyDescent="0.2">
      <c r="D152" s="80"/>
      <c r="F152" s="80"/>
      <c r="G152" s="80"/>
      <c r="H152" s="80"/>
      <c r="I152" s="80"/>
      <c r="J152" s="80"/>
      <c r="K152" s="80"/>
    </row>
    <row r="153" spans="4:11" x14ac:dyDescent="0.2">
      <c r="D153" s="80"/>
      <c r="F153" s="80"/>
      <c r="G153" s="80"/>
      <c r="H153" s="80"/>
      <c r="I153" s="80"/>
      <c r="J153" s="80"/>
      <c r="K153" s="80"/>
    </row>
    <row r="154" spans="4:11" x14ac:dyDescent="0.2">
      <c r="D154" s="80"/>
      <c r="F154" s="80"/>
      <c r="G154" s="80"/>
      <c r="H154" s="80"/>
      <c r="I154" s="80"/>
      <c r="J154" s="80"/>
      <c r="K154" s="80"/>
    </row>
    <row r="155" spans="4:11" x14ac:dyDescent="0.2">
      <c r="D155" s="80"/>
      <c r="F155" s="80"/>
      <c r="G155" s="80"/>
      <c r="H155" s="80"/>
      <c r="I155" s="80"/>
      <c r="J155" s="80"/>
      <c r="K155" s="80"/>
    </row>
    <row r="156" spans="4:11" x14ac:dyDescent="0.2">
      <c r="D156" s="80"/>
      <c r="F156" s="80"/>
      <c r="G156" s="80"/>
      <c r="H156" s="80"/>
      <c r="I156" s="80"/>
      <c r="J156" s="80"/>
      <c r="K156" s="80"/>
    </row>
    <row r="157" spans="4:11" x14ac:dyDescent="0.2">
      <c r="D157" s="80"/>
      <c r="F157" s="80"/>
      <c r="G157" s="80"/>
      <c r="H157" s="80"/>
      <c r="I157" s="80"/>
      <c r="J157" s="80"/>
      <c r="K157" s="80"/>
    </row>
    <row r="158" spans="4:11" x14ac:dyDescent="0.2">
      <c r="D158" s="80"/>
      <c r="F158" s="80"/>
      <c r="G158" s="80"/>
      <c r="H158" s="80"/>
      <c r="I158" s="80"/>
      <c r="J158" s="80"/>
      <c r="K158" s="80"/>
    </row>
    <row r="159" spans="4:11" x14ac:dyDescent="0.2">
      <c r="D159" s="80"/>
      <c r="F159" s="80"/>
      <c r="G159" s="80"/>
      <c r="H159" s="80"/>
      <c r="I159" s="80"/>
      <c r="J159" s="80"/>
      <c r="K159" s="80"/>
    </row>
    <row r="160" spans="4:11" x14ac:dyDescent="0.2">
      <c r="D160" s="80"/>
      <c r="F160" s="80"/>
      <c r="G160" s="80"/>
      <c r="H160" s="80"/>
      <c r="I160" s="80"/>
      <c r="J160" s="80"/>
      <c r="K160" s="80"/>
    </row>
    <row r="161" spans="4:11" x14ac:dyDescent="0.2">
      <c r="D161" s="80"/>
      <c r="F161" s="80"/>
      <c r="G161" s="80"/>
      <c r="H161" s="80"/>
      <c r="I161" s="80"/>
      <c r="J161" s="80"/>
      <c r="K161" s="80"/>
    </row>
    <row r="162" spans="4:11" x14ac:dyDescent="0.2">
      <c r="D162" s="80"/>
      <c r="F162" s="80"/>
      <c r="G162" s="80"/>
      <c r="H162" s="80"/>
      <c r="I162" s="80"/>
      <c r="J162" s="80"/>
      <c r="K162" s="80"/>
    </row>
    <row r="163" spans="4:11" x14ac:dyDescent="0.2">
      <c r="D163" s="80"/>
      <c r="F163" s="80"/>
      <c r="G163" s="80"/>
      <c r="H163" s="80"/>
      <c r="I163" s="80"/>
      <c r="J163" s="80"/>
      <c r="K163" s="80"/>
    </row>
    <row r="164" spans="4:11" x14ac:dyDescent="0.2">
      <c r="D164" s="80"/>
      <c r="F164" s="80"/>
      <c r="G164" s="80"/>
      <c r="H164" s="80"/>
      <c r="I164" s="80"/>
      <c r="J164" s="80"/>
      <c r="K164" s="80"/>
    </row>
    <row r="165" spans="4:11" x14ac:dyDescent="0.2">
      <c r="D165" s="80"/>
      <c r="F165" s="80"/>
      <c r="G165" s="80"/>
      <c r="H165" s="80"/>
      <c r="I165" s="80"/>
      <c r="J165" s="80"/>
      <c r="K165" s="80"/>
    </row>
    <row r="166" spans="4:11" x14ac:dyDescent="0.2">
      <c r="D166" s="80"/>
      <c r="F166" s="80"/>
      <c r="G166" s="80"/>
      <c r="H166" s="80"/>
      <c r="I166" s="80"/>
      <c r="J166" s="80"/>
      <c r="K166" s="80"/>
    </row>
    <row r="167" spans="4:11" x14ac:dyDescent="0.2">
      <c r="D167" s="80"/>
      <c r="F167" s="80"/>
      <c r="G167" s="80"/>
      <c r="H167" s="80"/>
      <c r="I167" s="80"/>
      <c r="J167" s="80"/>
      <c r="K167" s="80"/>
    </row>
    <row r="168" spans="4:11" x14ac:dyDescent="0.2">
      <c r="D168" s="80"/>
      <c r="F168" s="80"/>
      <c r="G168" s="80"/>
      <c r="H168" s="80"/>
      <c r="I168" s="80"/>
      <c r="J168" s="80"/>
      <c r="K168" s="80"/>
    </row>
    <row r="169" spans="4:11" x14ac:dyDescent="0.2">
      <c r="D169" s="80"/>
      <c r="F169" s="80"/>
      <c r="G169" s="80"/>
      <c r="H169" s="80"/>
      <c r="I169" s="80"/>
      <c r="J169" s="80"/>
      <c r="K169" s="80"/>
    </row>
    <row r="170" spans="4:11" x14ac:dyDescent="0.2">
      <c r="D170" s="80"/>
      <c r="F170" s="80"/>
      <c r="G170" s="80"/>
      <c r="H170" s="80"/>
      <c r="I170" s="80"/>
      <c r="J170" s="80"/>
      <c r="K170" s="80"/>
    </row>
    <row r="171" spans="4:11" x14ac:dyDescent="0.2">
      <c r="D171" s="80"/>
      <c r="F171" s="80"/>
      <c r="G171" s="80"/>
      <c r="H171" s="80"/>
      <c r="I171" s="80"/>
      <c r="J171" s="80"/>
      <c r="K171" s="80"/>
    </row>
    <row r="172" spans="4:11" x14ac:dyDescent="0.2">
      <c r="D172" s="80"/>
      <c r="F172" s="80"/>
      <c r="G172" s="80"/>
      <c r="H172" s="80"/>
      <c r="I172" s="80"/>
      <c r="J172" s="80"/>
      <c r="K172" s="80"/>
    </row>
    <row r="173" spans="4:11" x14ac:dyDescent="0.2">
      <c r="D173" s="80"/>
      <c r="F173" s="80"/>
      <c r="G173" s="80"/>
      <c r="H173" s="80"/>
      <c r="I173" s="80"/>
      <c r="J173" s="80"/>
      <c r="K173" s="80"/>
    </row>
    <row r="174" spans="4:11" x14ac:dyDescent="0.2">
      <c r="D174" s="80"/>
      <c r="F174" s="80"/>
      <c r="G174" s="80"/>
      <c r="H174" s="80"/>
      <c r="I174" s="80"/>
      <c r="J174" s="80"/>
      <c r="K174" s="80"/>
    </row>
    <row r="175" spans="4:11" x14ac:dyDescent="0.2">
      <c r="D175" s="80"/>
      <c r="F175" s="80"/>
      <c r="G175" s="80"/>
      <c r="H175" s="80"/>
      <c r="I175" s="80"/>
      <c r="J175" s="80"/>
      <c r="K175" s="80"/>
    </row>
    <row r="176" spans="4:11" x14ac:dyDescent="0.2">
      <c r="D176" s="80"/>
      <c r="F176" s="80"/>
      <c r="G176" s="80"/>
      <c r="H176" s="80"/>
      <c r="I176" s="80"/>
      <c r="J176" s="80"/>
      <c r="K176" s="80"/>
    </row>
    <row r="177" spans="4:11" x14ac:dyDescent="0.2">
      <c r="D177" s="80"/>
      <c r="F177" s="80"/>
      <c r="G177" s="80"/>
      <c r="H177" s="80"/>
      <c r="I177" s="80"/>
      <c r="J177" s="80"/>
      <c r="K177" s="80"/>
    </row>
    <row r="178" spans="4:11" x14ac:dyDescent="0.2">
      <c r="D178" s="80"/>
      <c r="F178" s="80"/>
      <c r="G178" s="80"/>
      <c r="H178" s="80"/>
      <c r="I178" s="80"/>
      <c r="J178" s="80"/>
      <c r="K178" s="80"/>
    </row>
    <row r="179" spans="4:11" x14ac:dyDescent="0.2">
      <c r="D179" s="80"/>
      <c r="F179" s="80"/>
      <c r="G179" s="80"/>
      <c r="H179" s="80"/>
      <c r="I179" s="80"/>
      <c r="J179" s="80"/>
      <c r="K179" s="80"/>
    </row>
    <row r="180" spans="4:11" x14ac:dyDescent="0.2">
      <c r="D180" s="80"/>
      <c r="F180" s="80"/>
      <c r="G180" s="80"/>
      <c r="H180" s="80"/>
      <c r="I180" s="80"/>
      <c r="J180" s="80"/>
      <c r="K180" s="80"/>
    </row>
    <row r="181" spans="4:11" x14ac:dyDescent="0.2">
      <c r="D181" s="80"/>
      <c r="F181" s="80"/>
      <c r="G181" s="80"/>
      <c r="H181" s="80"/>
      <c r="I181" s="80"/>
      <c r="J181" s="80"/>
      <c r="K181" s="80"/>
    </row>
    <row r="182" spans="4:11" x14ac:dyDescent="0.2">
      <c r="D182" s="80"/>
      <c r="F182" s="80"/>
      <c r="G182" s="80"/>
      <c r="H182" s="80"/>
      <c r="I182" s="80"/>
      <c r="J182" s="80"/>
      <c r="K182" s="80"/>
    </row>
    <row r="183" spans="4:11" x14ac:dyDescent="0.2">
      <c r="D183" s="80"/>
      <c r="F183" s="80"/>
      <c r="G183" s="80"/>
      <c r="H183" s="80"/>
      <c r="I183" s="80"/>
      <c r="J183" s="80"/>
      <c r="K183" s="80"/>
    </row>
    <row r="184" spans="4:11" x14ac:dyDescent="0.2">
      <c r="D184" s="80"/>
      <c r="F184" s="80"/>
      <c r="G184" s="80"/>
      <c r="H184" s="80"/>
      <c r="I184" s="80"/>
      <c r="J184" s="80"/>
      <c r="K184" s="80"/>
    </row>
    <row r="185" spans="4:11" x14ac:dyDescent="0.2">
      <c r="D185" s="80"/>
      <c r="F185" s="80"/>
      <c r="G185" s="80"/>
      <c r="H185" s="80"/>
      <c r="I185" s="80"/>
      <c r="J185" s="80"/>
      <c r="K185" s="80"/>
    </row>
    <row r="186" spans="4:11" x14ac:dyDescent="0.2">
      <c r="D186" s="80"/>
      <c r="F186" s="80"/>
      <c r="G186" s="80"/>
      <c r="H186" s="80"/>
      <c r="I186" s="80"/>
      <c r="J186" s="80"/>
      <c r="K186" s="80"/>
    </row>
    <row r="187" spans="4:11" x14ac:dyDescent="0.2">
      <c r="D187" s="80"/>
      <c r="F187" s="80"/>
      <c r="G187" s="80"/>
      <c r="H187" s="80"/>
      <c r="I187" s="80"/>
      <c r="J187" s="80"/>
      <c r="K187" s="80"/>
    </row>
    <row r="188" spans="4:11" x14ac:dyDescent="0.2">
      <c r="D188" s="80"/>
      <c r="F188" s="80"/>
      <c r="G188" s="80"/>
      <c r="H188" s="80"/>
      <c r="I188" s="80"/>
      <c r="J188" s="80"/>
      <c r="K188" s="80"/>
    </row>
    <row r="189" spans="4:11" x14ac:dyDescent="0.2">
      <c r="D189" s="80"/>
      <c r="F189" s="80"/>
      <c r="G189" s="80"/>
      <c r="H189" s="80"/>
      <c r="I189" s="80"/>
      <c r="J189" s="80"/>
      <c r="K189" s="80"/>
    </row>
    <row r="190" spans="4:11" x14ac:dyDescent="0.2">
      <c r="D190" s="80"/>
      <c r="F190" s="80"/>
      <c r="G190" s="80"/>
      <c r="H190" s="80"/>
      <c r="I190" s="80"/>
      <c r="J190" s="80"/>
      <c r="K190" s="80"/>
    </row>
    <row r="191" spans="4:11" x14ac:dyDescent="0.2">
      <c r="D191" s="80"/>
      <c r="F191" s="80"/>
      <c r="G191" s="80"/>
      <c r="H191" s="80"/>
      <c r="I191" s="80"/>
      <c r="J191" s="80"/>
      <c r="K191" s="80"/>
    </row>
    <row r="192" spans="4:11" x14ac:dyDescent="0.2">
      <c r="D192" s="80"/>
      <c r="F192" s="80"/>
      <c r="G192" s="80"/>
      <c r="H192" s="80"/>
      <c r="I192" s="80"/>
      <c r="J192" s="80"/>
      <c r="K192" s="80"/>
    </row>
    <row r="193" spans="4:11" x14ac:dyDescent="0.2">
      <c r="D193" s="80"/>
      <c r="F193" s="80"/>
      <c r="G193" s="80"/>
      <c r="H193" s="80"/>
      <c r="I193" s="80"/>
      <c r="J193" s="80"/>
      <c r="K193" s="80"/>
    </row>
    <row r="194" spans="4:11" x14ac:dyDescent="0.2">
      <c r="D194" s="80"/>
      <c r="F194" s="80"/>
      <c r="G194" s="80"/>
      <c r="H194" s="80"/>
      <c r="I194" s="80"/>
      <c r="J194" s="80"/>
      <c r="K194" s="80"/>
    </row>
    <row r="195" spans="4:11" x14ac:dyDescent="0.2">
      <c r="D195" s="80"/>
      <c r="F195" s="80"/>
      <c r="G195" s="80"/>
      <c r="H195" s="80"/>
      <c r="I195" s="80"/>
      <c r="J195" s="80"/>
      <c r="K195" s="80"/>
    </row>
    <row r="196" spans="4:11" x14ac:dyDescent="0.2">
      <c r="D196" s="80"/>
      <c r="F196" s="80"/>
      <c r="G196" s="80"/>
      <c r="H196" s="80"/>
      <c r="I196" s="80"/>
      <c r="J196" s="80"/>
      <c r="K196" s="80"/>
    </row>
    <row r="197" spans="4:11" x14ac:dyDescent="0.2">
      <c r="D197" s="80"/>
      <c r="F197" s="80"/>
      <c r="G197" s="80"/>
      <c r="H197" s="80"/>
      <c r="I197" s="80"/>
      <c r="J197" s="80"/>
      <c r="K197" s="80"/>
    </row>
    <row r="198" spans="4:11" x14ac:dyDescent="0.2">
      <c r="D198" s="80"/>
      <c r="F198" s="80"/>
      <c r="G198" s="80"/>
      <c r="H198" s="80"/>
      <c r="I198" s="80"/>
      <c r="J198" s="80"/>
      <c r="K198" s="80"/>
    </row>
    <row r="199" spans="4:11" x14ac:dyDescent="0.2">
      <c r="D199" s="80"/>
      <c r="F199" s="80"/>
      <c r="G199" s="80"/>
      <c r="H199" s="80"/>
      <c r="I199" s="80"/>
      <c r="J199" s="80"/>
      <c r="K199" s="80"/>
    </row>
    <row r="200" spans="4:11" x14ac:dyDescent="0.2">
      <c r="D200" s="80"/>
      <c r="F200" s="80"/>
      <c r="G200" s="80"/>
      <c r="H200" s="80"/>
      <c r="I200" s="80"/>
      <c r="J200" s="80"/>
      <c r="K200" s="80"/>
    </row>
    <row r="201" spans="4:11" x14ac:dyDescent="0.2">
      <c r="D201" s="80"/>
      <c r="F201" s="80"/>
      <c r="G201" s="80"/>
      <c r="H201" s="80"/>
      <c r="I201" s="80"/>
      <c r="J201" s="80"/>
      <c r="K201" s="80"/>
    </row>
    <row r="202" spans="4:11" x14ac:dyDescent="0.2">
      <c r="D202" s="80"/>
      <c r="F202" s="80"/>
      <c r="G202" s="80"/>
      <c r="H202" s="80"/>
      <c r="I202" s="80"/>
      <c r="J202" s="80"/>
      <c r="K202" s="80"/>
    </row>
    <row r="203" spans="4:11" x14ac:dyDescent="0.2">
      <c r="D203" s="80"/>
      <c r="F203" s="80"/>
      <c r="G203" s="80"/>
      <c r="H203" s="80"/>
      <c r="I203" s="80"/>
      <c r="J203" s="80"/>
      <c r="K203" s="80"/>
    </row>
    <row r="204" spans="4:11" x14ac:dyDescent="0.2">
      <c r="D204" s="80"/>
      <c r="F204" s="80"/>
      <c r="G204" s="80"/>
      <c r="H204" s="80"/>
      <c r="I204" s="80"/>
      <c r="J204" s="80"/>
      <c r="K204" s="80"/>
    </row>
    <row r="205" spans="4:11" x14ac:dyDescent="0.2">
      <c r="D205" s="80"/>
      <c r="F205" s="80"/>
      <c r="G205" s="80"/>
      <c r="H205" s="80"/>
      <c r="I205" s="80"/>
      <c r="J205" s="80"/>
      <c r="K205" s="80"/>
    </row>
    <row r="206" spans="4:11" x14ac:dyDescent="0.2">
      <c r="D206" s="80"/>
      <c r="F206" s="80"/>
      <c r="G206" s="80"/>
      <c r="H206" s="80"/>
      <c r="I206" s="80"/>
      <c r="J206" s="80"/>
      <c r="K206" s="80"/>
    </row>
    <row r="207" spans="4:11" x14ac:dyDescent="0.2">
      <c r="D207" s="80"/>
      <c r="F207" s="80"/>
      <c r="G207" s="80"/>
      <c r="H207" s="80"/>
      <c r="I207" s="80"/>
      <c r="J207" s="80"/>
      <c r="K207" s="80"/>
    </row>
    <row r="208" spans="4:11" x14ac:dyDescent="0.2">
      <c r="D208" s="80"/>
      <c r="F208" s="80"/>
      <c r="G208" s="80"/>
      <c r="H208" s="80"/>
      <c r="I208" s="80"/>
      <c r="J208" s="80"/>
      <c r="K208" s="80"/>
    </row>
    <row r="209" spans="4:11" x14ac:dyDescent="0.2">
      <c r="D209" s="80"/>
      <c r="F209" s="80"/>
      <c r="G209" s="80"/>
      <c r="H209" s="80"/>
      <c r="I209" s="80"/>
      <c r="J209" s="80"/>
      <c r="K209" s="80"/>
    </row>
    <row r="210" spans="4:11" x14ac:dyDescent="0.2">
      <c r="D210" s="80"/>
      <c r="F210" s="80"/>
      <c r="G210" s="80"/>
      <c r="H210" s="80"/>
      <c r="I210" s="80"/>
      <c r="J210" s="80"/>
      <c r="K210" s="80"/>
    </row>
    <row r="211" spans="4:11" x14ac:dyDescent="0.2">
      <c r="D211" s="80"/>
      <c r="F211" s="80"/>
      <c r="G211" s="80"/>
      <c r="H211" s="80"/>
      <c r="I211" s="80"/>
      <c r="J211" s="80"/>
      <c r="K211" s="80"/>
    </row>
    <row r="212" spans="4:11" x14ac:dyDescent="0.2">
      <c r="D212" s="80"/>
      <c r="F212" s="80"/>
      <c r="G212" s="80"/>
      <c r="H212" s="80"/>
      <c r="I212" s="80"/>
      <c r="J212" s="80"/>
      <c r="K212" s="80"/>
    </row>
    <row r="213" spans="4:11" x14ac:dyDescent="0.2">
      <c r="D213" s="80"/>
      <c r="F213" s="80"/>
      <c r="G213" s="80"/>
      <c r="H213" s="80"/>
      <c r="I213" s="80"/>
      <c r="J213" s="80"/>
      <c r="K213" s="80"/>
    </row>
    <row r="214" spans="4:11" x14ac:dyDescent="0.2">
      <c r="D214" s="80"/>
      <c r="F214" s="80"/>
      <c r="G214" s="80"/>
      <c r="H214" s="80"/>
      <c r="I214" s="80"/>
      <c r="J214" s="80"/>
      <c r="K214" s="80"/>
    </row>
    <row r="215" spans="4:11" x14ac:dyDescent="0.2">
      <c r="D215" s="80"/>
      <c r="F215" s="80"/>
      <c r="G215" s="80"/>
      <c r="H215" s="80"/>
      <c r="I215" s="80"/>
      <c r="J215" s="80"/>
      <c r="K215" s="80"/>
    </row>
    <row r="216" spans="4:11" x14ac:dyDescent="0.2">
      <c r="D216" s="80"/>
      <c r="F216" s="80"/>
      <c r="G216" s="80"/>
      <c r="H216" s="80"/>
      <c r="I216" s="80"/>
      <c r="J216" s="80"/>
      <c r="K216" s="80"/>
    </row>
    <row r="217" spans="4:11" x14ac:dyDescent="0.2">
      <c r="D217" s="80"/>
      <c r="F217" s="80"/>
      <c r="G217" s="80"/>
      <c r="H217" s="80"/>
      <c r="I217" s="80"/>
      <c r="J217" s="80"/>
      <c r="K217" s="80"/>
    </row>
    <row r="218" spans="4:11" x14ac:dyDescent="0.2">
      <c r="D218" s="80"/>
      <c r="F218" s="80"/>
      <c r="G218" s="80"/>
      <c r="H218" s="80"/>
      <c r="I218" s="80"/>
      <c r="J218" s="80"/>
      <c r="K218" s="80"/>
    </row>
    <row r="219" spans="4:11" x14ac:dyDescent="0.2">
      <c r="D219" s="80"/>
      <c r="F219" s="80"/>
      <c r="G219" s="80"/>
      <c r="H219" s="80"/>
      <c r="I219" s="80"/>
      <c r="J219" s="80"/>
      <c r="K219" s="80"/>
    </row>
    <row r="220" spans="4:11" x14ac:dyDescent="0.2">
      <c r="D220" s="80"/>
      <c r="F220" s="80"/>
      <c r="G220" s="80"/>
      <c r="H220" s="80"/>
      <c r="I220" s="80"/>
      <c r="J220" s="80"/>
      <c r="K220" s="80"/>
    </row>
    <row r="221" spans="4:11" x14ac:dyDescent="0.2">
      <c r="D221" s="80"/>
      <c r="F221" s="80"/>
      <c r="G221" s="80"/>
      <c r="H221" s="80"/>
      <c r="I221" s="80"/>
      <c r="J221" s="80"/>
      <c r="K221" s="80"/>
    </row>
    <row r="222" spans="4:11" x14ac:dyDescent="0.2">
      <c r="D222" s="80"/>
      <c r="F222" s="80"/>
      <c r="G222" s="80"/>
      <c r="H222" s="80"/>
      <c r="I222" s="80"/>
      <c r="J222" s="80"/>
      <c r="K222" s="80"/>
    </row>
    <row r="223" spans="4:11" x14ac:dyDescent="0.2">
      <c r="D223" s="80"/>
      <c r="F223" s="80"/>
      <c r="G223" s="80"/>
      <c r="H223" s="80"/>
      <c r="I223" s="80"/>
      <c r="J223" s="80"/>
      <c r="K223" s="80"/>
    </row>
    <row r="224" spans="4:11" x14ac:dyDescent="0.2">
      <c r="D224" s="80"/>
      <c r="F224" s="80"/>
      <c r="G224" s="80"/>
      <c r="H224" s="80"/>
      <c r="I224" s="80"/>
      <c r="J224" s="80"/>
      <c r="K224" s="80"/>
    </row>
    <row r="225" spans="4:11" x14ac:dyDescent="0.2">
      <c r="D225" s="80"/>
      <c r="F225" s="80"/>
      <c r="G225" s="80"/>
      <c r="H225" s="80"/>
      <c r="I225" s="80"/>
      <c r="J225" s="80"/>
      <c r="K225" s="80"/>
    </row>
    <row r="226" spans="4:11" x14ac:dyDescent="0.2">
      <c r="D226" s="80"/>
      <c r="F226" s="80"/>
      <c r="G226" s="80"/>
      <c r="H226" s="80"/>
      <c r="I226" s="80"/>
      <c r="J226" s="80"/>
      <c r="K226" s="80"/>
    </row>
    <row r="227" spans="4:11" x14ac:dyDescent="0.2">
      <c r="D227" s="80"/>
      <c r="F227" s="80"/>
      <c r="G227" s="80"/>
      <c r="H227" s="80"/>
      <c r="I227" s="80"/>
      <c r="J227" s="80"/>
      <c r="K227" s="80"/>
    </row>
    <row r="228" spans="4:11" x14ac:dyDescent="0.2">
      <c r="D228" s="80"/>
      <c r="F228" s="80"/>
      <c r="G228" s="80"/>
      <c r="H228" s="80"/>
      <c r="I228" s="80"/>
      <c r="J228" s="80"/>
      <c r="K228" s="80"/>
    </row>
    <row r="229" spans="4:11" x14ac:dyDescent="0.2">
      <c r="D229" s="80"/>
      <c r="F229" s="80"/>
      <c r="G229" s="80"/>
      <c r="H229" s="80"/>
      <c r="I229" s="80"/>
      <c r="J229" s="80"/>
      <c r="K229" s="80"/>
    </row>
    <row r="230" spans="4:11" x14ac:dyDescent="0.2">
      <c r="D230" s="80"/>
      <c r="F230" s="80"/>
      <c r="G230" s="80"/>
      <c r="H230" s="80"/>
      <c r="I230" s="80"/>
      <c r="J230" s="80"/>
      <c r="K230" s="80"/>
    </row>
    <row r="231" spans="4:11" x14ac:dyDescent="0.2">
      <c r="D231" s="80"/>
      <c r="F231" s="80"/>
      <c r="G231" s="80"/>
      <c r="H231" s="80"/>
      <c r="I231" s="80"/>
      <c r="J231" s="80"/>
      <c r="K231" s="80"/>
    </row>
    <row r="232" spans="4:11" x14ac:dyDescent="0.2">
      <c r="D232" s="80"/>
      <c r="F232" s="80"/>
      <c r="G232" s="80"/>
      <c r="H232" s="80"/>
      <c r="I232" s="80"/>
      <c r="J232" s="80"/>
      <c r="K232" s="80"/>
    </row>
    <row r="233" spans="4:11" x14ac:dyDescent="0.2">
      <c r="D233" s="80"/>
      <c r="F233" s="80"/>
      <c r="G233" s="80"/>
      <c r="H233" s="80"/>
      <c r="I233" s="80"/>
      <c r="J233" s="80"/>
      <c r="K233" s="80"/>
    </row>
    <row r="234" spans="4:11" x14ac:dyDescent="0.2">
      <c r="D234" s="80"/>
      <c r="F234" s="80"/>
      <c r="G234" s="80"/>
      <c r="H234" s="80"/>
      <c r="I234" s="80"/>
      <c r="J234" s="80"/>
      <c r="K234" s="80"/>
    </row>
    <row r="235" spans="4:11" x14ac:dyDescent="0.2">
      <c r="D235" s="80"/>
      <c r="F235" s="80"/>
      <c r="G235" s="80"/>
      <c r="H235" s="80"/>
      <c r="I235" s="80"/>
      <c r="J235" s="80"/>
      <c r="K235" s="80"/>
    </row>
    <row r="236" spans="4:11" x14ac:dyDescent="0.2">
      <c r="D236" s="80"/>
      <c r="F236" s="80"/>
      <c r="G236" s="80"/>
      <c r="H236" s="80"/>
      <c r="I236" s="80"/>
      <c r="J236" s="80"/>
      <c r="K236" s="80"/>
    </row>
    <row r="237" spans="4:11" x14ac:dyDescent="0.2">
      <c r="D237" s="80"/>
      <c r="F237" s="80"/>
      <c r="G237" s="80"/>
      <c r="H237" s="80"/>
      <c r="I237" s="80"/>
      <c r="J237" s="80"/>
      <c r="K237" s="80"/>
    </row>
    <row r="238" spans="4:11" x14ac:dyDescent="0.2">
      <c r="D238" s="80"/>
      <c r="F238" s="80"/>
      <c r="G238" s="80"/>
      <c r="H238" s="80"/>
      <c r="I238" s="80"/>
      <c r="J238" s="80"/>
      <c r="K238" s="80"/>
    </row>
    <row r="239" spans="4:11" x14ac:dyDescent="0.2">
      <c r="D239" s="80"/>
      <c r="F239" s="80"/>
      <c r="G239" s="80"/>
      <c r="H239" s="80"/>
      <c r="I239" s="80"/>
      <c r="J239" s="80"/>
      <c r="K239" s="80"/>
    </row>
    <row r="240" spans="4:11" x14ac:dyDescent="0.2">
      <c r="D240" s="80"/>
      <c r="F240" s="80"/>
      <c r="G240" s="80"/>
      <c r="H240" s="80"/>
      <c r="I240" s="80"/>
      <c r="J240" s="80"/>
      <c r="K240" s="80"/>
    </row>
    <row r="241" spans="4:11" x14ac:dyDescent="0.2">
      <c r="D241" s="80"/>
      <c r="F241" s="80"/>
      <c r="G241" s="80"/>
      <c r="H241" s="80"/>
      <c r="I241" s="80"/>
      <c r="J241" s="80"/>
      <c r="K241" s="80"/>
    </row>
    <row r="242" spans="4:11" x14ac:dyDescent="0.2">
      <c r="D242" s="80"/>
      <c r="F242" s="80"/>
      <c r="G242" s="80"/>
      <c r="H242" s="80"/>
      <c r="I242" s="80"/>
      <c r="J242" s="80"/>
      <c r="K242" s="80"/>
    </row>
    <row r="243" spans="4:11" x14ac:dyDescent="0.2">
      <c r="D243" s="80"/>
      <c r="F243" s="80"/>
      <c r="G243" s="80"/>
      <c r="H243" s="80"/>
      <c r="I243" s="80"/>
      <c r="J243" s="80"/>
      <c r="K243" s="80"/>
    </row>
    <row r="244" spans="4:11" x14ac:dyDescent="0.2">
      <c r="D244" s="80"/>
      <c r="F244" s="80"/>
      <c r="G244" s="80"/>
      <c r="H244" s="80"/>
      <c r="I244" s="80"/>
      <c r="J244" s="80"/>
      <c r="K244" s="80"/>
    </row>
    <row r="245" spans="4:11" x14ac:dyDescent="0.2">
      <c r="D245" s="80"/>
      <c r="F245" s="80"/>
      <c r="G245" s="80"/>
      <c r="H245" s="80"/>
      <c r="I245" s="80"/>
      <c r="J245" s="80"/>
      <c r="K245" s="80"/>
    </row>
    <row r="246" spans="4:11" x14ac:dyDescent="0.2">
      <c r="D246" s="80"/>
      <c r="F246" s="80"/>
      <c r="G246" s="80"/>
      <c r="H246" s="80"/>
      <c r="I246" s="80"/>
      <c r="J246" s="80"/>
      <c r="K246" s="80"/>
    </row>
    <row r="247" spans="4:11" x14ac:dyDescent="0.2">
      <c r="D247" s="80"/>
      <c r="F247" s="80"/>
      <c r="G247" s="80"/>
      <c r="H247" s="80"/>
      <c r="I247" s="80"/>
      <c r="J247" s="80"/>
      <c r="K247" s="80"/>
    </row>
    <row r="248" spans="4:11" x14ac:dyDescent="0.2">
      <c r="D248" s="80"/>
      <c r="F248" s="80"/>
      <c r="G248" s="80"/>
      <c r="H248" s="80"/>
      <c r="I248" s="80"/>
      <c r="J248" s="80"/>
      <c r="K248" s="80"/>
    </row>
    <row r="249" spans="4:11" x14ac:dyDescent="0.2">
      <c r="D249" s="80"/>
      <c r="F249" s="80"/>
      <c r="G249" s="80"/>
      <c r="H249" s="80"/>
      <c r="I249" s="80"/>
      <c r="J249" s="80"/>
      <c r="K249" s="80"/>
    </row>
    <row r="250" spans="4:11" x14ac:dyDescent="0.2">
      <c r="D250" s="80"/>
      <c r="F250" s="80"/>
      <c r="G250" s="80"/>
      <c r="H250" s="80"/>
      <c r="I250" s="80"/>
      <c r="J250" s="80"/>
      <c r="K250" s="80"/>
    </row>
    <row r="251" spans="4:11" x14ac:dyDescent="0.2">
      <c r="D251" s="80"/>
      <c r="F251" s="80"/>
      <c r="G251" s="80"/>
      <c r="H251" s="80"/>
      <c r="I251" s="80"/>
      <c r="J251" s="80"/>
      <c r="K251" s="80"/>
    </row>
    <row r="252" spans="4:11" x14ac:dyDescent="0.2">
      <c r="D252" s="80"/>
      <c r="F252" s="80"/>
      <c r="G252" s="80"/>
      <c r="H252" s="80"/>
      <c r="I252" s="80"/>
      <c r="J252" s="80"/>
      <c r="K252" s="80"/>
    </row>
    <row r="253" spans="4:11" x14ac:dyDescent="0.2">
      <c r="D253" s="80"/>
      <c r="F253" s="80"/>
      <c r="G253" s="80"/>
      <c r="H253" s="80"/>
      <c r="I253" s="80"/>
      <c r="J253" s="80"/>
      <c r="K253" s="80"/>
    </row>
    <row r="254" spans="4:11" x14ac:dyDescent="0.2">
      <c r="D254" s="80"/>
      <c r="F254" s="80"/>
      <c r="G254" s="80"/>
      <c r="H254" s="80"/>
      <c r="I254" s="80"/>
      <c r="J254" s="80"/>
      <c r="K254" s="80"/>
    </row>
    <row r="255" spans="4:11" x14ac:dyDescent="0.2">
      <c r="D255" s="80"/>
      <c r="F255" s="80"/>
      <c r="G255" s="80"/>
      <c r="H255" s="80"/>
      <c r="I255" s="80"/>
      <c r="J255" s="80"/>
      <c r="K255" s="80"/>
    </row>
    <row r="256" spans="4:11" x14ac:dyDescent="0.2">
      <c r="D256" s="80"/>
      <c r="F256" s="80"/>
      <c r="G256" s="80"/>
      <c r="H256" s="80"/>
      <c r="I256" s="80"/>
      <c r="J256" s="80"/>
      <c r="K256" s="80"/>
    </row>
    <row r="257" spans="4:11" x14ac:dyDescent="0.2">
      <c r="D257" s="80"/>
      <c r="F257" s="80"/>
      <c r="G257" s="80"/>
      <c r="H257" s="80"/>
      <c r="I257" s="80"/>
      <c r="J257" s="80"/>
      <c r="K257" s="80"/>
    </row>
    <row r="258" spans="4:11" x14ac:dyDescent="0.2">
      <c r="D258" s="80"/>
      <c r="F258" s="80"/>
      <c r="G258" s="80"/>
      <c r="H258" s="80"/>
      <c r="I258" s="80"/>
      <c r="J258" s="80"/>
      <c r="K258" s="80"/>
    </row>
    <row r="259" spans="4:11" x14ac:dyDescent="0.2">
      <c r="D259" s="80"/>
      <c r="F259" s="80"/>
      <c r="G259" s="80"/>
      <c r="H259" s="80"/>
      <c r="I259" s="80"/>
      <c r="J259" s="80"/>
      <c r="K259" s="80"/>
    </row>
    <row r="260" spans="4:11" x14ac:dyDescent="0.2">
      <c r="D260" s="80"/>
      <c r="F260" s="80"/>
      <c r="G260" s="80"/>
      <c r="H260" s="80"/>
      <c r="I260" s="80"/>
      <c r="J260" s="80"/>
      <c r="K260" s="80"/>
    </row>
    <row r="261" spans="4:11" x14ac:dyDescent="0.2">
      <c r="D261" s="80"/>
      <c r="F261" s="80"/>
      <c r="G261" s="80"/>
      <c r="H261" s="80"/>
      <c r="I261" s="80"/>
      <c r="J261" s="80"/>
      <c r="K261" s="80"/>
    </row>
    <row r="262" spans="4:11" x14ac:dyDescent="0.2">
      <c r="D262" s="80"/>
      <c r="F262" s="80"/>
      <c r="G262" s="80"/>
      <c r="H262" s="80"/>
      <c r="I262" s="80"/>
      <c r="J262" s="80"/>
      <c r="K262" s="80"/>
    </row>
    <row r="263" spans="4:11" x14ac:dyDescent="0.2">
      <c r="D263" s="80"/>
      <c r="F263" s="80"/>
      <c r="G263" s="80"/>
      <c r="H263" s="80"/>
      <c r="I263" s="80"/>
      <c r="J263" s="80"/>
      <c r="K263" s="80"/>
    </row>
    <row r="264" spans="4:11" x14ac:dyDescent="0.2">
      <c r="D264" s="80"/>
      <c r="F264" s="80"/>
      <c r="G264" s="80"/>
      <c r="H264" s="80"/>
      <c r="I264" s="80"/>
      <c r="J264" s="80"/>
      <c r="K264" s="80"/>
    </row>
    <row r="265" spans="4:11" x14ac:dyDescent="0.2">
      <c r="D265" s="80"/>
      <c r="F265" s="80"/>
      <c r="G265" s="80"/>
      <c r="H265" s="80"/>
      <c r="I265" s="80"/>
      <c r="J265" s="80"/>
      <c r="K265" s="80"/>
    </row>
    <row r="266" spans="4:11" x14ac:dyDescent="0.2">
      <c r="D266" s="80"/>
      <c r="F266" s="80"/>
      <c r="G266" s="80"/>
      <c r="H266" s="80"/>
      <c r="I266" s="80"/>
      <c r="J266" s="80"/>
      <c r="K266" s="80"/>
    </row>
    <row r="267" spans="4:11" x14ac:dyDescent="0.2">
      <c r="D267" s="80"/>
      <c r="F267" s="80"/>
      <c r="G267" s="80"/>
      <c r="H267" s="80"/>
      <c r="I267" s="80"/>
      <c r="J267" s="80"/>
      <c r="K267" s="80"/>
    </row>
    <row r="268" spans="4:11" x14ac:dyDescent="0.2">
      <c r="D268" s="80"/>
      <c r="F268" s="80"/>
      <c r="G268" s="80"/>
      <c r="H268" s="80"/>
      <c r="I268" s="80"/>
      <c r="J268" s="80"/>
      <c r="K268" s="80"/>
    </row>
    <row r="269" spans="4:11" x14ac:dyDescent="0.2">
      <c r="D269" s="80"/>
      <c r="F269" s="80"/>
      <c r="G269" s="80"/>
      <c r="H269" s="80"/>
      <c r="I269" s="80"/>
      <c r="J269" s="80"/>
      <c r="K269" s="80"/>
    </row>
    <row r="270" spans="4:11" x14ac:dyDescent="0.2">
      <c r="D270" s="80"/>
      <c r="F270" s="80"/>
      <c r="G270" s="80"/>
      <c r="H270" s="80"/>
      <c r="I270" s="80"/>
      <c r="J270" s="80"/>
      <c r="K270" s="80"/>
    </row>
    <row r="271" spans="4:11" x14ac:dyDescent="0.2">
      <c r="D271" s="80"/>
      <c r="F271" s="80"/>
      <c r="G271" s="80"/>
      <c r="H271" s="80"/>
      <c r="I271" s="80"/>
      <c r="J271" s="80"/>
      <c r="K271" s="80"/>
    </row>
    <row r="272" spans="4:11" x14ac:dyDescent="0.2">
      <c r="D272" s="80"/>
      <c r="F272" s="80"/>
      <c r="G272" s="80"/>
      <c r="H272" s="80"/>
      <c r="I272" s="80"/>
      <c r="J272" s="80"/>
      <c r="K272" s="80"/>
    </row>
    <row r="273" spans="4:11" x14ac:dyDescent="0.2">
      <c r="D273" s="80"/>
      <c r="F273" s="80"/>
      <c r="G273" s="80"/>
      <c r="H273" s="80"/>
      <c r="I273" s="80"/>
      <c r="J273" s="80"/>
      <c r="K273" s="80"/>
    </row>
    <row r="274" spans="4:11" x14ac:dyDescent="0.2">
      <c r="D274" s="80"/>
      <c r="F274" s="80"/>
      <c r="G274" s="80"/>
      <c r="H274" s="80"/>
      <c r="I274" s="80"/>
      <c r="J274" s="80"/>
      <c r="K274" s="80"/>
    </row>
    <row r="275" spans="4:11" x14ac:dyDescent="0.2">
      <c r="D275" s="80"/>
      <c r="F275" s="80"/>
      <c r="G275" s="80"/>
      <c r="H275" s="80"/>
      <c r="I275" s="80"/>
      <c r="J275" s="80"/>
      <c r="K275" s="80"/>
    </row>
    <row r="276" spans="4:11" x14ac:dyDescent="0.2">
      <c r="D276" s="80"/>
      <c r="F276" s="80"/>
      <c r="G276" s="80"/>
      <c r="H276" s="80"/>
      <c r="I276" s="80"/>
      <c r="J276" s="80"/>
      <c r="K276" s="80"/>
    </row>
    <row r="277" spans="4:11" x14ac:dyDescent="0.2">
      <c r="D277" s="80"/>
      <c r="F277" s="80"/>
      <c r="G277" s="80"/>
      <c r="H277" s="80"/>
      <c r="I277" s="80"/>
      <c r="J277" s="80"/>
      <c r="K277" s="80"/>
    </row>
    <row r="278" spans="4:11" x14ac:dyDescent="0.2">
      <c r="D278" s="80"/>
      <c r="F278" s="80"/>
      <c r="G278" s="80"/>
      <c r="H278" s="80"/>
      <c r="I278" s="80"/>
      <c r="J278" s="80"/>
      <c r="K278" s="80"/>
    </row>
    <row r="279" spans="4:11" x14ac:dyDescent="0.2">
      <c r="D279" s="80"/>
      <c r="F279" s="80"/>
      <c r="G279" s="80"/>
      <c r="H279" s="80"/>
      <c r="I279" s="80"/>
      <c r="J279" s="80"/>
      <c r="K279" s="80"/>
    </row>
    <row r="280" spans="4:11" x14ac:dyDescent="0.2">
      <c r="D280" s="80"/>
      <c r="F280" s="80"/>
      <c r="G280" s="80"/>
      <c r="H280" s="80"/>
      <c r="I280" s="80"/>
      <c r="J280" s="80"/>
      <c r="K280" s="80"/>
    </row>
    <row r="281" spans="4:11" x14ac:dyDescent="0.2">
      <c r="D281" s="80"/>
      <c r="F281" s="80"/>
      <c r="G281" s="80"/>
      <c r="H281" s="80"/>
      <c r="I281" s="80"/>
      <c r="J281" s="80"/>
      <c r="K281" s="80"/>
    </row>
    <row r="282" spans="4:11" x14ac:dyDescent="0.2">
      <c r="D282" s="80"/>
      <c r="F282" s="80"/>
      <c r="G282" s="80"/>
      <c r="H282" s="80"/>
      <c r="I282" s="80"/>
      <c r="J282" s="80"/>
      <c r="K282" s="80"/>
    </row>
    <row r="283" spans="4:11" x14ac:dyDescent="0.2">
      <c r="D283" s="80"/>
      <c r="F283" s="80"/>
      <c r="G283" s="80"/>
      <c r="H283" s="80"/>
      <c r="I283" s="80"/>
      <c r="J283" s="80"/>
      <c r="K283" s="80"/>
    </row>
    <row r="284" spans="4:11" x14ac:dyDescent="0.2">
      <c r="D284" s="80"/>
      <c r="F284" s="80"/>
      <c r="G284" s="80"/>
      <c r="H284" s="80"/>
      <c r="I284" s="80"/>
      <c r="J284" s="80"/>
      <c r="K284" s="80"/>
    </row>
    <row r="285" spans="4:11" x14ac:dyDescent="0.2">
      <c r="D285" s="80"/>
      <c r="F285" s="80"/>
      <c r="G285" s="80"/>
      <c r="H285" s="80"/>
      <c r="I285" s="80"/>
      <c r="J285" s="80"/>
      <c r="K285" s="80"/>
    </row>
    <row r="286" spans="4:11" x14ac:dyDescent="0.2">
      <c r="D286" s="80"/>
      <c r="F286" s="80"/>
      <c r="G286" s="80"/>
      <c r="H286" s="80"/>
      <c r="I286" s="80"/>
      <c r="J286" s="80"/>
      <c r="K286" s="80"/>
    </row>
    <row r="287" spans="4:11" x14ac:dyDescent="0.2">
      <c r="D287" s="80"/>
      <c r="F287" s="80"/>
      <c r="G287" s="80"/>
      <c r="H287" s="80"/>
      <c r="I287" s="80"/>
      <c r="J287" s="80"/>
      <c r="K287" s="80"/>
    </row>
    <row r="288" spans="4:11" x14ac:dyDescent="0.2">
      <c r="D288" s="80"/>
      <c r="F288" s="80"/>
      <c r="G288" s="80"/>
      <c r="H288" s="80"/>
      <c r="I288" s="80"/>
      <c r="J288" s="80"/>
      <c r="K288" s="80"/>
    </row>
    <row r="289" spans="4:11" x14ac:dyDescent="0.2">
      <c r="D289" s="80"/>
      <c r="F289" s="80"/>
      <c r="G289" s="80"/>
      <c r="H289" s="80"/>
      <c r="I289" s="80"/>
      <c r="J289" s="80"/>
      <c r="K289" s="80"/>
    </row>
    <row r="290" spans="4:11" x14ac:dyDescent="0.2">
      <c r="D290" s="80"/>
      <c r="F290" s="80"/>
      <c r="G290" s="80"/>
      <c r="H290" s="80"/>
      <c r="I290" s="80"/>
      <c r="J290" s="80"/>
      <c r="K290" s="80"/>
    </row>
    <row r="291" spans="4:11" x14ac:dyDescent="0.2">
      <c r="D291" s="80"/>
      <c r="F291" s="80"/>
      <c r="G291" s="80"/>
      <c r="H291" s="80"/>
      <c r="I291" s="80"/>
      <c r="J291" s="80"/>
      <c r="K291" s="80"/>
    </row>
    <row r="292" spans="4:11" x14ac:dyDescent="0.2">
      <c r="D292" s="80"/>
      <c r="F292" s="80"/>
      <c r="G292" s="80"/>
      <c r="H292" s="80"/>
      <c r="I292" s="80"/>
      <c r="J292" s="80"/>
      <c r="K292" s="80"/>
    </row>
    <row r="293" spans="4:11" x14ac:dyDescent="0.2">
      <c r="D293" s="80"/>
      <c r="F293" s="80"/>
      <c r="G293" s="80"/>
      <c r="H293" s="80"/>
      <c r="I293" s="80"/>
      <c r="J293" s="80"/>
      <c r="K293" s="80"/>
    </row>
  </sheetData>
  <mergeCells count="5">
    <mergeCell ref="C9:M9"/>
    <mergeCell ref="C10:D10"/>
    <mergeCell ref="F10:G10"/>
    <mergeCell ref="I10:J10"/>
    <mergeCell ref="L10:M10"/>
  </mergeCells>
  <pageMargins left="0.7" right="0.7" top="0.75" bottom="0.75" header="0.3" footer="0.3"/>
  <pageSetup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2.75" x14ac:dyDescent="0.2"/>
  <cols>
    <col min="1" max="1" width="12" style="6"/>
    <col min="2" max="2" width="38" style="6" customWidth="1"/>
    <col min="3" max="5" width="12.7109375" style="6" customWidth="1"/>
    <col min="6" max="16384" width="12" style="6"/>
  </cols>
  <sheetData>
    <row r="1" spans="1:10" s="7" customFormat="1" ht="16.5" customHeight="1" x14ac:dyDescent="0.25"/>
    <row r="2" spans="1:10" s="7" customFormat="1" ht="16.5" customHeight="1" x14ac:dyDescent="0.25"/>
    <row r="3" spans="1:10" s="7" customFormat="1" ht="16.5" customHeight="1" x14ac:dyDescent="0.25"/>
    <row r="4" spans="1:10" s="7" customFormat="1" ht="16.5" customHeight="1" x14ac:dyDescent="0.25"/>
    <row r="5" spans="1:10" s="7" customFormat="1" ht="16.5" customHeight="1" x14ac:dyDescent="0.25">
      <c r="A5" s="116" t="s">
        <v>394</v>
      </c>
      <c r="B5" s="611" t="s">
        <v>409</v>
      </c>
      <c r="C5" s="611"/>
      <c r="D5" s="611"/>
      <c r="E5" s="611"/>
      <c r="F5" s="611"/>
      <c r="G5" s="611"/>
      <c r="H5" s="611"/>
      <c r="I5" s="611"/>
      <c r="J5" s="611"/>
    </row>
    <row r="6" spans="1:10" s="7" customFormat="1" ht="12" customHeight="1" x14ac:dyDescent="0.2">
      <c r="A6" s="116"/>
      <c r="B6" s="111" t="s">
        <v>262</v>
      </c>
      <c r="C6" s="538"/>
      <c r="D6" s="538"/>
      <c r="E6" s="538"/>
      <c r="F6" s="538"/>
      <c r="G6" s="538"/>
      <c r="H6" s="538"/>
      <c r="I6" s="538"/>
      <c r="J6" s="538"/>
    </row>
    <row r="7" spans="1:10" s="7" customFormat="1" ht="15" customHeight="1" x14ac:dyDescent="0.25">
      <c r="D7" s="8"/>
    </row>
    <row r="8" spans="1:10" s="7" customFormat="1" ht="42.75" customHeight="1" x14ac:dyDescent="0.25">
      <c r="B8" s="8"/>
      <c r="C8" s="598" t="s">
        <v>421</v>
      </c>
      <c r="D8" s="598"/>
      <c r="E8" s="598"/>
    </row>
    <row r="9" spans="1:10" s="7" customFormat="1" ht="24.95" customHeight="1" x14ac:dyDescent="0.25">
      <c r="B9" s="8"/>
      <c r="C9" s="599" t="s">
        <v>27</v>
      </c>
      <c r="D9" s="599"/>
      <c r="E9" s="599"/>
    </row>
    <row r="10" spans="1:10" s="7" customFormat="1" ht="14.25" customHeight="1" x14ac:dyDescent="0.2">
      <c r="B10" s="120" t="s">
        <v>11</v>
      </c>
      <c r="C10" s="540" t="s">
        <v>12</v>
      </c>
      <c r="D10" s="540" t="s">
        <v>28</v>
      </c>
      <c r="E10" s="540" t="s">
        <v>29</v>
      </c>
    </row>
    <row r="11" spans="1:10" s="7" customFormat="1" ht="14.25" customHeight="1" x14ac:dyDescent="0.2">
      <c r="B11" s="3" t="s">
        <v>61</v>
      </c>
      <c r="C11" s="564"/>
      <c r="D11" s="565"/>
      <c r="E11" s="566"/>
    </row>
    <row r="12" spans="1:10" s="7" customFormat="1" ht="14.25" customHeight="1" x14ac:dyDescent="0.2">
      <c r="B12" s="4" t="s">
        <v>102</v>
      </c>
      <c r="C12" s="567"/>
      <c r="D12" s="568"/>
      <c r="E12" s="569"/>
    </row>
    <row r="13" spans="1:10" s="7" customFormat="1" ht="14.25" customHeight="1" x14ac:dyDescent="0.2">
      <c r="B13" s="4" t="s">
        <v>20</v>
      </c>
      <c r="C13" s="567"/>
      <c r="D13" s="568"/>
      <c r="E13" s="569"/>
    </row>
    <row r="14" spans="1:10" s="7" customFormat="1" ht="14.25" customHeight="1" x14ac:dyDescent="0.2">
      <c r="B14" s="4" t="s">
        <v>1</v>
      </c>
      <c r="C14" s="570"/>
      <c r="D14" s="571"/>
      <c r="E14" s="572"/>
    </row>
    <row r="15" spans="1:10" s="7" customFormat="1" ht="14.25" customHeight="1" x14ac:dyDescent="0.2">
      <c r="B15" s="34" t="str">
        <f>'PD_genero % (12)'!B15</f>
        <v xml:space="preserve">Ajuda </v>
      </c>
      <c r="C15" s="564"/>
      <c r="D15" s="565"/>
      <c r="E15" s="566"/>
    </row>
    <row r="16" spans="1:10" s="7" customFormat="1" ht="14.25" customHeight="1" x14ac:dyDescent="0.2">
      <c r="B16" s="34" t="str">
        <f>'PD_genero % (12)'!B16</f>
        <v xml:space="preserve">Alcântara </v>
      </c>
      <c r="C16" s="567"/>
      <c r="D16" s="568"/>
      <c r="E16" s="569"/>
    </row>
    <row r="17" spans="2:5" s="7" customFormat="1" ht="14.25" customHeight="1" x14ac:dyDescent="0.2">
      <c r="B17" s="34" t="str">
        <f>'PD_genero % (12)'!B17</f>
        <v xml:space="preserve">Alvalade </v>
      </c>
      <c r="C17" s="567"/>
      <c r="D17" s="568"/>
      <c r="E17" s="569"/>
    </row>
    <row r="18" spans="2:5" s="7" customFormat="1" ht="14.25" customHeight="1" x14ac:dyDescent="0.2">
      <c r="B18" s="34" t="str">
        <f>'PD_genero % (12)'!B18</f>
        <v xml:space="preserve">Areeiro </v>
      </c>
      <c r="C18" s="567"/>
      <c r="D18" s="568"/>
      <c r="E18" s="569"/>
    </row>
    <row r="19" spans="2:5" s="7" customFormat="1" ht="14.25" customHeight="1" x14ac:dyDescent="0.2">
      <c r="B19" s="34" t="str">
        <f>'PD_genero % (12)'!B19</f>
        <v xml:space="preserve">Arroios </v>
      </c>
      <c r="C19" s="567"/>
      <c r="D19" s="568"/>
      <c r="E19" s="569"/>
    </row>
    <row r="20" spans="2:5" s="7" customFormat="1" ht="14.25" customHeight="1" x14ac:dyDescent="0.2">
      <c r="B20" s="34" t="str">
        <f>'PD_genero % (12)'!B20</f>
        <v xml:space="preserve">Avenidas Novas </v>
      </c>
      <c r="C20" s="567"/>
      <c r="D20" s="568"/>
      <c r="E20" s="569"/>
    </row>
    <row r="21" spans="2:5" s="7" customFormat="1" ht="14.25" customHeight="1" x14ac:dyDescent="0.2">
      <c r="B21" s="34" t="str">
        <f>'PD_genero % (12)'!B21</f>
        <v xml:space="preserve">Beato </v>
      </c>
      <c r="C21" s="567"/>
      <c r="D21" s="568"/>
      <c r="E21" s="569"/>
    </row>
    <row r="22" spans="2:5" s="7" customFormat="1" ht="14.25" customHeight="1" x14ac:dyDescent="0.2">
      <c r="B22" s="34" t="str">
        <f>'PD_genero % (12)'!B22</f>
        <v xml:space="preserve">Belém </v>
      </c>
      <c r="C22" s="567"/>
      <c r="D22" s="568"/>
      <c r="E22" s="569"/>
    </row>
    <row r="23" spans="2:5" s="7" customFormat="1" ht="14.25" customHeight="1" x14ac:dyDescent="0.2">
      <c r="B23" s="34" t="str">
        <f>'PD_genero % (12)'!B23</f>
        <v xml:space="preserve">Benfica </v>
      </c>
      <c r="C23" s="567"/>
      <c r="D23" s="568"/>
      <c r="E23" s="569"/>
    </row>
    <row r="24" spans="2:5" s="7" customFormat="1" ht="14.25" customHeight="1" x14ac:dyDescent="0.2">
      <c r="B24" s="34" t="str">
        <f>'PD_genero % (12)'!B24</f>
        <v xml:space="preserve">Campo de Ourique </v>
      </c>
      <c r="C24" s="567"/>
      <c r="D24" s="568"/>
      <c r="E24" s="569"/>
    </row>
    <row r="25" spans="2:5" s="7" customFormat="1" ht="14.25" customHeight="1" x14ac:dyDescent="0.2">
      <c r="B25" s="34" t="str">
        <f>'PD_genero % (12)'!B25</f>
        <v xml:space="preserve">Campolide </v>
      </c>
      <c r="C25" s="567"/>
      <c r="D25" s="568"/>
      <c r="E25" s="569"/>
    </row>
    <row r="26" spans="2:5" s="7" customFormat="1" ht="14.25" customHeight="1" x14ac:dyDescent="0.2">
      <c r="B26" s="34" t="str">
        <f>'PD_genero % (12)'!B26</f>
        <v xml:space="preserve">Carnide </v>
      </c>
      <c r="C26" s="567"/>
      <c r="D26" s="568"/>
      <c r="E26" s="569"/>
    </row>
    <row r="27" spans="2:5" s="7" customFormat="1" ht="14.25" customHeight="1" x14ac:dyDescent="0.2">
      <c r="B27" s="34" t="str">
        <f>'PD_genero % (12)'!B27</f>
        <v xml:space="preserve">Estrela </v>
      </c>
      <c r="C27" s="567"/>
      <c r="D27" s="568"/>
      <c r="E27" s="569"/>
    </row>
    <row r="28" spans="2:5" s="7" customFormat="1" ht="14.25" customHeight="1" x14ac:dyDescent="0.2">
      <c r="B28" s="34" t="str">
        <f>'PD_genero % (12)'!B28</f>
        <v xml:space="preserve">Lumiar </v>
      </c>
      <c r="C28" s="567"/>
      <c r="D28" s="568"/>
      <c r="E28" s="569"/>
    </row>
    <row r="29" spans="2:5" s="7" customFormat="1" ht="14.25" customHeight="1" x14ac:dyDescent="0.2">
      <c r="B29" s="34" t="str">
        <f>'PD_genero % (12)'!B29</f>
        <v xml:space="preserve">Marvila </v>
      </c>
      <c r="C29" s="567"/>
      <c r="D29" s="568"/>
      <c r="E29" s="569"/>
    </row>
    <row r="30" spans="2:5" s="7" customFormat="1" ht="14.25" customHeight="1" x14ac:dyDescent="0.2">
      <c r="B30" s="34" t="str">
        <f>'PD_genero % (12)'!B30</f>
        <v xml:space="preserve">Misericórdia </v>
      </c>
      <c r="C30" s="567"/>
      <c r="D30" s="568"/>
      <c r="E30" s="569"/>
    </row>
    <row r="31" spans="2:5" s="7" customFormat="1" ht="14.25" customHeight="1" x14ac:dyDescent="0.2">
      <c r="B31" s="34" t="str">
        <f>'PD_genero % (12)'!B31</f>
        <v xml:space="preserve">Olivais </v>
      </c>
      <c r="C31" s="567"/>
      <c r="D31" s="568"/>
      <c r="E31" s="569"/>
    </row>
    <row r="32" spans="2:5" s="7" customFormat="1" ht="14.25" customHeight="1" x14ac:dyDescent="0.2">
      <c r="B32" s="34" t="str">
        <f>'PD_genero % (12)'!B32</f>
        <v xml:space="preserve">Parque das Nações </v>
      </c>
      <c r="C32" s="567"/>
      <c r="D32" s="568"/>
      <c r="E32" s="569"/>
    </row>
    <row r="33" spans="2:5" s="7" customFormat="1" ht="14.25" customHeight="1" x14ac:dyDescent="0.2">
      <c r="B33" s="34" t="str">
        <f>'PD_genero % (12)'!B33</f>
        <v xml:space="preserve">Penha de França </v>
      </c>
      <c r="C33" s="567"/>
      <c r="D33" s="568"/>
      <c r="E33" s="569"/>
    </row>
    <row r="34" spans="2:5" s="7" customFormat="1" ht="14.25" customHeight="1" x14ac:dyDescent="0.2">
      <c r="B34" s="34" t="str">
        <f>'PD_genero % (12)'!B34</f>
        <v xml:space="preserve">Santa Clara </v>
      </c>
      <c r="C34" s="567"/>
      <c r="D34" s="568"/>
      <c r="E34" s="569"/>
    </row>
    <row r="35" spans="2:5" s="7" customFormat="1" ht="14.25" customHeight="1" x14ac:dyDescent="0.2">
      <c r="B35" s="34" t="str">
        <f>'PD_genero % (12)'!B35</f>
        <v xml:space="preserve">Santa Maria Maior </v>
      </c>
      <c r="C35" s="567"/>
      <c r="D35" s="568"/>
      <c r="E35" s="569"/>
    </row>
    <row r="36" spans="2:5" s="7" customFormat="1" ht="14.25" customHeight="1" x14ac:dyDescent="0.2">
      <c r="B36" s="34" t="str">
        <f>'PD_genero % (12)'!B36</f>
        <v xml:space="preserve">Santo António </v>
      </c>
      <c r="C36" s="567"/>
      <c r="D36" s="568"/>
      <c r="E36" s="569"/>
    </row>
    <row r="37" spans="2:5" s="7" customFormat="1" ht="14.25" customHeight="1" x14ac:dyDescent="0.2">
      <c r="B37" s="34" t="str">
        <f>'PD_genero % (12)'!B37</f>
        <v xml:space="preserve">São Domingos de Benfica </v>
      </c>
      <c r="C37" s="567"/>
      <c r="D37" s="568"/>
      <c r="E37" s="569"/>
    </row>
    <row r="38" spans="2:5" s="7" customFormat="1" ht="14.25" customHeight="1" x14ac:dyDescent="0.2">
      <c r="B38" s="34" t="str">
        <f>'PD_genero % (12)'!B38</f>
        <v xml:space="preserve">São Vicente </v>
      </c>
      <c r="C38" s="570"/>
      <c r="D38" s="571"/>
      <c r="E38" s="572"/>
    </row>
    <row r="39" spans="2:5" s="1" customFormat="1" ht="15" x14ac:dyDescent="0.25">
      <c r="B39" s="108"/>
      <c r="C39" s="51"/>
      <c r="D39" s="96"/>
    </row>
    <row r="40" spans="2:5" x14ac:dyDescent="0.2">
      <c r="B40" s="36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C11" sqref="C11:K38"/>
      <selection pane="topRight" activeCell="M8" sqref="M8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221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220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185"/>
      <c r="C9" s="605"/>
      <c r="D9" s="599"/>
      <c r="E9" s="599"/>
      <c r="F9" s="599"/>
      <c r="G9" s="599"/>
      <c r="H9" s="599"/>
      <c r="I9" s="599"/>
      <c r="J9" s="599"/>
    </row>
    <row r="10" spans="1:10" x14ac:dyDescent="0.25">
      <c r="B10" s="186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'PD_idade (06)'!C11/'PD_idade (06)'!K11</f>
        <v>0.21456243816520024</v>
      </c>
      <c r="D11" s="196">
        <f>('PD_idade (06)'!D11/'PD_idade (06)'!K11)</f>
        <v>0.13465003788809907</v>
      </c>
      <c r="E11" s="196">
        <f>('PD_idade (06)'!E11/'PD_idade (06)'!K11)</f>
        <v>0.11367445488878371</v>
      </c>
      <c r="F11" s="196">
        <f>('PD_idade (06)'!F11/'PD_idade (06)'!K11)</f>
        <v>0.10390684200154802</v>
      </c>
      <c r="G11" s="196">
        <f>('PD_idade (06)'!G11/'PD_idade (06)'!K11)</f>
        <v>0.10113379882536735</v>
      </c>
      <c r="H11" s="196">
        <f>('PD_idade (06)'!H11/'PD_idade (06)'!K11)</f>
        <v>0.10943464455274775</v>
      </c>
      <c r="I11" s="196">
        <f>('PD_idade (06)'!I11/'PD_idade (06)'!K11)</f>
        <v>0.13210655799316998</v>
      </c>
      <c r="J11" s="197">
        <f>('PD_idade (06)'!J11/'PD_idade (06)'!K11)</f>
        <v>9.0531225685083871E-2</v>
      </c>
    </row>
    <row r="12" spans="1:10" x14ac:dyDescent="0.25">
      <c r="B12" s="4" t="s">
        <v>102</v>
      </c>
      <c r="C12" s="194">
        <f>('PD_idade (06)'!C12/'PD_idade (06)'!K12)</f>
        <v>0.2010733268853834</v>
      </c>
      <c r="D12" s="163">
        <f>('PD_idade (06)'!D12/'PD_idade (06)'!K12)</f>
        <v>0.14317016596338364</v>
      </c>
      <c r="E12" s="163">
        <f>('PD_idade (06)'!E12/'PD_idade (06)'!K12)</f>
        <v>0.11631131615211455</v>
      </c>
      <c r="F12" s="163">
        <f>('PD_idade (06)'!F12/'PD_idade (06)'!K12)</f>
        <v>9.8328383247883733E-2</v>
      </c>
      <c r="G12" s="163">
        <f>('PD_idade (06)'!G12/'PD_idade (06)'!K12)</f>
        <v>9.4656475482098379E-2</v>
      </c>
      <c r="H12" s="163">
        <f>('PD_idade (06)'!H12/'PD_idade (06)'!K12)</f>
        <v>0.10571499490726079</v>
      </c>
      <c r="I12" s="163">
        <f>('PD_idade (06)'!I12/'PD_idade (06)'!K12)</f>
        <v>0.1430588960310871</v>
      </c>
      <c r="J12" s="191">
        <f>('PD_idade (06)'!J12/'PD_idade (06)'!K12)</f>
        <v>9.7686441330788396E-2</v>
      </c>
    </row>
    <row r="13" spans="1:10" x14ac:dyDescent="0.25">
      <c r="B13" s="187" t="s">
        <v>20</v>
      </c>
      <c r="C13" s="194">
        <f>('PD_idade (06)'!C13/'PD_idade (06)'!K13)</f>
        <v>0.19931801300952082</v>
      </c>
      <c r="D13" s="163">
        <f>('PD_idade (06)'!D13/'PD_idade (06)'!K13)</f>
        <v>0.14326228364356614</v>
      </c>
      <c r="E13" s="163">
        <f>('PD_idade (06)'!E13/'PD_idade (06)'!K13)</f>
        <v>0.11750208197348579</v>
      </c>
      <c r="F13" s="163">
        <f>('PD_idade (06)'!F13/'PD_idade (06)'!K13)</f>
        <v>9.7897769474892524E-2</v>
      </c>
      <c r="G13" s="163">
        <f>('PD_idade (06)'!G13/'PD_idade (06)'!K13)</f>
        <v>9.2867271376803437E-2</v>
      </c>
      <c r="H13" s="163">
        <f>('PD_idade (06)'!H13/'PD_idade (06)'!K13)</f>
        <v>0.10422246730738932</v>
      </c>
      <c r="I13" s="163">
        <f>('PD_idade (06)'!I13/'PD_idade (06)'!K13)</f>
        <v>0.14353237750118167</v>
      </c>
      <c r="J13" s="191">
        <f>('PD_idade (06)'!J13/'PD_idade (06)'!K13)</f>
        <v>0.10139773571316033</v>
      </c>
    </row>
    <row r="14" spans="1:10" x14ac:dyDescent="0.25">
      <c r="B14" s="187" t="s">
        <v>1</v>
      </c>
      <c r="C14" s="348">
        <f>('PD_idade (06)'!C14/'PD_idade (06)'!K14)</f>
        <v>0.18507875691783737</v>
      </c>
      <c r="D14" s="349">
        <f>('PD_idade (06)'!D14/'PD_idade (06)'!K14)</f>
        <v>0.1389953171562367</v>
      </c>
      <c r="E14" s="349">
        <f>('PD_idade (06)'!E14/'PD_idade (06)'!K14)</f>
        <v>0.1110046828437633</v>
      </c>
      <c r="F14" s="349">
        <f>('PD_idade (06)'!F14/'PD_idade (06)'!K14)</f>
        <v>9.5040442741592165E-2</v>
      </c>
      <c r="G14" s="349">
        <f>('PD_idade (06)'!G14/'PD_idade (06)'!K14)</f>
        <v>9.6264367816091947E-2</v>
      </c>
      <c r="H14" s="349">
        <f>('PD_idade (06)'!H14/'PD_idade (06)'!K14)</f>
        <v>0.11052575564069816</v>
      </c>
      <c r="I14" s="349">
        <f>('PD_idade (06)'!I14/'PD_idade (06)'!K14)</f>
        <v>0.15166028097062581</v>
      </c>
      <c r="J14" s="350">
        <f>('PD_idade (06)'!J14/'PD_idade (06)'!K14)</f>
        <v>0.11143039591315454</v>
      </c>
    </row>
    <row r="15" spans="1:10" x14ac:dyDescent="0.25">
      <c r="B15" s="181" t="s">
        <v>36</v>
      </c>
      <c r="C15" s="195">
        <f>('PD_idade (06)'!C15/'PD_idade (06)'!K15)</f>
        <v>0.15686274509803921</v>
      </c>
      <c r="D15" s="196">
        <f>('PD_idade (06)'!D15/'PD_idade (06)'!K15)</f>
        <v>0.14027149321266968</v>
      </c>
      <c r="E15" s="196">
        <f>('PD_idade (06)'!E15/'PD_idade (06)'!K15)</f>
        <v>9.0497737556561084E-2</v>
      </c>
      <c r="F15" s="196">
        <f>('PD_idade (06)'!F15/'PD_idade (06)'!K15)</f>
        <v>8.4464555052790352E-2</v>
      </c>
      <c r="G15" s="196">
        <f>('PD_idade (06)'!G15/'PD_idade (06)'!K15)</f>
        <v>8.8989441930618404E-2</v>
      </c>
      <c r="H15" s="196">
        <f>('PD_idade (06)'!H15/'PD_idade (06)'!K15)</f>
        <v>0.14027149321266968</v>
      </c>
      <c r="I15" s="196">
        <f>('PD_idade (06)'!I15/'PD_idade (06)'!K15)</f>
        <v>0.17194570135746606</v>
      </c>
      <c r="J15" s="197">
        <f>('PD_idade (06)'!J15/'PD_idade (06)'!K15)</f>
        <v>0.12669683257918551</v>
      </c>
    </row>
    <row r="16" spans="1:10" x14ac:dyDescent="0.25">
      <c r="B16" s="181" t="s">
        <v>37</v>
      </c>
      <c r="C16" s="194">
        <f>('PD_idade (06)'!C16/'PD_idade (06)'!K16)</f>
        <v>0.17870722433460076</v>
      </c>
      <c r="D16" s="163">
        <f>('PD_idade (06)'!D16/'PD_idade (06)'!K16)</f>
        <v>0.16730038022813687</v>
      </c>
      <c r="E16" s="163">
        <f>('PD_idade (06)'!E16/'PD_idade (06)'!K16)</f>
        <v>0.10456273764258556</v>
      </c>
      <c r="F16" s="163">
        <f>('PD_idade (06)'!F16/'PD_idade (06)'!K16)</f>
        <v>8.3650190114068435E-2</v>
      </c>
      <c r="G16" s="163">
        <f>('PD_idade (06)'!G16/'PD_idade (06)'!K16)</f>
        <v>8.17490494296578E-2</v>
      </c>
      <c r="H16" s="163">
        <f>('PD_idade (06)'!H16/'PD_idade (06)'!K16)</f>
        <v>0.11406844106463879</v>
      </c>
      <c r="I16" s="163">
        <f>('PD_idade (06)'!I16/'PD_idade (06)'!K16)</f>
        <v>0.15399239543726237</v>
      </c>
      <c r="J16" s="191">
        <f>('PD_idade (06)'!J16/'PD_idade (06)'!K16)</f>
        <v>0.11596958174904944</v>
      </c>
    </row>
    <row r="17" spans="2:10" x14ac:dyDescent="0.25">
      <c r="B17" s="181" t="s">
        <v>38</v>
      </c>
      <c r="C17" s="194">
        <f>('PD_idade (06)'!C17/'PD_idade (06)'!K17)</f>
        <v>0.17288135593220338</v>
      </c>
      <c r="D17" s="163">
        <f>('PD_idade (06)'!D17/'PD_idade (06)'!K17)</f>
        <v>0.13672316384180791</v>
      </c>
      <c r="E17" s="163">
        <f>('PD_idade (06)'!E17/'PD_idade (06)'!K17)</f>
        <v>0.10847457627118644</v>
      </c>
      <c r="F17" s="163">
        <f>('PD_idade (06)'!F17/'PD_idade (06)'!K17)</f>
        <v>9.9435028248587576E-2</v>
      </c>
      <c r="G17" s="163">
        <f>('PD_idade (06)'!G17/'PD_idade (06)'!K17)</f>
        <v>8.7005649717514122E-2</v>
      </c>
      <c r="H17" s="163">
        <f>('PD_idade (06)'!H17/'PD_idade (06)'!K17)</f>
        <v>0.11073446327683616</v>
      </c>
      <c r="I17" s="163">
        <f>('PD_idade (06)'!I17/'PD_idade (06)'!K17)</f>
        <v>0.16271186440677965</v>
      </c>
      <c r="J17" s="191">
        <f>('PD_idade (06)'!J17/'PD_idade (06)'!K17)</f>
        <v>0.12203389830508475</v>
      </c>
    </row>
    <row r="18" spans="2:10" x14ac:dyDescent="0.25">
      <c r="B18" s="181" t="s">
        <v>39</v>
      </c>
      <c r="C18" s="194">
        <f>('PD_idade (06)'!C18/'PD_idade (06)'!K18)</f>
        <v>0.16051364365971107</v>
      </c>
      <c r="D18" s="163">
        <f>('PD_idade (06)'!D18/'PD_idade (06)'!K18)</f>
        <v>0.13162118780096307</v>
      </c>
      <c r="E18" s="163">
        <f>('PD_idade (06)'!E18/'PD_idade (06)'!K18)</f>
        <v>0.11556982343499198</v>
      </c>
      <c r="F18" s="163">
        <f>('PD_idade (06)'!F18/'PD_idade (06)'!K18)</f>
        <v>0.10593900481540931</v>
      </c>
      <c r="G18" s="163">
        <f>('PD_idade (06)'!G18/'PD_idade (06)'!K18)</f>
        <v>0.11235955056179775</v>
      </c>
      <c r="H18" s="163">
        <f>('PD_idade (06)'!H18/'PD_idade (06)'!K18)</f>
        <v>0.1187800963081862</v>
      </c>
      <c r="I18" s="163">
        <f>('PD_idade (06)'!I18/'PD_idade (06)'!K18)</f>
        <v>0.15890850722311398</v>
      </c>
      <c r="J18" s="191">
        <f>('PD_idade (06)'!J18/'PD_idade (06)'!K18)</f>
        <v>9.6308186195826651E-2</v>
      </c>
    </row>
    <row r="19" spans="2:10" x14ac:dyDescent="0.25">
      <c r="B19" s="181" t="s">
        <v>40</v>
      </c>
      <c r="C19" s="194">
        <f>('PD_idade (06)'!C19/'PD_idade (06)'!K19)</f>
        <v>0.17637271214642264</v>
      </c>
      <c r="D19" s="163">
        <f>('PD_idade (06)'!D19/'PD_idade (06)'!K19)</f>
        <v>0.14891846921797006</v>
      </c>
      <c r="E19" s="163">
        <f>('PD_idade (06)'!E19/'PD_idade (06)'!K19)</f>
        <v>0.11647254575707154</v>
      </c>
      <c r="F19" s="163">
        <f>('PD_idade (06)'!F19/'PD_idade (06)'!K19)</f>
        <v>0.10399334442595674</v>
      </c>
      <c r="G19" s="163">
        <f>('PD_idade (06)'!G19/'PD_idade (06)'!K19)</f>
        <v>0.10149750415973377</v>
      </c>
      <c r="H19" s="163">
        <f>('PD_idade (06)'!H19/'PD_idade (06)'!K19)</f>
        <v>9.9001663893510811E-2</v>
      </c>
      <c r="I19" s="163">
        <f>('PD_idade (06)'!I19/'PD_idade (06)'!K19)</f>
        <v>0.14392678868552414</v>
      </c>
      <c r="J19" s="191">
        <f>('PD_idade (06)'!J19/'PD_idade (06)'!K19)</f>
        <v>0.10981697171381032</v>
      </c>
    </row>
    <row r="20" spans="2:10" x14ac:dyDescent="0.25">
      <c r="B20" s="181" t="s">
        <v>41</v>
      </c>
      <c r="C20" s="194">
        <f>('PD_idade (06)'!C20/'PD_idade (06)'!K20)</f>
        <v>0.15841584158415842</v>
      </c>
      <c r="D20" s="163">
        <f>('PD_idade (06)'!D20/'PD_idade (06)'!K20)</f>
        <v>0.14686468646864687</v>
      </c>
      <c r="E20" s="163">
        <f>('PD_idade (06)'!E20/'PD_idade (06)'!K20)</f>
        <v>0.13531353135313531</v>
      </c>
      <c r="F20" s="163">
        <f>('PD_idade (06)'!F20/'PD_idade (06)'!K20)</f>
        <v>0.10726072607260725</v>
      </c>
      <c r="G20" s="163">
        <f>('PD_idade (06)'!G20/'PD_idade (06)'!K20)</f>
        <v>9.7359735973597358E-2</v>
      </c>
      <c r="H20" s="163">
        <f>('PD_idade (06)'!H20/'PD_idade (06)'!K20)</f>
        <v>0.10396039603960396</v>
      </c>
      <c r="I20" s="163">
        <f>('PD_idade (06)'!I20/'PD_idade (06)'!K20)</f>
        <v>0.14026402640264027</v>
      </c>
      <c r="J20" s="191">
        <f>('PD_idade (06)'!J20/'PD_idade (06)'!K20)</f>
        <v>0.11056105610561057</v>
      </c>
    </row>
    <row r="21" spans="2:10" x14ac:dyDescent="0.25">
      <c r="B21" s="181" t="s">
        <v>42</v>
      </c>
      <c r="C21" s="194">
        <f>('PD_idade (06)'!C21/'PD_idade (06)'!K21)</f>
        <v>0.16666666666666666</v>
      </c>
      <c r="D21" s="163">
        <f>('PD_idade (06)'!D21/'PD_idade (06)'!K21)</f>
        <v>0.16479400749063669</v>
      </c>
      <c r="E21" s="163">
        <f>('PD_idade (06)'!E21/'PD_idade (06)'!K21)</f>
        <v>0.10112359550561797</v>
      </c>
      <c r="F21" s="163">
        <f>('PD_idade (06)'!F21/'PD_idade (06)'!K21)</f>
        <v>9.3632958801498134E-2</v>
      </c>
      <c r="G21" s="163">
        <f>('PD_idade (06)'!G21/'PD_idade (06)'!K21)</f>
        <v>9.1760299625468167E-2</v>
      </c>
      <c r="H21" s="163">
        <f>('PD_idade (06)'!H21/'PD_idade (06)'!K21)</f>
        <v>0.1198501872659176</v>
      </c>
      <c r="I21" s="163">
        <f>('PD_idade (06)'!I21/'PD_idade (06)'!K21)</f>
        <v>0.15355805243445692</v>
      </c>
      <c r="J21" s="191">
        <f>('PD_idade (06)'!J21/'PD_idade (06)'!K21)</f>
        <v>0.10861423220973783</v>
      </c>
    </row>
    <row r="22" spans="2:10" x14ac:dyDescent="0.25">
      <c r="B22" s="181" t="s">
        <v>43</v>
      </c>
      <c r="C22" s="194">
        <f>('PD_idade (06)'!C22/'PD_idade (06)'!K22)</f>
        <v>0.13619402985074627</v>
      </c>
      <c r="D22" s="163">
        <f>('PD_idade (06)'!D22/'PD_idade (06)'!K22)</f>
        <v>0.11007462686567164</v>
      </c>
      <c r="E22" s="163">
        <f>('PD_idade (06)'!E22/'PD_idade (06)'!K22)</f>
        <v>0.13432835820895522</v>
      </c>
      <c r="F22" s="163">
        <f>('PD_idade (06)'!F22/'PD_idade (06)'!K22)</f>
        <v>5.9701492537313432E-2</v>
      </c>
      <c r="G22" s="163">
        <f>('PD_idade (06)'!G22/'PD_idade (06)'!K22)</f>
        <v>9.3283582089552244E-2</v>
      </c>
      <c r="H22" s="163">
        <f>('PD_idade (06)'!H22/'PD_idade (06)'!K22)</f>
        <v>0.11567164179104478</v>
      </c>
      <c r="I22" s="163">
        <f>('PD_idade (06)'!I22/'PD_idade (06)'!K22)</f>
        <v>0.18843283582089551</v>
      </c>
      <c r="J22" s="191">
        <f>('PD_idade (06)'!J22/'PD_idade (06)'!K22)</f>
        <v>0.16231343283582089</v>
      </c>
    </row>
    <row r="23" spans="2:10" x14ac:dyDescent="0.25">
      <c r="B23" s="181" t="s">
        <v>44</v>
      </c>
      <c r="C23" s="194">
        <f>('PD_idade (06)'!C23/'PD_idade (06)'!K23)</f>
        <v>0.17630853994490359</v>
      </c>
      <c r="D23" s="163">
        <f>('PD_idade (06)'!D23/'PD_idade (06)'!K23)</f>
        <v>0.14256198347107438</v>
      </c>
      <c r="E23" s="163">
        <f>('PD_idade (06)'!E23/'PD_idade (06)'!K23)</f>
        <v>0.11088154269972451</v>
      </c>
      <c r="F23" s="163">
        <f>('PD_idade (06)'!F23/'PD_idade (06)'!K23)</f>
        <v>0.10055096418732783</v>
      </c>
      <c r="G23" s="163">
        <f>('PD_idade (06)'!G23/'PD_idade (06)'!K23)</f>
        <v>9.0220385674931125E-2</v>
      </c>
      <c r="H23" s="163">
        <f>('PD_idade (06)'!H23/'PD_idade (06)'!K23)</f>
        <v>9.6418732782369149E-2</v>
      </c>
      <c r="I23" s="163">
        <f>('PD_idade (06)'!I23/'PD_idade (06)'!K23)</f>
        <v>0.15013774104683195</v>
      </c>
      <c r="J23" s="191">
        <f>('PD_idade (06)'!J23/'PD_idade (06)'!K23)</f>
        <v>0.13292011019283748</v>
      </c>
    </row>
    <row r="24" spans="2:10" x14ac:dyDescent="0.25">
      <c r="B24" s="181" t="s">
        <v>45</v>
      </c>
      <c r="C24" s="194">
        <f>('PD_idade (06)'!C24/'PD_idade (06)'!K24)</f>
        <v>0.16989567809239942</v>
      </c>
      <c r="D24" s="163">
        <f>('PD_idade (06)'!D24/'PD_idade (06)'!K24)</f>
        <v>0.15350223546944858</v>
      </c>
      <c r="E24" s="163">
        <f>('PD_idade (06)'!E24/'PD_idade (06)'!K24)</f>
        <v>0.10283159463487332</v>
      </c>
      <c r="F24" s="163">
        <f>('PD_idade (06)'!F24/'PD_idade (06)'!K24)</f>
        <v>0.10879284649776454</v>
      </c>
      <c r="G24" s="163">
        <f>('PD_idade (06)'!G24/'PD_idade (06)'!K24)</f>
        <v>7.898658718330849E-2</v>
      </c>
      <c r="H24" s="163">
        <f>('PD_idade (06)'!H24/'PD_idade (06)'!K24)</f>
        <v>0.11773472429210134</v>
      </c>
      <c r="I24" s="163">
        <f>('PD_idade (06)'!I24/'PD_idade (06)'!K24)</f>
        <v>0.14754098360655737</v>
      </c>
      <c r="J24" s="191">
        <f>('PD_idade (06)'!J24/'PD_idade (06)'!K24)</f>
        <v>0.12071535022354694</v>
      </c>
    </row>
    <row r="25" spans="2:10" x14ac:dyDescent="0.25">
      <c r="B25" s="181" t="s">
        <v>46</v>
      </c>
      <c r="C25" s="194">
        <f>('PD_idade (06)'!C25/'PD_idade (06)'!K25)</f>
        <v>0.18444846292947559</v>
      </c>
      <c r="D25" s="163">
        <f>('PD_idade (06)'!D25/'PD_idade (06)'!K25)</f>
        <v>0.14285714285714285</v>
      </c>
      <c r="E25" s="163">
        <f>('PD_idade (06)'!E25/'PD_idade (06)'!K25)</f>
        <v>0.10669077757685352</v>
      </c>
      <c r="F25" s="163">
        <f>('PD_idade (06)'!F25/'PD_idade (06)'!K25)</f>
        <v>0.10126582278481013</v>
      </c>
      <c r="G25" s="163">
        <f>('PD_idade (06)'!G25/'PD_idade (06)'!K25)</f>
        <v>0.10307414104882459</v>
      </c>
      <c r="H25" s="163">
        <f>('PD_idade (06)'!H25/'PD_idade (06)'!K25)</f>
        <v>0.10488245931283906</v>
      </c>
      <c r="I25" s="163">
        <f>('PD_idade (06)'!I25/'PD_idade (06)'!K25)</f>
        <v>0.15370705244122965</v>
      </c>
      <c r="J25" s="191">
        <f>('PD_idade (06)'!J25/'PD_idade (06)'!K25)</f>
        <v>0.10307414104882459</v>
      </c>
    </row>
    <row r="26" spans="2:10" x14ac:dyDescent="0.25">
      <c r="B26" s="181" t="s">
        <v>47</v>
      </c>
      <c r="C26" s="194">
        <f>('PD_idade (06)'!C26/'PD_idade (06)'!K26)</f>
        <v>0.23628048780487804</v>
      </c>
      <c r="D26" s="163">
        <f>('PD_idade (06)'!D26/'PD_idade (06)'!K26)</f>
        <v>0.12195121951219512</v>
      </c>
      <c r="E26" s="163">
        <f>('PD_idade (06)'!E26/'PD_idade (06)'!K26)</f>
        <v>0.12195121951219512</v>
      </c>
      <c r="F26" s="163">
        <f>('PD_idade (06)'!F26/'PD_idade (06)'!K26)</f>
        <v>8.6890243902439018E-2</v>
      </c>
      <c r="G26" s="163">
        <f>('PD_idade (06)'!G26/'PD_idade (06)'!K26)</f>
        <v>9.6036585365853661E-2</v>
      </c>
      <c r="H26" s="163">
        <f>('PD_idade (06)'!H26/'PD_idade (06)'!K26)</f>
        <v>0.13414634146341464</v>
      </c>
      <c r="I26" s="163">
        <f>('PD_idade (06)'!I26/'PD_idade (06)'!K26)</f>
        <v>0.12652439024390244</v>
      </c>
      <c r="J26" s="191">
        <f>('PD_idade (06)'!J26/'PD_idade (06)'!K26)</f>
        <v>7.621951219512195E-2</v>
      </c>
    </row>
    <row r="27" spans="2:10" x14ac:dyDescent="0.25">
      <c r="B27" s="181" t="s">
        <v>48</v>
      </c>
      <c r="C27" s="194">
        <f>('PD_idade (06)'!C27/'PD_idade (06)'!K27)</f>
        <v>0.1628721541155867</v>
      </c>
      <c r="D27" s="163">
        <f>('PD_idade (06)'!D27/'PD_idade (06)'!K27)</f>
        <v>0.13309982486865149</v>
      </c>
      <c r="E27" s="163">
        <f>('PD_idade (06)'!E27/'PD_idade (06)'!K27)</f>
        <v>0.11033274956217162</v>
      </c>
      <c r="F27" s="163">
        <f>('PD_idade (06)'!F27/'PD_idade (06)'!K27)</f>
        <v>9.8073555166374782E-2</v>
      </c>
      <c r="G27" s="163">
        <f>('PD_idade (06)'!G27/'PD_idade (06)'!K27)</f>
        <v>0.11733800350262696</v>
      </c>
      <c r="H27" s="163">
        <f>('PD_idade (06)'!H27/'PD_idade (06)'!K27)</f>
        <v>0.12084063047285463</v>
      </c>
      <c r="I27" s="163">
        <f>('PD_idade (06)'!I27/'PD_idade (06)'!K27)</f>
        <v>0.15411558669001751</v>
      </c>
      <c r="J27" s="191">
        <f>('PD_idade (06)'!J27/'PD_idade (06)'!K27)</f>
        <v>0.10332749562171628</v>
      </c>
    </row>
    <row r="28" spans="2:10" x14ac:dyDescent="0.25">
      <c r="B28" s="181" t="s">
        <v>49</v>
      </c>
      <c r="C28" s="194">
        <f>('PD_idade (06)'!C28/'PD_idade (06)'!K28)</f>
        <v>0.18841832324978391</v>
      </c>
      <c r="D28" s="163">
        <f>('PD_idade (06)'!D28/'PD_idade (06)'!K28)</f>
        <v>0.15298184961106309</v>
      </c>
      <c r="E28" s="163">
        <f>('PD_idade (06)'!E28/'PD_idade (06)'!K28)</f>
        <v>0.11927398444252377</v>
      </c>
      <c r="F28" s="163">
        <f>('PD_idade (06)'!F28/'PD_idade (06)'!K28)</f>
        <v>0.1097666378565255</v>
      </c>
      <c r="G28" s="163">
        <f>('PD_idade (06)'!G28/'PD_idade (06)'!K28)</f>
        <v>9.7666378565254966E-2</v>
      </c>
      <c r="H28" s="163">
        <f>('PD_idade (06)'!H28/'PD_idade (06)'!K28)</f>
        <v>8.4701815038893694E-2</v>
      </c>
      <c r="I28" s="163">
        <f>('PD_idade (06)'!I28/'PD_idade (06)'!K28)</f>
        <v>0.1495246326707001</v>
      </c>
      <c r="J28" s="191">
        <f>('PD_idade (06)'!J28/'PD_idade (06)'!K28)</f>
        <v>9.7666378565254966E-2</v>
      </c>
    </row>
    <row r="29" spans="2:10" x14ac:dyDescent="0.25">
      <c r="B29" s="181" t="s">
        <v>50</v>
      </c>
      <c r="C29" s="194">
        <f>('PD_idade (06)'!C29/'PD_idade (06)'!K29)</f>
        <v>0.23003374578177727</v>
      </c>
      <c r="D29" s="163">
        <f>('PD_idade (06)'!D29/'PD_idade (06)'!K29)</f>
        <v>0.11361079865016872</v>
      </c>
      <c r="E29" s="163">
        <f>('PD_idade (06)'!E29/'PD_idade (06)'!K29)</f>
        <v>9.5613048368953887E-2</v>
      </c>
      <c r="F29" s="163">
        <f>('PD_idade (06)'!F29/'PD_idade (06)'!K29)</f>
        <v>8.0989876265466818E-2</v>
      </c>
      <c r="G29" s="163">
        <f>('PD_idade (06)'!G29/'PD_idade (06)'!K29)</f>
        <v>8.9426321709786274E-2</v>
      </c>
      <c r="H29" s="163">
        <f>('PD_idade (06)'!H29/'PD_idade (06)'!K29)</f>
        <v>0.12542182227221596</v>
      </c>
      <c r="I29" s="163">
        <f>('PD_idade (06)'!I29/'PD_idade (06)'!K29)</f>
        <v>0.16254218222722161</v>
      </c>
      <c r="J29" s="191">
        <f>('PD_idade (06)'!J29/'PD_idade (06)'!K29)</f>
        <v>0.10236220472440945</v>
      </c>
    </row>
    <row r="30" spans="2:10" x14ac:dyDescent="0.25">
      <c r="B30" s="181" t="s">
        <v>51</v>
      </c>
      <c r="C30" s="194">
        <f>('PD_idade (06)'!C30/'PD_idade (06)'!K30)</f>
        <v>0.19047619047619047</v>
      </c>
      <c r="D30" s="163">
        <f>('PD_idade (06)'!D30/'PD_idade (06)'!K30)</f>
        <v>0.13636363636363635</v>
      </c>
      <c r="E30" s="163">
        <f>('PD_idade (06)'!E30/'PD_idade (06)'!K30)</f>
        <v>0.11688311688311688</v>
      </c>
      <c r="F30" s="163">
        <f>('PD_idade (06)'!F30/'PD_idade (06)'!K30)</f>
        <v>6.7099567099567103E-2</v>
      </c>
      <c r="G30" s="163">
        <f>('PD_idade (06)'!G30/'PD_idade (06)'!K30)</f>
        <v>0.12121212121212122</v>
      </c>
      <c r="H30" s="163">
        <f>('PD_idade (06)'!H30/'PD_idade (06)'!K30)</f>
        <v>0.11904761904761904</v>
      </c>
      <c r="I30" s="163">
        <f>('PD_idade (06)'!I30/'PD_idade (06)'!K30)</f>
        <v>0.14502164502164502</v>
      </c>
      <c r="J30" s="191">
        <f>('PD_idade (06)'!J30/'PD_idade (06)'!K30)</f>
        <v>0.1038961038961039</v>
      </c>
    </row>
    <row r="31" spans="2:10" x14ac:dyDescent="0.25">
      <c r="B31" s="181" t="s">
        <v>52</v>
      </c>
      <c r="C31" s="194">
        <f>('PD_idade (06)'!C31/'PD_idade (06)'!K31)</f>
        <v>0.18745830553702469</v>
      </c>
      <c r="D31" s="163">
        <f>('PD_idade (06)'!D31/'PD_idade (06)'!K31)</f>
        <v>0.12074716477651767</v>
      </c>
      <c r="E31" s="163">
        <f>('PD_idade (06)'!E31/'PD_idade (06)'!K31)</f>
        <v>8.9392928619079381E-2</v>
      </c>
      <c r="F31" s="163">
        <f>('PD_idade (06)'!F31/'PD_idade (06)'!K31)</f>
        <v>0.10340226817878585</v>
      </c>
      <c r="G31" s="163">
        <f>('PD_idade (06)'!G31/'PD_idade (06)'!K31)</f>
        <v>0.10940627084723149</v>
      </c>
      <c r="H31" s="163">
        <f>('PD_idade (06)'!H31/'PD_idade (06)'!K31)</f>
        <v>0.11874583055370247</v>
      </c>
      <c r="I31" s="163">
        <f>('PD_idade (06)'!I31/'PD_idade (06)'!K31)</f>
        <v>0.16077384923282187</v>
      </c>
      <c r="J31" s="191">
        <f>('PD_idade (06)'!J31/'PD_idade (06)'!K31)</f>
        <v>0.11007338225483655</v>
      </c>
    </row>
    <row r="32" spans="2:10" x14ac:dyDescent="0.25">
      <c r="B32" s="181" t="s">
        <v>31</v>
      </c>
      <c r="C32" s="194">
        <f>('PD_idade (06)'!C32/'PD_idade (06)'!K32)</f>
        <v>0.20384615384615384</v>
      </c>
      <c r="D32" s="163">
        <f>('PD_idade (06)'!D32/'PD_idade (06)'!K32)</f>
        <v>0.20384615384615384</v>
      </c>
      <c r="E32" s="163">
        <f>('PD_idade (06)'!E32/'PD_idade (06)'!K32)</f>
        <v>0.13846153846153847</v>
      </c>
      <c r="F32" s="163">
        <f>('PD_idade (06)'!F32/'PD_idade (06)'!K32)</f>
        <v>7.6923076923076927E-2</v>
      </c>
      <c r="G32" s="163">
        <f>('PD_idade (06)'!G32/'PD_idade (06)'!K32)</f>
        <v>8.461538461538462E-2</v>
      </c>
      <c r="H32" s="163">
        <f>('PD_idade (06)'!H32/'PD_idade (06)'!K32)</f>
        <v>9.2307692307692313E-2</v>
      </c>
      <c r="I32" s="163">
        <f>('PD_idade (06)'!I32/'PD_idade (06)'!K32)</f>
        <v>0.12692307692307692</v>
      </c>
      <c r="J32" s="191">
        <f>('PD_idade (06)'!J32/'PD_idade (06)'!K32)</f>
        <v>7.3076923076923081E-2</v>
      </c>
    </row>
    <row r="33" spans="2:10" x14ac:dyDescent="0.25">
      <c r="B33" s="181" t="s">
        <v>53</v>
      </c>
      <c r="C33" s="194">
        <f>('PD_idade (06)'!C33/'PD_idade (06)'!K33)</f>
        <v>0.20196078431372549</v>
      </c>
      <c r="D33" s="163">
        <f>('PD_idade (06)'!D33/'PD_idade (06)'!K33)</f>
        <v>0.12549019607843137</v>
      </c>
      <c r="E33" s="163">
        <f>('PD_idade (06)'!E33/'PD_idade (06)'!K33)</f>
        <v>0.11862745098039215</v>
      </c>
      <c r="F33" s="163">
        <f>('PD_idade (06)'!F33/'PD_idade (06)'!K33)</f>
        <v>9.2156862745098045E-2</v>
      </c>
      <c r="G33" s="163">
        <f>('PD_idade (06)'!G33/'PD_idade (06)'!K33)</f>
        <v>8.8235294117647065E-2</v>
      </c>
      <c r="H33" s="163">
        <f>('PD_idade (06)'!H33/'PD_idade (06)'!K33)</f>
        <v>0.11862745098039215</v>
      </c>
      <c r="I33" s="163">
        <f>('PD_idade (06)'!I33/'PD_idade (06)'!K33)</f>
        <v>0.15196078431372548</v>
      </c>
      <c r="J33" s="191">
        <f>('PD_idade (06)'!J33/'PD_idade (06)'!K33)</f>
        <v>0.10294117647058823</v>
      </c>
    </row>
    <row r="34" spans="2:10" ht="12.75" customHeight="1" x14ac:dyDescent="0.25">
      <c r="B34" s="181" t="s">
        <v>54</v>
      </c>
      <c r="C34" s="194">
        <f>('PD_idade (06)'!C34/'PD_idade (06)'!K34)</f>
        <v>0.22567567567567567</v>
      </c>
      <c r="D34" s="163">
        <f>('PD_idade (06)'!D34/'PD_idade (06)'!K34)</f>
        <v>0.12027027027027028</v>
      </c>
      <c r="E34" s="163">
        <f>('PD_idade (06)'!E34/'PD_idade (06)'!K34)</f>
        <v>0.12702702702702703</v>
      </c>
      <c r="F34" s="163">
        <f>('PD_idade (06)'!F34/'PD_idade (06)'!K34)</f>
        <v>0.1</v>
      </c>
      <c r="G34" s="163">
        <f>('PD_idade (06)'!G34/'PD_idade (06)'!K34)</f>
        <v>0.10270270270270271</v>
      </c>
      <c r="H34" s="163">
        <f>('PD_idade (06)'!H34/'PD_idade (06)'!K34)</f>
        <v>0.10675675675675676</v>
      </c>
      <c r="I34" s="163">
        <f>('PD_idade (06)'!I34/'PD_idade (06)'!K34)</f>
        <v>0.12432432432432433</v>
      </c>
      <c r="J34" s="191">
        <f>('PD_idade (06)'!J34/'PD_idade (06)'!K34)</f>
        <v>9.3243243243243248E-2</v>
      </c>
    </row>
    <row r="35" spans="2:10" x14ac:dyDescent="0.25">
      <c r="B35" s="181" t="s">
        <v>55</v>
      </c>
      <c r="C35" s="194">
        <f>('PD_idade (06)'!C35/'PD_idade (06)'!K35)</f>
        <v>0.15187376725838264</v>
      </c>
      <c r="D35" s="163">
        <f>('PD_idade (06)'!D35/'PD_idade (06)'!K35)</f>
        <v>0.15581854043392504</v>
      </c>
      <c r="E35" s="163">
        <f>('PD_idade (06)'!E35/'PD_idade (06)'!K35)</f>
        <v>0.1203155818540434</v>
      </c>
      <c r="F35" s="163">
        <f>('PD_idade (06)'!F35/'PD_idade (06)'!K35)</f>
        <v>8.2840236686390539E-2</v>
      </c>
      <c r="G35" s="163">
        <f>('PD_idade (06)'!G35/'PD_idade (06)'!K35)</f>
        <v>0.11637080867850098</v>
      </c>
      <c r="H35" s="163">
        <f>('PD_idade (06)'!H35/'PD_idade (06)'!K35)</f>
        <v>0.11637080867850098</v>
      </c>
      <c r="I35" s="163">
        <f>('PD_idade (06)'!I35/'PD_idade (06)'!K35)</f>
        <v>0.14398422090729784</v>
      </c>
      <c r="J35" s="191">
        <f>('PD_idade (06)'!J35/'PD_idade (06)'!K35)</f>
        <v>0.11242603550295859</v>
      </c>
    </row>
    <row r="36" spans="2:10" x14ac:dyDescent="0.25">
      <c r="B36" s="181" t="s">
        <v>56</v>
      </c>
      <c r="C36" s="194">
        <f>('PD_idade (06)'!C36/'PD_idade (06)'!K36)</f>
        <v>0.18082191780821918</v>
      </c>
      <c r="D36" s="163">
        <f>('PD_idade (06)'!D36/'PD_idade (06)'!K36)</f>
        <v>0.16712328767123288</v>
      </c>
      <c r="E36" s="163">
        <f>('PD_idade (06)'!E36/'PD_idade (06)'!K36)</f>
        <v>9.8630136986301367E-2</v>
      </c>
      <c r="F36" s="163">
        <f>('PD_idade (06)'!F36/'PD_idade (06)'!K36)</f>
        <v>0.10136986301369863</v>
      </c>
      <c r="G36" s="163">
        <f>('PD_idade (06)'!G36/'PD_idade (06)'!K36)</f>
        <v>0.10136986301369863</v>
      </c>
      <c r="H36" s="163">
        <f>('PD_idade (06)'!H36/'PD_idade (06)'!K36)</f>
        <v>0.12602739726027398</v>
      </c>
      <c r="I36" s="163">
        <f>('PD_idade (06)'!I36/'PD_idade (06)'!K36)</f>
        <v>0.1095890410958904</v>
      </c>
      <c r="J36" s="191">
        <f>('PD_idade (06)'!J36/'PD_idade (06)'!K36)</f>
        <v>0.11506849315068493</v>
      </c>
    </row>
    <row r="37" spans="2:10" x14ac:dyDescent="0.25">
      <c r="B37" s="181" t="s">
        <v>57</v>
      </c>
      <c r="C37" s="194">
        <f>('PD_idade (06)'!C37/'PD_idade (06)'!K37)</f>
        <v>0.16538882803943045</v>
      </c>
      <c r="D37" s="163">
        <f>('PD_idade (06)'!D37/'PD_idade (06)'!K37)</f>
        <v>0.1511500547645126</v>
      </c>
      <c r="E37" s="163">
        <f>('PD_idade (06)'!E37/'PD_idade (06)'!K37)</f>
        <v>0.11500547645125958</v>
      </c>
      <c r="F37" s="163">
        <f>('PD_idade (06)'!F37/'PD_idade (06)'!K37)</f>
        <v>9.3099671412924426E-2</v>
      </c>
      <c r="G37" s="163">
        <f>('PD_idade (06)'!G37/'PD_idade (06)'!K37)</f>
        <v>8.6527929901423883E-2</v>
      </c>
      <c r="H37" s="163">
        <f>('PD_idade (06)'!H37/'PD_idade (06)'!K37)</f>
        <v>8.2146768893756841E-2</v>
      </c>
      <c r="I37" s="163">
        <f>('PD_idade (06)'!I37/'PD_idade (06)'!K37)</f>
        <v>0.16100766703176342</v>
      </c>
      <c r="J37" s="191">
        <f>('PD_idade (06)'!J37/'PD_idade (06)'!K37)</f>
        <v>0.14567360350492881</v>
      </c>
    </row>
    <row r="38" spans="2:10" x14ac:dyDescent="0.25">
      <c r="B38" s="181" t="s">
        <v>58</v>
      </c>
      <c r="C38" s="188">
        <f>('PD_idade (06)'!C38/'PD_idade (06)'!K38)</f>
        <v>0.19738988580750408</v>
      </c>
      <c r="D38" s="184">
        <f>('PD_idade (06)'!D38/'PD_idade (06)'!K38)</f>
        <v>0.15823817292006526</v>
      </c>
      <c r="E38" s="184">
        <f>('PD_idade (06)'!E38/'PD_idade (06)'!K38)</f>
        <v>0.12071778140293637</v>
      </c>
      <c r="F38" s="184">
        <f>('PD_idade (06)'!F38/'PD_idade (06)'!K38)</f>
        <v>0.10277324632952692</v>
      </c>
      <c r="G38" s="184">
        <f>('PD_idade (06)'!G38/'PD_idade (06)'!K38)</f>
        <v>8.8091353996737357E-2</v>
      </c>
      <c r="H38" s="184">
        <f>('PD_idade (06)'!H38/'PD_idade (06)'!K38)</f>
        <v>8.4828711256117462E-2</v>
      </c>
      <c r="I38" s="184">
        <f>('PD_idade (06)'!I38/'PD_idade (06)'!K38)</f>
        <v>0.14355628058727568</v>
      </c>
      <c r="J38" s="192">
        <f>('PD_idade (06)'!J38/'PD_idade (06)'!K38)</f>
        <v>0.10440456769983687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2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>
      <c r="B3" s="123"/>
    </row>
    <row r="4" spans="1:5" s="77" customFormat="1" ht="16.5" customHeight="1" x14ac:dyDescent="0.25"/>
    <row r="5" spans="1:5" s="77" customFormat="1" ht="16.5" customHeight="1" x14ac:dyDescent="0.25">
      <c r="A5" s="116" t="s">
        <v>395</v>
      </c>
      <c r="B5" s="119" t="s">
        <v>410</v>
      </c>
    </row>
    <row r="6" spans="1:5" s="77" customFormat="1" ht="12" customHeight="1" x14ac:dyDescent="0.25">
      <c r="A6" s="116"/>
      <c r="B6" s="122" t="s">
        <v>262</v>
      </c>
    </row>
    <row r="7" spans="1:5" s="77" customFormat="1" ht="16.5" customHeight="1" x14ac:dyDescent="0.25">
      <c r="D7" s="8"/>
    </row>
    <row r="8" spans="1:5" s="77" customFormat="1" ht="45" customHeight="1" x14ac:dyDescent="0.25">
      <c r="B8" s="8"/>
      <c r="C8" s="598" t="s">
        <v>421</v>
      </c>
      <c r="D8" s="598"/>
      <c r="E8" s="598"/>
    </row>
    <row r="9" spans="1:5" s="77" customFormat="1" ht="24.95" customHeight="1" x14ac:dyDescent="0.25">
      <c r="B9" s="8"/>
      <c r="C9" s="599" t="s">
        <v>27</v>
      </c>
      <c r="D9" s="599"/>
      <c r="E9" s="599"/>
    </row>
    <row r="10" spans="1:5" s="77" customFormat="1" ht="14.25" customHeight="1" x14ac:dyDescent="0.25">
      <c r="B10" s="39" t="s">
        <v>21</v>
      </c>
      <c r="C10" s="540" t="s">
        <v>30</v>
      </c>
      <c r="D10" s="540" t="s">
        <v>13</v>
      </c>
      <c r="E10" s="540" t="s">
        <v>29</v>
      </c>
    </row>
    <row r="11" spans="1:5" s="77" customFormat="1" ht="14.25" customHeight="1" x14ac:dyDescent="0.2">
      <c r="B11" s="3" t="s">
        <v>61</v>
      </c>
      <c r="C11" s="459"/>
      <c r="D11" s="460"/>
      <c r="E11" s="461"/>
    </row>
    <row r="12" spans="1:5" s="77" customFormat="1" ht="14.25" customHeight="1" x14ac:dyDescent="0.2">
      <c r="B12" s="4" t="s">
        <v>102</v>
      </c>
      <c r="C12" s="462"/>
      <c r="D12" s="463"/>
      <c r="E12" s="464"/>
    </row>
    <row r="13" spans="1:5" s="77" customFormat="1" ht="14.25" customHeight="1" x14ac:dyDescent="0.2">
      <c r="B13" s="4" t="s">
        <v>20</v>
      </c>
      <c r="C13" s="462"/>
      <c r="D13" s="463"/>
      <c r="E13" s="464"/>
    </row>
    <row r="14" spans="1:5" s="77" customFormat="1" ht="14.25" customHeight="1" x14ac:dyDescent="0.2">
      <c r="B14" s="4" t="s">
        <v>1</v>
      </c>
      <c r="C14" s="561"/>
      <c r="D14" s="562"/>
      <c r="E14" s="563"/>
    </row>
    <row r="15" spans="1:5" s="77" customFormat="1" ht="14.25" customHeight="1" x14ac:dyDescent="0.2">
      <c r="B15" s="34" t="str">
        <f>'PD_genero % (12)'!B15</f>
        <v xml:space="preserve">Ajuda </v>
      </c>
      <c r="C15" s="459"/>
      <c r="D15" s="460"/>
      <c r="E15" s="461"/>
    </row>
    <row r="16" spans="1:5" s="77" customFormat="1" ht="14.25" customHeight="1" x14ac:dyDescent="0.2">
      <c r="B16" s="34" t="str">
        <f>'PD_genero % (12)'!B16</f>
        <v xml:space="preserve">Alcântara </v>
      </c>
      <c r="C16" s="462"/>
      <c r="D16" s="463"/>
      <c r="E16" s="464"/>
    </row>
    <row r="17" spans="2:5" s="77" customFormat="1" ht="14.25" customHeight="1" x14ac:dyDescent="0.2">
      <c r="B17" s="34" t="str">
        <f>'PD_genero % (12)'!B17</f>
        <v xml:space="preserve">Alvalade </v>
      </c>
      <c r="C17" s="462"/>
      <c r="D17" s="463"/>
      <c r="E17" s="464"/>
    </row>
    <row r="18" spans="2:5" s="77" customFormat="1" ht="14.25" customHeight="1" x14ac:dyDescent="0.2">
      <c r="B18" s="34" t="str">
        <f>'PD_genero % (12)'!B18</f>
        <v xml:space="preserve">Areeiro </v>
      </c>
      <c r="C18" s="462"/>
      <c r="D18" s="463"/>
      <c r="E18" s="464"/>
    </row>
    <row r="19" spans="2:5" s="77" customFormat="1" ht="14.25" customHeight="1" x14ac:dyDescent="0.2">
      <c r="B19" s="34" t="str">
        <f>'PD_genero % (12)'!B19</f>
        <v xml:space="preserve">Arroios </v>
      </c>
      <c r="C19" s="462"/>
      <c r="D19" s="463"/>
      <c r="E19" s="464"/>
    </row>
    <row r="20" spans="2:5" s="77" customFormat="1" ht="14.25" customHeight="1" x14ac:dyDescent="0.2">
      <c r="B20" s="34" t="str">
        <f>'PD_genero % (12)'!B20</f>
        <v xml:space="preserve">Avenidas Novas </v>
      </c>
      <c r="C20" s="462"/>
      <c r="D20" s="463"/>
      <c r="E20" s="464"/>
    </row>
    <row r="21" spans="2:5" s="77" customFormat="1" ht="14.25" customHeight="1" x14ac:dyDescent="0.2">
      <c r="B21" s="34" t="str">
        <f>'PD_genero % (12)'!B21</f>
        <v xml:space="preserve">Beato </v>
      </c>
      <c r="C21" s="462"/>
      <c r="D21" s="463"/>
      <c r="E21" s="464"/>
    </row>
    <row r="22" spans="2:5" s="77" customFormat="1" ht="14.25" customHeight="1" x14ac:dyDescent="0.2">
      <c r="B22" s="34" t="str">
        <f>'PD_genero % (12)'!B22</f>
        <v xml:space="preserve">Belém </v>
      </c>
      <c r="C22" s="462"/>
      <c r="D22" s="463"/>
      <c r="E22" s="464"/>
    </row>
    <row r="23" spans="2:5" s="77" customFormat="1" ht="14.25" customHeight="1" x14ac:dyDescent="0.2">
      <c r="B23" s="34" t="str">
        <f>'PD_genero % (12)'!B23</f>
        <v xml:space="preserve">Benfica </v>
      </c>
      <c r="C23" s="462"/>
      <c r="D23" s="463"/>
      <c r="E23" s="464"/>
    </row>
    <row r="24" spans="2:5" s="77" customFormat="1" ht="14.25" customHeight="1" x14ac:dyDescent="0.2">
      <c r="B24" s="34" t="str">
        <f>'PD_genero % (12)'!B24</f>
        <v xml:space="preserve">Campo de Ourique </v>
      </c>
      <c r="C24" s="462"/>
      <c r="D24" s="463"/>
      <c r="E24" s="464"/>
    </row>
    <row r="25" spans="2:5" s="77" customFormat="1" ht="14.25" customHeight="1" x14ac:dyDescent="0.2">
      <c r="B25" s="34" t="str">
        <f>'PD_genero % (12)'!B25</f>
        <v xml:space="preserve">Campolide </v>
      </c>
      <c r="C25" s="462"/>
      <c r="D25" s="463"/>
      <c r="E25" s="464"/>
    </row>
    <row r="26" spans="2:5" s="77" customFormat="1" ht="14.25" customHeight="1" x14ac:dyDescent="0.2">
      <c r="B26" s="34" t="str">
        <f>'PD_genero % (12)'!B26</f>
        <v xml:space="preserve">Carnide </v>
      </c>
      <c r="C26" s="462"/>
      <c r="D26" s="463"/>
      <c r="E26" s="464"/>
    </row>
    <row r="27" spans="2:5" s="77" customFormat="1" ht="14.25" customHeight="1" x14ac:dyDescent="0.2">
      <c r="B27" s="34" t="str">
        <f>'PD_genero % (12)'!B27</f>
        <v xml:space="preserve">Estrela </v>
      </c>
      <c r="C27" s="462"/>
      <c r="D27" s="463"/>
      <c r="E27" s="464"/>
    </row>
    <row r="28" spans="2:5" s="77" customFormat="1" ht="14.25" customHeight="1" x14ac:dyDescent="0.2">
      <c r="B28" s="34" t="str">
        <f>'PD_genero % (12)'!B28</f>
        <v xml:space="preserve">Lumiar </v>
      </c>
      <c r="C28" s="462"/>
      <c r="D28" s="463"/>
      <c r="E28" s="464"/>
    </row>
    <row r="29" spans="2:5" s="77" customFormat="1" ht="14.25" customHeight="1" x14ac:dyDescent="0.2">
      <c r="B29" s="34" t="str">
        <f>'PD_genero % (12)'!B29</f>
        <v xml:space="preserve">Marvila </v>
      </c>
      <c r="C29" s="462"/>
      <c r="D29" s="463"/>
      <c r="E29" s="464"/>
    </row>
    <row r="30" spans="2:5" s="77" customFormat="1" ht="14.25" customHeight="1" x14ac:dyDescent="0.2">
      <c r="B30" s="34" t="str">
        <f>'PD_genero % (12)'!B30</f>
        <v xml:space="preserve">Misericórdia </v>
      </c>
      <c r="C30" s="462"/>
      <c r="D30" s="463"/>
      <c r="E30" s="464"/>
    </row>
    <row r="31" spans="2:5" s="77" customFormat="1" ht="14.25" customHeight="1" x14ac:dyDescent="0.2">
      <c r="B31" s="34" t="str">
        <f>'PD_genero % (12)'!B31</f>
        <v xml:space="preserve">Olivais </v>
      </c>
      <c r="C31" s="462"/>
      <c r="D31" s="463"/>
      <c r="E31" s="464"/>
    </row>
    <row r="32" spans="2:5" s="77" customFormat="1" ht="14.25" customHeight="1" x14ac:dyDescent="0.2">
      <c r="B32" s="34" t="str">
        <f>'PD_genero % (12)'!B32</f>
        <v xml:space="preserve">Parque das Nações </v>
      </c>
      <c r="C32" s="462"/>
      <c r="D32" s="463"/>
      <c r="E32" s="464"/>
    </row>
    <row r="33" spans="2:5" s="77" customFormat="1" ht="14.25" customHeight="1" x14ac:dyDescent="0.2">
      <c r="B33" s="34" t="str">
        <f>'PD_genero % (12)'!B33</f>
        <v xml:space="preserve">Penha de França </v>
      </c>
      <c r="C33" s="462"/>
      <c r="D33" s="463"/>
      <c r="E33" s="464"/>
    </row>
    <row r="34" spans="2:5" s="77" customFormat="1" ht="14.25" customHeight="1" x14ac:dyDescent="0.2">
      <c r="B34" s="34" t="str">
        <f>'PD_genero % (12)'!B34</f>
        <v xml:space="preserve">Santa Clara </v>
      </c>
      <c r="C34" s="462"/>
      <c r="D34" s="463"/>
      <c r="E34" s="464"/>
    </row>
    <row r="35" spans="2:5" s="77" customFormat="1" ht="14.25" customHeight="1" x14ac:dyDescent="0.2">
      <c r="B35" s="34" t="str">
        <f>'PD_genero % (12)'!B35</f>
        <v xml:space="preserve">Santa Maria Maior </v>
      </c>
      <c r="C35" s="462"/>
      <c r="D35" s="463"/>
      <c r="E35" s="464"/>
    </row>
    <row r="36" spans="2:5" s="77" customFormat="1" ht="14.25" customHeight="1" x14ac:dyDescent="0.2">
      <c r="B36" s="34" t="str">
        <f>'PD_genero % (12)'!B36</f>
        <v xml:space="preserve">Santo António </v>
      </c>
      <c r="C36" s="462"/>
      <c r="D36" s="463"/>
      <c r="E36" s="464"/>
    </row>
    <row r="37" spans="2:5" s="77" customFormat="1" ht="14.25" customHeight="1" x14ac:dyDescent="0.2">
      <c r="B37" s="34" t="str">
        <f>'PD_genero % (12)'!B37</f>
        <v xml:space="preserve">São Domingos de Benfica </v>
      </c>
      <c r="C37" s="462"/>
      <c r="D37" s="463"/>
      <c r="E37" s="464"/>
    </row>
    <row r="38" spans="2:5" s="77" customFormat="1" ht="14.25" customHeight="1" x14ac:dyDescent="0.2">
      <c r="B38" s="34" t="str">
        <f>'PD_genero % (12)'!B38</f>
        <v xml:space="preserve">São Vicente </v>
      </c>
      <c r="C38" s="465"/>
      <c r="D38" s="466"/>
      <c r="E38" s="467"/>
    </row>
    <row r="39" spans="2:5" s="1" customFormat="1" ht="15" x14ac:dyDescent="0.25">
      <c r="B39" s="36"/>
      <c r="C39" s="88"/>
      <c r="D39" s="96"/>
    </row>
    <row r="40" spans="2:5" x14ac:dyDescent="0.2">
      <c r="B40" s="36"/>
    </row>
  </sheetData>
  <mergeCells count="2">
    <mergeCell ref="C8:E8"/>
    <mergeCell ref="C9:E9"/>
  </mergeCells>
  <pageMargins left="0.7" right="0.7" top="0.75" bottom="0.75" header="0.3" footer="0.3"/>
  <pageSetup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1"/>
  <sheetViews>
    <sheetView showGridLines="0" showRowColHeaders="0" zoomScaleNormal="100" workbookViewId="0">
      <pane xSplit="2" topLeftCell="C1" activePane="topRight" state="frozen"/>
      <selection activeCell="B10" sqref="B10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2" width="1.28515625" style="78" customWidth="1"/>
    <col min="13" max="21" width="11.7109375" style="78" customWidth="1"/>
    <col min="22" max="22" width="1.28515625" style="78" customWidth="1"/>
    <col min="23" max="31" width="11.7109375" style="78" customWidth="1"/>
    <col min="32" max="32" width="1.28515625" style="78" customWidth="1"/>
    <col min="33" max="41" width="11.7109375" style="78" customWidth="1"/>
    <col min="42" max="42" width="1.28515625" style="78" customWidth="1"/>
    <col min="43" max="16384" width="12" style="78"/>
  </cols>
  <sheetData>
    <row r="1" spans="1:52" s="77" customFormat="1" ht="16.5" customHeight="1" x14ac:dyDescent="0.25">
      <c r="A1"/>
    </row>
    <row r="2" spans="1:52" s="77" customFormat="1" ht="16.5" customHeight="1" x14ac:dyDescent="0.25">
      <c r="A2"/>
    </row>
    <row r="3" spans="1:52" s="77" customFormat="1" ht="16.5" customHeight="1" x14ac:dyDescent="0.25">
      <c r="A3"/>
    </row>
    <row r="4" spans="1:52" s="77" customFormat="1" ht="16.5" customHeight="1" x14ac:dyDescent="0.25">
      <c r="A4"/>
    </row>
    <row r="5" spans="1:52" s="77" customFormat="1" ht="16.5" customHeight="1" x14ac:dyDescent="0.2">
      <c r="A5" s="116" t="s">
        <v>396</v>
      </c>
      <c r="B5" s="119" t="s">
        <v>416</v>
      </c>
      <c r="F5" s="2"/>
      <c r="G5" s="2"/>
      <c r="H5" s="2"/>
      <c r="I5" s="2"/>
      <c r="J5" s="2"/>
      <c r="K5" s="2"/>
    </row>
    <row r="6" spans="1:5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52" s="77" customFormat="1" ht="12" customHeight="1" x14ac:dyDescent="0.2">
      <c r="A7" s="116"/>
      <c r="B7" s="122"/>
      <c r="F7" s="2"/>
      <c r="G7" s="2"/>
      <c r="H7" s="2"/>
      <c r="I7" s="2"/>
      <c r="J7" s="2"/>
      <c r="K7" s="2"/>
    </row>
    <row r="8" spans="1:52" ht="15" customHeight="1" x14ac:dyDescent="0.25"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52" ht="24.95" customHeight="1" x14ac:dyDescent="0.25">
      <c r="B9" s="8"/>
      <c r="C9" s="598" t="s">
        <v>416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</row>
    <row r="10" spans="1:52" ht="24.95" customHeight="1" x14ac:dyDescent="0.25">
      <c r="B10" s="11"/>
      <c r="C10" s="599" t="s">
        <v>16</v>
      </c>
      <c r="D10" s="599"/>
      <c r="E10" s="599"/>
      <c r="F10" s="599"/>
      <c r="G10" s="599"/>
      <c r="H10" s="599"/>
      <c r="I10" s="599"/>
      <c r="J10" s="599"/>
      <c r="K10" s="599"/>
      <c r="L10" s="599"/>
      <c r="M10" s="599" t="s">
        <v>18</v>
      </c>
      <c r="N10" s="599"/>
      <c r="O10" s="599"/>
      <c r="P10" s="599"/>
      <c r="Q10" s="599"/>
      <c r="R10" s="599"/>
      <c r="S10" s="599"/>
      <c r="T10" s="599"/>
      <c r="U10" s="599"/>
      <c r="V10" s="599"/>
      <c r="W10" s="599" t="s">
        <v>19</v>
      </c>
      <c r="X10" s="599"/>
      <c r="Y10" s="599"/>
      <c r="Z10" s="599"/>
      <c r="AA10" s="599"/>
      <c r="AB10" s="599"/>
      <c r="AC10" s="599"/>
      <c r="AD10" s="599"/>
      <c r="AE10" s="599"/>
      <c r="AF10" s="599"/>
      <c r="AG10" s="599" t="s">
        <v>17</v>
      </c>
      <c r="AH10" s="599"/>
      <c r="AI10" s="599"/>
      <c r="AJ10" s="599"/>
      <c r="AK10" s="599"/>
      <c r="AL10" s="599"/>
      <c r="AM10" s="599"/>
      <c r="AN10" s="599"/>
      <c r="AO10" s="599"/>
      <c r="AP10" s="80"/>
      <c r="AQ10" s="609" t="s">
        <v>157</v>
      </c>
      <c r="AR10" s="609"/>
      <c r="AS10" s="609"/>
      <c r="AT10" s="609"/>
      <c r="AU10" s="609"/>
      <c r="AV10" s="609"/>
      <c r="AW10" s="609"/>
      <c r="AX10" s="609"/>
      <c r="AY10" s="609"/>
      <c r="AZ10" s="80"/>
    </row>
    <row r="11" spans="1:52" x14ac:dyDescent="0.25">
      <c r="B11" s="120" t="s">
        <v>11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205" t="s">
        <v>0</v>
      </c>
      <c r="L11" s="141"/>
      <c r="M11" s="205" t="str">
        <f t="shared" ref="M11:U11" si="0">C11</f>
        <v xml:space="preserve">15 a 29 anos </v>
      </c>
      <c r="N11" s="205" t="str">
        <f t="shared" si="0"/>
        <v>30 a 34 anos</v>
      </c>
      <c r="O11" s="205" t="str">
        <f t="shared" si="0"/>
        <v>35 a 39 anos</v>
      </c>
      <c r="P11" s="205" t="str">
        <f t="shared" si="0"/>
        <v>40 a 44 anos</v>
      </c>
      <c r="Q11" s="205" t="str">
        <f t="shared" si="0"/>
        <v>45 a 49 anos</v>
      </c>
      <c r="R11" s="205" t="str">
        <f t="shared" si="0"/>
        <v>50 a 54 anos</v>
      </c>
      <c r="S11" s="205" t="str">
        <f t="shared" si="0"/>
        <v>55 a 59 anos</v>
      </c>
      <c r="T11" s="205" t="str">
        <f t="shared" si="0"/>
        <v>&gt;=60 anos</v>
      </c>
      <c r="U11" s="205" t="str">
        <f t="shared" si="0"/>
        <v>Total</v>
      </c>
      <c r="V11" s="141"/>
      <c r="W11" s="205" t="str">
        <f t="shared" ref="W11:AE11" si="1">C11</f>
        <v xml:space="preserve">15 a 29 anos </v>
      </c>
      <c r="X11" s="205" t="str">
        <f t="shared" si="1"/>
        <v>30 a 34 anos</v>
      </c>
      <c r="Y11" s="205" t="str">
        <f t="shared" si="1"/>
        <v>35 a 39 anos</v>
      </c>
      <c r="Z11" s="205" t="str">
        <f t="shared" si="1"/>
        <v>40 a 44 anos</v>
      </c>
      <c r="AA11" s="205" t="str">
        <f t="shared" si="1"/>
        <v>45 a 49 anos</v>
      </c>
      <c r="AB11" s="205" t="str">
        <f t="shared" si="1"/>
        <v>50 a 54 anos</v>
      </c>
      <c r="AC11" s="205" t="str">
        <f t="shared" si="1"/>
        <v>55 a 59 anos</v>
      </c>
      <c r="AD11" s="205" t="str">
        <f t="shared" si="1"/>
        <v>&gt;=60 anos</v>
      </c>
      <c r="AE11" s="205" t="str">
        <f t="shared" si="1"/>
        <v>Total</v>
      </c>
      <c r="AF11" s="141"/>
      <c r="AG11" s="205" t="str">
        <f t="shared" ref="AG11:AO11" si="2">C11</f>
        <v xml:space="preserve">15 a 29 anos </v>
      </c>
      <c r="AH11" s="205" t="str">
        <f t="shared" si="2"/>
        <v>30 a 34 anos</v>
      </c>
      <c r="AI11" s="205" t="str">
        <f t="shared" si="2"/>
        <v>35 a 39 anos</v>
      </c>
      <c r="AJ11" s="205" t="str">
        <f t="shared" si="2"/>
        <v>40 a 44 anos</v>
      </c>
      <c r="AK11" s="205" t="str">
        <f t="shared" si="2"/>
        <v>45 a 49 anos</v>
      </c>
      <c r="AL11" s="205" t="str">
        <f t="shared" si="2"/>
        <v>50 a 54 anos</v>
      </c>
      <c r="AM11" s="205" t="str">
        <f t="shared" si="2"/>
        <v>55 a 59 anos</v>
      </c>
      <c r="AN11" s="205" t="str">
        <f t="shared" si="2"/>
        <v>&gt;=60 anos</v>
      </c>
      <c r="AO11" s="205" t="str">
        <f t="shared" si="2"/>
        <v>Total</v>
      </c>
      <c r="AP11" s="141"/>
      <c r="AQ11" s="205" t="str">
        <f t="shared" ref="AQ11:AY11" si="3">M11</f>
        <v xml:space="preserve">15 a 29 anos </v>
      </c>
      <c r="AR11" s="205" t="str">
        <f t="shared" si="3"/>
        <v>30 a 34 anos</v>
      </c>
      <c r="AS11" s="205" t="str">
        <f t="shared" si="3"/>
        <v>35 a 39 anos</v>
      </c>
      <c r="AT11" s="205" t="str">
        <f t="shared" si="3"/>
        <v>40 a 44 anos</v>
      </c>
      <c r="AU11" s="205" t="str">
        <f t="shared" si="3"/>
        <v>45 a 49 anos</v>
      </c>
      <c r="AV11" s="205" t="str">
        <f t="shared" si="3"/>
        <v>50 a 54 anos</v>
      </c>
      <c r="AW11" s="205" t="str">
        <f t="shared" si="3"/>
        <v>55 a 59 anos</v>
      </c>
      <c r="AX11" s="205" t="str">
        <f t="shared" si="3"/>
        <v>&gt;=60 anos</v>
      </c>
      <c r="AY11" s="205" t="str">
        <f t="shared" si="3"/>
        <v>Total</v>
      </c>
      <c r="AZ11" s="80"/>
    </row>
    <row r="12" spans="1:52" x14ac:dyDescent="0.25">
      <c r="B12" s="3" t="s">
        <v>61</v>
      </c>
      <c r="C12" s="322">
        <v>24674</v>
      </c>
      <c r="D12" s="323">
        <v>19820</v>
      </c>
      <c r="E12" s="323">
        <v>21768</v>
      </c>
      <c r="F12" s="323">
        <v>23333</v>
      </c>
      <c r="G12" s="323">
        <v>21952</v>
      </c>
      <c r="H12" s="323">
        <v>22426</v>
      </c>
      <c r="I12" s="323">
        <v>24954</v>
      </c>
      <c r="J12" s="323">
        <v>31941</v>
      </c>
      <c r="K12" s="437">
        <v>190868</v>
      </c>
      <c r="L12" s="278"/>
      <c r="M12" s="322">
        <v>22481</v>
      </c>
      <c r="N12" s="323">
        <v>17769</v>
      </c>
      <c r="O12" s="323">
        <v>19490</v>
      </c>
      <c r="P12" s="323">
        <v>21149</v>
      </c>
      <c r="Q12" s="323">
        <v>19793</v>
      </c>
      <c r="R12" s="323">
        <v>20389</v>
      </c>
      <c r="S12" s="323">
        <v>23306</v>
      </c>
      <c r="T12" s="323">
        <v>29285</v>
      </c>
      <c r="U12" s="437">
        <v>173662</v>
      </c>
      <c r="V12" s="13"/>
      <c r="W12" s="322"/>
      <c r="X12" s="323"/>
      <c r="Y12" s="323"/>
      <c r="Z12" s="323"/>
      <c r="AA12" s="323"/>
      <c r="AB12" s="323"/>
      <c r="AC12" s="323"/>
      <c r="AD12" s="323"/>
      <c r="AE12" s="437"/>
      <c r="AF12" s="169"/>
      <c r="AG12" s="322"/>
      <c r="AH12" s="323"/>
      <c r="AI12" s="323"/>
      <c r="AJ12" s="323"/>
      <c r="AK12" s="323"/>
      <c r="AL12" s="323"/>
      <c r="AM12" s="323"/>
      <c r="AN12" s="323"/>
      <c r="AO12" s="437"/>
      <c r="AP12" s="169"/>
      <c r="AQ12" s="322"/>
      <c r="AR12" s="323"/>
      <c r="AS12" s="323"/>
      <c r="AT12" s="323"/>
      <c r="AU12" s="323"/>
      <c r="AV12" s="323"/>
      <c r="AW12" s="323"/>
      <c r="AX12" s="323"/>
      <c r="AY12" s="437"/>
      <c r="AZ12" s="80"/>
    </row>
    <row r="13" spans="1:52" x14ac:dyDescent="0.25">
      <c r="B13" s="4" t="s">
        <v>102</v>
      </c>
      <c r="C13" s="325">
        <v>6077</v>
      </c>
      <c r="D13" s="326">
        <v>5283</v>
      </c>
      <c r="E13" s="326">
        <v>5884</v>
      </c>
      <c r="F13" s="326">
        <v>6828</v>
      </c>
      <c r="G13" s="326">
        <v>6119</v>
      </c>
      <c r="H13" s="326">
        <v>5772</v>
      </c>
      <c r="I13" s="326">
        <v>6151</v>
      </c>
      <c r="J13" s="326">
        <v>8390</v>
      </c>
      <c r="K13" s="438">
        <v>50504</v>
      </c>
      <c r="L13" s="278"/>
      <c r="M13" s="325">
        <v>5918</v>
      </c>
      <c r="N13" s="326">
        <v>4913</v>
      </c>
      <c r="O13" s="326">
        <v>5429</v>
      </c>
      <c r="P13" s="326">
        <v>6351</v>
      </c>
      <c r="Q13" s="326">
        <v>5692</v>
      </c>
      <c r="R13" s="326">
        <v>5436</v>
      </c>
      <c r="S13" s="326">
        <v>5823</v>
      </c>
      <c r="T13" s="326">
        <v>7789</v>
      </c>
      <c r="U13" s="438">
        <v>47351</v>
      </c>
      <c r="V13" s="13"/>
      <c r="W13" s="325"/>
      <c r="X13" s="326"/>
      <c r="Y13" s="326"/>
      <c r="Z13" s="326"/>
      <c r="AA13" s="326"/>
      <c r="AB13" s="326"/>
      <c r="AC13" s="326"/>
      <c r="AD13" s="326"/>
      <c r="AE13" s="438"/>
      <c r="AF13" s="169"/>
      <c r="AG13" s="325"/>
      <c r="AH13" s="326"/>
      <c r="AI13" s="326"/>
      <c r="AJ13" s="326"/>
      <c r="AK13" s="326"/>
      <c r="AL13" s="326"/>
      <c r="AM13" s="326"/>
      <c r="AN13" s="326"/>
      <c r="AO13" s="438"/>
      <c r="AP13" s="169"/>
      <c r="AQ13" s="325"/>
      <c r="AR13" s="326"/>
      <c r="AS13" s="326"/>
      <c r="AT13" s="326"/>
      <c r="AU13" s="326"/>
      <c r="AV13" s="326"/>
      <c r="AW13" s="326"/>
      <c r="AX13" s="326"/>
      <c r="AY13" s="438"/>
      <c r="AZ13" s="80"/>
    </row>
    <row r="14" spans="1:52" x14ac:dyDescent="0.25">
      <c r="B14" s="4" t="s">
        <v>20</v>
      </c>
      <c r="C14" s="325">
        <v>4714</v>
      </c>
      <c r="D14" s="326">
        <v>3949</v>
      </c>
      <c r="E14" s="326">
        <v>4493</v>
      </c>
      <c r="F14" s="326">
        <v>5146</v>
      </c>
      <c r="G14" s="326">
        <v>4715</v>
      </c>
      <c r="H14" s="326">
        <v>4565</v>
      </c>
      <c r="I14" s="326">
        <v>4791</v>
      </c>
      <c r="J14" s="326">
        <v>6417</v>
      </c>
      <c r="K14" s="438">
        <v>38790</v>
      </c>
      <c r="L14" s="278"/>
      <c r="M14" s="325">
        <v>4598</v>
      </c>
      <c r="N14" s="326">
        <v>3700</v>
      </c>
      <c r="O14" s="326">
        <v>4175</v>
      </c>
      <c r="P14" s="326">
        <v>4879</v>
      </c>
      <c r="Q14" s="326">
        <v>4444</v>
      </c>
      <c r="R14" s="326">
        <v>4320</v>
      </c>
      <c r="S14" s="326">
        <v>4557</v>
      </c>
      <c r="T14" s="326">
        <v>6015</v>
      </c>
      <c r="U14" s="438">
        <v>36688</v>
      </c>
      <c r="V14" s="182"/>
      <c r="W14" s="325"/>
      <c r="X14" s="326"/>
      <c r="Y14" s="326"/>
      <c r="Z14" s="326"/>
      <c r="AA14" s="326"/>
      <c r="AB14" s="326"/>
      <c r="AC14" s="326"/>
      <c r="AD14" s="326"/>
      <c r="AE14" s="438"/>
      <c r="AF14" s="169"/>
      <c r="AG14" s="325"/>
      <c r="AH14" s="326"/>
      <c r="AI14" s="326"/>
      <c r="AJ14" s="326"/>
      <c r="AK14" s="326"/>
      <c r="AL14" s="326"/>
      <c r="AM14" s="326"/>
      <c r="AN14" s="326"/>
      <c r="AO14" s="438"/>
      <c r="AP14" s="169"/>
      <c r="AQ14" s="325"/>
      <c r="AR14" s="326"/>
      <c r="AS14" s="326"/>
      <c r="AT14" s="326"/>
      <c r="AU14" s="326"/>
      <c r="AV14" s="326"/>
      <c r="AW14" s="326"/>
      <c r="AX14" s="326"/>
      <c r="AY14" s="438"/>
      <c r="AZ14" s="80"/>
    </row>
    <row r="15" spans="1:52" x14ac:dyDescent="0.25">
      <c r="B15" s="4" t="s">
        <v>1</v>
      </c>
      <c r="C15" s="355">
        <v>849</v>
      </c>
      <c r="D15" s="356">
        <v>964</v>
      </c>
      <c r="E15" s="356">
        <v>1081</v>
      </c>
      <c r="F15" s="356">
        <v>1123</v>
      </c>
      <c r="G15" s="356">
        <v>1038</v>
      </c>
      <c r="H15" s="356">
        <v>1041</v>
      </c>
      <c r="I15" s="356">
        <v>1029</v>
      </c>
      <c r="J15" s="356">
        <v>1419</v>
      </c>
      <c r="K15" s="330">
        <v>8544</v>
      </c>
      <c r="L15" s="396"/>
      <c r="M15" s="355">
        <v>815</v>
      </c>
      <c r="N15" s="356">
        <v>898</v>
      </c>
      <c r="O15" s="356">
        <v>988</v>
      </c>
      <c r="P15" s="356">
        <v>1024</v>
      </c>
      <c r="Q15" s="356">
        <v>984</v>
      </c>
      <c r="R15" s="356">
        <v>974</v>
      </c>
      <c r="S15" s="356">
        <v>981</v>
      </c>
      <c r="T15" s="356">
        <v>1347</v>
      </c>
      <c r="U15" s="330">
        <v>8011</v>
      </c>
      <c r="V15" s="388"/>
      <c r="W15" s="355"/>
      <c r="X15" s="356"/>
      <c r="Y15" s="356"/>
      <c r="Z15" s="356"/>
      <c r="AA15" s="356"/>
      <c r="AB15" s="356"/>
      <c r="AC15" s="356"/>
      <c r="AD15" s="356"/>
      <c r="AE15" s="330"/>
      <c r="AF15" s="399"/>
      <c r="AG15" s="355"/>
      <c r="AH15" s="356"/>
      <c r="AI15" s="356"/>
      <c r="AJ15" s="356"/>
      <c r="AK15" s="356"/>
      <c r="AL15" s="356"/>
      <c r="AM15" s="356"/>
      <c r="AN15" s="356"/>
      <c r="AO15" s="330"/>
      <c r="AP15" s="399"/>
      <c r="AQ15" s="355"/>
      <c r="AR15" s="356"/>
      <c r="AS15" s="356"/>
      <c r="AT15" s="356"/>
      <c r="AU15" s="356"/>
      <c r="AV15" s="356"/>
      <c r="AW15" s="356"/>
      <c r="AX15" s="356"/>
      <c r="AY15" s="330"/>
      <c r="AZ15" s="80"/>
    </row>
    <row r="16" spans="1:52" x14ac:dyDescent="0.25">
      <c r="B16" s="34" t="s">
        <v>36</v>
      </c>
      <c r="C16" s="325">
        <v>22</v>
      </c>
      <c r="D16" s="326">
        <v>24</v>
      </c>
      <c r="E16" s="326">
        <v>36</v>
      </c>
      <c r="F16" s="326">
        <v>30</v>
      </c>
      <c r="G16" s="326">
        <v>28</v>
      </c>
      <c r="H16" s="326">
        <v>26</v>
      </c>
      <c r="I16" s="326">
        <v>34</v>
      </c>
      <c r="J16" s="326">
        <v>36</v>
      </c>
      <c r="K16" s="438">
        <v>236</v>
      </c>
      <c r="L16" s="278"/>
      <c r="M16" s="325">
        <v>22</v>
      </c>
      <c r="N16" s="326">
        <v>30</v>
      </c>
      <c r="O16" s="326">
        <v>32</v>
      </c>
      <c r="P16" s="326">
        <v>31</v>
      </c>
      <c r="Q16" s="326">
        <v>22</v>
      </c>
      <c r="R16" s="326">
        <v>24</v>
      </c>
      <c r="S16" s="326">
        <v>31</v>
      </c>
      <c r="T16" s="326">
        <v>32</v>
      </c>
      <c r="U16" s="438">
        <v>224</v>
      </c>
      <c r="V16" s="179"/>
      <c r="W16" s="325"/>
      <c r="X16" s="326"/>
      <c r="Y16" s="326"/>
      <c r="Z16" s="326"/>
      <c r="AA16" s="326"/>
      <c r="AB16" s="326"/>
      <c r="AC16" s="326"/>
      <c r="AD16" s="326"/>
      <c r="AE16" s="438"/>
      <c r="AF16" s="169"/>
      <c r="AG16" s="325"/>
      <c r="AH16" s="326"/>
      <c r="AI16" s="326"/>
      <c r="AJ16" s="326"/>
      <c r="AK16" s="326"/>
      <c r="AL16" s="326"/>
      <c r="AM16" s="326"/>
      <c r="AN16" s="326"/>
      <c r="AO16" s="438"/>
      <c r="AP16" s="169"/>
      <c r="AQ16" s="325"/>
      <c r="AR16" s="326"/>
      <c r="AS16" s="326"/>
      <c r="AT16" s="326"/>
      <c r="AU16" s="326"/>
      <c r="AV16" s="326"/>
      <c r="AW16" s="326"/>
      <c r="AX16" s="326"/>
      <c r="AY16" s="438"/>
      <c r="AZ16" s="80"/>
    </row>
    <row r="17" spans="2:51" x14ac:dyDescent="0.25">
      <c r="B17" s="34" t="s">
        <v>37</v>
      </c>
      <c r="C17" s="325">
        <v>25</v>
      </c>
      <c r="D17" s="326">
        <v>42</v>
      </c>
      <c r="E17" s="326">
        <v>30</v>
      </c>
      <c r="F17" s="326">
        <v>29</v>
      </c>
      <c r="G17" s="326">
        <v>22</v>
      </c>
      <c r="H17" s="326">
        <v>19</v>
      </c>
      <c r="I17" s="326">
        <v>23</v>
      </c>
      <c r="J17" s="326">
        <v>29</v>
      </c>
      <c r="K17" s="438">
        <v>219</v>
      </c>
      <c r="L17" s="278"/>
      <c r="M17" s="325">
        <v>29</v>
      </c>
      <c r="N17" s="326">
        <v>37</v>
      </c>
      <c r="O17" s="326">
        <v>28</v>
      </c>
      <c r="P17" s="326">
        <v>28</v>
      </c>
      <c r="Q17" s="326">
        <v>22</v>
      </c>
      <c r="R17" s="326">
        <v>16</v>
      </c>
      <c r="S17" s="326">
        <v>24</v>
      </c>
      <c r="T17" s="326">
        <v>29</v>
      </c>
      <c r="U17" s="438">
        <v>213</v>
      </c>
      <c r="V17" s="87"/>
      <c r="W17" s="325"/>
      <c r="X17" s="326"/>
      <c r="Y17" s="326"/>
      <c r="Z17" s="326"/>
      <c r="AA17" s="326"/>
      <c r="AB17" s="326"/>
      <c r="AC17" s="326"/>
      <c r="AD17" s="326"/>
      <c r="AE17" s="438"/>
      <c r="AF17" s="169"/>
      <c r="AG17" s="325"/>
      <c r="AH17" s="326"/>
      <c r="AI17" s="326"/>
      <c r="AJ17" s="326"/>
      <c r="AK17" s="326"/>
      <c r="AL17" s="326"/>
      <c r="AM17" s="326"/>
      <c r="AN17" s="326"/>
      <c r="AO17" s="438"/>
      <c r="AP17" s="169"/>
      <c r="AQ17" s="325"/>
      <c r="AR17" s="326"/>
      <c r="AS17" s="326"/>
      <c r="AT17" s="326"/>
      <c r="AU17" s="326"/>
      <c r="AV17" s="326"/>
      <c r="AW17" s="326"/>
      <c r="AX17" s="326"/>
      <c r="AY17" s="438"/>
    </row>
    <row r="18" spans="2:51" x14ac:dyDescent="0.25">
      <c r="B18" s="34" t="s">
        <v>38</v>
      </c>
      <c r="C18" s="325">
        <v>36</v>
      </c>
      <c r="D18" s="326">
        <v>38</v>
      </c>
      <c r="E18" s="326">
        <v>54</v>
      </c>
      <c r="F18" s="326">
        <v>48</v>
      </c>
      <c r="G18" s="326">
        <v>62</v>
      </c>
      <c r="H18" s="326">
        <v>63</v>
      </c>
      <c r="I18" s="326">
        <v>65</v>
      </c>
      <c r="J18" s="326">
        <v>94</v>
      </c>
      <c r="K18" s="438">
        <v>460</v>
      </c>
      <c r="L18" s="278"/>
      <c r="M18" s="325">
        <v>34</v>
      </c>
      <c r="N18" s="326">
        <v>34</v>
      </c>
      <c r="O18" s="326">
        <v>39</v>
      </c>
      <c r="P18" s="326">
        <v>50</v>
      </c>
      <c r="Q18" s="326">
        <v>60</v>
      </c>
      <c r="R18" s="326">
        <v>55</v>
      </c>
      <c r="S18" s="326">
        <v>67</v>
      </c>
      <c r="T18" s="326">
        <v>94</v>
      </c>
      <c r="U18" s="438">
        <v>433</v>
      </c>
      <c r="V18" s="87"/>
      <c r="W18" s="325"/>
      <c r="X18" s="326"/>
      <c r="Y18" s="326"/>
      <c r="Z18" s="326"/>
      <c r="AA18" s="326"/>
      <c r="AB18" s="326"/>
      <c r="AC18" s="326"/>
      <c r="AD18" s="326"/>
      <c r="AE18" s="438"/>
      <c r="AF18" s="169"/>
      <c r="AG18" s="325"/>
      <c r="AH18" s="326"/>
      <c r="AI18" s="326"/>
      <c r="AJ18" s="326"/>
      <c r="AK18" s="326"/>
      <c r="AL18" s="326"/>
      <c r="AM18" s="326"/>
      <c r="AN18" s="326"/>
      <c r="AO18" s="438"/>
      <c r="AP18" s="169"/>
      <c r="AQ18" s="325"/>
      <c r="AR18" s="326"/>
      <c r="AS18" s="326"/>
      <c r="AT18" s="326"/>
      <c r="AU18" s="326"/>
      <c r="AV18" s="326"/>
      <c r="AW18" s="326"/>
      <c r="AX18" s="326"/>
      <c r="AY18" s="438"/>
    </row>
    <row r="19" spans="2:51" x14ac:dyDescent="0.25">
      <c r="B19" s="34" t="s">
        <v>39</v>
      </c>
      <c r="C19" s="325">
        <v>24</v>
      </c>
      <c r="D19" s="326">
        <v>36</v>
      </c>
      <c r="E19" s="326">
        <v>46</v>
      </c>
      <c r="F19" s="326">
        <v>47</v>
      </c>
      <c r="G19" s="326">
        <v>35</v>
      </c>
      <c r="H19" s="326">
        <v>36</v>
      </c>
      <c r="I19" s="326">
        <v>31</v>
      </c>
      <c r="J19" s="326">
        <v>67</v>
      </c>
      <c r="K19" s="438">
        <v>322</v>
      </c>
      <c r="L19" s="278"/>
      <c r="M19" s="325">
        <v>20</v>
      </c>
      <c r="N19" s="326">
        <v>35</v>
      </c>
      <c r="O19" s="326">
        <v>40</v>
      </c>
      <c r="P19" s="326">
        <v>44</v>
      </c>
      <c r="Q19" s="326">
        <v>39</v>
      </c>
      <c r="R19" s="326">
        <v>31</v>
      </c>
      <c r="S19" s="326">
        <v>29</v>
      </c>
      <c r="T19" s="326">
        <v>61</v>
      </c>
      <c r="U19" s="438">
        <v>299</v>
      </c>
      <c r="V19" s="87"/>
      <c r="W19" s="325"/>
      <c r="X19" s="326"/>
      <c r="Y19" s="326"/>
      <c r="Z19" s="326"/>
      <c r="AA19" s="326"/>
      <c r="AB19" s="326"/>
      <c r="AC19" s="326"/>
      <c r="AD19" s="326"/>
      <c r="AE19" s="438"/>
      <c r="AF19" s="169"/>
      <c r="AG19" s="325"/>
      <c r="AH19" s="326"/>
      <c r="AI19" s="326"/>
      <c r="AJ19" s="326"/>
      <c r="AK19" s="326"/>
      <c r="AL19" s="326"/>
      <c r="AM19" s="326"/>
      <c r="AN19" s="326"/>
      <c r="AO19" s="438"/>
      <c r="AP19" s="169"/>
      <c r="AQ19" s="325"/>
      <c r="AR19" s="326"/>
      <c r="AS19" s="326"/>
      <c r="AT19" s="326"/>
      <c r="AU19" s="326"/>
      <c r="AV19" s="326"/>
      <c r="AW19" s="326"/>
      <c r="AX19" s="326"/>
      <c r="AY19" s="438"/>
    </row>
    <row r="20" spans="2:51" x14ac:dyDescent="0.25">
      <c r="B20" s="34" t="s">
        <v>40</v>
      </c>
      <c r="C20" s="325">
        <v>55</v>
      </c>
      <c r="D20" s="326">
        <v>90</v>
      </c>
      <c r="E20" s="326">
        <v>69</v>
      </c>
      <c r="F20" s="326">
        <v>89</v>
      </c>
      <c r="G20" s="326">
        <v>64</v>
      </c>
      <c r="H20" s="326">
        <v>74</v>
      </c>
      <c r="I20" s="326">
        <v>56</v>
      </c>
      <c r="J20" s="326">
        <v>69</v>
      </c>
      <c r="K20" s="438">
        <v>566</v>
      </c>
      <c r="L20" s="278"/>
      <c r="M20" s="325">
        <v>52</v>
      </c>
      <c r="N20" s="326">
        <v>87</v>
      </c>
      <c r="O20" s="326">
        <v>72</v>
      </c>
      <c r="P20" s="326">
        <v>93</v>
      </c>
      <c r="Q20" s="326">
        <v>65</v>
      </c>
      <c r="R20" s="326">
        <v>70</v>
      </c>
      <c r="S20" s="326">
        <v>56</v>
      </c>
      <c r="T20" s="326">
        <v>63</v>
      </c>
      <c r="U20" s="438">
        <v>558</v>
      </c>
      <c r="V20" s="87"/>
      <c r="W20" s="325"/>
      <c r="X20" s="326"/>
      <c r="Y20" s="326"/>
      <c r="Z20" s="326"/>
      <c r="AA20" s="326"/>
      <c r="AB20" s="326"/>
      <c r="AC20" s="326"/>
      <c r="AD20" s="326"/>
      <c r="AE20" s="438"/>
      <c r="AF20" s="169"/>
      <c r="AG20" s="325"/>
      <c r="AH20" s="326"/>
      <c r="AI20" s="326"/>
      <c r="AJ20" s="326"/>
      <c r="AK20" s="326"/>
      <c r="AL20" s="326"/>
      <c r="AM20" s="326"/>
      <c r="AN20" s="326"/>
      <c r="AO20" s="438"/>
      <c r="AP20" s="169"/>
      <c r="AQ20" s="325"/>
      <c r="AR20" s="326"/>
      <c r="AS20" s="326"/>
      <c r="AT20" s="326"/>
      <c r="AU20" s="326"/>
      <c r="AV20" s="326"/>
      <c r="AW20" s="326"/>
      <c r="AX20" s="326"/>
      <c r="AY20" s="438"/>
    </row>
    <row r="21" spans="2:51" x14ac:dyDescent="0.25">
      <c r="B21" s="34" t="s">
        <v>41</v>
      </c>
      <c r="C21" s="325">
        <v>25</v>
      </c>
      <c r="D21" s="326">
        <v>34</v>
      </c>
      <c r="E21" s="326">
        <v>38</v>
      </c>
      <c r="F21" s="326">
        <v>45</v>
      </c>
      <c r="G21" s="326">
        <v>34</v>
      </c>
      <c r="H21" s="326">
        <v>40</v>
      </c>
      <c r="I21" s="326">
        <v>37</v>
      </c>
      <c r="J21" s="326">
        <v>43</v>
      </c>
      <c r="K21" s="438">
        <v>296</v>
      </c>
      <c r="L21" s="278"/>
      <c r="M21" s="325">
        <v>22</v>
      </c>
      <c r="N21" s="326">
        <v>30</v>
      </c>
      <c r="O21" s="326">
        <v>35</v>
      </c>
      <c r="P21" s="326">
        <v>36</v>
      </c>
      <c r="Q21" s="326">
        <v>32</v>
      </c>
      <c r="R21" s="326">
        <v>35</v>
      </c>
      <c r="S21" s="326">
        <v>36</v>
      </c>
      <c r="T21" s="326">
        <v>45</v>
      </c>
      <c r="U21" s="438">
        <v>271</v>
      </c>
      <c r="V21" s="87"/>
      <c r="W21" s="325"/>
      <c r="X21" s="326"/>
      <c r="Y21" s="326"/>
      <c r="Z21" s="326"/>
      <c r="AA21" s="326"/>
      <c r="AB21" s="326"/>
      <c r="AC21" s="326"/>
      <c r="AD21" s="326"/>
      <c r="AE21" s="438"/>
      <c r="AF21" s="169"/>
      <c r="AG21" s="325"/>
      <c r="AH21" s="326"/>
      <c r="AI21" s="326"/>
      <c r="AJ21" s="326"/>
      <c r="AK21" s="326"/>
      <c r="AL21" s="326"/>
      <c r="AM21" s="326"/>
      <c r="AN21" s="326"/>
      <c r="AO21" s="438"/>
      <c r="AP21" s="169"/>
      <c r="AQ21" s="325"/>
      <c r="AR21" s="326"/>
      <c r="AS21" s="326"/>
      <c r="AT21" s="326"/>
      <c r="AU21" s="326"/>
      <c r="AV21" s="326"/>
      <c r="AW21" s="326"/>
      <c r="AX21" s="326"/>
      <c r="AY21" s="438"/>
    </row>
    <row r="22" spans="2:51" x14ac:dyDescent="0.25">
      <c r="B22" s="34" t="s">
        <v>42</v>
      </c>
      <c r="C22" s="325">
        <v>32</v>
      </c>
      <c r="D22" s="326">
        <v>27</v>
      </c>
      <c r="E22" s="326">
        <v>26</v>
      </c>
      <c r="F22" s="326">
        <v>24</v>
      </c>
      <c r="G22" s="326">
        <v>19</v>
      </c>
      <c r="H22" s="326">
        <v>24</v>
      </c>
      <c r="I22" s="326">
        <v>30</v>
      </c>
      <c r="J22" s="326">
        <v>34</v>
      </c>
      <c r="K22" s="438">
        <v>216</v>
      </c>
      <c r="L22" s="278"/>
      <c r="M22" s="325">
        <v>25</v>
      </c>
      <c r="N22" s="326">
        <v>28</v>
      </c>
      <c r="O22" s="326">
        <v>28</v>
      </c>
      <c r="P22" s="326">
        <v>18</v>
      </c>
      <c r="Q22" s="326">
        <v>17</v>
      </c>
      <c r="R22" s="326">
        <v>20</v>
      </c>
      <c r="S22" s="326">
        <v>27</v>
      </c>
      <c r="T22" s="326">
        <v>32</v>
      </c>
      <c r="U22" s="438">
        <v>195</v>
      </c>
      <c r="V22" s="87"/>
      <c r="W22" s="325"/>
      <c r="X22" s="326"/>
      <c r="Y22" s="326"/>
      <c r="Z22" s="326"/>
      <c r="AA22" s="326"/>
      <c r="AB22" s="326"/>
      <c r="AC22" s="326"/>
      <c r="AD22" s="326"/>
      <c r="AE22" s="438"/>
      <c r="AF22" s="169"/>
      <c r="AG22" s="325"/>
      <c r="AH22" s="326"/>
      <c r="AI22" s="326"/>
      <c r="AJ22" s="326"/>
      <c r="AK22" s="326"/>
      <c r="AL22" s="326"/>
      <c r="AM22" s="326"/>
      <c r="AN22" s="326"/>
      <c r="AO22" s="438"/>
      <c r="AP22" s="169"/>
      <c r="AQ22" s="325"/>
      <c r="AR22" s="326"/>
      <c r="AS22" s="326"/>
      <c r="AT22" s="326"/>
      <c r="AU22" s="326"/>
      <c r="AV22" s="326"/>
      <c r="AW22" s="326"/>
      <c r="AX22" s="326"/>
      <c r="AY22" s="438"/>
    </row>
    <row r="23" spans="2:51" x14ac:dyDescent="0.25">
      <c r="B23" s="34" t="s">
        <v>43</v>
      </c>
      <c r="C23" s="325">
        <v>15</v>
      </c>
      <c r="D23" s="326">
        <v>17</v>
      </c>
      <c r="E23" s="326">
        <v>19</v>
      </c>
      <c r="F23" s="326">
        <v>29</v>
      </c>
      <c r="G23" s="326">
        <v>32</v>
      </c>
      <c r="H23" s="326">
        <v>32</v>
      </c>
      <c r="I23" s="326">
        <v>21</v>
      </c>
      <c r="J23" s="326">
        <v>42</v>
      </c>
      <c r="K23" s="438">
        <v>207</v>
      </c>
      <c r="L23" s="278"/>
      <c r="M23" s="325">
        <v>10</v>
      </c>
      <c r="N23" s="326">
        <v>12</v>
      </c>
      <c r="O23" s="326">
        <v>21</v>
      </c>
      <c r="P23" s="326">
        <v>20</v>
      </c>
      <c r="Q23" s="326">
        <v>32</v>
      </c>
      <c r="R23" s="326">
        <v>30</v>
      </c>
      <c r="S23" s="326">
        <v>16</v>
      </c>
      <c r="T23" s="326">
        <v>40</v>
      </c>
      <c r="U23" s="438">
        <v>181</v>
      </c>
      <c r="V23" s="87"/>
      <c r="W23" s="325"/>
      <c r="X23" s="326"/>
      <c r="Y23" s="326"/>
      <c r="Z23" s="326"/>
      <c r="AA23" s="326"/>
      <c r="AB23" s="326"/>
      <c r="AC23" s="326"/>
      <c r="AD23" s="326"/>
      <c r="AE23" s="438"/>
      <c r="AF23" s="169"/>
      <c r="AG23" s="325"/>
      <c r="AH23" s="326"/>
      <c r="AI23" s="326"/>
      <c r="AJ23" s="326"/>
      <c r="AK23" s="326"/>
      <c r="AL23" s="326"/>
      <c r="AM23" s="326"/>
      <c r="AN23" s="326"/>
      <c r="AO23" s="438"/>
      <c r="AP23" s="169"/>
      <c r="AQ23" s="325"/>
      <c r="AR23" s="326"/>
      <c r="AS23" s="326"/>
      <c r="AT23" s="326"/>
      <c r="AU23" s="326"/>
      <c r="AV23" s="326"/>
      <c r="AW23" s="326"/>
      <c r="AX23" s="326"/>
      <c r="AY23" s="438"/>
    </row>
    <row r="24" spans="2:51" x14ac:dyDescent="0.25">
      <c r="B24" s="34" t="s">
        <v>44</v>
      </c>
      <c r="C24" s="325">
        <v>44</v>
      </c>
      <c r="D24" s="326">
        <v>46</v>
      </c>
      <c r="E24" s="326">
        <v>79</v>
      </c>
      <c r="F24" s="326">
        <v>75</v>
      </c>
      <c r="G24" s="326">
        <v>69</v>
      </c>
      <c r="H24" s="326">
        <v>85</v>
      </c>
      <c r="I24" s="326">
        <v>70</v>
      </c>
      <c r="J24" s="326">
        <v>107</v>
      </c>
      <c r="K24" s="438">
        <v>575</v>
      </c>
      <c r="L24" s="278"/>
      <c r="M24" s="325">
        <v>47</v>
      </c>
      <c r="N24" s="326">
        <v>46</v>
      </c>
      <c r="O24" s="326">
        <v>66</v>
      </c>
      <c r="P24" s="326">
        <v>66</v>
      </c>
      <c r="Q24" s="326">
        <v>59</v>
      </c>
      <c r="R24" s="326">
        <v>76</v>
      </c>
      <c r="S24" s="326">
        <v>69</v>
      </c>
      <c r="T24" s="326">
        <v>97</v>
      </c>
      <c r="U24" s="438">
        <v>526</v>
      </c>
      <c r="V24" s="87"/>
      <c r="W24" s="325"/>
      <c r="X24" s="326"/>
      <c r="Y24" s="326"/>
      <c r="Z24" s="326"/>
      <c r="AA24" s="326"/>
      <c r="AB24" s="326"/>
      <c r="AC24" s="326"/>
      <c r="AD24" s="326"/>
      <c r="AE24" s="438"/>
      <c r="AF24" s="169"/>
      <c r="AG24" s="325"/>
      <c r="AH24" s="326"/>
      <c r="AI24" s="326"/>
      <c r="AJ24" s="326"/>
      <c r="AK24" s="326"/>
      <c r="AL24" s="326"/>
      <c r="AM24" s="326"/>
      <c r="AN24" s="326"/>
      <c r="AO24" s="438"/>
      <c r="AP24" s="169"/>
      <c r="AQ24" s="325"/>
      <c r="AR24" s="326"/>
      <c r="AS24" s="326"/>
      <c r="AT24" s="326"/>
      <c r="AU24" s="326"/>
      <c r="AV24" s="326"/>
      <c r="AW24" s="326"/>
      <c r="AX24" s="326"/>
      <c r="AY24" s="438"/>
    </row>
    <row r="25" spans="2:51" x14ac:dyDescent="0.25">
      <c r="B25" s="34" t="s">
        <v>45</v>
      </c>
      <c r="C25" s="325">
        <v>32</v>
      </c>
      <c r="D25" s="326">
        <v>42</v>
      </c>
      <c r="E25" s="326">
        <v>37</v>
      </c>
      <c r="F25" s="326">
        <v>40</v>
      </c>
      <c r="G25" s="326">
        <v>47</v>
      </c>
      <c r="H25" s="326">
        <v>38</v>
      </c>
      <c r="I25" s="326">
        <v>44</v>
      </c>
      <c r="J25" s="326">
        <v>51</v>
      </c>
      <c r="K25" s="438">
        <v>331</v>
      </c>
      <c r="L25" s="278"/>
      <c r="M25" s="325">
        <v>31</v>
      </c>
      <c r="N25" s="326">
        <v>41</v>
      </c>
      <c r="O25" s="326">
        <v>33</v>
      </c>
      <c r="P25" s="326">
        <v>31</v>
      </c>
      <c r="Q25" s="326">
        <v>38</v>
      </c>
      <c r="R25" s="326">
        <v>36</v>
      </c>
      <c r="S25" s="326">
        <v>39</v>
      </c>
      <c r="T25" s="326">
        <v>50</v>
      </c>
      <c r="U25" s="438">
        <v>299</v>
      </c>
      <c r="V25" s="87"/>
      <c r="W25" s="325"/>
      <c r="X25" s="326"/>
      <c r="Y25" s="326"/>
      <c r="Z25" s="326"/>
      <c r="AA25" s="326"/>
      <c r="AB25" s="326"/>
      <c r="AC25" s="326"/>
      <c r="AD25" s="326"/>
      <c r="AE25" s="438"/>
      <c r="AF25" s="169"/>
      <c r="AG25" s="325"/>
      <c r="AH25" s="326"/>
      <c r="AI25" s="326"/>
      <c r="AJ25" s="326"/>
      <c r="AK25" s="326"/>
      <c r="AL25" s="326"/>
      <c r="AM25" s="326"/>
      <c r="AN25" s="326"/>
      <c r="AO25" s="438"/>
      <c r="AP25" s="169"/>
      <c r="AQ25" s="325"/>
      <c r="AR25" s="326"/>
      <c r="AS25" s="326"/>
      <c r="AT25" s="326"/>
      <c r="AU25" s="326"/>
      <c r="AV25" s="326"/>
      <c r="AW25" s="326"/>
      <c r="AX25" s="326"/>
      <c r="AY25" s="438"/>
    </row>
    <row r="26" spans="2:51" x14ac:dyDescent="0.25">
      <c r="B26" s="34" t="s">
        <v>46</v>
      </c>
      <c r="C26" s="325">
        <v>25</v>
      </c>
      <c r="D26" s="326">
        <v>34</v>
      </c>
      <c r="E26" s="326">
        <v>34</v>
      </c>
      <c r="F26" s="326">
        <v>36</v>
      </c>
      <c r="G26" s="326">
        <v>28</v>
      </c>
      <c r="H26" s="326">
        <v>33</v>
      </c>
      <c r="I26" s="326">
        <v>27</v>
      </c>
      <c r="J26" s="326">
        <v>43</v>
      </c>
      <c r="K26" s="438">
        <v>260</v>
      </c>
      <c r="L26" s="278"/>
      <c r="M26" s="325">
        <v>24</v>
      </c>
      <c r="N26" s="326">
        <v>34</v>
      </c>
      <c r="O26" s="326">
        <v>32</v>
      </c>
      <c r="P26" s="326">
        <v>30</v>
      </c>
      <c r="Q26" s="326">
        <v>25</v>
      </c>
      <c r="R26" s="326">
        <v>30</v>
      </c>
      <c r="S26" s="326">
        <v>25</v>
      </c>
      <c r="T26" s="326">
        <v>42</v>
      </c>
      <c r="U26" s="438">
        <v>242</v>
      </c>
      <c r="V26" s="87"/>
      <c r="W26" s="325"/>
      <c r="X26" s="326"/>
      <c r="Y26" s="326"/>
      <c r="Z26" s="326"/>
      <c r="AA26" s="326"/>
      <c r="AB26" s="326"/>
      <c r="AC26" s="326"/>
      <c r="AD26" s="326"/>
      <c r="AE26" s="438"/>
      <c r="AF26" s="169"/>
      <c r="AG26" s="325"/>
      <c r="AH26" s="326"/>
      <c r="AI26" s="326"/>
      <c r="AJ26" s="326"/>
      <c r="AK26" s="326"/>
      <c r="AL26" s="326"/>
      <c r="AM26" s="326"/>
      <c r="AN26" s="326"/>
      <c r="AO26" s="438"/>
      <c r="AP26" s="169"/>
      <c r="AQ26" s="325"/>
      <c r="AR26" s="326"/>
      <c r="AS26" s="326"/>
      <c r="AT26" s="326"/>
      <c r="AU26" s="326"/>
      <c r="AV26" s="326"/>
      <c r="AW26" s="326"/>
      <c r="AX26" s="326"/>
      <c r="AY26" s="438"/>
    </row>
    <row r="27" spans="2:51" x14ac:dyDescent="0.25">
      <c r="B27" s="34" t="s">
        <v>47</v>
      </c>
      <c r="C27" s="325">
        <v>31</v>
      </c>
      <c r="D27" s="326">
        <v>26</v>
      </c>
      <c r="E27" s="326">
        <v>39</v>
      </c>
      <c r="F27" s="326">
        <v>30</v>
      </c>
      <c r="G27" s="326">
        <v>44</v>
      </c>
      <c r="H27" s="326">
        <v>22</v>
      </c>
      <c r="I27" s="326">
        <v>35</v>
      </c>
      <c r="J27" s="326">
        <v>66</v>
      </c>
      <c r="K27" s="438">
        <v>293</v>
      </c>
      <c r="L27" s="278"/>
      <c r="M27" s="325">
        <v>35</v>
      </c>
      <c r="N27" s="326">
        <v>25</v>
      </c>
      <c r="O27" s="326">
        <v>39</v>
      </c>
      <c r="P27" s="326">
        <v>29</v>
      </c>
      <c r="Q27" s="326">
        <v>46</v>
      </c>
      <c r="R27" s="326">
        <v>27</v>
      </c>
      <c r="S27" s="326">
        <v>39</v>
      </c>
      <c r="T27" s="326">
        <v>57</v>
      </c>
      <c r="U27" s="438">
        <v>297</v>
      </c>
      <c r="V27" s="87"/>
      <c r="W27" s="325"/>
      <c r="X27" s="326"/>
      <c r="Y27" s="326"/>
      <c r="Z27" s="326"/>
      <c r="AA27" s="326"/>
      <c r="AB27" s="326"/>
      <c r="AC27" s="326"/>
      <c r="AD27" s="326"/>
      <c r="AE27" s="438"/>
      <c r="AF27" s="169"/>
      <c r="AG27" s="325"/>
      <c r="AH27" s="326"/>
      <c r="AI27" s="326"/>
      <c r="AJ27" s="326"/>
      <c r="AK27" s="326"/>
      <c r="AL27" s="326"/>
      <c r="AM27" s="326"/>
      <c r="AN27" s="326"/>
      <c r="AO27" s="438"/>
      <c r="AP27" s="169"/>
      <c r="AQ27" s="325"/>
      <c r="AR27" s="326"/>
      <c r="AS27" s="326"/>
      <c r="AT27" s="326"/>
      <c r="AU27" s="326"/>
      <c r="AV27" s="326"/>
      <c r="AW27" s="326"/>
      <c r="AX27" s="326"/>
      <c r="AY27" s="438"/>
    </row>
    <row r="28" spans="2:51" x14ac:dyDescent="0.25">
      <c r="B28" s="34" t="s">
        <v>48</v>
      </c>
      <c r="C28" s="325">
        <v>13</v>
      </c>
      <c r="D28" s="326">
        <v>40</v>
      </c>
      <c r="E28" s="326">
        <v>54</v>
      </c>
      <c r="F28" s="326">
        <v>43</v>
      </c>
      <c r="G28" s="326">
        <v>39</v>
      </c>
      <c r="H28" s="326">
        <v>33</v>
      </c>
      <c r="I28" s="326">
        <v>38</v>
      </c>
      <c r="J28" s="326">
        <v>47</v>
      </c>
      <c r="K28" s="438">
        <v>307</v>
      </c>
      <c r="L28" s="278"/>
      <c r="M28" s="325">
        <v>21</v>
      </c>
      <c r="N28" s="326">
        <v>30</v>
      </c>
      <c r="O28" s="326">
        <v>41</v>
      </c>
      <c r="P28" s="326">
        <v>37</v>
      </c>
      <c r="Q28" s="326">
        <v>37</v>
      </c>
      <c r="R28" s="326">
        <v>36</v>
      </c>
      <c r="S28" s="326">
        <v>35</v>
      </c>
      <c r="T28" s="326">
        <v>49</v>
      </c>
      <c r="U28" s="438">
        <v>286</v>
      </c>
      <c r="V28" s="87"/>
      <c r="W28" s="325"/>
      <c r="X28" s="326"/>
      <c r="Y28" s="326"/>
      <c r="Z28" s="326"/>
      <c r="AA28" s="326"/>
      <c r="AB28" s="326"/>
      <c r="AC28" s="326"/>
      <c r="AD28" s="326"/>
      <c r="AE28" s="438"/>
      <c r="AF28" s="169"/>
      <c r="AG28" s="325"/>
      <c r="AH28" s="326"/>
      <c r="AI28" s="326"/>
      <c r="AJ28" s="326"/>
      <c r="AK28" s="326"/>
      <c r="AL28" s="326"/>
      <c r="AM28" s="326"/>
      <c r="AN28" s="326"/>
      <c r="AO28" s="438"/>
      <c r="AP28" s="169"/>
      <c r="AQ28" s="325"/>
      <c r="AR28" s="326"/>
      <c r="AS28" s="326"/>
      <c r="AT28" s="326"/>
      <c r="AU28" s="326"/>
      <c r="AV28" s="326"/>
      <c r="AW28" s="326"/>
      <c r="AX28" s="326"/>
      <c r="AY28" s="438"/>
    </row>
    <row r="29" spans="2:51" x14ac:dyDescent="0.25">
      <c r="B29" s="34" t="s">
        <v>49</v>
      </c>
      <c r="C29" s="325">
        <v>56</v>
      </c>
      <c r="D29" s="326">
        <v>48</v>
      </c>
      <c r="E29" s="326">
        <v>73</v>
      </c>
      <c r="F29" s="326">
        <v>80</v>
      </c>
      <c r="G29" s="326">
        <v>77</v>
      </c>
      <c r="H29" s="326">
        <v>81</v>
      </c>
      <c r="I29" s="326">
        <v>75</v>
      </c>
      <c r="J29" s="326">
        <v>114</v>
      </c>
      <c r="K29" s="438">
        <v>604</v>
      </c>
      <c r="L29" s="278"/>
      <c r="M29" s="325">
        <v>49</v>
      </c>
      <c r="N29" s="326">
        <v>44</v>
      </c>
      <c r="O29" s="326">
        <v>60</v>
      </c>
      <c r="P29" s="326">
        <v>60</v>
      </c>
      <c r="Q29" s="326">
        <v>73</v>
      </c>
      <c r="R29" s="326">
        <v>78</v>
      </c>
      <c r="S29" s="326">
        <v>69</v>
      </c>
      <c r="T29" s="326">
        <v>104</v>
      </c>
      <c r="U29" s="438">
        <v>537</v>
      </c>
      <c r="V29" s="87"/>
      <c r="W29" s="325"/>
      <c r="X29" s="326"/>
      <c r="Y29" s="326"/>
      <c r="Z29" s="326"/>
      <c r="AA29" s="326"/>
      <c r="AB29" s="326"/>
      <c r="AC29" s="326"/>
      <c r="AD29" s="326"/>
      <c r="AE29" s="438"/>
      <c r="AF29" s="169"/>
      <c r="AG29" s="325"/>
      <c r="AH29" s="326"/>
      <c r="AI29" s="326"/>
      <c r="AJ29" s="326"/>
      <c r="AK29" s="326"/>
      <c r="AL29" s="326"/>
      <c r="AM29" s="326"/>
      <c r="AN29" s="326"/>
      <c r="AO29" s="438"/>
      <c r="AP29" s="169"/>
      <c r="AQ29" s="325"/>
      <c r="AR29" s="326"/>
      <c r="AS29" s="326"/>
      <c r="AT29" s="326"/>
      <c r="AU29" s="326"/>
      <c r="AV29" s="326"/>
      <c r="AW29" s="326"/>
      <c r="AX29" s="326"/>
      <c r="AY29" s="438"/>
    </row>
    <row r="30" spans="2:51" x14ac:dyDescent="0.25">
      <c r="B30" s="34" t="s">
        <v>50</v>
      </c>
      <c r="C30" s="325">
        <v>90</v>
      </c>
      <c r="D30" s="326">
        <v>57</v>
      </c>
      <c r="E30" s="326">
        <v>70</v>
      </c>
      <c r="F30" s="326">
        <v>80</v>
      </c>
      <c r="G30" s="326">
        <v>85</v>
      </c>
      <c r="H30" s="326">
        <v>84</v>
      </c>
      <c r="I30" s="326">
        <v>74</v>
      </c>
      <c r="J30" s="326">
        <v>101</v>
      </c>
      <c r="K30" s="438">
        <v>641</v>
      </c>
      <c r="L30" s="278"/>
      <c r="M30" s="325">
        <v>94</v>
      </c>
      <c r="N30" s="326">
        <v>59</v>
      </c>
      <c r="O30" s="326">
        <v>60</v>
      </c>
      <c r="P30" s="326">
        <v>70</v>
      </c>
      <c r="Q30" s="326">
        <v>75</v>
      </c>
      <c r="R30" s="326">
        <v>76</v>
      </c>
      <c r="S30" s="326">
        <v>68</v>
      </c>
      <c r="T30" s="326">
        <v>96</v>
      </c>
      <c r="U30" s="438">
        <v>598</v>
      </c>
      <c r="V30" s="87"/>
      <c r="W30" s="325"/>
      <c r="X30" s="326"/>
      <c r="Y30" s="326"/>
      <c r="Z30" s="326"/>
      <c r="AA30" s="326"/>
      <c r="AB30" s="326"/>
      <c r="AC30" s="326"/>
      <c r="AD30" s="326"/>
      <c r="AE30" s="438"/>
      <c r="AF30" s="169"/>
      <c r="AG30" s="325"/>
      <c r="AH30" s="326"/>
      <c r="AI30" s="326"/>
      <c r="AJ30" s="326"/>
      <c r="AK30" s="326"/>
      <c r="AL30" s="326"/>
      <c r="AM30" s="326"/>
      <c r="AN30" s="326"/>
      <c r="AO30" s="438"/>
      <c r="AP30" s="169"/>
      <c r="AQ30" s="325"/>
      <c r="AR30" s="326"/>
      <c r="AS30" s="326"/>
      <c r="AT30" s="326"/>
      <c r="AU30" s="326"/>
      <c r="AV30" s="326"/>
      <c r="AW30" s="326"/>
      <c r="AX30" s="326"/>
      <c r="AY30" s="438"/>
    </row>
    <row r="31" spans="2:51" x14ac:dyDescent="0.25">
      <c r="B31" s="34" t="s">
        <v>51</v>
      </c>
      <c r="C31" s="325">
        <v>14</v>
      </c>
      <c r="D31" s="326">
        <v>27</v>
      </c>
      <c r="E31" s="326">
        <v>30</v>
      </c>
      <c r="F31" s="326">
        <v>25</v>
      </c>
      <c r="G31" s="326">
        <v>21</v>
      </c>
      <c r="H31" s="326">
        <v>19</v>
      </c>
      <c r="I31" s="326">
        <v>21</v>
      </c>
      <c r="J31" s="326">
        <v>29</v>
      </c>
      <c r="K31" s="438">
        <v>186</v>
      </c>
      <c r="L31" s="278"/>
      <c r="M31" s="325">
        <v>19</v>
      </c>
      <c r="N31" s="326">
        <v>18</v>
      </c>
      <c r="O31" s="326">
        <v>25</v>
      </c>
      <c r="P31" s="326">
        <v>20</v>
      </c>
      <c r="Q31" s="326">
        <v>20</v>
      </c>
      <c r="R31" s="326">
        <v>16</v>
      </c>
      <c r="S31" s="326">
        <v>23</v>
      </c>
      <c r="T31" s="326">
        <v>28</v>
      </c>
      <c r="U31" s="438">
        <v>169</v>
      </c>
      <c r="V31" s="87"/>
      <c r="W31" s="325"/>
      <c r="X31" s="326"/>
      <c r="Y31" s="326"/>
      <c r="Z31" s="326"/>
      <c r="AA31" s="326"/>
      <c r="AB31" s="326"/>
      <c r="AC31" s="326"/>
      <c r="AD31" s="326"/>
      <c r="AE31" s="438"/>
      <c r="AF31" s="169"/>
      <c r="AG31" s="325"/>
      <c r="AH31" s="326"/>
      <c r="AI31" s="326"/>
      <c r="AJ31" s="326"/>
      <c r="AK31" s="326"/>
      <c r="AL31" s="326"/>
      <c r="AM31" s="326"/>
      <c r="AN31" s="326"/>
      <c r="AO31" s="438"/>
      <c r="AP31" s="169"/>
      <c r="AQ31" s="325"/>
      <c r="AR31" s="326"/>
      <c r="AS31" s="326"/>
      <c r="AT31" s="326"/>
      <c r="AU31" s="326"/>
      <c r="AV31" s="326"/>
      <c r="AW31" s="326"/>
      <c r="AX31" s="326"/>
      <c r="AY31" s="438"/>
    </row>
    <row r="32" spans="2:51" x14ac:dyDescent="0.25">
      <c r="B32" s="34" t="s">
        <v>52</v>
      </c>
      <c r="C32" s="325">
        <v>62</v>
      </c>
      <c r="D32" s="326">
        <v>58</v>
      </c>
      <c r="E32" s="326">
        <v>61</v>
      </c>
      <c r="F32" s="326">
        <v>60</v>
      </c>
      <c r="G32" s="326">
        <v>56</v>
      </c>
      <c r="H32" s="326">
        <v>71</v>
      </c>
      <c r="I32" s="326">
        <v>86</v>
      </c>
      <c r="J32" s="326">
        <v>84</v>
      </c>
      <c r="K32" s="438">
        <v>538</v>
      </c>
      <c r="L32" s="278"/>
      <c r="M32" s="325">
        <v>60</v>
      </c>
      <c r="N32" s="326">
        <v>50</v>
      </c>
      <c r="O32" s="326">
        <v>63</v>
      </c>
      <c r="P32" s="326">
        <v>54</v>
      </c>
      <c r="Q32" s="326">
        <v>53</v>
      </c>
      <c r="R32" s="326">
        <v>68</v>
      </c>
      <c r="S32" s="326">
        <v>87</v>
      </c>
      <c r="T32" s="326">
        <v>74</v>
      </c>
      <c r="U32" s="438">
        <v>509</v>
      </c>
      <c r="V32" s="87"/>
      <c r="W32" s="325"/>
      <c r="X32" s="326"/>
      <c r="Y32" s="326"/>
      <c r="Z32" s="326"/>
      <c r="AA32" s="326"/>
      <c r="AB32" s="326"/>
      <c r="AC32" s="326"/>
      <c r="AD32" s="326"/>
      <c r="AE32" s="438"/>
      <c r="AF32" s="169"/>
      <c r="AG32" s="325"/>
      <c r="AH32" s="326"/>
      <c r="AI32" s="326"/>
      <c r="AJ32" s="326"/>
      <c r="AK32" s="326"/>
      <c r="AL32" s="326"/>
      <c r="AM32" s="326"/>
      <c r="AN32" s="326"/>
      <c r="AO32" s="438"/>
      <c r="AP32" s="169"/>
      <c r="AQ32" s="325"/>
      <c r="AR32" s="326"/>
      <c r="AS32" s="326"/>
      <c r="AT32" s="326"/>
      <c r="AU32" s="326"/>
      <c r="AV32" s="326"/>
      <c r="AW32" s="326"/>
      <c r="AX32" s="326"/>
      <c r="AY32" s="438"/>
    </row>
    <row r="33" spans="2:51" x14ac:dyDescent="0.25">
      <c r="B33" s="34" t="s">
        <v>31</v>
      </c>
      <c r="C33" s="325">
        <v>21</v>
      </c>
      <c r="D33" s="326">
        <v>28</v>
      </c>
      <c r="E33" s="326">
        <v>30</v>
      </c>
      <c r="F33" s="326">
        <v>43</v>
      </c>
      <c r="G33" s="326">
        <v>38</v>
      </c>
      <c r="H33" s="326">
        <v>43</v>
      </c>
      <c r="I33" s="326">
        <v>27</v>
      </c>
      <c r="J33" s="326">
        <v>52</v>
      </c>
      <c r="K33" s="438">
        <v>282</v>
      </c>
      <c r="L33" s="278"/>
      <c r="M33" s="325">
        <v>16</v>
      </c>
      <c r="N33" s="326">
        <v>22</v>
      </c>
      <c r="O33" s="326">
        <v>25</v>
      </c>
      <c r="P33" s="326">
        <v>40</v>
      </c>
      <c r="Q33" s="326">
        <v>39</v>
      </c>
      <c r="R33" s="326">
        <v>36</v>
      </c>
      <c r="S33" s="326">
        <v>26</v>
      </c>
      <c r="T33" s="326">
        <v>51</v>
      </c>
      <c r="U33" s="438">
        <v>255</v>
      </c>
      <c r="V33" s="87"/>
      <c r="W33" s="325"/>
      <c r="X33" s="326"/>
      <c r="Y33" s="326"/>
      <c r="Z33" s="326"/>
      <c r="AA33" s="326"/>
      <c r="AB33" s="326"/>
      <c r="AC33" s="326"/>
      <c r="AD33" s="326"/>
      <c r="AE33" s="438"/>
      <c r="AF33" s="169"/>
      <c r="AG33" s="325"/>
      <c r="AH33" s="326"/>
      <c r="AI33" s="326"/>
      <c r="AJ33" s="326"/>
      <c r="AK33" s="326"/>
      <c r="AL33" s="326"/>
      <c r="AM33" s="326"/>
      <c r="AN33" s="326"/>
      <c r="AO33" s="438"/>
      <c r="AP33" s="169"/>
      <c r="AQ33" s="325"/>
      <c r="AR33" s="326"/>
      <c r="AS33" s="326"/>
      <c r="AT33" s="326"/>
      <c r="AU33" s="326"/>
      <c r="AV33" s="326"/>
      <c r="AW33" s="326"/>
      <c r="AX33" s="326"/>
      <c r="AY33" s="438"/>
    </row>
    <row r="34" spans="2:51" x14ac:dyDescent="0.25">
      <c r="B34" s="34" t="s">
        <v>53</v>
      </c>
      <c r="C34" s="325">
        <v>60</v>
      </c>
      <c r="D34" s="326">
        <v>92</v>
      </c>
      <c r="E34" s="326">
        <v>77</v>
      </c>
      <c r="F34" s="326">
        <v>69</v>
      </c>
      <c r="G34" s="326">
        <v>60</v>
      </c>
      <c r="H34" s="326">
        <v>63</v>
      </c>
      <c r="I34" s="326">
        <v>56</v>
      </c>
      <c r="J34" s="326">
        <v>73</v>
      </c>
      <c r="K34" s="438">
        <v>550</v>
      </c>
      <c r="L34" s="278"/>
      <c r="M34" s="325">
        <v>53</v>
      </c>
      <c r="N34" s="326">
        <v>86</v>
      </c>
      <c r="O34" s="326">
        <v>76</v>
      </c>
      <c r="P34" s="326">
        <v>78</v>
      </c>
      <c r="Q34" s="326">
        <v>56</v>
      </c>
      <c r="R34" s="326">
        <v>58</v>
      </c>
      <c r="S34" s="326">
        <v>51</v>
      </c>
      <c r="T34" s="326">
        <v>75</v>
      </c>
      <c r="U34" s="438">
        <v>533</v>
      </c>
      <c r="V34" s="87"/>
      <c r="W34" s="325"/>
      <c r="X34" s="326"/>
      <c r="Y34" s="326"/>
      <c r="Z34" s="326"/>
      <c r="AA34" s="326"/>
      <c r="AB34" s="326"/>
      <c r="AC34" s="326"/>
      <c r="AD34" s="326"/>
      <c r="AE34" s="438"/>
      <c r="AF34" s="169"/>
      <c r="AG34" s="325"/>
      <c r="AH34" s="326"/>
      <c r="AI34" s="326"/>
      <c r="AJ34" s="326"/>
      <c r="AK34" s="326"/>
      <c r="AL34" s="326"/>
      <c r="AM34" s="326"/>
      <c r="AN34" s="326"/>
      <c r="AO34" s="438"/>
      <c r="AP34" s="169"/>
      <c r="AQ34" s="325"/>
      <c r="AR34" s="326"/>
      <c r="AS34" s="326"/>
      <c r="AT34" s="326"/>
      <c r="AU34" s="326"/>
      <c r="AV34" s="326"/>
      <c r="AW34" s="326"/>
      <c r="AX34" s="326"/>
      <c r="AY34" s="438"/>
    </row>
    <row r="35" spans="2:51" ht="12.75" customHeight="1" x14ac:dyDescent="0.25">
      <c r="B35" s="34" t="s">
        <v>54</v>
      </c>
      <c r="C35" s="325">
        <v>69</v>
      </c>
      <c r="D35" s="326">
        <v>53</v>
      </c>
      <c r="E35" s="326">
        <v>42</v>
      </c>
      <c r="F35" s="326">
        <v>52</v>
      </c>
      <c r="G35" s="326">
        <v>51</v>
      </c>
      <c r="H35" s="326">
        <v>42</v>
      </c>
      <c r="I35" s="326">
        <v>43</v>
      </c>
      <c r="J35" s="326">
        <v>49</v>
      </c>
      <c r="K35" s="438">
        <v>401</v>
      </c>
      <c r="L35" s="278"/>
      <c r="M35" s="325">
        <v>60</v>
      </c>
      <c r="N35" s="326">
        <v>43</v>
      </c>
      <c r="O35" s="326">
        <v>48</v>
      </c>
      <c r="P35" s="326">
        <v>53</v>
      </c>
      <c r="Q35" s="326">
        <v>42</v>
      </c>
      <c r="R35" s="326">
        <v>46</v>
      </c>
      <c r="S35" s="326">
        <v>36</v>
      </c>
      <c r="T35" s="326">
        <v>49</v>
      </c>
      <c r="U35" s="438">
        <v>377</v>
      </c>
      <c r="V35" s="87"/>
      <c r="W35" s="325"/>
      <c r="X35" s="326"/>
      <c r="Y35" s="326"/>
      <c r="Z35" s="326"/>
      <c r="AA35" s="326"/>
      <c r="AB35" s="326"/>
      <c r="AC35" s="326"/>
      <c r="AD35" s="326"/>
      <c r="AE35" s="438"/>
      <c r="AF35" s="234"/>
      <c r="AG35" s="325"/>
      <c r="AH35" s="326"/>
      <c r="AI35" s="326"/>
      <c r="AJ35" s="326"/>
      <c r="AK35" s="326"/>
      <c r="AL35" s="326"/>
      <c r="AM35" s="326"/>
      <c r="AN35" s="326"/>
      <c r="AO35" s="438"/>
      <c r="AP35" s="234"/>
      <c r="AQ35" s="325"/>
      <c r="AR35" s="326"/>
      <c r="AS35" s="326"/>
      <c r="AT35" s="326"/>
      <c r="AU35" s="326"/>
      <c r="AV35" s="326"/>
      <c r="AW35" s="326"/>
      <c r="AX35" s="326"/>
      <c r="AY35" s="438"/>
    </row>
    <row r="36" spans="2:51" x14ac:dyDescent="0.25">
      <c r="B36" s="34" t="s">
        <v>55</v>
      </c>
      <c r="C36" s="325">
        <v>23</v>
      </c>
      <c r="D36" s="326">
        <v>24</v>
      </c>
      <c r="E36" s="326">
        <v>32</v>
      </c>
      <c r="F36" s="326">
        <v>28</v>
      </c>
      <c r="G36" s="326">
        <v>15</v>
      </c>
      <c r="H36" s="326">
        <v>11</v>
      </c>
      <c r="I36" s="326">
        <v>23</v>
      </c>
      <c r="J36" s="326">
        <v>33</v>
      </c>
      <c r="K36" s="438">
        <v>189</v>
      </c>
      <c r="L36" s="278"/>
      <c r="M36" s="325">
        <v>18</v>
      </c>
      <c r="N36" s="326">
        <v>27</v>
      </c>
      <c r="O36" s="326">
        <v>29</v>
      </c>
      <c r="P36" s="326">
        <v>29</v>
      </c>
      <c r="Q36" s="326">
        <v>22</v>
      </c>
      <c r="R36" s="326">
        <v>11</v>
      </c>
      <c r="S36" s="326">
        <v>24</v>
      </c>
      <c r="T36" s="326">
        <v>29</v>
      </c>
      <c r="U36" s="438">
        <v>189</v>
      </c>
      <c r="V36" s="206"/>
      <c r="W36" s="325"/>
      <c r="X36" s="326"/>
      <c r="Y36" s="326"/>
      <c r="Z36" s="326"/>
      <c r="AA36" s="326"/>
      <c r="AB36" s="326"/>
      <c r="AC36" s="326"/>
      <c r="AD36" s="326"/>
      <c r="AE36" s="438"/>
      <c r="AF36" s="233"/>
      <c r="AG36" s="325"/>
      <c r="AH36" s="326"/>
      <c r="AI36" s="326"/>
      <c r="AJ36" s="326"/>
      <c r="AK36" s="326"/>
      <c r="AL36" s="326"/>
      <c r="AM36" s="326"/>
      <c r="AN36" s="326"/>
      <c r="AO36" s="438"/>
      <c r="AP36" s="233"/>
      <c r="AQ36" s="325"/>
      <c r="AR36" s="326"/>
      <c r="AS36" s="326"/>
      <c r="AT36" s="326"/>
      <c r="AU36" s="326"/>
      <c r="AV36" s="326"/>
      <c r="AW36" s="326"/>
      <c r="AX36" s="326"/>
      <c r="AY36" s="438"/>
    </row>
    <row r="37" spans="2:51" x14ac:dyDescent="0.25">
      <c r="B37" s="34" t="s">
        <v>56</v>
      </c>
      <c r="C37" s="325">
        <v>21</v>
      </c>
      <c r="D37" s="326">
        <v>18</v>
      </c>
      <c r="E37" s="326">
        <v>12</v>
      </c>
      <c r="F37" s="326">
        <v>29</v>
      </c>
      <c r="G37" s="326">
        <v>22</v>
      </c>
      <c r="H37" s="326">
        <v>22</v>
      </c>
      <c r="I37" s="326">
        <v>22</v>
      </c>
      <c r="J37" s="326">
        <v>27</v>
      </c>
      <c r="K37" s="438">
        <v>173</v>
      </c>
      <c r="L37" s="278"/>
      <c r="M37" s="325">
        <v>22</v>
      </c>
      <c r="N37" s="326">
        <v>17</v>
      </c>
      <c r="O37" s="326">
        <v>14</v>
      </c>
      <c r="P37" s="326">
        <v>23</v>
      </c>
      <c r="Q37" s="326">
        <v>19</v>
      </c>
      <c r="R37" s="326">
        <v>24</v>
      </c>
      <c r="S37" s="326">
        <v>18</v>
      </c>
      <c r="T37" s="326">
        <v>24</v>
      </c>
      <c r="U37" s="438">
        <v>161</v>
      </c>
      <c r="V37" s="179"/>
      <c r="W37" s="325"/>
      <c r="X37" s="326"/>
      <c r="Y37" s="326"/>
      <c r="Z37" s="326"/>
      <c r="AA37" s="326"/>
      <c r="AB37" s="326"/>
      <c r="AC37" s="326"/>
      <c r="AD37" s="326"/>
      <c r="AE37" s="438"/>
      <c r="AF37" s="234"/>
      <c r="AG37" s="325"/>
      <c r="AH37" s="326"/>
      <c r="AI37" s="326"/>
      <c r="AJ37" s="326"/>
      <c r="AK37" s="326"/>
      <c r="AL37" s="326"/>
      <c r="AM37" s="326"/>
      <c r="AN37" s="326"/>
      <c r="AO37" s="438"/>
      <c r="AP37" s="234"/>
      <c r="AQ37" s="325"/>
      <c r="AR37" s="326"/>
      <c r="AS37" s="326"/>
      <c r="AT37" s="326"/>
      <c r="AU37" s="326"/>
      <c r="AV37" s="326"/>
      <c r="AW37" s="326"/>
      <c r="AX37" s="326"/>
      <c r="AY37" s="438"/>
    </row>
    <row r="38" spans="2:51" x14ac:dyDescent="0.25">
      <c r="B38" s="34" t="s">
        <v>57</v>
      </c>
      <c r="C38" s="325">
        <v>39</v>
      </c>
      <c r="D38" s="326">
        <v>37</v>
      </c>
      <c r="E38" s="326">
        <v>50</v>
      </c>
      <c r="F38" s="326">
        <v>55</v>
      </c>
      <c r="G38" s="326">
        <v>61</v>
      </c>
      <c r="H38" s="326">
        <v>54</v>
      </c>
      <c r="I38" s="326">
        <v>66</v>
      </c>
      <c r="J38" s="326">
        <v>94</v>
      </c>
      <c r="K38" s="438">
        <v>456</v>
      </c>
      <c r="L38" s="278"/>
      <c r="M38" s="325">
        <v>33</v>
      </c>
      <c r="N38" s="326">
        <v>39</v>
      </c>
      <c r="O38" s="326">
        <v>44</v>
      </c>
      <c r="P38" s="326">
        <v>46</v>
      </c>
      <c r="Q38" s="326">
        <v>62</v>
      </c>
      <c r="R38" s="326">
        <v>51</v>
      </c>
      <c r="S38" s="326">
        <v>61</v>
      </c>
      <c r="T38" s="326">
        <v>90</v>
      </c>
      <c r="U38" s="438">
        <v>426</v>
      </c>
      <c r="V38" s="87"/>
      <c r="W38" s="325"/>
      <c r="X38" s="326"/>
      <c r="Y38" s="326"/>
      <c r="Z38" s="326"/>
      <c r="AA38" s="326"/>
      <c r="AB38" s="326"/>
      <c r="AC38" s="326"/>
      <c r="AD38" s="326"/>
      <c r="AE38" s="438"/>
      <c r="AF38" s="169"/>
      <c r="AG38" s="325"/>
      <c r="AH38" s="326"/>
      <c r="AI38" s="326"/>
      <c r="AJ38" s="326"/>
      <c r="AK38" s="326"/>
      <c r="AL38" s="326"/>
      <c r="AM38" s="326"/>
      <c r="AN38" s="326"/>
      <c r="AO38" s="438"/>
      <c r="AP38" s="169"/>
      <c r="AQ38" s="325"/>
      <c r="AR38" s="326"/>
      <c r="AS38" s="326"/>
      <c r="AT38" s="326"/>
      <c r="AU38" s="326"/>
      <c r="AV38" s="326"/>
      <c r="AW38" s="326"/>
      <c r="AX38" s="326"/>
      <c r="AY38" s="438"/>
    </row>
    <row r="39" spans="2:51" x14ac:dyDescent="0.25">
      <c r="B39" s="34" t="s">
        <v>58</v>
      </c>
      <c r="C39" s="328">
        <v>15</v>
      </c>
      <c r="D39" s="329">
        <v>26</v>
      </c>
      <c r="E39" s="329">
        <v>43</v>
      </c>
      <c r="F39" s="329">
        <v>37</v>
      </c>
      <c r="G39" s="329">
        <v>29</v>
      </c>
      <c r="H39" s="329">
        <v>26</v>
      </c>
      <c r="I39" s="329">
        <v>25</v>
      </c>
      <c r="J39" s="329">
        <v>35</v>
      </c>
      <c r="K39" s="441">
        <v>236</v>
      </c>
      <c r="L39" s="278"/>
      <c r="M39" s="328">
        <v>19</v>
      </c>
      <c r="N39" s="329">
        <v>24</v>
      </c>
      <c r="O39" s="329">
        <v>38</v>
      </c>
      <c r="P39" s="329">
        <v>38</v>
      </c>
      <c r="Q39" s="329">
        <v>29</v>
      </c>
      <c r="R39" s="329">
        <v>24</v>
      </c>
      <c r="S39" s="329">
        <v>25</v>
      </c>
      <c r="T39" s="329">
        <v>36</v>
      </c>
      <c r="U39" s="441">
        <v>233</v>
      </c>
      <c r="V39" s="214"/>
      <c r="W39" s="328"/>
      <c r="X39" s="329"/>
      <c r="Y39" s="329"/>
      <c r="Z39" s="329"/>
      <c r="AA39" s="329"/>
      <c r="AB39" s="329"/>
      <c r="AC39" s="329"/>
      <c r="AD39" s="329"/>
      <c r="AE39" s="441"/>
      <c r="AF39" s="169"/>
      <c r="AG39" s="328"/>
      <c r="AH39" s="329"/>
      <c r="AI39" s="329"/>
      <c r="AJ39" s="329"/>
      <c r="AK39" s="329"/>
      <c r="AL39" s="329"/>
      <c r="AM39" s="329"/>
      <c r="AN39" s="329"/>
      <c r="AO39" s="441"/>
      <c r="AP39" s="169"/>
      <c r="AQ39" s="328"/>
      <c r="AR39" s="329"/>
      <c r="AS39" s="329"/>
      <c r="AT39" s="329"/>
      <c r="AU39" s="329"/>
      <c r="AV39" s="329"/>
      <c r="AW39" s="329"/>
      <c r="AX39" s="329"/>
      <c r="AY39" s="441"/>
    </row>
    <row r="40" spans="2:51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1"/>
      <c r="L40" s="600"/>
      <c r="M40" s="601"/>
      <c r="N40" s="601"/>
      <c r="O40" s="601"/>
      <c r="P40" s="537"/>
      <c r="Q40" s="537"/>
      <c r="U40" s="612"/>
      <c r="V40" s="613"/>
      <c r="W40" s="613"/>
      <c r="X40" s="539"/>
      <c r="Y40" s="539"/>
    </row>
    <row r="41" spans="2:51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</row>
  </sheetData>
  <mergeCells count="9">
    <mergeCell ref="C40:K40"/>
    <mergeCell ref="L40:O40"/>
    <mergeCell ref="U40:W40"/>
    <mergeCell ref="C9:AY9"/>
    <mergeCell ref="C10:L10"/>
    <mergeCell ref="M10:V10"/>
    <mergeCell ref="W10:AF10"/>
    <mergeCell ref="AG10:AO10"/>
    <mergeCell ref="AQ10:AY10"/>
  </mergeCells>
  <conditionalFormatting sqref="L12">
    <cfRule type="cellIs" dxfId="57" priority="1049" operator="between">
      <formula>1</formula>
      <formula>2</formula>
    </cfRule>
  </conditionalFormatting>
  <conditionalFormatting sqref="L23">
    <cfRule type="cellIs" dxfId="56" priority="1038" operator="between">
      <formula>1</formula>
      <formula>2</formula>
    </cfRule>
  </conditionalFormatting>
  <conditionalFormatting sqref="L20">
    <cfRule type="cellIs" dxfId="55" priority="1041" operator="between">
      <formula>1</formula>
      <formula>2</formula>
    </cfRule>
  </conditionalFormatting>
  <conditionalFormatting sqref="L17">
    <cfRule type="cellIs" dxfId="54" priority="1044" operator="between">
      <formula>1</formula>
      <formula>2</formula>
    </cfRule>
  </conditionalFormatting>
  <conditionalFormatting sqref="L14">
    <cfRule type="cellIs" dxfId="53" priority="1047" operator="between">
      <formula>1</formula>
      <formula>2</formula>
    </cfRule>
  </conditionalFormatting>
  <conditionalFormatting sqref="L13">
    <cfRule type="cellIs" dxfId="52" priority="1048" operator="between">
      <formula>1</formula>
      <formula>2</formula>
    </cfRule>
  </conditionalFormatting>
  <conditionalFormatting sqref="L15">
    <cfRule type="cellIs" dxfId="51" priority="1046" operator="between">
      <formula>1</formula>
      <formula>2</formula>
    </cfRule>
  </conditionalFormatting>
  <conditionalFormatting sqref="L16">
    <cfRule type="cellIs" dxfId="50" priority="1045" operator="between">
      <formula>1</formula>
      <formula>2</formula>
    </cfRule>
  </conditionalFormatting>
  <conditionalFormatting sqref="L18">
    <cfRule type="cellIs" dxfId="49" priority="1043" operator="between">
      <formula>1</formula>
      <formula>2</formula>
    </cfRule>
  </conditionalFormatting>
  <conditionalFormatting sqref="L19">
    <cfRule type="cellIs" dxfId="48" priority="1042" operator="between">
      <formula>1</formula>
      <formula>2</formula>
    </cfRule>
  </conditionalFormatting>
  <conditionalFormatting sqref="L21">
    <cfRule type="cellIs" dxfId="47" priority="1040" operator="between">
      <formula>1</formula>
      <formula>2</formula>
    </cfRule>
  </conditionalFormatting>
  <conditionalFormatting sqref="L22">
    <cfRule type="cellIs" dxfId="46" priority="1039" operator="between">
      <formula>1</formula>
      <formula>2</formula>
    </cfRule>
  </conditionalFormatting>
  <conditionalFormatting sqref="L24">
    <cfRule type="cellIs" dxfId="45" priority="1037" operator="between">
      <formula>1</formula>
      <formula>2</formula>
    </cfRule>
  </conditionalFormatting>
  <conditionalFormatting sqref="L25">
    <cfRule type="cellIs" dxfId="44" priority="1036" operator="between">
      <formula>1</formula>
      <formula>2</formula>
    </cfRule>
  </conditionalFormatting>
  <conditionalFormatting sqref="L26">
    <cfRule type="cellIs" dxfId="43" priority="1035" operator="between">
      <formula>1</formula>
      <formula>2</formula>
    </cfRule>
  </conditionalFormatting>
  <conditionalFormatting sqref="L27">
    <cfRule type="cellIs" dxfId="42" priority="1034" operator="between">
      <formula>1</formula>
      <formula>2</formula>
    </cfRule>
  </conditionalFormatting>
  <conditionalFormatting sqref="L28">
    <cfRule type="cellIs" dxfId="41" priority="1033" operator="between">
      <formula>1</formula>
      <formula>2</formula>
    </cfRule>
  </conditionalFormatting>
  <conditionalFormatting sqref="L29">
    <cfRule type="cellIs" dxfId="40" priority="1032" operator="between">
      <formula>1</formula>
      <formula>2</formula>
    </cfRule>
  </conditionalFormatting>
  <conditionalFormatting sqref="L30">
    <cfRule type="cellIs" dxfId="39" priority="1031" operator="between">
      <formula>1</formula>
      <formula>2</formula>
    </cfRule>
  </conditionalFormatting>
  <conditionalFormatting sqref="L31">
    <cfRule type="cellIs" dxfId="38" priority="1030" operator="between">
      <formula>1</formula>
      <formula>2</formula>
    </cfRule>
  </conditionalFormatting>
  <conditionalFormatting sqref="L32">
    <cfRule type="cellIs" dxfId="37" priority="1029" operator="between">
      <formula>1</formula>
      <formula>2</formula>
    </cfRule>
  </conditionalFormatting>
  <conditionalFormatting sqref="L33">
    <cfRule type="cellIs" dxfId="36" priority="1028" operator="between">
      <formula>1</formula>
      <formula>2</formula>
    </cfRule>
  </conditionalFormatting>
  <conditionalFormatting sqref="L34">
    <cfRule type="cellIs" dxfId="35" priority="1027" operator="between">
      <formula>1</formula>
      <formula>2</formula>
    </cfRule>
  </conditionalFormatting>
  <conditionalFormatting sqref="L35">
    <cfRule type="cellIs" dxfId="34" priority="1026" operator="between">
      <formula>1</formula>
      <formula>2</formula>
    </cfRule>
  </conditionalFormatting>
  <conditionalFormatting sqref="L36">
    <cfRule type="cellIs" dxfId="33" priority="1025" operator="between">
      <formula>1</formula>
      <formula>2</formula>
    </cfRule>
  </conditionalFormatting>
  <conditionalFormatting sqref="L37">
    <cfRule type="cellIs" dxfId="32" priority="1024" operator="between">
      <formula>1</formula>
      <formula>2</formula>
    </cfRule>
  </conditionalFormatting>
  <conditionalFormatting sqref="L38">
    <cfRule type="cellIs" dxfId="31" priority="1023" operator="between">
      <formula>1</formula>
      <formula>2</formula>
    </cfRule>
  </conditionalFormatting>
  <conditionalFormatting sqref="L39">
    <cfRule type="cellIs" dxfId="30" priority="1022" operator="between">
      <formula>1</formula>
      <formula>2</formula>
    </cfRule>
  </conditionalFormatting>
  <conditionalFormatting sqref="AG12:AO39">
    <cfRule type="cellIs" dxfId="29" priority="1015" operator="between">
      <formula>1</formula>
      <formula>2</formula>
    </cfRule>
  </conditionalFormatting>
  <conditionalFormatting sqref="W12:AE39">
    <cfRule type="cellIs" dxfId="28" priority="1016" operator="between">
      <formula>1</formula>
      <formula>2</formula>
    </cfRule>
  </conditionalFormatting>
  <conditionalFormatting sqref="W12:AE39">
    <cfRule type="cellIs" dxfId="27" priority="1017" operator="between">
      <formula>1</formula>
      <formula>2</formula>
    </cfRule>
  </conditionalFormatting>
  <conditionalFormatting sqref="AQ12:AY39">
    <cfRule type="cellIs" dxfId="26" priority="1013" operator="between">
      <formula>1</formula>
      <formula>2</formula>
    </cfRule>
  </conditionalFormatting>
  <conditionalFormatting sqref="AG12:AO39">
    <cfRule type="cellIs" dxfId="25" priority="1014" operator="between">
      <formula>1</formula>
      <formula>2</formula>
    </cfRule>
  </conditionalFormatting>
  <conditionalFormatting sqref="AQ12:AY39">
    <cfRule type="cellIs" dxfId="24" priority="1012" operator="between">
      <formula>1</formula>
      <formula>2</formula>
    </cfRule>
  </conditionalFormatting>
  <conditionalFormatting sqref="C12:K39">
    <cfRule type="cellIs" dxfId="23" priority="4" operator="between">
      <formula>1</formula>
      <formula>2</formula>
    </cfRule>
  </conditionalFormatting>
  <conditionalFormatting sqref="C12:K39">
    <cfRule type="cellIs" dxfId="22" priority="3" operator="between">
      <formula>1</formula>
      <formula>2</formula>
    </cfRule>
  </conditionalFormatting>
  <conditionalFormatting sqref="M12:U39">
    <cfRule type="cellIs" dxfId="21" priority="2" operator="between">
      <formula>1</formula>
      <formula>2</formula>
    </cfRule>
  </conditionalFormatting>
  <conditionalFormatting sqref="M12:U39">
    <cfRule type="cellIs" dxfId="2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1"/>
  <sheetViews>
    <sheetView showGridLines="0" showRowColHeaders="0" workbookViewId="0">
      <pane xSplit="2" topLeftCell="C1" activePane="topRight" state="frozen"/>
      <selection activeCell="B10" sqref="B10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.28515625" style="78" customWidth="1"/>
    <col min="12" max="19" width="11.7109375" style="78" customWidth="1"/>
    <col min="20" max="20" width="1.28515625" style="78" customWidth="1"/>
    <col min="21" max="28" width="11.7109375" style="78" customWidth="1"/>
    <col min="29" max="29" width="10.7109375" style="78" hidden="1" customWidth="1"/>
    <col min="30" max="30" width="1.28515625" style="78" customWidth="1"/>
    <col min="31" max="38" width="11.7109375" style="78" customWidth="1"/>
    <col min="39" max="39" width="10.7109375" style="78" hidden="1" customWidth="1"/>
    <col min="40" max="16384" width="12" style="78"/>
  </cols>
  <sheetData>
    <row r="1" spans="1:40" s="77" customFormat="1" ht="16.5" customHeight="1" x14ac:dyDescent="0.25">
      <c r="A1"/>
    </row>
    <row r="2" spans="1:40" s="77" customFormat="1" ht="16.5" customHeight="1" x14ac:dyDescent="0.25">
      <c r="A2"/>
    </row>
    <row r="3" spans="1:40" s="77" customFormat="1" ht="16.5" customHeight="1" x14ac:dyDescent="0.25">
      <c r="A3"/>
    </row>
    <row r="4" spans="1:40" s="77" customFormat="1" ht="16.5" customHeight="1" x14ac:dyDescent="0.25">
      <c r="A4"/>
    </row>
    <row r="5" spans="1:40" s="77" customFormat="1" ht="16.5" customHeight="1" x14ac:dyDescent="0.2">
      <c r="A5" s="116" t="s">
        <v>397</v>
      </c>
      <c r="B5" s="119" t="s">
        <v>411</v>
      </c>
      <c r="F5" s="2"/>
      <c r="G5" s="2"/>
      <c r="H5" s="2"/>
      <c r="I5" s="2"/>
      <c r="J5" s="2"/>
    </row>
    <row r="6" spans="1:40" s="77" customFormat="1" ht="12" customHeight="1" x14ac:dyDescent="0.2">
      <c r="A6" s="116"/>
      <c r="B6" s="122" t="s">
        <v>264</v>
      </c>
      <c r="F6" s="2"/>
      <c r="G6" s="2"/>
      <c r="H6" s="2"/>
      <c r="I6" s="2"/>
      <c r="J6" s="2"/>
    </row>
    <row r="7" spans="1:40" s="77" customFormat="1" ht="12" customHeight="1" x14ac:dyDescent="0.2">
      <c r="A7" s="116"/>
      <c r="B7" s="122"/>
      <c r="F7" s="2"/>
      <c r="G7" s="2"/>
      <c r="H7" s="2"/>
      <c r="I7" s="2"/>
      <c r="J7" s="2"/>
    </row>
    <row r="8" spans="1:40" ht="15" customHeight="1" x14ac:dyDescent="0.25"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4.95" customHeight="1" x14ac:dyDescent="0.25">
      <c r="B9" s="281"/>
      <c r="C9" s="598" t="s">
        <v>416</v>
      </c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</row>
    <row r="10" spans="1:40" ht="24.95" customHeight="1" x14ac:dyDescent="0.25">
      <c r="B10" s="185"/>
      <c r="C10" s="605" t="s">
        <v>16</v>
      </c>
      <c r="D10" s="599"/>
      <c r="E10" s="599"/>
      <c r="F10" s="599"/>
      <c r="G10" s="599"/>
      <c r="H10" s="599"/>
      <c r="I10" s="599"/>
      <c r="J10" s="599"/>
      <c r="K10" s="599"/>
      <c r="L10" s="599" t="s">
        <v>18</v>
      </c>
      <c r="M10" s="599"/>
      <c r="N10" s="599"/>
      <c r="O10" s="599"/>
      <c r="P10" s="599"/>
      <c r="Q10" s="599"/>
      <c r="R10" s="599"/>
      <c r="S10" s="599"/>
      <c r="T10" s="599"/>
      <c r="U10" s="599" t="s">
        <v>19</v>
      </c>
      <c r="V10" s="599"/>
      <c r="W10" s="599"/>
      <c r="X10" s="599"/>
      <c r="Y10" s="599"/>
      <c r="Z10" s="599"/>
      <c r="AA10" s="599"/>
      <c r="AB10" s="599"/>
      <c r="AC10" s="599"/>
      <c r="AD10" s="599"/>
      <c r="AE10" s="599" t="s">
        <v>17</v>
      </c>
      <c r="AF10" s="599"/>
      <c r="AG10" s="599"/>
      <c r="AH10" s="599"/>
      <c r="AI10" s="599"/>
      <c r="AJ10" s="599"/>
      <c r="AK10" s="599"/>
      <c r="AL10" s="599"/>
      <c r="AM10" s="614"/>
    </row>
    <row r="11" spans="1:40" x14ac:dyDescent="0.25">
      <c r="B11" s="186" t="s">
        <v>21</v>
      </c>
      <c r="C11" s="205" t="s">
        <v>65</v>
      </c>
      <c r="D11" s="205" t="s">
        <v>66</v>
      </c>
      <c r="E11" s="205" t="s">
        <v>67</v>
      </c>
      <c r="F11" s="205" t="s">
        <v>68</v>
      </c>
      <c r="G11" s="205" t="s">
        <v>69</v>
      </c>
      <c r="H11" s="205" t="s">
        <v>70</v>
      </c>
      <c r="I11" s="205" t="s">
        <v>71</v>
      </c>
      <c r="J11" s="205" t="s">
        <v>59</v>
      </c>
      <c r="K11" s="141"/>
      <c r="L11" s="205" t="str">
        <f t="shared" ref="L11:S11" si="0">C11</f>
        <v xml:space="preserve">15 a 29 anos </v>
      </c>
      <c r="M11" s="205" t="str">
        <f t="shared" si="0"/>
        <v>30 a 34 anos</v>
      </c>
      <c r="N11" s="205" t="str">
        <f t="shared" si="0"/>
        <v>35 a 39 anos</v>
      </c>
      <c r="O11" s="205" t="str">
        <f t="shared" si="0"/>
        <v>40 a 44 anos</v>
      </c>
      <c r="P11" s="205" t="str">
        <f t="shared" si="0"/>
        <v>45 a 49 anos</v>
      </c>
      <c r="Q11" s="205" t="str">
        <f t="shared" si="0"/>
        <v>50 a 54 anos</v>
      </c>
      <c r="R11" s="205" t="str">
        <f t="shared" si="0"/>
        <v>55 a 59 anos</v>
      </c>
      <c r="S11" s="205" t="str">
        <f t="shared" si="0"/>
        <v>&gt;=60 anos</v>
      </c>
      <c r="T11" s="141"/>
      <c r="U11" s="205" t="s">
        <v>65</v>
      </c>
      <c r="V11" s="205" t="s">
        <v>66</v>
      </c>
      <c r="W11" s="205" t="s">
        <v>67</v>
      </c>
      <c r="X11" s="205" t="s">
        <v>68</v>
      </c>
      <c r="Y11" s="205" t="s">
        <v>69</v>
      </c>
      <c r="Z11" s="205" t="s">
        <v>70</v>
      </c>
      <c r="AA11" s="205" t="s">
        <v>71</v>
      </c>
      <c r="AB11" s="205" t="s">
        <v>59</v>
      </c>
      <c r="AC11" s="540" t="s">
        <v>0</v>
      </c>
      <c r="AD11" s="141"/>
      <c r="AE11" s="205" t="s">
        <v>65</v>
      </c>
      <c r="AF11" s="205" t="s">
        <v>66</v>
      </c>
      <c r="AG11" s="205" t="s">
        <v>67</v>
      </c>
      <c r="AH11" s="205" t="s">
        <v>68</v>
      </c>
      <c r="AI11" s="205" t="s">
        <v>69</v>
      </c>
      <c r="AJ11" s="205" t="s">
        <v>70</v>
      </c>
      <c r="AK11" s="205" t="s">
        <v>71</v>
      </c>
      <c r="AL11" s="205" t="s">
        <v>59</v>
      </c>
      <c r="AM11" s="200" t="s">
        <v>0</v>
      </c>
    </row>
    <row r="12" spans="1:40" x14ac:dyDescent="0.25">
      <c r="B12" s="3" t="s">
        <v>61</v>
      </c>
      <c r="C12" s="195">
        <f>'SD_idade (18)'!C12/'SD_idade (18)'!K12</f>
        <v>0.12927258629000146</v>
      </c>
      <c r="D12" s="196">
        <f>'SD_idade (18)'!D12/'SD_idade (18)'!K12</f>
        <v>0.10384139824381247</v>
      </c>
      <c r="E12" s="196">
        <f>'SD_idade (18)'!E12/'SD_idade (18)'!K12</f>
        <v>0.11404740448896619</v>
      </c>
      <c r="F12" s="196">
        <f>'SD_idade (18)'!F12/'SD_idade (18)'!K12</f>
        <v>0.12224678835635099</v>
      </c>
      <c r="G12" s="196">
        <f>'SD_idade (18)'!G12/'SD_idade (18)'!K12</f>
        <v>0.11501142150596223</v>
      </c>
      <c r="H12" s="196">
        <f>'SD_idade (18)'!H12/'SD_idade (18)'!K12</f>
        <v>0.11749481316931072</v>
      </c>
      <c r="I12" s="196">
        <f>'SD_idade (18)'!I12/'SD_idade (18)'!K12</f>
        <v>0.13073956870716935</v>
      </c>
      <c r="J12" s="197">
        <f>'SD_idade (18)'!J12/'SD_idade (18)'!K12</f>
        <v>0.16734601923842657</v>
      </c>
      <c r="K12" s="13"/>
      <c r="L12" s="195">
        <f>'SD_idade (18)'!M12/'SD_idade (18)'!U12</f>
        <v>0.1294526148495353</v>
      </c>
      <c r="M12" s="196">
        <f>'SD_idade (18)'!N12/'SD_idade (18)'!U12</f>
        <v>0.10231944812336607</v>
      </c>
      <c r="N12" s="196">
        <f>'SD_idade (18)'!O12/'SD_idade (18)'!U12</f>
        <v>0.11222950328799622</v>
      </c>
      <c r="O12" s="196">
        <f>'SD_idade (18)'!P12/'SD_idade (18)'!U12</f>
        <v>0.12178254310096624</v>
      </c>
      <c r="P12" s="196">
        <f>'SD_idade (18)'!Q12/'SD_idade (18)'!U12</f>
        <v>0.11397427186143198</v>
      </c>
      <c r="Q12" s="196">
        <f>'SD_idade (18)'!R12/'SD_idade (18)'!U12</f>
        <v>0.11740622588706798</v>
      </c>
      <c r="R12" s="196">
        <f>'SD_idade (18)'!S12/'SD_idade (18)'!U12</f>
        <v>0.13420322235146434</v>
      </c>
      <c r="S12" s="197">
        <f>'SD_idade (18)'!T12/'SD_idade (18)'!U12</f>
        <v>0.16863217053817184</v>
      </c>
      <c r="T12" s="290"/>
      <c r="U12" s="550" t="e">
        <f>'SD_idade (18)'!W12/'SD_idade (18)'!AE12</f>
        <v>#DIV/0!</v>
      </c>
      <c r="V12" s="551" t="e">
        <f>'SD_idade (18)'!X12/'SD_idade (18)'!AE12</f>
        <v>#DIV/0!</v>
      </c>
      <c r="W12" s="551" t="e">
        <f>'SD_idade (18)'!Y12/'SD_idade (18)'!AE12</f>
        <v>#DIV/0!</v>
      </c>
      <c r="X12" s="551" t="e">
        <f>'SD_idade (18)'!Z12/'SD_idade (18)'!AE12</f>
        <v>#DIV/0!</v>
      </c>
      <c r="Y12" s="551" t="e">
        <f>'SD_idade (18)'!AA12/'SD_idade (18)'!AE12</f>
        <v>#DIV/0!</v>
      </c>
      <c r="Z12" s="551" t="e">
        <f>'SD_idade (18)'!AB12/'SD_idade (18)'!AE12</f>
        <v>#DIV/0!</v>
      </c>
      <c r="AA12" s="551" t="e">
        <f>'SD_idade (18)'!AC12/'SD_idade (18)'!AE12</f>
        <v>#DIV/0!</v>
      </c>
      <c r="AB12" s="552" t="e">
        <f>'SD_idade (18)'!AD12/'SD_idade (18)'!AE12</f>
        <v>#DIV/0!</v>
      </c>
      <c r="AC12" s="291"/>
      <c r="AD12" s="298"/>
      <c r="AE12" s="550" t="e">
        <f>'SD_idade (18)'!AG12/'SD_idade (18)'!AO12</f>
        <v>#DIV/0!</v>
      </c>
      <c r="AF12" s="551" t="e">
        <f>'SD_idade (18)'!AH12/'SD_idade (18)'!AO12</f>
        <v>#DIV/0!</v>
      </c>
      <c r="AG12" s="551" t="e">
        <f>'SD_idade (18)'!AI12/'SD_idade (18)'!AO12</f>
        <v>#DIV/0!</v>
      </c>
      <c r="AH12" s="551" t="e">
        <f>'SD_idade (18)'!AJ12/'SD_idade (18)'!AO12</f>
        <v>#DIV/0!</v>
      </c>
      <c r="AI12" s="551" t="e">
        <f>'SD_idade (18)'!AK12/'SD_idade (18)'!AO12</f>
        <v>#DIV/0!</v>
      </c>
      <c r="AJ12" s="551" t="e">
        <f>'SD_idade (18)'!AL12/'SD_idade (18)'!AO12</f>
        <v>#DIV/0!</v>
      </c>
      <c r="AK12" s="551" t="e">
        <f>'SD_idade (18)'!AM12/'SD_idade (18)'!AO12</f>
        <v>#DIV/0!</v>
      </c>
      <c r="AL12" s="552" t="e">
        <f>'SD_idade (18)'!AN12/'SD_idade (18)'!AO12</f>
        <v>#DIV/0!</v>
      </c>
      <c r="AM12" s="183">
        <v>301306</v>
      </c>
      <c r="AN12" s="189"/>
    </row>
    <row r="13" spans="1:40" x14ac:dyDescent="0.25">
      <c r="B13" s="4" t="s">
        <v>102</v>
      </c>
      <c r="C13" s="194">
        <f>'SD_idade (18)'!C13/'SD_idade (18)'!K13</f>
        <v>0.12032710280373832</v>
      </c>
      <c r="D13" s="163">
        <f>'SD_idade (18)'!D13/'SD_idade (18)'!K13</f>
        <v>0.10460557579597655</v>
      </c>
      <c r="E13" s="163">
        <f>'SD_idade (18)'!E13/'SD_idade (18)'!K13</f>
        <v>0.116505623316965</v>
      </c>
      <c r="F13" s="163">
        <f>'SD_idade (18)'!F13/'SD_idade (18)'!K13</f>
        <v>0.13519721210201172</v>
      </c>
      <c r="G13" s="163">
        <f>'SD_idade (18)'!G13/'SD_idade (18)'!K13</f>
        <v>0.12115872010137811</v>
      </c>
      <c r="H13" s="163">
        <f>'SD_idade (18)'!H13/'SD_idade (18)'!K13</f>
        <v>0.11428797718992555</v>
      </c>
      <c r="I13" s="163">
        <f>'SD_idade (18)'!I13/'SD_idade (18)'!K13</f>
        <v>0.12179233328053224</v>
      </c>
      <c r="J13" s="191">
        <f>'SD_idade (18)'!J13/'SD_idade (18)'!K13</f>
        <v>0.16612545540947252</v>
      </c>
      <c r="K13" s="13"/>
      <c r="L13" s="194">
        <f>'SD_idade (18)'!M13/'SD_idade (18)'!U13</f>
        <v>0.12498152098160546</v>
      </c>
      <c r="M13" s="163">
        <f>'SD_idade (18)'!N13/'SD_idade (18)'!U13</f>
        <v>0.10375704842558764</v>
      </c>
      <c r="N13" s="163">
        <f>'SD_idade (18)'!O13/'SD_idade (18)'!U13</f>
        <v>0.11465438955882663</v>
      </c>
      <c r="O13" s="163">
        <f>'SD_idade (18)'!P13/'SD_idade (18)'!U13</f>
        <v>0.13412599522713353</v>
      </c>
      <c r="P13" s="163">
        <f>'SD_idade (18)'!Q13/'SD_idade (18)'!U13</f>
        <v>0.12020865451627209</v>
      </c>
      <c r="Q13" s="163">
        <f>'SD_idade (18)'!R13/'SD_idade (18)'!U13</f>
        <v>0.11480222170598298</v>
      </c>
      <c r="R13" s="163">
        <f>'SD_idade (18)'!S13/'SD_idade (18)'!U13</f>
        <v>0.12297522755591223</v>
      </c>
      <c r="S13" s="191">
        <f>'SD_idade (18)'!T13/'SD_idade (18)'!U13</f>
        <v>0.16449494202867943</v>
      </c>
      <c r="T13" s="293"/>
      <c r="U13" s="472" t="e">
        <f>'SD_idade (18)'!W13/'SD_idade (18)'!AE13</f>
        <v>#DIV/0!</v>
      </c>
      <c r="V13" s="473" t="e">
        <f>'SD_idade (18)'!X13/'SD_idade (18)'!AE13</f>
        <v>#DIV/0!</v>
      </c>
      <c r="W13" s="473" t="e">
        <f>'SD_idade (18)'!Y13/'SD_idade (18)'!AE13</f>
        <v>#DIV/0!</v>
      </c>
      <c r="X13" s="473" t="e">
        <f>'SD_idade (18)'!Z13/'SD_idade (18)'!AE13</f>
        <v>#DIV/0!</v>
      </c>
      <c r="Y13" s="473" t="e">
        <f>'SD_idade (18)'!AA13/'SD_idade (18)'!AE13</f>
        <v>#DIV/0!</v>
      </c>
      <c r="Z13" s="473" t="e">
        <f>'SD_idade (18)'!AB13/'SD_idade (18)'!AE13</f>
        <v>#DIV/0!</v>
      </c>
      <c r="AA13" s="473" t="e">
        <f>'SD_idade (18)'!AC13/'SD_idade (18)'!AE13</f>
        <v>#DIV/0!</v>
      </c>
      <c r="AB13" s="474" t="e">
        <f>'SD_idade (18)'!AD13/'SD_idade (18)'!AE13</f>
        <v>#DIV/0!</v>
      </c>
      <c r="AC13" s="294"/>
      <c r="AD13" s="298"/>
      <c r="AE13" s="472" t="e">
        <f>'SD_idade (18)'!AG13/'SD_idade (18)'!AO13</f>
        <v>#DIV/0!</v>
      </c>
      <c r="AF13" s="473" t="e">
        <f>'SD_idade (18)'!AH13/'SD_idade (18)'!AO13</f>
        <v>#DIV/0!</v>
      </c>
      <c r="AG13" s="473" t="e">
        <f>'SD_idade (18)'!AI13/'SD_idade (18)'!AO13</f>
        <v>#DIV/0!</v>
      </c>
      <c r="AH13" s="473" t="e">
        <f>'SD_idade (18)'!AJ13/'SD_idade (18)'!AO13</f>
        <v>#DIV/0!</v>
      </c>
      <c r="AI13" s="473" t="e">
        <f>'SD_idade (18)'!AK13/'SD_idade (18)'!AO13</f>
        <v>#DIV/0!</v>
      </c>
      <c r="AJ13" s="473" t="e">
        <f>'SD_idade (18)'!AL13/'SD_idade (18)'!AO13</f>
        <v>#DIV/0!</v>
      </c>
      <c r="AK13" s="473" t="e">
        <f>'SD_idade (18)'!AM13/'SD_idade (18)'!AO13</f>
        <v>#DIV/0!</v>
      </c>
      <c r="AL13" s="474" t="e">
        <f>'SD_idade (18)'!AN13/'SD_idade (18)'!AO13</f>
        <v>#DIV/0!</v>
      </c>
      <c r="AM13" s="180">
        <v>81610</v>
      </c>
      <c r="AN13" s="189"/>
    </row>
    <row r="14" spans="1:40" x14ac:dyDescent="0.25">
      <c r="B14" s="187" t="s">
        <v>20</v>
      </c>
      <c r="C14" s="194">
        <f>'SD_idade (18)'!C14/'SD_idade (18)'!K14</f>
        <v>0.12152616653776746</v>
      </c>
      <c r="D14" s="163">
        <f>'SD_idade (18)'!D14/'SD_idade (18)'!K14</f>
        <v>0.10180458881154937</v>
      </c>
      <c r="E14" s="163">
        <f>'SD_idade (18)'!E14/'SD_idade (18)'!K14</f>
        <v>0.11582882186130446</v>
      </c>
      <c r="F14" s="163">
        <f>'SD_idade (18)'!F14/'SD_idade (18)'!K14</f>
        <v>0.13266305748904356</v>
      </c>
      <c r="G14" s="163">
        <f>'SD_idade (18)'!G14/'SD_idade (18)'!K14</f>
        <v>0.12155194637793246</v>
      </c>
      <c r="H14" s="163">
        <f>'SD_idade (18)'!H14/'SD_idade (18)'!K14</f>
        <v>0.11768497035318382</v>
      </c>
      <c r="I14" s="163">
        <f>'SD_idade (18)'!I14/'SD_idade (18)'!K14</f>
        <v>0.12351121423047177</v>
      </c>
      <c r="J14" s="191">
        <f>'SD_idade (18)'!J14/'SD_idade (18)'!K14</f>
        <v>0.16542923433874709</v>
      </c>
      <c r="K14" s="13"/>
      <c r="L14" s="194">
        <f>'SD_idade (18)'!M14/'SD_idade (18)'!U14</f>
        <v>0.12532708242477103</v>
      </c>
      <c r="M14" s="163">
        <f>'SD_idade (18)'!N14/'SD_idade (18)'!U14</f>
        <v>0.10085041430440471</v>
      </c>
      <c r="N14" s="163">
        <f>'SD_idade (18)'!O14/'SD_idade (18)'!U14</f>
        <v>0.1137974269515918</v>
      </c>
      <c r="O14" s="163">
        <f>'SD_idade (18)'!P14/'SD_idade (18)'!U14</f>
        <v>0.13298626253815962</v>
      </c>
      <c r="P14" s="163">
        <f>'SD_idade (18)'!Q14/'SD_idade (18)'!U14</f>
        <v>0.12112952464020933</v>
      </c>
      <c r="Q14" s="163">
        <f>'SD_idade (18)'!R14/'SD_idade (18)'!U14</f>
        <v>0.11774967291757522</v>
      </c>
      <c r="R14" s="163">
        <f>'SD_idade (18)'!S14/'SD_idade (18)'!U14</f>
        <v>0.12420955080680332</v>
      </c>
      <c r="S14" s="191">
        <f>'SD_idade (18)'!T14/'SD_idade (18)'!U14</f>
        <v>0.16395006541648496</v>
      </c>
      <c r="T14" s="293"/>
      <c r="U14" s="472" t="e">
        <f>'SD_idade (18)'!W14/'SD_idade (18)'!AE14</f>
        <v>#DIV/0!</v>
      </c>
      <c r="V14" s="473" t="e">
        <f>'SD_idade (18)'!X14/'SD_idade (18)'!AE14</f>
        <v>#DIV/0!</v>
      </c>
      <c r="W14" s="473" t="e">
        <f>'SD_idade (18)'!Y14/'SD_idade (18)'!AE14</f>
        <v>#DIV/0!</v>
      </c>
      <c r="X14" s="473" t="e">
        <f>'SD_idade (18)'!Z14/'SD_idade (18)'!AE14</f>
        <v>#DIV/0!</v>
      </c>
      <c r="Y14" s="473" t="e">
        <f>'SD_idade (18)'!AA14/'SD_idade (18)'!AE14</f>
        <v>#DIV/0!</v>
      </c>
      <c r="Z14" s="473" t="e">
        <f>'SD_idade (18)'!AB14/'SD_idade (18)'!AE14</f>
        <v>#DIV/0!</v>
      </c>
      <c r="AA14" s="473" t="e">
        <f>'SD_idade (18)'!AC14/'SD_idade (18)'!AE14</f>
        <v>#DIV/0!</v>
      </c>
      <c r="AB14" s="474" t="e">
        <f>'SD_idade (18)'!AD14/'SD_idade (18)'!AE14</f>
        <v>#DIV/0!</v>
      </c>
      <c r="AC14" s="295"/>
      <c r="AD14" s="298"/>
      <c r="AE14" s="472" t="e">
        <f>'SD_idade (18)'!AG14/'SD_idade (18)'!AO14</f>
        <v>#DIV/0!</v>
      </c>
      <c r="AF14" s="473" t="e">
        <f>'SD_idade (18)'!AH14/'SD_idade (18)'!AO14</f>
        <v>#DIV/0!</v>
      </c>
      <c r="AG14" s="473" t="e">
        <f>'SD_idade (18)'!AI14/'SD_idade (18)'!AO14</f>
        <v>#DIV/0!</v>
      </c>
      <c r="AH14" s="473" t="e">
        <f>'SD_idade (18)'!AJ14/'SD_idade (18)'!AO14</f>
        <v>#DIV/0!</v>
      </c>
      <c r="AI14" s="473" t="e">
        <f>'SD_idade (18)'!AK14/'SD_idade (18)'!AO14</f>
        <v>#DIV/0!</v>
      </c>
      <c r="AJ14" s="473" t="e">
        <f>'SD_idade (18)'!AL14/'SD_idade (18)'!AO14</f>
        <v>#DIV/0!</v>
      </c>
      <c r="AK14" s="473" t="e">
        <f>'SD_idade (18)'!AM14/'SD_idade (18)'!AO14</f>
        <v>#DIV/0!</v>
      </c>
      <c r="AL14" s="474" t="e">
        <f>'SD_idade (18)'!AN14/'SD_idade (18)'!AO14</f>
        <v>#DIV/0!</v>
      </c>
      <c r="AM14" s="180">
        <v>61094</v>
      </c>
      <c r="AN14" s="189"/>
    </row>
    <row r="15" spans="1:40" x14ac:dyDescent="0.25">
      <c r="B15" s="187" t="s">
        <v>1</v>
      </c>
      <c r="C15" s="188">
        <f>'SD_idade (18)'!C15/'SD_idade (18)'!K15</f>
        <v>9.9367977528089887E-2</v>
      </c>
      <c r="D15" s="184">
        <f>'SD_idade (18)'!D15/'SD_idade (18)'!K15</f>
        <v>0.11282771535580524</v>
      </c>
      <c r="E15" s="184">
        <f>'SD_idade (18)'!E15/'SD_idade (18)'!K15</f>
        <v>0.12652153558052434</v>
      </c>
      <c r="F15" s="184">
        <f>'SD_idade (18)'!F15/'SD_idade (18)'!K15</f>
        <v>0.13143726591760299</v>
      </c>
      <c r="G15" s="184">
        <f>'SD_idade (18)'!G15/'SD_idade (18)'!K15</f>
        <v>0.12148876404494383</v>
      </c>
      <c r="H15" s="184">
        <f>'SD_idade (18)'!H15/'SD_idade (18)'!K15</f>
        <v>0.12183988764044944</v>
      </c>
      <c r="I15" s="184">
        <f>'SD_idade (18)'!I15/'SD_idade (18)'!K15</f>
        <v>0.12043539325842696</v>
      </c>
      <c r="J15" s="192">
        <f>'SD_idade (18)'!J15/'SD_idade (18)'!K15</f>
        <v>0.1660814606741573</v>
      </c>
      <c r="K15" s="172"/>
      <c r="L15" s="188">
        <f>'SD_idade (18)'!M15/'SD_idade (18)'!U15</f>
        <v>0.10173511421795031</v>
      </c>
      <c r="M15" s="184">
        <f>'SD_idade (18)'!N15/'SD_idade (18)'!U15</f>
        <v>0.11209586818125078</v>
      </c>
      <c r="N15" s="184">
        <f>'SD_idade (18)'!O15/'SD_idade (18)'!U15</f>
        <v>0.12333042067157658</v>
      </c>
      <c r="O15" s="184">
        <f>'SD_idade (18)'!P15/'SD_idade (18)'!U15</f>
        <v>0.12782424166770689</v>
      </c>
      <c r="P15" s="184">
        <f>'SD_idade (18)'!Q15/'SD_idade (18)'!U15</f>
        <v>0.1228311072275621</v>
      </c>
      <c r="Q15" s="184">
        <f>'SD_idade (18)'!R15/'SD_idade (18)'!U15</f>
        <v>0.1215828236175259</v>
      </c>
      <c r="R15" s="184">
        <f>'SD_idade (18)'!S15/'SD_idade (18)'!U15</f>
        <v>0.12245662214455125</v>
      </c>
      <c r="S15" s="192">
        <f>'SD_idade (18)'!T15/'SD_idade (18)'!U15</f>
        <v>0.16814380227187617</v>
      </c>
      <c r="T15" s="296"/>
      <c r="U15" s="483" t="e">
        <f>'SD_idade (18)'!W15/'SD_idade (18)'!AE15</f>
        <v>#DIV/0!</v>
      </c>
      <c r="V15" s="484" t="e">
        <f>'SD_idade (18)'!X15/'SD_idade (18)'!AE15</f>
        <v>#DIV/0!</v>
      </c>
      <c r="W15" s="484" t="e">
        <f>'SD_idade (18)'!Y15/'SD_idade (18)'!AE15</f>
        <v>#DIV/0!</v>
      </c>
      <c r="X15" s="484" t="e">
        <f>'SD_idade (18)'!Z15/'SD_idade (18)'!AE15</f>
        <v>#DIV/0!</v>
      </c>
      <c r="Y15" s="484" t="e">
        <f>'SD_idade (18)'!AA15/'SD_idade (18)'!AE15</f>
        <v>#DIV/0!</v>
      </c>
      <c r="Z15" s="484" t="e">
        <f>'SD_idade (18)'!AB15/'SD_idade (18)'!AE15</f>
        <v>#DIV/0!</v>
      </c>
      <c r="AA15" s="484" t="e">
        <f>'SD_idade (18)'!AC15/'SD_idade (18)'!AE15</f>
        <v>#DIV/0!</v>
      </c>
      <c r="AB15" s="485" t="e">
        <f>'SD_idade (18)'!AD15/'SD_idade (18)'!AE15</f>
        <v>#DIV/0!</v>
      </c>
      <c r="AC15" s="297"/>
      <c r="AD15" s="400"/>
      <c r="AE15" s="483" t="e">
        <f>'SD_idade (18)'!AG15/'SD_idade (18)'!AO15</f>
        <v>#DIV/0!</v>
      </c>
      <c r="AF15" s="484" t="e">
        <f>'SD_idade (18)'!AH15/'SD_idade (18)'!AO15</f>
        <v>#DIV/0!</v>
      </c>
      <c r="AG15" s="484" t="e">
        <f>'SD_idade (18)'!AI15/'SD_idade (18)'!AO15</f>
        <v>#DIV/0!</v>
      </c>
      <c r="AH15" s="484" t="e">
        <f>'SD_idade (18)'!AJ15/'SD_idade (18)'!AO15</f>
        <v>#DIV/0!</v>
      </c>
      <c r="AI15" s="484" t="e">
        <f>'SD_idade (18)'!AK15/'SD_idade (18)'!AO15</f>
        <v>#DIV/0!</v>
      </c>
      <c r="AJ15" s="484" t="e">
        <f>'SD_idade (18)'!AL15/'SD_idade (18)'!AO15</f>
        <v>#DIV/0!</v>
      </c>
      <c r="AK15" s="484" t="e">
        <f>'SD_idade (18)'!AM15/'SD_idade (18)'!AO15</f>
        <v>#DIV/0!</v>
      </c>
      <c r="AL15" s="485" t="e">
        <f>'SD_idade (18)'!AN15/'SD_idade (18)'!AO15</f>
        <v>#DIV/0!</v>
      </c>
      <c r="AM15" s="215">
        <v>21700</v>
      </c>
      <c r="AN15" s="189"/>
    </row>
    <row r="16" spans="1:40" x14ac:dyDescent="0.25">
      <c r="B16" s="181" t="s">
        <v>36</v>
      </c>
      <c r="C16" s="195">
        <f>'SD_idade (18)'!C16/'SD_idade (18)'!K16</f>
        <v>9.3220338983050849E-2</v>
      </c>
      <c r="D16" s="196">
        <f>'SD_idade (18)'!D16/'SD_idade (18)'!K16</f>
        <v>0.10169491525423729</v>
      </c>
      <c r="E16" s="196">
        <f>'SD_idade (18)'!E16/'SD_idade (18)'!K16</f>
        <v>0.15254237288135594</v>
      </c>
      <c r="F16" s="196">
        <f>'SD_idade (18)'!F16/'SD_idade (18)'!K16</f>
        <v>0.1271186440677966</v>
      </c>
      <c r="G16" s="196">
        <f>'SD_idade (18)'!G16/'SD_idade (18)'!K16</f>
        <v>0.11864406779661017</v>
      </c>
      <c r="H16" s="196">
        <f>'SD_idade (18)'!H16/'SD_idade (18)'!K16</f>
        <v>0.11016949152542373</v>
      </c>
      <c r="I16" s="196">
        <f>'SD_idade (18)'!I16/'SD_idade (18)'!K16</f>
        <v>0.1440677966101695</v>
      </c>
      <c r="J16" s="197">
        <f>'SD_idade (18)'!J16/'SD_idade (18)'!K16</f>
        <v>0.15254237288135594</v>
      </c>
      <c r="K16" s="87"/>
      <c r="L16" s="195">
        <f>'SD_idade (18)'!M16/'SD_idade (18)'!U16</f>
        <v>9.8214285714285712E-2</v>
      </c>
      <c r="M16" s="196">
        <f>'SD_idade (18)'!N16/'SD_idade (18)'!U16</f>
        <v>0.13392857142857142</v>
      </c>
      <c r="N16" s="196">
        <f>'SD_idade (18)'!O16/'SD_idade (18)'!U16</f>
        <v>0.14285714285714285</v>
      </c>
      <c r="O16" s="196">
        <f>'SD_idade (18)'!P16/'SD_idade (18)'!U16</f>
        <v>0.13839285714285715</v>
      </c>
      <c r="P16" s="196">
        <f>'SD_idade (18)'!Q16/'SD_idade (18)'!U16</f>
        <v>9.8214285714285712E-2</v>
      </c>
      <c r="Q16" s="196">
        <f>'SD_idade (18)'!R16/'SD_idade (18)'!U16</f>
        <v>0.10714285714285714</v>
      </c>
      <c r="R16" s="196">
        <f>'SD_idade (18)'!S16/'SD_idade (18)'!U16</f>
        <v>0.13839285714285715</v>
      </c>
      <c r="S16" s="197">
        <f>'SD_idade (18)'!T16/'SD_idade (18)'!U16</f>
        <v>0.14285714285714285</v>
      </c>
      <c r="T16" s="299"/>
      <c r="U16" s="550" t="e">
        <f>'SD_idade (18)'!W16/'SD_idade (18)'!AE16</f>
        <v>#DIV/0!</v>
      </c>
      <c r="V16" s="551" t="e">
        <f>'SD_idade (18)'!X16/'SD_idade (18)'!AE16</f>
        <v>#DIV/0!</v>
      </c>
      <c r="W16" s="551" t="e">
        <f>'SD_idade (18)'!Y16/'SD_idade (18)'!AE16</f>
        <v>#DIV/0!</v>
      </c>
      <c r="X16" s="551" t="e">
        <f>'SD_idade (18)'!Z16/'SD_idade (18)'!AE16</f>
        <v>#DIV/0!</v>
      </c>
      <c r="Y16" s="551" t="e">
        <f>'SD_idade (18)'!AA16/'SD_idade (18)'!AE16</f>
        <v>#DIV/0!</v>
      </c>
      <c r="Z16" s="551" t="e">
        <f>'SD_idade (18)'!AB16/'SD_idade (18)'!AE16</f>
        <v>#DIV/0!</v>
      </c>
      <c r="AA16" s="551" t="e">
        <f>'SD_idade (18)'!AC16/'SD_idade (18)'!AE16</f>
        <v>#DIV/0!</v>
      </c>
      <c r="AB16" s="552" t="e">
        <f>'SD_idade (18)'!AD16/'SD_idade (18)'!AE16</f>
        <v>#DIV/0!</v>
      </c>
      <c r="AC16" s="294"/>
      <c r="AD16" s="298"/>
      <c r="AE16" s="550" t="e">
        <f>'SD_idade (18)'!AG16/'SD_idade (18)'!AO16</f>
        <v>#DIV/0!</v>
      </c>
      <c r="AF16" s="551" t="e">
        <f>'SD_idade (18)'!AH16/'SD_idade (18)'!AO16</f>
        <v>#DIV/0!</v>
      </c>
      <c r="AG16" s="551" t="e">
        <f>'SD_idade (18)'!AI16/'SD_idade (18)'!AO16</f>
        <v>#DIV/0!</v>
      </c>
      <c r="AH16" s="551" t="e">
        <f>'SD_idade (18)'!AJ16/'SD_idade (18)'!AO16</f>
        <v>#DIV/0!</v>
      </c>
      <c r="AI16" s="551" t="e">
        <f>'SD_idade (18)'!AK16/'SD_idade (18)'!AO16</f>
        <v>#DIV/0!</v>
      </c>
      <c r="AJ16" s="551" t="e">
        <f>'SD_idade (18)'!AL16/'SD_idade (18)'!AO16</f>
        <v>#DIV/0!</v>
      </c>
      <c r="AK16" s="551" t="e">
        <f>'SD_idade (18)'!AM16/'SD_idade (18)'!AO16</f>
        <v>#DIV/0!</v>
      </c>
      <c r="AL16" s="552" t="e">
        <f>'SD_idade (18)'!AN16/'SD_idade (18)'!AO16</f>
        <v>#DIV/0!</v>
      </c>
      <c r="AM16" s="183">
        <v>1002</v>
      </c>
      <c r="AN16" s="189"/>
    </row>
    <row r="17" spans="2:40" x14ac:dyDescent="0.25">
      <c r="B17" s="181" t="s">
        <v>37</v>
      </c>
      <c r="C17" s="194">
        <f>'SD_idade (18)'!C17/'SD_idade (18)'!K17</f>
        <v>0.11415525114155251</v>
      </c>
      <c r="D17" s="163">
        <f>'SD_idade (18)'!D17/'SD_idade (18)'!K17</f>
        <v>0.19178082191780821</v>
      </c>
      <c r="E17" s="163">
        <f>'SD_idade (18)'!E17/'SD_idade (18)'!K17</f>
        <v>0.13698630136986301</v>
      </c>
      <c r="F17" s="163">
        <f>'SD_idade (18)'!F17/'SD_idade (18)'!K17</f>
        <v>0.13242009132420091</v>
      </c>
      <c r="G17" s="163">
        <f>'SD_idade (18)'!G17/'SD_idade (18)'!K17</f>
        <v>0.1004566210045662</v>
      </c>
      <c r="H17" s="163">
        <f>'SD_idade (18)'!H17/'SD_idade (18)'!K17</f>
        <v>8.6757990867579904E-2</v>
      </c>
      <c r="I17" s="163">
        <f>'SD_idade (18)'!I17/'SD_idade (18)'!K17</f>
        <v>0.1050228310502283</v>
      </c>
      <c r="J17" s="191">
        <f>'SD_idade (18)'!J17/'SD_idade (18)'!K17</f>
        <v>0.13242009132420091</v>
      </c>
      <c r="K17" s="87"/>
      <c r="L17" s="194">
        <f>'SD_idade (18)'!M17/'SD_idade (18)'!U17</f>
        <v>0.13615023474178403</v>
      </c>
      <c r="M17" s="163">
        <f>'SD_idade (18)'!N17/'SD_idade (18)'!U17</f>
        <v>0.17370892018779344</v>
      </c>
      <c r="N17" s="163">
        <f>'SD_idade (18)'!O17/'SD_idade (18)'!U17</f>
        <v>0.13145539906103287</v>
      </c>
      <c r="O17" s="163">
        <f>'SD_idade (18)'!P17/'SD_idade (18)'!U17</f>
        <v>0.13145539906103287</v>
      </c>
      <c r="P17" s="163">
        <f>'SD_idade (18)'!Q17/'SD_idade (18)'!U17</f>
        <v>0.10328638497652583</v>
      </c>
      <c r="Q17" s="163">
        <f>'SD_idade (18)'!R17/'SD_idade (18)'!U17</f>
        <v>7.5117370892018781E-2</v>
      </c>
      <c r="R17" s="163">
        <f>'SD_idade (18)'!S17/'SD_idade (18)'!U17</f>
        <v>0.11267605633802817</v>
      </c>
      <c r="S17" s="191">
        <f>'SD_idade (18)'!T17/'SD_idade (18)'!U17</f>
        <v>0.13615023474178403</v>
      </c>
      <c r="T17" s="299"/>
      <c r="U17" s="472" t="e">
        <f>'SD_idade (18)'!W17/'SD_idade (18)'!AE17</f>
        <v>#DIV/0!</v>
      </c>
      <c r="V17" s="473" t="e">
        <f>'SD_idade (18)'!X17/'SD_idade (18)'!AE17</f>
        <v>#DIV/0!</v>
      </c>
      <c r="W17" s="473" t="e">
        <f>'SD_idade (18)'!Y17/'SD_idade (18)'!AE17</f>
        <v>#DIV/0!</v>
      </c>
      <c r="X17" s="473" t="e">
        <f>'SD_idade (18)'!Z17/'SD_idade (18)'!AE17</f>
        <v>#DIV/0!</v>
      </c>
      <c r="Y17" s="473" t="e">
        <f>'SD_idade (18)'!AA17/'SD_idade (18)'!AE17</f>
        <v>#DIV/0!</v>
      </c>
      <c r="Z17" s="473" t="e">
        <f>'SD_idade (18)'!AB17/'SD_idade (18)'!AE17</f>
        <v>#DIV/0!</v>
      </c>
      <c r="AA17" s="473" t="e">
        <f>'SD_idade (18)'!AC17/'SD_idade (18)'!AE17</f>
        <v>#DIV/0!</v>
      </c>
      <c r="AB17" s="474" t="e">
        <f>'SD_idade (18)'!AD17/'SD_idade (18)'!AE17</f>
        <v>#DIV/0!</v>
      </c>
      <c r="AC17" s="294"/>
      <c r="AD17" s="298"/>
      <c r="AE17" s="472" t="e">
        <f>'SD_idade (18)'!AG17/'SD_idade (18)'!AO17</f>
        <v>#DIV/0!</v>
      </c>
      <c r="AF17" s="473" t="e">
        <f>'SD_idade (18)'!AH17/'SD_idade (18)'!AO17</f>
        <v>#DIV/0!</v>
      </c>
      <c r="AG17" s="473" t="e">
        <f>'SD_idade (18)'!AI17/'SD_idade (18)'!AO17</f>
        <v>#DIV/0!</v>
      </c>
      <c r="AH17" s="473" t="e">
        <f>'SD_idade (18)'!AJ17/'SD_idade (18)'!AO17</f>
        <v>#DIV/0!</v>
      </c>
      <c r="AI17" s="473" t="e">
        <f>'SD_idade (18)'!AK17/'SD_idade (18)'!AO17</f>
        <v>#DIV/0!</v>
      </c>
      <c r="AJ17" s="473" t="e">
        <f>'SD_idade (18)'!AL17/'SD_idade (18)'!AO17</f>
        <v>#DIV/0!</v>
      </c>
      <c r="AK17" s="473" t="e">
        <f>'SD_idade (18)'!AM17/'SD_idade (18)'!AO17</f>
        <v>#DIV/0!</v>
      </c>
      <c r="AL17" s="474" t="e">
        <f>'SD_idade (18)'!AN17/'SD_idade (18)'!AO17</f>
        <v>#DIV/0!</v>
      </c>
      <c r="AM17" s="180">
        <v>454</v>
      </c>
      <c r="AN17" s="189"/>
    </row>
    <row r="18" spans="2:40" x14ac:dyDescent="0.25">
      <c r="B18" s="181" t="s">
        <v>38</v>
      </c>
      <c r="C18" s="194">
        <f>'SD_idade (18)'!C18/'SD_idade (18)'!K18</f>
        <v>7.8260869565217397E-2</v>
      </c>
      <c r="D18" s="163">
        <f>'SD_idade (18)'!D18/'SD_idade (18)'!K18</f>
        <v>8.2608695652173908E-2</v>
      </c>
      <c r="E18" s="163">
        <f>'SD_idade (18)'!E18/'SD_idade (18)'!K18</f>
        <v>0.11739130434782609</v>
      </c>
      <c r="F18" s="163">
        <f>'SD_idade (18)'!F18/'SD_idade (18)'!K18</f>
        <v>0.10434782608695652</v>
      </c>
      <c r="G18" s="163">
        <f>'SD_idade (18)'!G18/'SD_idade (18)'!K18</f>
        <v>0.13478260869565217</v>
      </c>
      <c r="H18" s="163">
        <f>'SD_idade (18)'!H18/'SD_idade (18)'!K18</f>
        <v>0.13695652173913042</v>
      </c>
      <c r="I18" s="163">
        <f>'SD_idade (18)'!I18/'SD_idade (18)'!K18</f>
        <v>0.14130434782608695</v>
      </c>
      <c r="J18" s="191">
        <f>'SD_idade (18)'!J18/'SD_idade (18)'!K18</f>
        <v>0.20434782608695654</v>
      </c>
      <c r="K18" s="87"/>
      <c r="L18" s="194">
        <f>'SD_idade (18)'!M18/'SD_idade (18)'!U18</f>
        <v>7.8521939953810627E-2</v>
      </c>
      <c r="M18" s="163">
        <f>'SD_idade (18)'!N18/'SD_idade (18)'!U18</f>
        <v>7.8521939953810627E-2</v>
      </c>
      <c r="N18" s="163">
        <f>'SD_idade (18)'!O18/'SD_idade (18)'!U18</f>
        <v>9.0069284064665134E-2</v>
      </c>
      <c r="O18" s="163">
        <f>'SD_idade (18)'!P18/'SD_idade (18)'!U18</f>
        <v>0.11547344110854503</v>
      </c>
      <c r="P18" s="163">
        <f>'SD_idade (18)'!Q18/'SD_idade (18)'!U18</f>
        <v>0.13856812933025403</v>
      </c>
      <c r="Q18" s="163">
        <f>'SD_idade (18)'!R18/'SD_idade (18)'!U18</f>
        <v>0.12702078521939955</v>
      </c>
      <c r="R18" s="163">
        <f>'SD_idade (18)'!S18/'SD_idade (18)'!U18</f>
        <v>0.15473441108545036</v>
      </c>
      <c r="S18" s="191">
        <f>'SD_idade (18)'!T18/'SD_idade (18)'!U18</f>
        <v>0.21709006928406466</v>
      </c>
      <c r="T18" s="299"/>
      <c r="U18" s="472" t="e">
        <f>'SD_idade (18)'!W18/'SD_idade (18)'!AE18</f>
        <v>#DIV/0!</v>
      </c>
      <c r="V18" s="473" t="e">
        <f>'SD_idade (18)'!X18/'SD_idade (18)'!AE18</f>
        <v>#DIV/0!</v>
      </c>
      <c r="W18" s="473" t="e">
        <f>'SD_idade (18)'!Y18/'SD_idade (18)'!AE18</f>
        <v>#DIV/0!</v>
      </c>
      <c r="X18" s="473" t="e">
        <f>'SD_idade (18)'!Z18/'SD_idade (18)'!AE18</f>
        <v>#DIV/0!</v>
      </c>
      <c r="Y18" s="473" t="e">
        <f>'SD_idade (18)'!AA18/'SD_idade (18)'!AE18</f>
        <v>#DIV/0!</v>
      </c>
      <c r="Z18" s="473" t="e">
        <f>'SD_idade (18)'!AB18/'SD_idade (18)'!AE18</f>
        <v>#DIV/0!</v>
      </c>
      <c r="AA18" s="473" t="e">
        <f>'SD_idade (18)'!AC18/'SD_idade (18)'!AE18</f>
        <v>#DIV/0!</v>
      </c>
      <c r="AB18" s="474" t="e">
        <f>'SD_idade (18)'!AD18/'SD_idade (18)'!AE18</f>
        <v>#DIV/0!</v>
      </c>
      <c r="AC18" s="294"/>
      <c r="AD18" s="298"/>
      <c r="AE18" s="472" t="e">
        <f>'SD_idade (18)'!AG18/'SD_idade (18)'!AO18</f>
        <v>#DIV/0!</v>
      </c>
      <c r="AF18" s="473" t="e">
        <f>'SD_idade (18)'!AH18/'SD_idade (18)'!AO18</f>
        <v>#DIV/0!</v>
      </c>
      <c r="AG18" s="473" t="e">
        <f>'SD_idade (18)'!AI18/'SD_idade (18)'!AO18</f>
        <v>#DIV/0!</v>
      </c>
      <c r="AH18" s="473" t="e">
        <f>'SD_idade (18)'!AJ18/'SD_idade (18)'!AO18</f>
        <v>#DIV/0!</v>
      </c>
      <c r="AI18" s="473" t="e">
        <f>'SD_idade (18)'!AK18/'SD_idade (18)'!AO18</f>
        <v>#DIV/0!</v>
      </c>
      <c r="AJ18" s="473" t="e">
        <f>'SD_idade (18)'!AL18/'SD_idade (18)'!AO18</f>
        <v>#DIV/0!</v>
      </c>
      <c r="AK18" s="473" t="e">
        <f>'SD_idade (18)'!AM18/'SD_idade (18)'!AO18</f>
        <v>#DIV/0!</v>
      </c>
      <c r="AL18" s="474" t="e">
        <f>'SD_idade (18)'!AN18/'SD_idade (18)'!AO18</f>
        <v>#DIV/0!</v>
      </c>
      <c r="AM18" s="180">
        <v>520</v>
      </c>
      <c r="AN18" s="189"/>
    </row>
    <row r="19" spans="2:40" x14ac:dyDescent="0.25">
      <c r="B19" s="181" t="s">
        <v>39</v>
      </c>
      <c r="C19" s="194">
        <f>'SD_idade (18)'!C19/'SD_idade (18)'!K19</f>
        <v>7.4534161490683232E-2</v>
      </c>
      <c r="D19" s="163">
        <f>'SD_idade (18)'!D19/'SD_idade (18)'!K19</f>
        <v>0.11180124223602485</v>
      </c>
      <c r="E19" s="163">
        <f>'SD_idade (18)'!E19/'SD_idade (18)'!K19</f>
        <v>0.14285714285714285</v>
      </c>
      <c r="F19" s="163">
        <f>'SD_idade (18)'!F19/'SD_idade (18)'!K19</f>
        <v>0.14596273291925466</v>
      </c>
      <c r="G19" s="163">
        <f>'SD_idade (18)'!G19/'SD_idade (18)'!K19</f>
        <v>0.10869565217391304</v>
      </c>
      <c r="H19" s="163">
        <f>'SD_idade (18)'!H19/'SD_idade (18)'!K19</f>
        <v>0.11180124223602485</v>
      </c>
      <c r="I19" s="163">
        <f>'SD_idade (18)'!I19/'SD_idade (18)'!K19</f>
        <v>9.627329192546584E-2</v>
      </c>
      <c r="J19" s="191">
        <f>'SD_idade (18)'!J19/'SD_idade (18)'!K19</f>
        <v>0.20807453416149069</v>
      </c>
      <c r="K19" s="87"/>
      <c r="L19" s="194">
        <f>'SD_idade (18)'!M19/'SD_idade (18)'!U19</f>
        <v>6.6889632107023408E-2</v>
      </c>
      <c r="M19" s="163">
        <f>'SD_idade (18)'!N19/'SD_idade (18)'!U19</f>
        <v>0.11705685618729098</v>
      </c>
      <c r="N19" s="163">
        <f>'SD_idade (18)'!O19/'SD_idade (18)'!U19</f>
        <v>0.13377926421404682</v>
      </c>
      <c r="O19" s="163">
        <f>'SD_idade (18)'!P19/'SD_idade (18)'!U19</f>
        <v>0.14715719063545152</v>
      </c>
      <c r="P19" s="163">
        <f>'SD_idade (18)'!Q19/'SD_idade (18)'!U19</f>
        <v>0.13043478260869565</v>
      </c>
      <c r="Q19" s="163">
        <f>'SD_idade (18)'!R19/'SD_idade (18)'!U19</f>
        <v>0.10367892976588629</v>
      </c>
      <c r="R19" s="163">
        <f>'SD_idade (18)'!S19/'SD_idade (18)'!U19</f>
        <v>9.6989966555183951E-2</v>
      </c>
      <c r="S19" s="191">
        <f>'SD_idade (18)'!T19/'SD_idade (18)'!U19</f>
        <v>0.20401337792642141</v>
      </c>
      <c r="T19" s="299"/>
      <c r="U19" s="472" t="e">
        <f>'SD_idade (18)'!W19/'SD_idade (18)'!AE19</f>
        <v>#DIV/0!</v>
      </c>
      <c r="V19" s="473" t="e">
        <f>'SD_idade (18)'!X19/'SD_idade (18)'!AE19</f>
        <v>#DIV/0!</v>
      </c>
      <c r="W19" s="473" t="e">
        <f>'SD_idade (18)'!Y19/'SD_idade (18)'!AE19</f>
        <v>#DIV/0!</v>
      </c>
      <c r="X19" s="473" t="e">
        <f>'SD_idade (18)'!Z19/'SD_idade (18)'!AE19</f>
        <v>#DIV/0!</v>
      </c>
      <c r="Y19" s="473" t="e">
        <f>'SD_idade (18)'!AA19/'SD_idade (18)'!AE19</f>
        <v>#DIV/0!</v>
      </c>
      <c r="Z19" s="473" t="e">
        <f>'SD_idade (18)'!AB19/'SD_idade (18)'!AE19</f>
        <v>#DIV/0!</v>
      </c>
      <c r="AA19" s="473" t="e">
        <f>'SD_idade (18)'!AC19/'SD_idade (18)'!AE19</f>
        <v>#DIV/0!</v>
      </c>
      <c r="AB19" s="474" t="e">
        <f>'SD_idade (18)'!AD19/'SD_idade (18)'!AE19</f>
        <v>#DIV/0!</v>
      </c>
      <c r="AC19" s="294"/>
      <c r="AD19" s="298"/>
      <c r="AE19" s="472" t="e">
        <f>'SD_idade (18)'!AG19/'SD_idade (18)'!AO19</f>
        <v>#DIV/0!</v>
      </c>
      <c r="AF19" s="473" t="e">
        <f>'SD_idade (18)'!AH19/'SD_idade (18)'!AO19</f>
        <v>#DIV/0!</v>
      </c>
      <c r="AG19" s="473" t="e">
        <f>'SD_idade (18)'!AI19/'SD_idade (18)'!AO19</f>
        <v>#DIV/0!</v>
      </c>
      <c r="AH19" s="473" t="e">
        <f>'SD_idade (18)'!AJ19/'SD_idade (18)'!AO19</f>
        <v>#DIV/0!</v>
      </c>
      <c r="AI19" s="473" t="e">
        <f>'SD_idade (18)'!AK19/'SD_idade (18)'!AO19</f>
        <v>#DIV/0!</v>
      </c>
      <c r="AJ19" s="473" t="e">
        <f>'SD_idade (18)'!AL19/'SD_idade (18)'!AO19</f>
        <v>#DIV/0!</v>
      </c>
      <c r="AK19" s="473" t="e">
        <f>'SD_idade (18)'!AM19/'SD_idade (18)'!AO19</f>
        <v>#DIV/0!</v>
      </c>
      <c r="AL19" s="474" t="e">
        <f>'SD_idade (18)'!AN19/'SD_idade (18)'!AO19</f>
        <v>#DIV/0!</v>
      </c>
      <c r="AM19" s="180">
        <v>438</v>
      </c>
      <c r="AN19" s="189"/>
    </row>
    <row r="20" spans="2:40" x14ac:dyDescent="0.25">
      <c r="B20" s="181" t="s">
        <v>40</v>
      </c>
      <c r="C20" s="194">
        <f>'SD_idade (18)'!C20/'SD_idade (18)'!K20</f>
        <v>9.7173144876325085E-2</v>
      </c>
      <c r="D20" s="163">
        <f>'SD_idade (18)'!D20/'SD_idade (18)'!K20</f>
        <v>0.15901060070671377</v>
      </c>
      <c r="E20" s="163">
        <f>'SD_idade (18)'!E20/'SD_idade (18)'!K20</f>
        <v>0.12190812720848057</v>
      </c>
      <c r="F20" s="163">
        <f>'SD_idade (18)'!F20/'SD_idade (18)'!K20</f>
        <v>0.15724381625441697</v>
      </c>
      <c r="G20" s="163">
        <f>'SD_idade (18)'!G20/'SD_idade (18)'!K20</f>
        <v>0.11307420494699646</v>
      </c>
      <c r="H20" s="163">
        <f>'SD_idade (18)'!H20/'SD_idade (18)'!K20</f>
        <v>0.13074204946996468</v>
      </c>
      <c r="I20" s="163">
        <f>'SD_idade (18)'!I20/'SD_idade (18)'!K20</f>
        <v>9.8939929328621903E-2</v>
      </c>
      <c r="J20" s="191">
        <f>'SD_idade (18)'!J20/'SD_idade (18)'!K20</f>
        <v>0.12190812720848057</v>
      </c>
      <c r="K20" s="87"/>
      <c r="L20" s="194">
        <f>'SD_idade (18)'!M20/'SD_idade (18)'!U20</f>
        <v>9.3189964157706098E-2</v>
      </c>
      <c r="M20" s="163">
        <f>'SD_idade (18)'!N20/'SD_idade (18)'!U20</f>
        <v>0.15591397849462366</v>
      </c>
      <c r="N20" s="163">
        <f>'SD_idade (18)'!O20/'SD_idade (18)'!U20</f>
        <v>0.12903225806451613</v>
      </c>
      <c r="O20" s="163">
        <f>'SD_idade (18)'!P20/'SD_idade (18)'!U20</f>
        <v>0.16666666666666666</v>
      </c>
      <c r="P20" s="163">
        <f>'SD_idade (18)'!Q20/'SD_idade (18)'!U20</f>
        <v>0.11648745519713262</v>
      </c>
      <c r="Q20" s="163">
        <f>'SD_idade (18)'!R20/'SD_idade (18)'!U20</f>
        <v>0.12544802867383512</v>
      </c>
      <c r="R20" s="163">
        <f>'SD_idade (18)'!S20/'SD_idade (18)'!U20</f>
        <v>0.1003584229390681</v>
      </c>
      <c r="S20" s="191">
        <f>'SD_idade (18)'!T20/'SD_idade (18)'!U20</f>
        <v>0.11290322580645161</v>
      </c>
      <c r="T20" s="299"/>
      <c r="U20" s="472" t="e">
        <f>'SD_idade (18)'!W20/'SD_idade (18)'!AE20</f>
        <v>#DIV/0!</v>
      </c>
      <c r="V20" s="473" t="e">
        <f>'SD_idade (18)'!X20/'SD_idade (18)'!AE20</f>
        <v>#DIV/0!</v>
      </c>
      <c r="W20" s="473" t="e">
        <f>'SD_idade (18)'!Y20/'SD_idade (18)'!AE20</f>
        <v>#DIV/0!</v>
      </c>
      <c r="X20" s="473" t="e">
        <f>'SD_idade (18)'!Z20/'SD_idade (18)'!AE20</f>
        <v>#DIV/0!</v>
      </c>
      <c r="Y20" s="473" t="e">
        <f>'SD_idade (18)'!AA20/'SD_idade (18)'!AE20</f>
        <v>#DIV/0!</v>
      </c>
      <c r="Z20" s="473" t="e">
        <f>'SD_idade (18)'!AB20/'SD_idade (18)'!AE20</f>
        <v>#DIV/0!</v>
      </c>
      <c r="AA20" s="473" t="e">
        <f>'SD_idade (18)'!AC20/'SD_idade (18)'!AE20</f>
        <v>#DIV/0!</v>
      </c>
      <c r="AB20" s="474" t="e">
        <f>'SD_idade (18)'!AD20/'SD_idade (18)'!AE20</f>
        <v>#DIV/0!</v>
      </c>
      <c r="AC20" s="294"/>
      <c r="AD20" s="298"/>
      <c r="AE20" s="472" t="e">
        <f>'SD_idade (18)'!AG20/'SD_idade (18)'!AO20</f>
        <v>#DIV/0!</v>
      </c>
      <c r="AF20" s="473" t="e">
        <f>'SD_idade (18)'!AH20/'SD_idade (18)'!AO20</f>
        <v>#DIV/0!</v>
      </c>
      <c r="AG20" s="473" t="e">
        <f>'SD_idade (18)'!AI20/'SD_idade (18)'!AO20</f>
        <v>#DIV/0!</v>
      </c>
      <c r="AH20" s="473" t="e">
        <f>'SD_idade (18)'!AJ20/'SD_idade (18)'!AO20</f>
        <v>#DIV/0!</v>
      </c>
      <c r="AI20" s="473" t="e">
        <f>'SD_idade (18)'!AK20/'SD_idade (18)'!AO20</f>
        <v>#DIV/0!</v>
      </c>
      <c r="AJ20" s="473" t="e">
        <f>'SD_idade (18)'!AL20/'SD_idade (18)'!AO20</f>
        <v>#DIV/0!</v>
      </c>
      <c r="AK20" s="473" t="e">
        <f>'SD_idade (18)'!AM20/'SD_idade (18)'!AO20</f>
        <v>#DIV/0!</v>
      </c>
      <c r="AL20" s="474" t="e">
        <f>'SD_idade (18)'!AN20/'SD_idade (18)'!AO20</f>
        <v>#DIV/0!</v>
      </c>
      <c r="AM20" s="180">
        <v>1176</v>
      </c>
      <c r="AN20" s="189"/>
    </row>
    <row r="21" spans="2:40" x14ac:dyDescent="0.25">
      <c r="B21" s="181" t="s">
        <v>41</v>
      </c>
      <c r="C21" s="194">
        <f>'SD_idade (18)'!C21/'SD_idade (18)'!K21</f>
        <v>8.4459459459459457E-2</v>
      </c>
      <c r="D21" s="163">
        <f>'SD_idade (18)'!D21/'SD_idade (18)'!K21</f>
        <v>0.11486486486486487</v>
      </c>
      <c r="E21" s="163">
        <f>'SD_idade (18)'!E21/'SD_idade (18)'!K21</f>
        <v>0.12837837837837837</v>
      </c>
      <c r="F21" s="163">
        <f>'SD_idade (18)'!F21/'SD_idade (18)'!K21</f>
        <v>0.15202702702702703</v>
      </c>
      <c r="G21" s="163">
        <f>'SD_idade (18)'!G21/'SD_idade (18)'!K21</f>
        <v>0.11486486486486487</v>
      </c>
      <c r="H21" s="163">
        <f>'SD_idade (18)'!H21/'SD_idade (18)'!K21</f>
        <v>0.13513513513513514</v>
      </c>
      <c r="I21" s="163">
        <f>'SD_idade (18)'!I21/'SD_idade (18)'!K21</f>
        <v>0.125</v>
      </c>
      <c r="J21" s="191">
        <f>'SD_idade (18)'!J21/'SD_idade (18)'!K21</f>
        <v>0.14527027027027026</v>
      </c>
      <c r="K21" s="87"/>
      <c r="L21" s="194">
        <f>'SD_idade (18)'!M21/'SD_idade (18)'!U21</f>
        <v>8.1180811808118078E-2</v>
      </c>
      <c r="M21" s="163">
        <f>'SD_idade (18)'!N21/'SD_idade (18)'!U21</f>
        <v>0.11070110701107011</v>
      </c>
      <c r="N21" s="163">
        <f>'SD_idade (18)'!O21/'SD_idade (18)'!U21</f>
        <v>0.12915129151291513</v>
      </c>
      <c r="O21" s="163">
        <f>'SD_idade (18)'!P21/'SD_idade (18)'!U21</f>
        <v>0.13284132841328414</v>
      </c>
      <c r="P21" s="163">
        <f>'SD_idade (18)'!Q21/'SD_idade (18)'!U21</f>
        <v>0.11808118081180811</v>
      </c>
      <c r="Q21" s="163">
        <f>'SD_idade (18)'!R21/'SD_idade (18)'!U21</f>
        <v>0.12915129151291513</v>
      </c>
      <c r="R21" s="163">
        <f>'SD_idade (18)'!S21/'SD_idade (18)'!U21</f>
        <v>0.13284132841328414</v>
      </c>
      <c r="S21" s="191">
        <f>'SD_idade (18)'!T21/'SD_idade (18)'!U21</f>
        <v>0.16605166051660517</v>
      </c>
      <c r="T21" s="299"/>
      <c r="U21" s="472" t="e">
        <f>'SD_idade (18)'!W21/'SD_idade (18)'!AE21</f>
        <v>#DIV/0!</v>
      </c>
      <c r="V21" s="473" t="e">
        <f>'SD_idade (18)'!X21/'SD_idade (18)'!AE21</f>
        <v>#DIV/0!</v>
      </c>
      <c r="W21" s="473" t="e">
        <f>'SD_idade (18)'!Y21/'SD_idade (18)'!AE21</f>
        <v>#DIV/0!</v>
      </c>
      <c r="X21" s="473" t="e">
        <f>'SD_idade (18)'!Z21/'SD_idade (18)'!AE21</f>
        <v>#DIV/0!</v>
      </c>
      <c r="Y21" s="473" t="e">
        <f>'SD_idade (18)'!AA21/'SD_idade (18)'!AE21</f>
        <v>#DIV/0!</v>
      </c>
      <c r="Z21" s="473" t="e">
        <f>'SD_idade (18)'!AB21/'SD_idade (18)'!AE21</f>
        <v>#DIV/0!</v>
      </c>
      <c r="AA21" s="473" t="e">
        <f>'SD_idade (18)'!AC21/'SD_idade (18)'!AE21</f>
        <v>#DIV/0!</v>
      </c>
      <c r="AB21" s="474" t="e">
        <f>'SD_idade (18)'!AD21/'SD_idade (18)'!AE21</f>
        <v>#DIV/0!</v>
      </c>
      <c r="AC21" s="294"/>
      <c r="AD21" s="298"/>
      <c r="AE21" s="472" t="e">
        <f>'SD_idade (18)'!AG21/'SD_idade (18)'!AO21</f>
        <v>#DIV/0!</v>
      </c>
      <c r="AF21" s="473" t="e">
        <f>'SD_idade (18)'!AH21/'SD_idade (18)'!AO21</f>
        <v>#DIV/0!</v>
      </c>
      <c r="AG21" s="473" t="e">
        <f>'SD_idade (18)'!AI21/'SD_idade (18)'!AO21</f>
        <v>#DIV/0!</v>
      </c>
      <c r="AH21" s="473" t="e">
        <f>'SD_idade (18)'!AJ21/'SD_idade (18)'!AO21</f>
        <v>#DIV/0!</v>
      </c>
      <c r="AI21" s="473" t="e">
        <f>'SD_idade (18)'!AK21/'SD_idade (18)'!AO21</f>
        <v>#DIV/0!</v>
      </c>
      <c r="AJ21" s="473" t="e">
        <f>'SD_idade (18)'!AL21/'SD_idade (18)'!AO21</f>
        <v>#DIV/0!</v>
      </c>
      <c r="AK21" s="473" t="e">
        <f>'SD_idade (18)'!AM21/'SD_idade (18)'!AO21</f>
        <v>#DIV/0!</v>
      </c>
      <c r="AL21" s="474" t="e">
        <f>'SD_idade (18)'!AN21/'SD_idade (18)'!AO21</f>
        <v>#DIV/0!</v>
      </c>
      <c r="AM21" s="180">
        <v>434</v>
      </c>
      <c r="AN21" s="189"/>
    </row>
    <row r="22" spans="2:40" x14ac:dyDescent="0.25">
      <c r="B22" s="181" t="s">
        <v>42</v>
      </c>
      <c r="C22" s="194">
        <f>'SD_idade (18)'!C22/'SD_idade (18)'!K22</f>
        <v>0.14814814814814814</v>
      </c>
      <c r="D22" s="163">
        <f>'SD_idade (18)'!D22/'SD_idade (18)'!K22</f>
        <v>0.125</v>
      </c>
      <c r="E22" s="163">
        <f>'SD_idade (18)'!E22/'SD_idade (18)'!K22</f>
        <v>0.12037037037037036</v>
      </c>
      <c r="F22" s="163">
        <f>'SD_idade (18)'!F22/'SD_idade (18)'!K22</f>
        <v>0.1111111111111111</v>
      </c>
      <c r="G22" s="163">
        <f>'SD_idade (18)'!G22/'SD_idade (18)'!K22</f>
        <v>8.7962962962962965E-2</v>
      </c>
      <c r="H22" s="163">
        <f>'SD_idade (18)'!H22/'SD_idade (18)'!K22</f>
        <v>0.1111111111111111</v>
      </c>
      <c r="I22" s="163">
        <f>'SD_idade (18)'!I22/'SD_idade (18)'!K22</f>
        <v>0.1388888888888889</v>
      </c>
      <c r="J22" s="191">
        <f>'SD_idade (18)'!J22/'SD_idade (18)'!K22</f>
        <v>0.15740740740740741</v>
      </c>
      <c r="K22" s="87"/>
      <c r="L22" s="194">
        <f>'SD_idade (18)'!M22/'SD_idade (18)'!U22</f>
        <v>0.12820512820512819</v>
      </c>
      <c r="M22" s="163">
        <f>'SD_idade (18)'!N22/'SD_idade (18)'!U22</f>
        <v>0.14358974358974358</v>
      </c>
      <c r="N22" s="163">
        <f>'SD_idade (18)'!O22/'SD_idade (18)'!U22</f>
        <v>0.14358974358974358</v>
      </c>
      <c r="O22" s="163">
        <f>'SD_idade (18)'!P22/'SD_idade (18)'!U22</f>
        <v>9.2307692307692313E-2</v>
      </c>
      <c r="P22" s="163">
        <f>'SD_idade (18)'!Q22/'SD_idade (18)'!U22</f>
        <v>8.7179487179487175E-2</v>
      </c>
      <c r="Q22" s="163">
        <f>'SD_idade (18)'!R22/'SD_idade (18)'!U22</f>
        <v>0.10256410256410256</v>
      </c>
      <c r="R22" s="163">
        <f>'SD_idade (18)'!S22/'SD_idade (18)'!U22</f>
        <v>0.13846153846153847</v>
      </c>
      <c r="S22" s="191">
        <f>'SD_idade (18)'!T22/'SD_idade (18)'!U22</f>
        <v>0.1641025641025641</v>
      </c>
      <c r="T22" s="299"/>
      <c r="U22" s="472" t="e">
        <f>'SD_idade (18)'!W22/'SD_idade (18)'!AE22</f>
        <v>#DIV/0!</v>
      </c>
      <c r="V22" s="473" t="e">
        <f>'SD_idade (18)'!X22/'SD_idade (18)'!AE22</f>
        <v>#DIV/0!</v>
      </c>
      <c r="W22" s="473" t="e">
        <f>'SD_idade (18)'!Y22/'SD_idade (18)'!AE22</f>
        <v>#DIV/0!</v>
      </c>
      <c r="X22" s="473" t="e">
        <f>'SD_idade (18)'!Z22/'SD_idade (18)'!AE22</f>
        <v>#DIV/0!</v>
      </c>
      <c r="Y22" s="473" t="e">
        <f>'SD_idade (18)'!AA22/'SD_idade (18)'!AE22</f>
        <v>#DIV/0!</v>
      </c>
      <c r="Z22" s="473" t="e">
        <f>'SD_idade (18)'!AB22/'SD_idade (18)'!AE22</f>
        <v>#DIV/0!</v>
      </c>
      <c r="AA22" s="473" t="e">
        <f>'SD_idade (18)'!AC22/'SD_idade (18)'!AE22</f>
        <v>#DIV/0!</v>
      </c>
      <c r="AB22" s="474" t="e">
        <f>'SD_idade (18)'!AD22/'SD_idade (18)'!AE22</f>
        <v>#DIV/0!</v>
      </c>
      <c r="AC22" s="294"/>
      <c r="AD22" s="298"/>
      <c r="AE22" s="472" t="e">
        <f>'SD_idade (18)'!AG22/'SD_idade (18)'!AO22</f>
        <v>#DIV/0!</v>
      </c>
      <c r="AF22" s="473" t="e">
        <f>'SD_idade (18)'!AH22/'SD_idade (18)'!AO22</f>
        <v>#DIV/0!</v>
      </c>
      <c r="AG22" s="473" t="e">
        <f>'SD_idade (18)'!AI22/'SD_idade (18)'!AO22</f>
        <v>#DIV/0!</v>
      </c>
      <c r="AH22" s="473" t="e">
        <f>'SD_idade (18)'!AJ22/'SD_idade (18)'!AO22</f>
        <v>#DIV/0!</v>
      </c>
      <c r="AI22" s="473" t="e">
        <f>'SD_idade (18)'!AK22/'SD_idade (18)'!AO22</f>
        <v>#DIV/0!</v>
      </c>
      <c r="AJ22" s="473" t="e">
        <f>'SD_idade (18)'!AL22/'SD_idade (18)'!AO22</f>
        <v>#DIV/0!</v>
      </c>
      <c r="AK22" s="473" t="e">
        <f>'SD_idade (18)'!AM22/'SD_idade (18)'!AO22</f>
        <v>#DIV/0!</v>
      </c>
      <c r="AL22" s="474" t="e">
        <f>'SD_idade (18)'!AN22/'SD_idade (18)'!AO22</f>
        <v>#DIV/0!</v>
      </c>
      <c r="AM22" s="180">
        <v>938</v>
      </c>
      <c r="AN22" s="189"/>
    </row>
    <row r="23" spans="2:40" x14ac:dyDescent="0.25">
      <c r="B23" s="181" t="s">
        <v>43</v>
      </c>
      <c r="C23" s="194">
        <f>'SD_idade (18)'!C23/'SD_idade (18)'!K23</f>
        <v>7.2463768115942032E-2</v>
      </c>
      <c r="D23" s="163">
        <f>'SD_idade (18)'!D23/'SD_idade (18)'!K23</f>
        <v>8.2125603864734303E-2</v>
      </c>
      <c r="E23" s="163">
        <f>'SD_idade (18)'!E23/'SD_idade (18)'!K23</f>
        <v>9.1787439613526575E-2</v>
      </c>
      <c r="F23" s="163">
        <f>'SD_idade (18)'!F23/'SD_idade (18)'!K23</f>
        <v>0.14009661835748793</v>
      </c>
      <c r="G23" s="163">
        <f>'SD_idade (18)'!G23/'SD_idade (18)'!K23</f>
        <v>0.15458937198067632</v>
      </c>
      <c r="H23" s="163">
        <f>'SD_idade (18)'!H23/'SD_idade (18)'!K23</f>
        <v>0.15458937198067632</v>
      </c>
      <c r="I23" s="163">
        <f>'SD_idade (18)'!I23/'SD_idade (18)'!K23</f>
        <v>0.10144927536231885</v>
      </c>
      <c r="J23" s="191">
        <f>'SD_idade (18)'!J23/'SD_idade (18)'!K23</f>
        <v>0.20289855072463769</v>
      </c>
      <c r="K23" s="87"/>
      <c r="L23" s="194">
        <f>'SD_idade (18)'!M23/'SD_idade (18)'!U23</f>
        <v>5.5248618784530384E-2</v>
      </c>
      <c r="M23" s="163">
        <f>'SD_idade (18)'!N23/'SD_idade (18)'!U23</f>
        <v>6.6298342541436461E-2</v>
      </c>
      <c r="N23" s="163">
        <f>'SD_idade (18)'!O23/'SD_idade (18)'!U23</f>
        <v>0.11602209944751381</v>
      </c>
      <c r="O23" s="163">
        <f>'SD_idade (18)'!P23/'SD_idade (18)'!U23</f>
        <v>0.11049723756906077</v>
      </c>
      <c r="P23" s="163">
        <f>'SD_idade (18)'!Q23/'SD_idade (18)'!U23</f>
        <v>0.17679558011049723</v>
      </c>
      <c r="Q23" s="163">
        <f>'SD_idade (18)'!R23/'SD_idade (18)'!U23</f>
        <v>0.16574585635359115</v>
      </c>
      <c r="R23" s="163">
        <f>'SD_idade (18)'!S23/'SD_idade (18)'!U23</f>
        <v>8.8397790055248615E-2</v>
      </c>
      <c r="S23" s="191">
        <f>'SD_idade (18)'!T23/'SD_idade (18)'!U23</f>
        <v>0.22099447513812154</v>
      </c>
      <c r="T23" s="299"/>
      <c r="U23" s="472" t="e">
        <f>'SD_idade (18)'!W23/'SD_idade (18)'!AE23</f>
        <v>#DIV/0!</v>
      </c>
      <c r="V23" s="473" t="e">
        <f>'SD_idade (18)'!X23/'SD_idade (18)'!AE23</f>
        <v>#DIV/0!</v>
      </c>
      <c r="W23" s="473" t="e">
        <f>'SD_idade (18)'!Y23/'SD_idade (18)'!AE23</f>
        <v>#DIV/0!</v>
      </c>
      <c r="X23" s="473" t="e">
        <f>'SD_idade (18)'!Z23/'SD_idade (18)'!AE23</f>
        <v>#DIV/0!</v>
      </c>
      <c r="Y23" s="473" t="e">
        <f>'SD_idade (18)'!AA23/'SD_idade (18)'!AE23</f>
        <v>#DIV/0!</v>
      </c>
      <c r="Z23" s="473" t="e">
        <f>'SD_idade (18)'!AB23/'SD_idade (18)'!AE23</f>
        <v>#DIV/0!</v>
      </c>
      <c r="AA23" s="473" t="e">
        <f>'SD_idade (18)'!AC23/'SD_idade (18)'!AE23</f>
        <v>#DIV/0!</v>
      </c>
      <c r="AB23" s="474" t="e">
        <f>'SD_idade (18)'!AD23/'SD_idade (18)'!AE23</f>
        <v>#DIV/0!</v>
      </c>
      <c r="AC23" s="294"/>
      <c r="AD23" s="298"/>
      <c r="AE23" s="472" t="e">
        <f>'SD_idade (18)'!AG23/'SD_idade (18)'!AO23</f>
        <v>#DIV/0!</v>
      </c>
      <c r="AF23" s="473" t="e">
        <f>'SD_idade (18)'!AH23/'SD_idade (18)'!AO23</f>
        <v>#DIV/0!</v>
      </c>
      <c r="AG23" s="473" t="e">
        <f>'SD_idade (18)'!AI23/'SD_idade (18)'!AO23</f>
        <v>#DIV/0!</v>
      </c>
      <c r="AH23" s="473" t="e">
        <f>'SD_idade (18)'!AJ23/'SD_idade (18)'!AO23</f>
        <v>#DIV/0!</v>
      </c>
      <c r="AI23" s="473" t="e">
        <f>'SD_idade (18)'!AK23/'SD_idade (18)'!AO23</f>
        <v>#DIV/0!</v>
      </c>
      <c r="AJ23" s="473" t="e">
        <f>'SD_idade (18)'!AL23/'SD_idade (18)'!AO23</f>
        <v>#DIV/0!</v>
      </c>
      <c r="AK23" s="473" t="e">
        <f>'SD_idade (18)'!AM23/'SD_idade (18)'!AO23</f>
        <v>#DIV/0!</v>
      </c>
      <c r="AL23" s="474" t="e">
        <f>'SD_idade (18)'!AN23/'SD_idade (18)'!AO23</f>
        <v>#DIV/0!</v>
      </c>
      <c r="AM23" s="180">
        <v>106</v>
      </c>
      <c r="AN23" s="189"/>
    </row>
    <row r="24" spans="2:40" x14ac:dyDescent="0.25">
      <c r="B24" s="181" t="s">
        <v>44</v>
      </c>
      <c r="C24" s="194">
        <f>'SD_idade (18)'!C24/'SD_idade (18)'!K24</f>
        <v>7.6521739130434779E-2</v>
      </c>
      <c r="D24" s="163">
        <f>'SD_idade (18)'!D24/'SD_idade (18)'!K24</f>
        <v>0.08</v>
      </c>
      <c r="E24" s="163">
        <f>'SD_idade (18)'!E24/'SD_idade (18)'!K24</f>
        <v>0.13739130434782609</v>
      </c>
      <c r="F24" s="163">
        <f>'SD_idade (18)'!F24/'SD_idade (18)'!K24</f>
        <v>0.13043478260869565</v>
      </c>
      <c r="G24" s="163">
        <f>'SD_idade (18)'!G24/'SD_idade (18)'!K24</f>
        <v>0.12</v>
      </c>
      <c r="H24" s="163">
        <f>'SD_idade (18)'!H24/'SD_idade (18)'!K24</f>
        <v>0.14782608695652175</v>
      </c>
      <c r="I24" s="163">
        <f>'SD_idade (18)'!I24/'SD_idade (18)'!K24</f>
        <v>0.12173913043478261</v>
      </c>
      <c r="J24" s="191">
        <f>'SD_idade (18)'!J24/'SD_idade (18)'!K24</f>
        <v>0.18608695652173912</v>
      </c>
      <c r="K24" s="87"/>
      <c r="L24" s="194">
        <f>'SD_idade (18)'!M24/'SD_idade (18)'!U24</f>
        <v>8.9353612167300381E-2</v>
      </c>
      <c r="M24" s="163">
        <f>'SD_idade (18)'!N24/'SD_idade (18)'!U24</f>
        <v>8.7452471482889732E-2</v>
      </c>
      <c r="N24" s="163">
        <f>'SD_idade (18)'!O24/'SD_idade (18)'!U24</f>
        <v>0.12547528517110265</v>
      </c>
      <c r="O24" s="163">
        <f>'SD_idade (18)'!P24/'SD_idade (18)'!U24</f>
        <v>0.12547528517110265</v>
      </c>
      <c r="P24" s="163">
        <f>'SD_idade (18)'!Q24/'SD_idade (18)'!U24</f>
        <v>0.11216730038022814</v>
      </c>
      <c r="Q24" s="163">
        <f>'SD_idade (18)'!R24/'SD_idade (18)'!U24</f>
        <v>0.14448669201520911</v>
      </c>
      <c r="R24" s="163">
        <f>'SD_idade (18)'!S24/'SD_idade (18)'!U24</f>
        <v>0.13117870722433461</v>
      </c>
      <c r="S24" s="191">
        <f>'SD_idade (18)'!T24/'SD_idade (18)'!U24</f>
        <v>0.18441064638783269</v>
      </c>
      <c r="T24" s="299"/>
      <c r="U24" s="472" t="e">
        <f>'SD_idade (18)'!W24/'SD_idade (18)'!AE24</f>
        <v>#DIV/0!</v>
      </c>
      <c r="V24" s="473" t="e">
        <f>'SD_idade (18)'!X24/'SD_idade (18)'!AE24</f>
        <v>#DIV/0!</v>
      </c>
      <c r="W24" s="473" t="e">
        <f>'SD_idade (18)'!Y24/'SD_idade (18)'!AE24</f>
        <v>#DIV/0!</v>
      </c>
      <c r="X24" s="473" t="e">
        <f>'SD_idade (18)'!Z24/'SD_idade (18)'!AE24</f>
        <v>#DIV/0!</v>
      </c>
      <c r="Y24" s="473" t="e">
        <f>'SD_idade (18)'!AA24/'SD_idade (18)'!AE24</f>
        <v>#DIV/0!</v>
      </c>
      <c r="Z24" s="473" t="e">
        <f>'SD_idade (18)'!AB24/'SD_idade (18)'!AE24</f>
        <v>#DIV/0!</v>
      </c>
      <c r="AA24" s="473" t="e">
        <f>'SD_idade (18)'!AC24/'SD_idade (18)'!AE24</f>
        <v>#DIV/0!</v>
      </c>
      <c r="AB24" s="474" t="e">
        <f>'SD_idade (18)'!AD24/'SD_idade (18)'!AE24</f>
        <v>#DIV/0!</v>
      </c>
      <c r="AC24" s="294"/>
      <c r="AD24" s="298"/>
      <c r="AE24" s="472" t="e">
        <f>'SD_idade (18)'!AG24/'SD_idade (18)'!AO24</f>
        <v>#DIV/0!</v>
      </c>
      <c r="AF24" s="473" t="e">
        <f>'SD_idade (18)'!AH24/'SD_idade (18)'!AO24</f>
        <v>#DIV/0!</v>
      </c>
      <c r="AG24" s="473" t="e">
        <f>'SD_idade (18)'!AI24/'SD_idade (18)'!AO24</f>
        <v>#DIV/0!</v>
      </c>
      <c r="AH24" s="473" t="e">
        <f>'SD_idade (18)'!AJ24/'SD_idade (18)'!AO24</f>
        <v>#DIV/0!</v>
      </c>
      <c r="AI24" s="473" t="e">
        <f>'SD_idade (18)'!AK24/'SD_idade (18)'!AO24</f>
        <v>#DIV/0!</v>
      </c>
      <c r="AJ24" s="473" t="e">
        <f>'SD_idade (18)'!AL24/'SD_idade (18)'!AO24</f>
        <v>#DIV/0!</v>
      </c>
      <c r="AK24" s="473" t="e">
        <f>'SD_idade (18)'!AM24/'SD_idade (18)'!AO24</f>
        <v>#DIV/0!</v>
      </c>
      <c r="AL24" s="474" t="e">
        <f>'SD_idade (18)'!AN24/'SD_idade (18)'!AO24</f>
        <v>#DIV/0!</v>
      </c>
      <c r="AM24" s="180">
        <v>1383</v>
      </c>
      <c r="AN24" s="189"/>
    </row>
    <row r="25" spans="2:40" x14ac:dyDescent="0.25">
      <c r="B25" s="181" t="s">
        <v>45</v>
      </c>
      <c r="C25" s="194">
        <f>'SD_idade (18)'!C25/'SD_idade (18)'!K25</f>
        <v>9.6676737160120846E-2</v>
      </c>
      <c r="D25" s="163">
        <f>'SD_idade (18)'!D25/'SD_idade (18)'!K25</f>
        <v>0.12688821752265861</v>
      </c>
      <c r="E25" s="163">
        <f>'SD_idade (18)'!E25/'SD_idade (18)'!K25</f>
        <v>0.11178247734138973</v>
      </c>
      <c r="F25" s="163">
        <f>'SD_idade (18)'!F25/'SD_idade (18)'!K25</f>
        <v>0.12084592145015106</v>
      </c>
      <c r="G25" s="163">
        <f>'SD_idade (18)'!G25/'SD_idade (18)'!K25</f>
        <v>0.1419939577039275</v>
      </c>
      <c r="H25" s="163">
        <f>'SD_idade (18)'!H25/'SD_idade (18)'!K25</f>
        <v>0.11480362537764351</v>
      </c>
      <c r="I25" s="163">
        <f>'SD_idade (18)'!I25/'SD_idade (18)'!K25</f>
        <v>0.13293051359516617</v>
      </c>
      <c r="J25" s="191">
        <f>'SD_idade (18)'!J25/'SD_idade (18)'!K25</f>
        <v>0.15407854984894259</v>
      </c>
      <c r="K25" s="87"/>
      <c r="L25" s="194">
        <f>'SD_idade (18)'!M25/'SD_idade (18)'!U25</f>
        <v>0.10367892976588629</v>
      </c>
      <c r="M25" s="163">
        <f>'SD_idade (18)'!N25/'SD_idade (18)'!U25</f>
        <v>0.13712374581939799</v>
      </c>
      <c r="N25" s="163">
        <f>'SD_idade (18)'!O25/'SD_idade (18)'!U25</f>
        <v>0.11036789297658862</v>
      </c>
      <c r="O25" s="163">
        <f>'SD_idade (18)'!P25/'SD_idade (18)'!U25</f>
        <v>0.10367892976588629</v>
      </c>
      <c r="P25" s="163">
        <f>'SD_idade (18)'!Q25/'SD_idade (18)'!U25</f>
        <v>0.12709030100334448</v>
      </c>
      <c r="Q25" s="163">
        <f>'SD_idade (18)'!R25/'SD_idade (18)'!U25</f>
        <v>0.12040133779264214</v>
      </c>
      <c r="R25" s="163">
        <f>'SD_idade (18)'!S25/'SD_idade (18)'!U25</f>
        <v>0.13043478260869565</v>
      </c>
      <c r="S25" s="191">
        <f>'SD_idade (18)'!T25/'SD_idade (18)'!U25</f>
        <v>0.16722408026755853</v>
      </c>
      <c r="T25" s="299"/>
      <c r="U25" s="472" t="e">
        <f>'SD_idade (18)'!W25/'SD_idade (18)'!AE25</f>
        <v>#DIV/0!</v>
      </c>
      <c r="V25" s="473" t="e">
        <f>'SD_idade (18)'!X25/'SD_idade (18)'!AE25</f>
        <v>#DIV/0!</v>
      </c>
      <c r="W25" s="473" t="e">
        <f>'SD_idade (18)'!Y25/'SD_idade (18)'!AE25</f>
        <v>#DIV/0!</v>
      </c>
      <c r="X25" s="473" t="e">
        <f>'SD_idade (18)'!Z25/'SD_idade (18)'!AE25</f>
        <v>#DIV/0!</v>
      </c>
      <c r="Y25" s="473" t="e">
        <f>'SD_idade (18)'!AA25/'SD_idade (18)'!AE25</f>
        <v>#DIV/0!</v>
      </c>
      <c r="Z25" s="473" t="e">
        <f>'SD_idade (18)'!AB25/'SD_idade (18)'!AE25</f>
        <v>#DIV/0!</v>
      </c>
      <c r="AA25" s="473" t="e">
        <f>'SD_idade (18)'!AC25/'SD_idade (18)'!AE25</f>
        <v>#DIV/0!</v>
      </c>
      <c r="AB25" s="474" t="e">
        <f>'SD_idade (18)'!AD25/'SD_idade (18)'!AE25</f>
        <v>#DIV/0!</v>
      </c>
      <c r="AC25" s="294"/>
      <c r="AD25" s="298"/>
      <c r="AE25" s="472" t="e">
        <f>'SD_idade (18)'!AG25/'SD_idade (18)'!AO25</f>
        <v>#DIV/0!</v>
      </c>
      <c r="AF25" s="473" t="e">
        <f>'SD_idade (18)'!AH25/'SD_idade (18)'!AO25</f>
        <v>#DIV/0!</v>
      </c>
      <c r="AG25" s="473" t="e">
        <f>'SD_idade (18)'!AI25/'SD_idade (18)'!AO25</f>
        <v>#DIV/0!</v>
      </c>
      <c r="AH25" s="473" t="e">
        <f>'SD_idade (18)'!AJ25/'SD_idade (18)'!AO25</f>
        <v>#DIV/0!</v>
      </c>
      <c r="AI25" s="473" t="e">
        <f>'SD_idade (18)'!AK25/'SD_idade (18)'!AO25</f>
        <v>#DIV/0!</v>
      </c>
      <c r="AJ25" s="473" t="e">
        <f>'SD_idade (18)'!AL25/'SD_idade (18)'!AO25</f>
        <v>#DIV/0!</v>
      </c>
      <c r="AK25" s="473" t="e">
        <f>'SD_idade (18)'!AM25/'SD_idade (18)'!AO25</f>
        <v>#DIV/0!</v>
      </c>
      <c r="AL25" s="474" t="e">
        <f>'SD_idade (18)'!AN25/'SD_idade (18)'!AO25</f>
        <v>#DIV/0!</v>
      </c>
      <c r="AM25" s="180">
        <v>500</v>
      </c>
      <c r="AN25" s="189"/>
    </row>
    <row r="26" spans="2:40" x14ac:dyDescent="0.25">
      <c r="B26" s="181" t="s">
        <v>46</v>
      </c>
      <c r="C26" s="194">
        <f>'SD_idade (18)'!C26/'SD_idade (18)'!K26</f>
        <v>9.6153846153846159E-2</v>
      </c>
      <c r="D26" s="163">
        <f>'SD_idade (18)'!D26/'SD_idade (18)'!K26</f>
        <v>0.13076923076923078</v>
      </c>
      <c r="E26" s="163">
        <f>'SD_idade (18)'!E26/'SD_idade (18)'!K26</f>
        <v>0.13076923076923078</v>
      </c>
      <c r="F26" s="163">
        <f>'SD_idade (18)'!F26/'SD_idade (18)'!K26</f>
        <v>0.13846153846153847</v>
      </c>
      <c r="G26" s="163">
        <f>'SD_idade (18)'!G26/'SD_idade (18)'!K26</f>
        <v>0.1076923076923077</v>
      </c>
      <c r="H26" s="163">
        <f>'SD_idade (18)'!H26/'SD_idade (18)'!K26</f>
        <v>0.12692307692307692</v>
      </c>
      <c r="I26" s="163">
        <f>'SD_idade (18)'!I26/'SD_idade (18)'!K26</f>
        <v>0.10384615384615385</v>
      </c>
      <c r="J26" s="191">
        <f>'SD_idade (18)'!J26/'SD_idade (18)'!K26</f>
        <v>0.16538461538461538</v>
      </c>
      <c r="K26" s="87"/>
      <c r="L26" s="194">
        <f>'SD_idade (18)'!M26/'SD_idade (18)'!U26</f>
        <v>9.9173553719008267E-2</v>
      </c>
      <c r="M26" s="163">
        <f>'SD_idade (18)'!N26/'SD_idade (18)'!U26</f>
        <v>0.14049586776859505</v>
      </c>
      <c r="N26" s="163">
        <f>'SD_idade (18)'!O26/'SD_idade (18)'!U26</f>
        <v>0.13223140495867769</v>
      </c>
      <c r="O26" s="163">
        <f>'SD_idade (18)'!P26/'SD_idade (18)'!U26</f>
        <v>0.12396694214876033</v>
      </c>
      <c r="P26" s="163">
        <f>'SD_idade (18)'!Q26/'SD_idade (18)'!U26</f>
        <v>0.10330578512396695</v>
      </c>
      <c r="Q26" s="163">
        <f>'SD_idade (18)'!R26/'SD_idade (18)'!U26</f>
        <v>0.12396694214876033</v>
      </c>
      <c r="R26" s="163">
        <f>'SD_idade (18)'!S26/'SD_idade (18)'!U26</f>
        <v>0.10330578512396695</v>
      </c>
      <c r="S26" s="191">
        <f>'SD_idade (18)'!T26/'SD_idade (18)'!U26</f>
        <v>0.17355371900826447</v>
      </c>
      <c r="T26" s="299"/>
      <c r="U26" s="472" t="e">
        <f>'SD_idade (18)'!W26/'SD_idade (18)'!AE26</f>
        <v>#DIV/0!</v>
      </c>
      <c r="V26" s="473" t="e">
        <f>'SD_idade (18)'!X26/'SD_idade (18)'!AE26</f>
        <v>#DIV/0!</v>
      </c>
      <c r="W26" s="473" t="e">
        <f>'SD_idade (18)'!Y26/'SD_idade (18)'!AE26</f>
        <v>#DIV/0!</v>
      </c>
      <c r="X26" s="473" t="e">
        <f>'SD_idade (18)'!Z26/'SD_idade (18)'!AE26</f>
        <v>#DIV/0!</v>
      </c>
      <c r="Y26" s="473" t="e">
        <f>'SD_idade (18)'!AA26/'SD_idade (18)'!AE26</f>
        <v>#DIV/0!</v>
      </c>
      <c r="Z26" s="473" t="e">
        <f>'SD_idade (18)'!AB26/'SD_idade (18)'!AE26</f>
        <v>#DIV/0!</v>
      </c>
      <c r="AA26" s="473" t="e">
        <f>'SD_idade (18)'!AC26/'SD_idade (18)'!AE26</f>
        <v>#DIV/0!</v>
      </c>
      <c r="AB26" s="474" t="e">
        <f>'SD_idade (18)'!AD26/'SD_idade (18)'!AE26</f>
        <v>#DIV/0!</v>
      </c>
      <c r="AC26" s="294"/>
      <c r="AD26" s="298"/>
      <c r="AE26" s="472" t="e">
        <f>'SD_idade (18)'!AG26/'SD_idade (18)'!AO26</f>
        <v>#DIV/0!</v>
      </c>
      <c r="AF26" s="473" t="e">
        <f>'SD_idade (18)'!AH26/'SD_idade (18)'!AO26</f>
        <v>#DIV/0!</v>
      </c>
      <c r="AG26" s="473" t="e">
        <f>'SD_idade (18)'!AI26/'SD_idade (18)'!AO26</f>
        <v>#DIV/0!</v>
      </c>
      <c r="AH26" s="473" t="e">
        <f>'SD_idade (18)'!AJ26/'SD_idade (18)'!AO26</f>
        <v>#DIV/0!</v>
      </c>
      <c r="AI26" s="473" t="e">
        <f>'SD_idade (18)'!AK26/'SD_idade (18)'!AO26</f>
        <v>#DIV/0!</v>
      </c>
      <c r="AJ26" s="473" t="e">
        <f>'SD_idade (18)'!AL26/'SD_idade (18)'!AO26</f>
        <v>#DIV/0!</v>
      </c>
      <c r="AK26" s="473" t="e">
        <f>'SD_idade (18)'!AM26/'SD_idade (18)'!AO26</f>
        <v>#DIV/0!</v>
      </c>
      <c r="AL26" s="474" t="e">
        <f>'SD_idade (18)'!AN26/'SD_idade (18)'!AO26</f>
        <v>#DIV/0!</v>
      </c>
      <c r="AM26" s="180">
        <v>408</v>
      </c>
      <c r="AN26" s="189"/>
    </row>
    <row r="27" spans="2:40" x14ac:dyDescent="0.25">
      <c r="B27" s="181" t="s">
        <v>47</v>
      </c>
      <c r="C27" s="194">
        <f>'SD_idade (18)'!C27/'SD_idade (18)'!K27</f>
        <v>0.10580204778156997</v>
      </c>
      <c r="D27" s="163">
        <f>'SD_idade (18)'!D27/'SD_idade (18)'!K27</f>
        <v>8.8737201365187715E-2</v>
      </c>
      <c r="E27" s="163">
        <f>'SD_idade (18)'!E27/'SD_idade (18)'!K27</f>
        <v>0.13310580204778158</v>
      </c>
      <c r="F27" s="163">
        <f>'SD_idade (18)'!F27/'SD_idade (18)'!K27</f>
        <v>0.10238907849829351</v>
      </c>
      <c r="G27" s="163">
        <f>'SD_idade (18)'!G27/'SD_idade (18)'!K27</f>
        <v>0.15017064846416384</v>
      </c>
      <c r="H27" s="163">
        <f>'SD_idade (18)'!H27/'SD_idade (18)'!K27</f>
        <v>7.5085324232081918E-2</v>
      </c>
      <c r="I27" s="163">
        <f>'SD_idade (18)'!I27/'SD_idade (18)'!K27</f>
        <v>0.11945392491467577</v>
      </c>
      <c r="J27" s="191">
        <f>'SD_idade (18)'!J27/'SD_idade (18)'!K27</f>
        <v>0.22525597269624573</v>
      </c>
      <c r="K27" s="87"/>
      <c r="L27" s="194">
        <f>'SD_idade (18)'!M27/'SD_idade (18)'!U27</f>
        <v>0.11784511784511785</v>
      </c>
      <c r="M27" s="163">
        <f>'SD_idade (18)'!N27/'SD_idade (18)'!U27</f>
        <v>8.4175084175084181E-2</v>
      </c>
      <c r="N27" s="163">
        <f>'SD_idade (18)'!O27/'SD_idade (18)'!U27</f>
        <v>0.13131313131313133</v>
      </c>
      <c r="O27" s="163">
        <f>'SD_idade (18)'!P27/'SD_idade (18)'!U27</f>
        <v>9.7643097643097643E-2</v>
      </c>
      <c r="P27" s="163">
        <f>'SD_idade (18)'!Q27/'SD_idade (18)'!U27</f>
        <v>0.15488215488215487</v>
      </c>
      <c r="Q27" s="163">
        <f>'SD_idade (18)'!R27/'SD_idade (18)'!U27</f>
        <v>9.0909090909090912E-2</v>
      </c>
      <c r="R27" s="163">
        <f>'SD_idade (18)'!S27/'SD_idade (18)'!U27</f>
        <v>0.13131313131313133</v>
      </c>
      <c r="S27" s="191">
        <f>'SD_idade (18)'!T27/'SD_idade (18)'!U27</f>
        <v>0.19191919191919191</v>
      </c>
      <c r="T27" s="299"/>
      <c r="U27" s="472" t="e">
        <f>'SD_idade (18)'!W27/'SD_idade (18)'!AE27</f>
        <v>#DIV/0!</v>
      </c>
      <c r="V27" s="473" t="e">
        <f>'SD_idade (18)'!X27/'SD_idade (18)'!AE27</f>
        <v>#DIV/0!</v>
      </c>
      <c r="W27" s="473" t="e">
        <f>'SD_idade (18)'!Y27/'SD_idade (18)'!AE27</f>
        <v>#DIV/0!</v>
      </c>
      <c r="X27" s="473" t="e">
        <f>'SD_idade (18)'!Z27/'SD_idade (18)'!AE27</f>
        <v>#DIV/0!</v>
      </c>
      <c r="Y27" s="473" t="e">
        <f>'SD_idade (18)'!AA27/'SD_idade (18)'!AE27</f>
        <v>#DIV/0!</v>
      </c>
      <c r="Z27" s="473" t="e">
        <f>'SD_idade (18)'!AB27/'SD_idade (18)'!AE27</f>
        <v>#DIV/0!</v>
      </c>
      <c r="AA27" s="473" t="e">
        <f>'SD_idade (18)'!AC27/'SD_idade (18)'!AE27</f>
        <v>#DIV/0!</v>
      </c>
      <c r="AB27" s="474" t="e">
        <f>'SD_idade (18)'!AD27/'SD_idade (18)'!AE27</f>
        <v>#DIV/0!</v>
      </c>
      <c r="AC27" s="294"/>
      <c r="AD27" s="298"/>
      <c r="AE27" s="472" t="e">
        <f>'SD_idade (18)'!AG27/'SD_idade (18)'!AO27</f>
        <v>#DIV/0!</v>
      </c>
      <c r="AF27" s="473" t="e">
        <f>'SD_idade (18)'!AH27/'SD_idade (18)'!AO27</f>
        <v>#DIV/0!</v>
      </c>
      <c r="AG27" s="473" t="e">
        <f>'SD_idade (18)'!AI27/'SD_idade (18)'!AO27</f>
        <v>#DIV/0!</v>
      </c>
      <c r="AH27" s="473" t="e">
        <f>'SD_idade (18)'!AJ27/'SD_idade (18)'!AO27</f>
        <v>#DIV/0!</v>
      </c>
      <c r="AI27" s="473" t="e">
        <f>'SD_idade (18)'!AK27/'SD_idade (18)'!AO27</f>
        <v>#DIV/0!</v>
      </c>
      <c r="AJ27" s="473" t="e">
        <f>'SD_idade (18)'!AL27/'SD_idade (18)'!AO27</f>
        <v>#DIV/0!</v>
      </c>
      <c r="AK27" s="473" t="e">
        <f>'SD_idade (18)'!AM27/'SD_idade (18)'!AO27</f>
        <v>#DIV/0!</v>
      </c>
      <c r="AL27" s="474" t="e">
        <f>'SD_idade (18)'!AN27/'SD_idade (18)'!AO27</f>
        <v>#DIV/0!</v>
      </c>
      <c r="AM27" s="180">
        <v>1146</v>
      </c>
      <c r="AN27" s="189"/>
    </row>
    <row r="28" spans="2:40" x14ac:dyDescent="0.25">
      <c r="B28" s="181" t="s">
        <v>48</v>
      </c>
      <c r="C28" s="194">
        <f>'SD_idade (18)'!C28/'SD_idade (18)'!K28</f>
        <v>4.2345276872964167E-2</v>
      </c>
      <c r="D28" s="163">
        <f>'SD_idade (18)'!D28/'SD_idade (18)'!K28</f>
        <v>0.13029315960912052</v>
      </c>
      <c r="E28" s="163">
        <f>'SD_idade (18)'!E28/'SD_idade (18)'!K28</f>
        <v>0.1758957654723127</v>
      </c>
      <c r="F28" s="163">
        <f>'SD_idade (18)'!F28/'SD_idade (18)'!K28</f>
        <v>0.14006514657980457</v>
      </c>
      <c r="G28" s="163">
        <f>'SD_idade (18)'!G28/'SD_idade (18)'!K28</f>
        <v>0.12703583061889251</v>
      </c>
      <c r="H28" s="163">
        <f>'SD_idade (18)'!H28/'SD_idade (18)'!K28</f>
        <v>0.10749185667752444</v>
      </c>
      <c r="I28" s="163">
        <f>'SD_idade (18)'!I28/'SD_idade (18)'!K28</f>
        <v>0.12377850162866449</v>
      </c>
      <c r="J28" s="191">
        <f>'SD_idade (18)'!J28/'SD_idade (18)'!K28</f>
        <v>0.15309446254071662</v>
      </c>
      <c r="K28" s="87"/>
      <c r="L28" s="194">
        <f>'SD_idade (18)'!M28/'SD_idade (18)'!U28</f>
        <v>7.3426573426573424E-2</v>
      </c>
      <c r="M28" s="163">
        <f>'SD_idade (18)'!N28/'SD_idade (18)'!U28</f>
        <v>0.1048951048951049</v>
      </c>
      <c r="N28" s="163">
        <f>'SD_idade (18)'!O28/'SD_idade (18)'!U28</f>
        <v>0.14335664335664336</v>
      </c>
      <c r="O28" s="163">
        <f>'SD_idade (18)'!P28/'SD_idade (18)'!U28</f>
        <v>0.12937062937062938</v>
      </c>
      <c r="P28" s="163">
        <f>'SD_idade (18)'!Q28/'SD_idade (18)'!U28</f>
        <v>0.12937062937062938</v>
      </c>
      <c r="Q28" s="163">
        <f>'SD_idade (18)'!R28/'SD_idade (18)'!U28</f>
        <v>0.12587412587412589</v>
      </c>
      <c r="R28" s="163">
        <f>'SD_idade (18)'!S28/'SD_idade (18)'!U28</f>
        <v>0.12237762237762238</v>
      </c>
      <c r="S28" s="191">
        <f>'SD_idade (18)'!T28/'SD_idade (18)'!U28</f>
        <v>0.17132867132867133</v>
      </c>
      <c r="T28" s="299"/>
      <c r="U28" s="472" t="e">
        <f>'SD_idade (18)'!W28/'SD_idade (18)'!AE28</f>
        <v>#DIV/0!</v>
      </c>
      <c r="V28" s="473" t="e">
        <f>'SD_idade (18)'!X28/'SD_idade (18)'!AE28</f>
        <v>#DIV/0!</v>
      </c>
      <c r="W28" s="473" t="e">
        <f>'SD_idade (18)'!Y28/'SD_idade (18)'!AE28</f>
        <v>#DIV/0!</v>
      </c>
      <c r="X28" s="473" t="e">
        <f>'SD_idade (18)'!Z28/'SD_idade (18)'!AE28</f>
        <v>#DIV/0!</v>
      </c>
      <c r="Y28" s="473" t="e">
        <f>'SD_idade (18)'!AA28/'SD_idade (18)'!AE28</f>
        <v>#DIV/0!</v>
      </c>
      <c r="Z28" s="473" t="e">
        <f>'SD_idade (18)'!AB28/'SD_idade (18)'!AE28</f>
        <v>#DIV/0!</v>
      </c>
      <c r="AA28" s="473" t="e">
        <f>'SD_idade (18)'!AC28/'SD_idade (18)'!AE28</f>
        <v>#DIV/0!</v>
      </c>
      <c r="AB28" s="474" t="e">
        <f>'SD_idade (18)'!AD28/'SD_idade (18)'!AE28</f>
        <v>#DIV/0!</v>
      </c>
      <c r="AC28" s="294"/>
      <c r="AD28" s="298"/>
      <c r="AE28" s="472" t="e">
        <f>'SD_idade (18)'!AG28/'SD_idade (18)'!AO28</f>
        <v>#DIV/0!</v>
      </c>
      <c r="AF28" s="473" t="e">
        <f>'SD_idade (18)'!AH28/'SD_idade (18)'!AO28</f>
        <v>#DIV/0!</v>
      </c>
      <c r="AG28" s="473" t="e">
        <f>'SD_idade (18)'!AI28/'SD_idade (18)'!AO28</f>
        <v>#DIV/0!</v>
      </c>
      <c r="AH28" s="473" t="e">
        <f>'SD_idade (18)'!AJ28/'SD_idade (18)'!AO28</f>
        <v>#DIV/0!</v>
      </c>
      <c r="AI28" s="473" t="e">
        <f>'SD_idade (18)'!AK28/'SD_idade (18)'!AO28</f>
        <v>#DIV/0!</v>
      </c>
      <c r="AJ28" s="473" t="e">
        <f>'SD_idade (18)'!AL28/'SD_idade (18)'!AO28</f>
        <v>#DIV/0!</v>
      </c>
      <c r="AK28" s="473" t="e">
        <f>'SD_idade (18)'!AM28/'SD_idade (18)'!AO28</f>
        <v>#DIV/0!</v>
      </c>
      <c r="AL28" s="474" t="e">
        <f>'SD_idade (18)'!AN28/'SD_idade (18)'!AO28</f>
        <v>#DIV/0!</v>
      </c>
      <c r="AM28" s="180">
        <v>315</v>
      </c>
      <c r="AN28" s="189"/>
    </row>
    <row r="29" spans="2:40" x14ac:dyDescent="0.25">
      <c r="B29" s="181" t="s">
        <v>49</v>
      </c>
      <c r="C29" s="194">
        <f>'SD_idade (18)'!C29/'SD_idade (18)'!K29</f>
        <v>9.2715231788079472E-2</v>
      </c>
      <c r="D29" s="163">
        <f>'SD_idade (18)'!D29/'SD_idade (18)'!K29</f>
        <v>7.9470198675496692E-2</v>
      </c>
      <c r="E29" s="163">
        <f>'SD_idade (18)'!E29/'SD_idade (18)'!K29</f>
        <v>0.12086092715231789</v>
      </c>
      <c r="F29" s="163">
        <f>'SD_idade (18)'!F29/'SD_idade (18)'!K29</f>
        <v>0.13245033112582782</v>
      </c>
      <c r="G29" s="163">
        <f>'SD_idade (18)'!G29/'SD_idade (18)'!K29</f>
        <v>0.12748344370860928</v>
      </c>
      <c r="H29" s="163">
        <f>'SD_idade (18)'!H29/'SD_idade (18)'!K29</f>
        <v>0.13410596026490065</v>
      </c>
      <c r="I29" s="163">
        <f>'SD_idade (18)'!I29/'SD_idade (18)'!K29</f>
        <v>0.12417218543046357</v>
      </c>
      <c r="J29" s="191">
        <f>'SD_idade (18)'!J29/'SD_idade (18)'!K29</f>
        <v>0.18874172185430463</v>
      </c>
      <c r="K29" s="87"/>
      <c r="L29" s="194">
        <f>'SD_idade (18)'!M29/'SD_idade (18)'!U29</f>
        <v>9.1247672253258846E-2</v>
      </c>
      <c r="M29" s="163">
        <f>'SD_idade (18)'!N29/'SD_idade (18)'!U29</f>
        <v>8.1936685288640593E-2</v>
      </c>
      <c r="N29" s="163">
        <f>'SD_idade (18)'!O29/'SD_idade (18)'!U29</f>
        <v>0.11173184357541899</v>
      </c>
      <c r="O29" s="163">
        <f>'SD_idade (18)'!P29/'SD_idade (18)'!U29</f>
        <v>0.11173184357541899</v>
      </c>
      <c r="P29" s="163">
        <f>'SD_idade (18)'!Q29/'SD_idade (18)'!U29</f>
        <v>0.13594040968342644</v>
      </c>
      <c r="Q29" s="163">
        <f>'SD_idade (18)'!R29/'SD_idade (18)'!U29</f>
        <v>0.14525139664804471</v>
      </c>
      <c r="R29" s="163">
        <f>'SD_idade (18)'!S29/'SD_idade (18)'!U29</f>
        <v>0.12849162011173185</v>
      </c>
      <c r="S29" s="191">
        <f>'SD_idade (18)'!T29/'SD_idade (18)'!U29</f>
        <v>0.19366852886405958</v>
      </c>
      <c r="T29" s="299"/>
      <c r="U29" s="472" t="e">
        <f>'SD_idade (18)'!W29/'SD_idade (18)'!AE29</f>
        <v>#DIV/0!</v>
      </c>
      <c r="V29" s="473" t="e">
        <f>'SD_idade (18)'!X29/'SD_idade (18)'!AE29</f>
        <v>#DIV/0!</v>
      </c>
      <c r="W29" s="473" t="e">
        <f>'SD_idade (18)'!Y29/'SD_idade (18)'!AE29</f>
        <v>#DIV/0!</v>
      </c>
      <c r="X29" s="473" t="e">
        <f>'SD_idade (18)'!Z29/'SD_idade (18)'!AE29</f>
        <v>#DIV/0!</v>
      </c>
      <c r="Y29" s="473" t="e">
        <f>'SD_idade (18)'!AA29/'SD_idade (18)'!AE29</f>
        <v>#DIV/0!</v>
      </c>
      <c r="Z29" s="473" t="e">
        <f>'SD_idade (18)'!AB29/'SD_idade (18)'!AE29</f>
        <v>#DIV/0!</v>
      </c>
      <c r="AA29" s="473" t="e">
        <f>'SD_idade (18)'!AC29/'SD_idade (18)'!AE29</f>
        <v>#DIV/0!</v>
      </c>
      <c r="AB29" s="474" t="e">
        <f>'SD_idade (18)'!AD29/'SD_idade (18)'!AE29</f>
        <v>#DIV/0!</v>
      </c>
      <c r="AC29" s="294"/>
      <c r="AD29" s="298"/>
      <c r="AE29" s="472" t="e">
        <f>'SD_idade (18)'!AG29/'SD_idade (18)'!AO29</f>
        <v>#DIV/0!</v>
      </c>
      <c r="AF29" s="473" t="e">
        <f>'SD_idade (18)'!AH29/'SD_idade (18)'!AO29</f>
        <v>#DIV/0!</v>
      </c>
      <c r="AG29" s="473" t="e">
        <f>'SD_idade (18)'!AI29/'SD_idade (18)'!AO29</f>
        <v>#DIV/0!</v>
      </c>
      <c r="AH29" s="473" t="e">
        <f>'SD_idade (18)'!AJ29/'SD_idade (18)'!AO29</f>
        <v>#DIV/0!</v>
      </c>
      <c r="AI29" s="473" t="e">
        <f>'SD_idade (18)'!AK29/'SD_idade (18)'!AO29</f>
        <v>#DIV/0!</v>
      </c>
      <c r="AJ29" s="473" t="e">
        <f>'SD_idade (18)'!AL29/'SD_idade (18)'!AO29</f>
        <v>#DIV/0!</v>
      </c>
      <c r="AK29" s="473" t="e">
        <f>'SD_idade (18)'!AM29/'SD_idade (18)'!AO29</f>
        <v>#DIV/0!</v>
      </c>
      <c r="AL29" s="474" t="e">
        <f>'SD_idade (18)'!AN29/'SD_idade (18)'!AO29</f>
        <v>#DIV/0!</v>
      </c>
      <c r="AM29" s="180">
        <v>1082</v>
      </c>
      <c r="AN29" s="189"/>
    </row>
    <row r="30" spans="2:40" x14ac:dyDescent="0.25">
      <c r="B30" s="181" t="s">
        <v>50</v>
      </c>
      <c r="C30" s="194">
        <f>'SD_idade (18)'!C30/'SD_idade (18)'!K30</f>
        <v>0.14040561622464898</v>
      </c>
      <c r="D30" s="163">
        <f>'SD_idade (18)'!D30/'SD_idade (18)'!K30</f>
        <v>8.8923556942277687E-2</v>
      </c>
      <c r="E30" s="163">
        <f>'SD_idade (18)'!E30/'SD_idade (18)'!K30</f>
        <v>0.10920436817472699</v>
      </c>
      <c r="F30" s="163">
        <f>'SD_idade (18)'!F30/'SD_idade (18)'!K30</f>
        <v>0.12480499219968799</v>
      </c>
      <c r="G30" s="163">
        <f>'SD_idade (18)'!G30/'SD_idade (18)'!K30</f>
        <v>0.13260530421216848</v>
      </c>
      <c r="H30" s="163">
        <f>'SD_idade (18)'!H30/'SD_idade (18)'!K30</f>
        <v>0.13104524180967239</v>
      </c>
      <c r="I30" s="163">
        <f>'SD_idade (18)'!I30/'SD_idade (18)'!K30</f>
        <v>0.11544461778471139</v>
      </c>
      <c r="J30" s="191">
        <f>'SD_idade (18)'!J30/'SD_idade (18)'!K30</f>
        <v>0.15756630265210608</v>
      </c>
      <c r="K30" s="87"/>
      <c r="L30" s="194">
        <f>'SD_idade (18)'!M30/'SD_idade (18)'!U30</f>
        <v>0.15719063545150502</v>
      </c>
      <c r="M30" s="163">
        <f>'SD_idade (18)'!N30/'SD_idade (18)'!U30</f>
        <v>9.8662207357859535E-2</v>
      </c>
      <c r="N30" s="163">
        <f>'SD_idade (18)'!O30/'SD_idade (18)'!U30</f>
        <v>0.10033444816053512</v>
      </c>
      <c r="O30" s="163">
        <f>'SD_idade (18)'!P30/'SD_idade (18)'!U30</f>
        <v>0.11705685618729098</v>
      </c>
      <c r="P30" s="163">
        <f>'SD_idade (18)'!Q30/'SD_idade (18)'!U30</f>
        <v>0.1254180602006689</v>
      </c>
      <c r="Q30" s="163">
        <f>'SD_idade (18)'!R30/'SD_idade (18)'!U30</f>
        <v>0.12709030100334448</v>
      </c>
      <c r="R30" s="163">
        <f>'SD_idade (18)'!S30/'SD_idade (18)'!U30</f>
        <v>0.11371237458193979</v>
      </c>
      <c r="S30" s="191">
        <f>'SD_idade (18)'!T30/'SD_idade (18)'!U30</f>
        <v>0.16053511705685619</v>
      </c>
      <c r="T30" s="299"/>
      <c r="U30" s="472" t="e">
        <f>'SD_idade (18)'!W30/'SD_idade (18)'!AE30</f>
        <v>#DIV/0!</v>
      </c>
      <c r="V30" s="473" t="e">
        <f>'SD_idade (18)'!X30/'SD_idade (18)'!AE30</f>
        <v>#DIV/0!</v>
      </c>
      <c r="W30" s="473" t="e">
        <f>'SD_idade (18)'!Y30/'SD_idade (18)'!AE30</f>
        <v>#DIV/0!</v>
      </c>
      <c r="X30" s="473" t="e">
        <f>'SD_idade (18)'!Z30/'SD_idade (18)'!AE30</f>
        <v>#DIV/0!</v>
      </c>
      <c r="Y30" s="473" t="e">
        <f>'SD_idade (18)'!AA30/'SD_idade (18)'!AE30</f>
        <v>#DIV/0!</v>
      </c>
      <c r="Z30" s="473" t="e">
        <f>'SD_idade (18)'!AB30/'SD_idade (18)'!AE30</f>
        <v>#DIV/0!</v>
      </c>
      <c r="AA30" s="473" t="e">
        <f>'SD_idade (18)'!AC30/'SD_idade (18)'!AE30</f>
        <v>#DIV/0!</v>
      </c>
      <c r="AB30" s="474" t="e">
        <f>'SD_idade (18)'!AD30/'SD_idade (18)'!AE30</f>
        <v>#DIV/0!</v>
      </c>
      <c r="AC30" s="294"/>
      <c r="AD30" s="298"/>
      <c r="AE30" s="472" t="e">
        <f>'SD_idade (18)'!AG30/'SD_idade (18)'!AO30</f>
        <v>#DIV/0!</v>
      </c>
      <c r="AF30" s="473" t="e">
        <f>'SD_idade (18)'!AH30/'SD_idade (18)'!AO30</f>
        <v>#DIV/0!</v>
      </c>
      <c r="AG30" s="473" t="e">
        <f>'SD_idade (18)'!AI30/'SD_idade (18)'!AO30</f>
        <v>#DIV/0!</v>
      </c>
      <c r="AH30" s="473" t="e">
        <f>'SD_idade (18)'!AJ30/'SD_idade (18)'!AO30</f>
        <v>#DIV/0!</v>
      </c>
      <c r="AI30" s="473" t="e">
        <f>'SD_idade (18)'!AK30/'SD_idade (18)'!AO30</f>
        <v>#DIV/0!</v>
      </c>
      <c r="AJ30" s="473" t="e">
        <f>'SD_idade (18)'!AL30/'SD_idade (18)'!AO30</f>
        <v>#DIV/0!</v>
      </c>
      <c r="AK30" s="473" t="e">
        <f>'SD_idade (18)'!AM30/'SD_idade (18)'!AO30</f>
        <v>#DIV/0!</v>
      </c>
      <c r="AL30" s="474" t="e">
        <f>'SD_idade (18)'!AN30/'SD_idade (18)'!AO30</f>
        <v>#DIV/0!</v>
      </c>
      <c r="AM30" s="180">
        <v>3086</v>
      </c>
      <c r="AN30" s="189"/>
    </row>
    <row r="31" spans="2:40" x14ac:dyDescent="0.25">
      <c r="B31" s="181" t="s">
        <v>51</v>
      </c>
      <c r="C31" s="194">
        <f>'SD_idade (18)'!C31/'SD_idade (18)'!K31</f>
        <v>7.5268817204301078E-2</v>
      </c>
      <c r="D31" s="163">
        <f>'SD_idade (18)'!D31/'SD_idade (18)'!K31</f>
        <v>0.14516129032258066</v>
      </c>
      <c r="E31" s="163">
        <f>'SD_idade (18)'!E31/'SD_idade (18)'!K31</f>
        <v>0.16129032258064516</v>
      </c>
      <c r="F31" s="163">
        <f>'SD_idade (18)'!F31/'SD_idade (18)'!K31</f>
        <v>0.13440860215053763</v>
      </c>
      <c r="G31" s="163">
        <f>'SD_idade (18)'!G31/'SD_idade (18)'!K31</f>
        <v>0.11290322580645161</v>
      </c>
      <c r="H31" s="163">
        <f>'SD_idade (18)'!H31/'SD_idade (18)'!K31</f>
        <v>0.10215053763440861</v>
      </c>
      <c r="I31" s="163">
        <f>'SD_idade (18)'!I31/'SD_idade (18)'!K31</f>
        <v>0.11290322580645161</v>
      </c>
      <c r="J31" s="191">
        <f>'SD_idade (18)'!J31/'SD_idade (18)'!K31</f>
        <v>0.15591397849462366</v>
      </c>
      <c r="K31" s="87"/>
      <c r="L31" s="194">
        <f>'SD_idade (18)'!M31/'SD_idade (18)'!U31</f>
        <v>0.11242603550295859</v>
      </c>
      <c r="M31" s="163">
        <f>'SD_idade (18)'!N31/'SD_idade (18)'!U31</f>
        <v>0.10650887573964497</v>
      </c>
      <c r="N31" s="163">
        <f>'SD_idade (18)'!O31/'SD_idade (18)'!U31</f>
        <v>0.14792899408284024</v>
      </c>
      <c r="O31" s="163">
        <f>'SD_idade (18)'!P31/'SD_idade (18)'!U31</f>
        <v>0.11834319526627218</v>
      </c>
      <c r="P31" s="163">
        <f>'SD_idade (18)'!Q31/'SD_idade (18)'!U31</f>
        <v>0.11834319526627218</v>
      </c>
      <c r="Q31" s="163">
        <f>'SD_idade (18)'!R31/'SD_idade (18)'!U31</f>
        <v>9.4674556213017749E-2</v>
      </c>
      <c r="R31" s="163">
        <f>'SD_idade (18)'!S31/'SD_idade (18)'!U31</f>
        <v>0.13609467455621302</v>
      </c>
      <c r="S31" s="191">
        <f>'SD_idade (18)'!T31/'SD_idade (18)'!U31</f>
        <v>0.16568047337278108</v>
      </c>
      <c r="T31" s="299"/>
      <c r="U31" s="472" t="e">
        <f>'SD_idade (18)'!W31/'SD_idade (18)'!AE31</f>
        <v>#DIV/0!</v>
      </c>
      <c r="V31" s="473" t="e">
        <f>'SD_idade (18)'!X31/'SD_idade (18)'!AE31</f>
        <v>#DIV/0!</v>
      </c>
      <c r="W31" s="473" t="e">
        <f>'SD_idade (18)'!Y31/'SD_idade (18)'!AE31</f>
        <v>#DIV/0!</v>
      </c>
      <c r="X31" s="473" t="e">
        <f>'SD_idade (18)'!Z31/'SD_idade (18)'!AE31</f>
        <v>#DIV/0!</v>
      </c>
      <c r="Y31" s="473" t="e">
        <f>'SD_idade (18)'!AA31/'SD_idade (18)'!AE31</f>
        <v>#DIV/0!</v>
      </c>
      <c r="Z31" s="473" t="e">
        <f>'SD_idade (18)'!AB31/'SD_idade (18)'!AE31</f>
        <v>#DIV/0!</v>
      </c>
      <c r="AA31" s="473" t="e">
        <f>'SD_idade (18)'!AC31/'SD_idade (18)'!AE31</f>
        <v>#DIV/0!</v>
      </c>
      <c r="AB31" s="474" t="e">
        <f>'SD_idade (18)'!AD31/'SD_idade (18)'!AE31</f>
        <v>#DIV/0!</v>
      </c>
      <c r="AC31" s="294"/>
      <c r="AD31" s="298"/>
      <c r="AE31" s="472" t="e">
        <f>'SD_idade (18)'!AG31/'SD_idade (18)'!AO31</f>
        <v>#DIV/0!</v>
      </c>
      <c r="AF31" s="473" t="e">
        <f>'SD_idade (18)'!AH31/'SD_idade (18)'!AO31</f>
        <v>#DIV/0!</v>
      </c>
      <c r="AG31" s="473" t="e">
        <f>'SD_idade (18)'!AI31/'SD_idade (18)'!AO31</f>
        <v>#DIV/0!</v>
      </c>
      <c r="AH31" s="473" t="e">
        <f>'SD_idade (18)'!AJ31/'SD_idade (18)'!AO31</f>
        <v>#DIV/0!</v>
      </c>
      <c r="AI31" s="473" t="e">
        <f>'SD_idade (18)'!AK31/'SD_idade (18)'!AO31</f>
        <v>#DIV/0!</v>
      </c>
      <c r="AJ31" s="473" t="e">
        <f>'SD_idade (18)'!AL31/'SD_idade (18)'!AO31</f>
        <v>#DIV/0!</v>
      </c>
      <c r="AK31" s="473" t="e">
        <f>'SD_idade (18)'!AM31/'SD_idade (18)'!AO31</f>
        <v>#DIV/0!</v>
      </c>
      <c r="AL31" s="474" t="e">
        <f>'SD_idade (18)'!AN31/'SD_idade (18)'!AO31</f>
        <v>#DIV/0!</v>
      </c>
      <c r="AM31" s="180">
        <v>367</v>
      </c>
      <c r="AN31" s="189"/>
    </row>
    <row r="32" spans="2:40" x14ac:dyDescent="0.25">
      <c r="B32" s="181" t="s">
        <v>52</v>
      </c>
      <c r="C32" s="194">
        <f>'SD_idade (18)'!C32/'SD_idade (18)'!K32</f>
        <v>0.11524163568773234</v>
      </c>
      <c r="D32" s="163">
        <f>'SD_idade (18)'!D32/'SD_idade (18)'!K32</f>
        <v>0.10780669144981413</v>
      </c>
      <c r="E32" s="163">
        <f>'SD_idade (18)'!E32/'SD_idade (18)'!K32</f>
        <v>0.11338289962825279</v>
      </c>
      <c r="F32" s="163">
        <f>'SD_idade (18)'!F32/'SD_idade (18)'!K32</f>
        <v>0.11152416356877323</v>
      </c>
      <c r="G32" s="163">
        <f>'SD_idade (18)'!G32/'SD_idade (18)'!K32</f>
        <v>0.10408921933085502</v>
      </c>
      <c r="H32" s="163">
        <f>'SD_idade (18)'!H32/'SD_idade (18)'!K32</f>
        <v>0.13197026022304834</v>
      </c>
      <c r="I32" s="163">
        <f>'SD_idade (18)'!I32/'SD_idade (18)'!K32</f>
        <v>0.15985130111524162</v>
      </c>
      <c r="J32" s="191">
        <f>'SD_idade (18)'!J32/'SD_idade (18)'!K32</f>
        <v>0.15613382899628253</v>
      </c>
      <c r="K32" s="87"/>
      <c r="L32" s="194">
        <f>'SD_idade (18)'!M32/'SD_idade (18)'!U32</f>
        <v>0.11787819253438114</v>
      </c>
      <c r="M32" s="163">
        <f>'SD_idade (18)'!N32/'SD_idade (18)'!U32</f>
        <v>9.8231827111984277E-2</v>
      </c>
      <c r="N32" s="163">
        <f>'SD_idade (18)'!O32/'SD_idade (18)'!U32</f>
        <v>0.1237721021611002</v>
      </c>
      <c r="O32" s="163">
        <f>'SD_idade (18)'!P32/'SD_idade (18)'!U32</f>
        <v>0.10609037328094302</v>
      </c>
      <c r="P32" s="163">
        <f>'SD_idade (18)'!Q32/'SD_idade (18)'!U32</f>
        <v>0.10412573673870335</v>
      </c>
      <c r="Q32" s="163">
        <f>'SD_idade (18)'!R32/'SD_idade (18)'!U32</f>
        <v>0.13359528487229863</v>
      </c>
      <c r="R32" s="163">
        <f>'SD_idade (18)'!S32/'SD_idade (18)'!U32</f>
        <v>0.17092337917485265</v>
      </c>
      <c r="S32" s="191">
        <f>'SD_idade (18)'!T32/'SD_idade (18)'!U32</f>
        <v>0.14538310412573674</v>
      </c>
      <c r="T32" s="299"/>
      <c r="U32" s="472" t="e">
        <f>'SD_idade (18)'!W32/'SD_idade (18)'!AE32</f>
        <v>#DIV/0!</v>
      </c>
      <c r="V32" s="473" t="e">
        <f>'SD_idade (18)'!X32/'SD_idade (18)'!AE32</f>
        <v>#DIV/0!</v>
      </c>
      <c r="W32" s="473" t="e">
        <f>'SD_idade (18)'!Y32/'SD_idade (18)'!AE32</f>
        <v>#DIV/0!</v>
      </c>
      <c r="X32" s="473" t="e">
        <f>'SD_idade (18)'!Z32/'SD_idade (18)'!AE32</f>
        <v>#DIV/0!</v>
      </c>
      <c r="Y32" s="473" t="e">
        <f>'SD_idade (18)'!AA32/'SD_idade (18)'!AE32</f>
        <v>#DIV/0!</v>
      </c>
      <c r="Z32" s="473" t="e">
        <f>'SD_idade (18)'!AB32/'SD_idade (18)'!AE32</f>
        <v>#DIV/0!</v>
      </c>
      <c r="AA32" s="473" t="e">
        <f>'SD_idade (18)'!AC32/'SD_idade (18)'!AE32</f>
        <v>#DIV/0!</v>
      </c>
      <c r="AB32" s="474" t="e">
        <f>'SD_idade (18)'!AD32/'SD_idade (18)'!AE32</f>
        <v>#DIV/0!</v>
      </c>
      <c r="AC32" s="294"/>
      <c r="AD32" s="298"/>
      <c r="AE32" s="472" t="e">
        <f>'SD_idade (18)'!AG32/'SD_idade (18)'!AO32</f>
        <v>#DIV/0!</v>
      </c>
      <c r="AF32" s="473" t="e">
        <f>'SD_idade (18)'!AH32/'SD_idade (18)'!AO32</f>
        <v>#DIV/0!</v>
      </c>
      <c r="AG32" s="473" t="e">
        <f>'SD_idade (18)'!AI32/'SD_idade (18)'!AO32</f>
        <v>#DIV/0!</v>
      </c>
      <c r="AH32" s="473" t="e">
        <f>'SD_idade (18)'!AJ32/'SD_idade (18)'!AO32</f>
        <v>#DIV/0!</v>
      </c>
      <c r="AI32" s="473" t="e">
        <f>'SD_idade (18)'!AK32/'SD_idade (18)'!AO32</f>
        <v>#DIV/0!</v>
      </c>
      <c r="AJ32" s="473" t="e">
        <f>'SD_idade (18)'!AL32/'SD_idade (18)'!AO32</f>
        <v>#DIV/0!</v>
      </c>
      <c r="AK32" s="473" t="e">
        <f>'SD_idade (18)'!AM32/'SD_idade (18)'!AO32</f>
        <v>#DIV/0!</v>
      </c>
      <c r="AL32" s="474" t="e">
        <f>'SD_idade (18)'!AN32/'SD_idade (18)'!AO32</f>
        <v>#DIV/0!</v>
      </c>
      <c r="AM32" s="180">
        <v>1846</v>
      </c>
      <c r="AN32" s="189"/>
    </row>
    <row r="33" spans="2:40" x14ac:dyDescent="0.25">
      <c r="B33" s="181" t="s">
        <v>31</v>
      </c>
      <c r="C33" s="194">
        <f>'SD_idade (18)'!C33/'SD_idade (18)'!K33</f>
        <v>7.4468085106382975E-2</v>
      </c>
      <c r="D33" s="163">
        <f>'SD_idade (18)'!D33/'SD_idade (18)'!K33</f>
        <v>9.9290780141843976E-2</v>
      </c>
      <c r="E33" s="163">
        <f>'SD_idade (18)'!E33/'SD_idade (18)'!K33</f>
        <v>0.10638297872340426</v>
      </c>
      <c r="F33" s="163">
        <f>'SD_idade (18)'!F33/'SD_idade (18)'!K33</f>
        <v>0.1524822695035461</v>
      </c>
      <c r="G33" s="163">
        <f>'SD_idade (18)'!G33/'SD_idade (18)'!K33</f>
        <v>0.13475177304964539</v>
      </c>
      <c r="H33" s="163">
        <f>'SD_idade (18)'!H33/'SD_idade (18)'!K33</f>
        <v>0.1524822695035461</v>
      </c>
      <c r="I33" s="163">
        <f>'SD_idade (18)'!I33/'SD_idade (18)'!K33</f>
        <v>9.5744680851063829E-2</v>
      </c>
      <c r="J33" s="191">
        <f>'SD_idade (18)'!J33/'SD_idade (18)'!K33</f>
        <v>0.18439716312056736</v>
      </c>
      <c r="K33" s="87"/>
      <c r="L33" s="194">
        <f>'SD_idade (18)'!M33/'SD_idade (18)'!U33</f>
        <v>6.2745098039215685E-2</v>
      </c>
      <c r="M33" s="163">
        <f>'SD_idade (18)'!N33/'SD_idade (18)'!U33</f>
        <v>8.6274509803921567E-2</v>
      </c>
      <c r="N33" s="163">
        <f>'SD_idade (18)'!O33/'SD_idade (18)'!U33</f>
        <v>9.8039215686274508E-2</v>
      </c>
      <c r="O33" s="163">
        <f>'SD_idade (18)'!P33/'SD_idade (18)'!U33</f>
        <v>0.15686274509803921</v>
      </c>
      <c r="P33" s="163">
        <f>'SD_idade (18)'!Q33/'SD_idade (18)'!U33</f>
        <v>0.15294117647058825</v>
      </c>
      <c r="Q33" s="163">
        <f>'SD_idade (18)'!R33/'SD_idade (18)'!U33</f>
        <v>0.14117647058823529</v>
      </c>
      <c r="R33" s="163">
        <f>'SD_idade (18)'!S33/'SD_idade (18)'!U33</f>
        <v>0.10196078431372549</v>
      </c>
      <c r="S33" s="191">
        <f>'SD_idade (18)'!T33/'SD_idade (18)'!U33</f>
        <v>0.2</v>
      </c>
      <c r="T33" s="299"/>
      <c r="U33" s="472" t="e">
        <f>'SD_idade (18)'!W33/'SD_idade (18)'!AE33</f>
        <v>#DIV/0!</v>
      </c>
      <c r="V33" s="473" t="e">
        <f>'SD_idade (18)'!X33/'SD_idade (18)'!AE33</f>
        <v>#DIV/0!</v>
      </c>
      <c r="W33" s="473" t="e">
        <f>'SD_idade (18)'!Y33/'SD_idade (18)'!AE33</f>
        <v>#DIV/0!</v>
      </c>
      <c r="X33" s="473" t="e">
        <f>'SD_idade (18)'!Z33/'SD_idade (18)'!AE33</f>
        <v>#DIV/0!</v>
      </c>
      <c r="Y33" s="473" t="e">
        <f>'SD_idade (18)'!AA33/'SD_idade (18)'!AE33</f>
        <v>#DIV/0!</v>
      </c>
      <c r="Z33" s="473" t="e">
        <f>'SD_idade (18)'!AB33/'SD_idade (18)'!AE33</f>
        <v>#DIV/0!</v>
      </c>
      <c r="AA33" s="473" t="e">
        <f>'SD_idade (18)'!AC33/'SD_idade (18)'!AE33</f>
        <v>#DIV/0!</v>
      </c>
      <c r="AB33" s="474" t="e">
        <f>'SD_idade (18)'!AD33/'SD_idade (18)'!AE33</f>
        <v>#DIV/0!</v>
      </c>
      <c r="AC33" s="294"/>
      <c r="AD33" s="298"/>
      <c r="AE33" s="472" t="e">
        <f>'SD_idade (18)'!AG33/'SD_idade (18)'!AO33</f>
        <v>#DIV/0!</v>
      </c>
      <c r="AF33" s="473" t="e">
        <f>'SD_idade (18)'!AH33/'SD_idade (18)'!AO33</f>
        <v>#DIV/0!</v>
      </c>
      <c r="AG33" s="473" t="e">
        <f>'SD_idade (18)'!AI33/'SD_idade (18)'!AO33</f>
        <v>#DIV/0!</v>
      </c>
      <c r="AH33" s="473" t="e">
        <f>'SD_idade (18)'!AJ33/'SD_idade (18)'!AO33</f>
        <v>#DIV/0!</v>
      </c>
      <c r="AI33" s="473" t="e">
        <f>'SD_idade (18)'!AK33/'SD_idade (18)'!AO33</f>
        <v>#DIV/0!</v>
      </c>
      <c r="AJ33" s="473" t="e">
        <f>'SD_idade (18)'!AL33/'SD_idade (18)'!AO33</f>
        <v>#DIV/0!</v>
      </c>
      <c r="AK33" s="473" t="e">
        <f>'SD_idade (18)'!AM33/'SD_idade (18)'!AO33</f>
        <v>#DIV/0!</v>
      </c>
      <c r="AL33" s="474" t="e">
        <f>'SD_idade (18)'!AN33/'SD_idade (18)'!AO33</f>
        <v>#DIV/0!</v>
      </c>
      <c r="AM33" s="180">
        <v>295</v>
      </c>
      <c r="AN33" s="189"/>
    </row>
    <row r="34" spans="2:40" x14ac:dyDescent="0.25">
      <c r="B34" s="181" t="s">
        <v>53</v>
      </c>
      <c r="C34" s="194">
        <f>'SD_idade (18)'!C34/'SD_idade (18)'!K34</f>
        <v>0.10909090909090909</v>
      </c>
      <c r="D34" s="163">
        <f>'SD_idade (18)'!D34/'SD_idade (18)'!K34</f>
        <v>0.16727272727272727</v>
      </c>
      <c r="E34" s="163">
        <f>'SD_idade (18)'!E34/'SD_idade (18)'!K34</f>
        <v>0.14000000000000001</v>
      </c>
      <c r="F34" s="163">
        <f>'SD_idade (18)'!F34/'SD_idade (18)'!K34</f>
        <v>0.12545454545454546</v>
      </c>
      <c r="G34" s="163">
        <f>'SD_idade (18)'!G34/'SD_idade (18)'!K34</f>
        <v>0.10909090909090909</v>
      </c>
      <c r="H34" s="163">
        <f>'SD_idade (18)'!H34/'SD_idade (18)'!K34</f>
        <v>0.11454545454545455</v>
      </c>
      <c r="I34" s="163">
        <f>'SD_idade (18)'!I34/'SD_idade (18)'!K34</f>
        <v>0.10181818181818182</v>
      </c>
      <c r="J34" s="191">
        <f>'SD_idade (18)'!J34/'SD_idade (18)'!K34</f>
        <v>0.13272727272727272</v>
      </c>
      <c r="K34" s="87"/>
      <c r="L34" s="194">
        <f>'SD_idade (18)'!M34/'SD_idade (18)'!U34</f>
        <v>9.9437148217636023E-2</v>
      </c>
      <c r="M34" s="163">
        <f>'SD_idade (18)'!N34/'SD_idade (18)'!U34</f>
        <v>0.16135084427767354</v>
      </c>
      <c r="N34" s="163">
        <f>'SD_idade (18)'!O34/'SD_idade (18)'!U34</f>
        <v>0.14258911819887429</v>
      </c>
      <c r="O34" s="163">
        <f>'SD_idade (18)'!P34/'SD_idade (18)'!U34</f>
        <v>0.14634146341463414</v>
      </c>
      <c r="P34" s="163">
        <f>'SD_idade (18)'!Q34/'SD_idade (18)'!U34</f>
        <v>0.1050656660412758</v>
      </c>
      <c r="Q34" s="163">
        <f>'SD_idade (18)'!R34/'SD_idade (18)'!U34</f>
        <v>0.10881801125703565</v>
      </c>
      <c r="R34" s="163">
        <f>'SD_idade (18)'!S34/'SD_idade (18)'!U34</f>
        <v>9.5684803001876179E-2</v>
      </c>
      <c r="S34" s="191">
        <f>'SD_idade (18)'!T34/'SD_idade (18)'!U34</f>
        <v>0.14071294559099437</v>
      </c>
      <c r="T34" s="299"/>
      <c r="U34" s="472" t="e">
        <f>'SD_idade (18)'!W34/'SD_idade (18)'!AE34</f>
        <v>#DIV/0!</v>
      </c>
      <c r="V34" s="473" t="e">
        <f>'SD_idade (18)'!X34/'SD_idade (18)'!AE34</f>
        <v>#DIV/0!</v>
      </c>
      <c r="W34" s="473" t="e">
        <f>'SD_idade (18)'!Y34/'SD_idade (18)'!AE34</f>
        <v>#DIV/0!</v>
      </c>
      <c r="X34" s="473" t="e">
        <f>'SD_idade (18)'!Z34/'SD_idade (18)'!AE34</f>
        <v>#DIV/0!</v>
      </c>
      <c r="Y34" s="473" t="e">
        <f>'SD_idade (18)'!AA34/'SD_idade (18)'!AE34</f>
        <v>#DIV/0!</v>
      </c>
      <c r="Z34" s="473" t="e">
        <f>'SD_idade (18)'!AB34/'SD_idade (18)'!AE34</f>
        <v>#DIV/0!</v>
      </c>
      <c r="AA34" s="473" t="e">
        <f>'SD_idade (18)'!AC34/'SD_idade (18)'!AE34</f>
        <v>#DIV/0!</v>
      </c>
      <c r="AB34" s="474" t="e">
        <f>'SD_idade (18)'!AD34/'SD_idade (18)'!AE34</f>
        <v>#DIV/0!</v>
      </c>
      <c r="AC34" s="294"/>
      <c r="AD34" s="298"/>
      <c r="AE34" s="472" t="e">
        <f>'SD_idade (18)'!AG34/'SD_idade (18)'!AO34</f>
        <v>#DIV/0!</v>
      </c>
      <c r="AF34" s="473" t="e">
        <f>'SD_idade (18)'!AH34/'SD_idade (18)'!AO34</f>
        <v>#DIV/0!</v>
      </c>
      <c r="AG34" s="473" t="e">
        <f>'SD_idade (18)'!AI34/'SD_idade (18)'!AO34</f>
        <v>#DIV/0!</v>
      </c>
      <c r="AH34" s="473" t="e">
        <f>'SD_idade (18)'!AJ34/'SD_idade (18)'!AO34</f>
        <v>#DIV/0!</v>
      </c>
      <c r="AI34" s="473" t="e">
        <f>'SD_idade (18)'!AK34/'SD_idade (18)'!AO34</f>
        <v>#DIV/0!</v>
      </c>
      <c r="AJ34" s="473" t="e">
        <f>'SD_idade (18)'!AL34/'SD_idade (18)'!AO34</f>
        <v>#DIV/0!</v>
      </c>
      <c r="AK34" s="473" t="e">
        <f>'SD_idade (18)'!AM34/'SD_idade (18)'!AO34</f>
        <v>#DIV/0!</v>
      </c>
      <c r="AL34" s="474" t="e">
        <f>'SD_idade (18)'!AN34/'SD_idade (18)'!AO34</f>
        <v>#DIV/0!</v>
      </c>
      <c r="AM34" s="180">
        <v>1256</v>
      </c>
      <c r="AN34" s="189"/>
    </row>
    <row r="35" spans="2:40" ht="12.75" customHeight="1" x14ac:dyDescent="0.25">
      <c r="B35" s="181" t="s">
        <v>54</v>
      </c>
      <c r="C35" s="194">
        <f>'SD_idade (18)'!C35/'SD_idade (18)'!K35</f>
        <v>0.17206982543640897</v>
      </c>
      <c r="D35" s="163">
        <f>'SD_idade (18)'!D35/'SD_idade (18)'!K35</f>
        <v>0.13216957605985039</v>
      </c>
      <c r="E35" s="163">
        <f>'SD_idade (18)'!E35/'SD_idade (18)'!K35</f>
        <v>0.10473815461346633</v>
      </c>
      <c r="F35" s="163">
        <f>'SD_idade (18)'!F35/'SD_idade (18)'!K35</f>
        <v>0.12967581047381546</v>
      </c>
      <c r="G35" s="163">
        <f>'SD_idade (18)'!G35/'SD_idade (18)'!K35</f>
        <v>0.12718204488778054</v>
      </c>
      <c r="H35" s="163">
        <f>'SD_idade (18)'!H35/'SD_idade (18)'!K35</f>
        <v>0.10473815461346633</v>
      </c>
      <c r="I35" s="163">
        <f>'SD_idade (18)'!I35/'SD_idade (18)'!K35</f>
        <v>0.10723192019950124</v>
      </c>
      <c r="J35" s="191">
        <f>'SD_idade (18)'!J35/'SD_idade (18)'!K35</f>
        <v>0.12219451371571072</v>
      </c>
      <c r="K35" s="87"/>
      <c r="L35" s="194">
        <f>'SD_idade (18)'!M35/'SD_idade (18)'!U35</f>
        <v>0.15915119363395225</v>
      </c>
      <c r="M35" s="163">
        <f>'SD_idade (18)'!N35/'SD_idade (18)'!U35</f>
        <v>0.11405835543766578</v>
      </c>
      <c r="N35" s="163">
        <f>'SD_idade (18)'!O35/'SD_idade (18)'!U35</f>
        <v>0.1273209549071618</v>
      </c>
      <c r="O35" s="163">
        <f>'SD_idade (18)'!P35/'SD_idade (18)'!U35</f>
        <v>0.14058355437665782</v>
      </c>
      <c r="P35" s="163">
        <f>'SD_idade (18)'!Q35/'SD_idade (18)'!U35</f>
        <v>0.11140583554376658</v>
      </c>
      <c r="Q35" s="163">
        <f>'SD_idade (18)'!R35/'SD_idade (18)'!U35</f>
        <v>0.1220159151193634</v>
      </c>
      <c r="R35" s="163">
        <f>'SD_idade (18)'!S35/'SD_idade (18)'!U35</f>
        <v>9.5490716180371346E-2</v>
      </c>
      <c r="S35" s="191">
        <f>'SD_idade (18)'!T35/'SD_idade (18)'!U35</f>
        <v>0.129973474801061</v>
      </c>
      <c r="T35" s="299"/>
      <c r="U35" s="472" t="e">
        <f>'SD_idade (18)'!W35/'SD_idade (18)'!AE35</f>
        <v>#DIV/0!</v>
      </c>
      <c r="V35" s="473" t="e">
        <f>'SD_idade (18)'!X35/'SD_idade (18)'!AE35</f>
        <v>#DIV/0!</v>
      </c>
      <c r="W35" s="473" t="e">
        <f>'SD_idade (18)'!Y35/'SD_idade (18)'!AE35</f>
        <v>#DIV/0!</v>
      </c>
      <c r="X35" s="473" t="e">
        <f>'SD_idade (18)'!Z35/'SD_idade (18)'!AE35</f>
        <v>#DIV/0!</v>
      </c>
      <c r="Y35" s="473" t="e">
        <f>'SD_idade (18)'!AA35/'SD_idade (18)'!AE35</f>
        <v>#DIV/0!</v>
      </c>
      <c r="Z35" s="473" t="e">
        <f>'SD_idade (18)'!AB35/'SD_idade (18)'!AE35</f>
        <v>#DIV/0!</v>
      </c>
      <c r="AA35" s="473" t="e">
        <f>'SD_idade (18)'!AC35/'SD_idade (18)'!AE35</f>
        <v>#DIV/0!</v>
      </c>
      <c r="AB35" s="474" t="e">
        <f>'SD_idade (18)'!AD35/'SD_idade (18)'!AE35</f>
        <v>#DIV/0!</v>
      </c>
      <c r="AC35" s="294"/>
      <c r="AD35" s="298"/>
      <c r="AE35" s="472" t="e">
        <f>'SD_idade (18)'!AG35/'SD_idade (18)'!AO35</f>
        <v>#DIV/0!</v>
      </c>
      <c r="AF35" s="473" t="e">
        <f>'SD_idade (18)'!AH35/'SD_idade (18)'!AO35</f>
        <v>#DIV/0!</v>
      </c>
      <c r="AG35" s="473" t="e">
        <f>'SD_idade (18)'!AI35/'SD_idade (18)'!AO35</f>
        <v>#DIV/0!</v>
      </c>
      <c r="AH35" s="473" t="e">
        <f>'SD_idade (18)'!AJ35/'SD_idade (18)'!AO35</f>
        <v>#DIV/0!</v>
      </c>
      <c r="AI35" s="473" t="e">
        <f>'SD_idade (18)'!AK35/'SD_idade (18)'!AO35</f>
        <v>#DIV/0!</v>
      </c>
      <c r="AJ35" s="473" t="e">
        <f>'SD_idade (18)'!AL35/'SD_idade (18)'!AO35</f>
        <v>#DIV/0!</v>
      </c>
      <c r="AK35" s="473" t="e">
        <f>'SD_idade (18)'!AM35/'SD_idade (18)'!AO35</f>
        <v>#DIV/0!</v>
      </c>
      <c r="AL35" s="474" t="e">
        <f>'SD_idade (18)'!AN35/'SD_idade (18)'!AO35</f>
        <v>#DIV/0!</v>
      </c>
      <c r="AM35" s="180">
        <v>2966</v>
      </c>
      <c r="AN35" s="189"/>
    </row>
    <row r="36" spans="2:40" x14ac:dyDescent="0.25">
      <c r="B36" s="181" t="s">
        <v>55</v>
      </c>
      <c r="C36" s="194">
        <f>'SD_idade (18)'!C36/'SD_idade (18)'!K36</f>
        <v>0.12169312169312169</v>
      </c>
      <c r="D36" s="163">
        <f>'SD_idade (18)'!D36/'SD_idade (18)'!K36</f>
        <v>0.12698412698412698</v>
      </c>
      <c r="E36" s="163">
        <f>'SD_idade (18)'!E36/'SD_idade (18)'!K36</f>
        <v>0.1693121693121693</v>
      </c>
      <c r="F36" s="163">
        <f>'SD_idade (18)'!F36/'SD_idade (18)'!K36</f>
        <v>0.14814814814814814</v>
      </c>
      <c r="G36" s="163">
        <f>'SD_idade (18)'!G36/'SD_idade (18)'!K36</f>
        <v>7.9365079365079361E-2</v>
      </c>
      <c r="H36" s="163">
        <f>'SD_idade (18)'!H36/'SD_idade (18)'!K36</f>
        <v>5.8201058201058198E-2</v>
      </c>
      <c r="I36" s="163">
        <f>'SD_idade (18)'!I36/'SD_idade (18)'!K36</f>
        <v>0.12169312169312169</v>
      </c>
      <c r="J36" s="191">
        <f>'SD_idade (18)'!J36/'SD_idade (18)'!K36</f>
        <v>0.17460317460317459</v>
      </c>
      <c r="K36" s="87"/>
      <c r="L36" s="194">
        <f>'SD_idade (18)'!M36/'SD_idade (18)'!U36</f>
        <v>9.5238095238095233E-2</v>
      </c>
      <c r="M36" s="163">
        <f>'SD_idade (18)'!N36/'SD_idade (18)'!U36</f>
        <v>0.14285714285714285</v>
      </c>
      <c r="N36" s="163">
        <f>'SD_idade (18)'!O36/'SD_idade (18)'!U36</f>
        <v>0.15343915343915343</v>
      </c>
      <c r="O36" s="163">
        <f>'SD_idade (18)'!P36/'SD_idade (18)'!U36</f>
        <v>0.15343915343915343</v>
      </c>
      <c r="P36" s="163">
        <f>'SD_idade (18)'!Q36/'SD_idade (18)'!U36</f>
        <v>0.1164021164021164</v>
      </c>
      <c r="Q36" s="163">
        <f>'SD_idade (18)'!R36/'SD_idade (18)'!U36</f>
        <v>5.8201058201058198E-2</v>
      </c>
      <c r="R36" s="163">
        <f>'SD_idade (18)'!S36/'SD_idade (18)'!U36</f>
        <v>0.12698412698412698</v>
      </c>
      <c r="S36" s="191">
        <f>'SD_idade (18)'!T36/'SD_idade (18)'!U36</f>
        <v>0.15343915343915343</v>
      </c>
      <c r="T36" s="299"/>
      <c r="U36" s="472" t="e">
        <f>'SD_idade (18)'!W36/'SD_idade (18)'!AE36</f>
        <v>#DIV/0!</v>
      </c>
      <c r="V36" s="473" t="e">
        <f>'SD_idade (18)'!X36/'SD_idade (18)'!AE36</f>
        <v>#DIV/0!</v>
      </c>
      <c r="W36" s="473" t="e">
        <f>'SD_idade (18)'!Y36/'SD_idade (18)'!AE36</f>
        <v>#DIV/0!</v>
      </c>
      <c r="X36" s="473" t="e">
        <f>'SD_idade (18)'!Z36/'SD_idade (18)'!AE36</f>
        <v>#DIV/0!</v>
      </c>
      <c r="Y36" s="473" t="e">
        <f>'SD_idade (18)'!AA36/'SD_idade (18)'!AE36</f>
        <v>#DIV/0!</v>
      </c>
      <c r="Z36" s="473" t="e">
        <f>'SD_idade (18)'!AB36/'SD_idade (18)'!AE36</f>
        <v>#DIV/0!</v>
      </c>
      <c r="AA36" s="473" t="e">
        <f>'SD_idade (18)'!AC36/'SD_idade (18)'!AE36</f>
        <v>#DIV/0!</v>
      </c>
      <c r="AB36" s="474" t="e">
        <f>'SD_idade (18)'!AD36/'SD_idade (18)'!AE36</f>
        <v>#DIV/0!</v>
      </c>
      <c r="AC36" s="482"/>
      <c r="AD36" s="298"/>
      <c r="AE36" s="472" t="e">
        <f>'SD_idade (18)'!AG36/'SD_idade (18)'!AO36</f>
        <v>#DIV/0!</v>
      </c>
      <c r="AF36" s="473" t="e">
        <f>'SD_idade (18)'!AH36/'SD_idade (18)'!AO36</f>
        <v>#DIV/0!</v>
      </c>
      <c r="AG36" s="473" t="e">
        <f>'SD_idade (18)'!AI36/'SD_idade (18)'!AO36</f>
        <v>#DIV/0!</v>
      </c>
      <c r="AH36" s="473" t="e">
        <f>'SD_idade (18)'!AJ36/'SD_idade (18)'!AO36</f>
        <v>#DIV/0!</v>
      </c>
      <c r="AI36" s="473" t="e">
        <f>'SD_idade (18)'!AK36/'SD_idade (18)'!AO36</f>
        <v>#DIV/0!</v>
      </c>
      <c r="AJ36" s="473" t="e">
        <f>'SD_idade (18)'!AL36/'SD_idade (18)'!AO36</f>
        <v>#DIV/0!</v>
      </c>
      <c r="AK36" s="473" t="e">
        <f>'SD_idade (18)'!AM36/'SD_idade (18)'!AO36</f>
        <v>#DIV/0!</v>
      </c>
      <c r="AL36" s="474" t="e">
        <f>'SD_idade (18)'!AN36/'SD_idade (18)'!AO36</f>
        <v>#DIV/0!</v>
      </c>
      <c r="AM36" s="216">
        <v>795</v>
      </c>
      <c r="AN36" s="189"/>
    </row>
    <row r="37" spans="2:40" x14ac:dyDescent="0.25">
      <c r="B37" s="181" t="s">
        <v>56</v>
      </c>
      <c r="C37" s="194">
        <f>'SD_idade (18)'!C37/'SD_idade (18)'!K37</f>
        <v>0.12138728323699421</v>
      </c>
      <c r="D37" s="163">
        <f>'SD_idade (18)'!D37/'SD_idade (18)'!K37</f>
        <v>0.10404624277456648</v>
      </c>
      <c r="E37" s="163">
        <f>'SD_idade (18)'!E37/'SD_idade (18)'!K37</f>
        <v>6.9364161849710976E-2</v>
      </c>
      <c r="F37" s="163">
        <f>'SD_idade (18)'!F37/'SD_idade (18)'!K37</f>
        <v>0.16763005780346821</v>
      </c>
      <c r="G37" s="163">
        <f>'SD_idade (18)'!G37/'SD_idade (18)'!K37</f>
        <v>0.12716763005780346</v>
      </c>
      <c r="H37" s="163">
        <f>'SD_idade (18)'!H37/'SD_idade (18)'!K37</f>
        <v>0.12716763005780346</v>
      </c>
      <c r="I37" s="163">
        <f>'SD_idade (18)'!I37/'SD_idade (18)'!K37</f>
        <v>0.12716763005780346</v>
      </c>
      <c r="J37" s="191">
        <f>'SD_idade (18)'!J37/'SD_idade (18)'!K37</f>
        <v>0.15606936416184972</v>
      </c>
      <c r="K37" s="87"/>
      <c r="L37" s="194">
        <f>'SD_idade (18)'!M37/'SD_idade (18)'!U37</f>
        <v>0.13664596273291926</v>
      </c>
      <c r="M37" s="163">
        <f>'SD_idade (18)'!N37/'SD_idade (18)'!U37</f>
        <v>0.10559006211180125</v>
      </c>
      <c r="N37" s="163">
        <f>'SD_idade (18)'!O37/'SD_idade (18)'!U37</f>
        <v>8.6956521739130432E-2</v>
      </c>
      <c r="O37" s="163">
        <f>'SD_idade (18)'!P37/'SD_idade (18)'!U37</f>
        <v>0.14285714285714285</v>
      </c>
      <c r="P37" s="163">
        <f>'SD_idade (18)'!Q37/'SD_idade (18)'!U37</f>
        <v>0.11801242236024845</v>
      </c>
      <c r="Q37" s="163">
        <f>'SD_idade (18)'!R37/'SD_idade (18)'!U37</f>
        <v>0.14906832298136646</v>
      </c>
      <c r="R37" s="163">
        <f>'SD_idade (18)'!S37/'SD_idade (18)'!U37</f>
        <v>0.11180124223602485</v>
      </c>
      <c r="S37" s="191">
        <f>'SD_idade (18)'!T37/'SD_idade (18)'!U37</f>
        <v>0.14906832298136646</v>
      </c>
      <c r="T37" s="299"/>
      <c r="U37" s="472" t="e">
        <f>'SD_idade (18)'!W37/'SD_idade (18)'!AE37</f>
        <v>#DIV/0!</v>
      </c>
      <c r="V37" s="473" t="e">
        <f>'SD_idade (18)'!X37/'SD_idade (18)'!AE37</f>
        <v>#DIV/0!</v>
      </c>
      <c r="W37" s="473" t="e">
        <f>'SD_idade (18)'!Y37/'SD_idade (18)'!AE37</f>
        <v>#DIV/0!</v>
      </c>
      <c r="X37" s="473" t="e">
        <f>'SD_idade (18)'!Z37/'SD_idade (18)'!AE37</f>
        <v>#DIV/0!</v>
      </c>
      <c r="Y37" s="473" t="e">
        <f>'SD_idade (18)'!AA37/'SD_idade (18)'!AE37</f>
        <v>#DIV/0!</v>
      </c>
      <c r="Z37" s="473" t="e">
        <f>'SD_idade (18)'!AB37/'SD_idade (18)'!AE37</f>
        <v>#DIV/0!</v>
      </c>
      <c r="AA37" s="473" t="e">
        <f>'SD_idade (18)'!AC37/'SD_idade (18)'!AE37</f>
        <v>#DIV/0!</v>
      </c>
      <c r="AB37" s="474" t="e">
        <f>'SD_idade (18)'!AD37/'SD_idade (18)'!AE37</f>
        <v>#DIV/0!</v>
      </c>
      <c r="AC37" s="294"/>
      <c r="AD37" s="298"/>
      <c r="AE37" s="472" t="e">
        <f>'SD_idade (18)'!AG37/'SD_idade (18)'!AO37</f>
        <v>#DIV/0!</v>
      </c>
      <c r="AF37" s="473" t="e">
        <f>'SD_idade (18)'!AH37/'SD_idade (18)'!AO37</f>
        <v>#DIV/0!</v>
      </c>
      <c r="AG37" s="473" t="e">
        <f>'SD_idade (18)'!AI37/'SD_idade (18)'!AO37</f>
        <v>#DIV/0!</v>
      </c>
      <c r="AH37" s="473" t="e">
        <f>'SD_idade (18)'!AJ37/'SD_idade (18)'!AO37</f>
        <v>#DIV/0!</v>
      </c>
      <c r="AI37" s="473" t="e">
        <f>'SD_idade (18)'!AK37/'SD_idade (18)'!AO37</f>
        <v>#DIV/0!</v>
      </c>
      <c r="AJ37" s="473" t="e">
        <f>'SD_idade (18)'!AL37/'SD_idade (18)'!AO37</f>
        <v>#DIV/0!</v>
      </c>
      <c r="AK37" s="473" t="e">
        <f>'SD_idade (18)'!AM37/'SD_idade (18)'!AO37</f>
        <v>#DIV/0!</v>
      </c>
      <c r="AL37" s="474" t="e">
        <f>'SD_idade (18)'!AN37/'SD_idade (18)'!AO37</f>
        <v>#DIV/0!</v>
      </c>
      <c r="AM37" s="180">
        <v>272</v>
      </c>
      <c r="AN37" s="189"/>
    </row>
    <row r="38" spans="2:40" x14ac:dyDescent="0.25">
      <c r="B38" s="181" t="s">
        <v>57</v>
      </c>
      <c r="C38" s="194">
        <f>'SD_idade (18)'!C38/'SD_idade (18)'!K38</f>
        <v>8.5526315789473686E-2</v>
      </c>
      <c r="D38" s="163">
        <f>'SD_idade (18)'!D38/'SD_idade (18)'!K38</f>
        <v>8.1140350877192985E-2</v>
      </c>
      <c r="E38" s="163">
        <f>'SD_idade (18)'!E38/'SD_idade (18)'!K38</f>
        <v>0.10964912280701754</v>
      </c>
      <c r="F38" s="163">
        <f>'SD_idade (18)'!F38/'SD_idade (18)'!K38</f>
        <v>0.1206140350877193</v>
      </c>
      <c r="G38" s="163">
        <f>'SD_idade (18)'!G38/'SD_idade (18)'!K38</f>
        <v>0.1337719298245614</v>
      </c>
      <c r="H38" s="163">
        <f>'SD_idade (18)'!H38/'SD_idade (18)'!K38</f>
        <v>0.11842105263157894</v>
      </c>
      <c r="I38" s="163">
        <f>'SD_idade (18)'!I38/'SD_idade (18)'!K38</f>
        <v>0.14473684210526316</v>
      </c>
      <c r="J38" s="191">
        <f>'SD_idade (18)'!J38/'SD_idade (18)'!K38</f>
        <v>0.20614035087719298</v>
      </c>
      <c r="K38" s="87"/>
      <c r="L38" s="194">
        <f>'SD_idade (18)'!M38/'SD_idade (18)'!U38</f>
        <v>7.746478873239436E-2</v>
      </c>
      <c r="M38" s="163">
        <f>'SD_idade (18)'!N38/'SD_idade (18)'!U38</f>
        <v>9.154929577464789E-2</v>
      </c>
      <c r="N38" s="163">
        <f>'SD_idade (18)'!O38/'SD_idade (18)'!U38</f>
        <v>0.10328638497652583</v>
      </c>
      <c r="O38" s="163">
        <f>'SD_idade (18)'!P38/'SD_idade (18)'!U38</f>
        <v>0.107981220657277</v>
      </c>
      <c r="P38" s="163">
        <f>'SD_idade (18)'!Q38/'SD_idade (18)'!U38</f>
        <v>0.14553990610328638</v>
      </c>
      <c r="Q38" s="163">
        <f>'SD_idade (18)'!R38/'SD_idade (18)'!U38</f>
        <v>0.11971830985915492</v>
      </c>
      <c r="R38" s="163">
        <f>'SD_idade (18)'!S38/'SD_idade (18)'!U38</f>
        <v>0.14319248826291081</v>
      </c>
      <c r="S38" s="191">
        <f>'SD_idade (18)'!T38/'SD_idade (18)'!U38</f>
        <v>0.21126760563380281</v>
      </c>
      <c r="T38" s="299"/>
      <c r="U38" s="472" t="e">
        <f>'SD_idade (18)'!W38/'SD_idade (18)'!AE38</f>
        <v>#DIV/0!</v>
      </c>
      <c r="V38" s="473" t="e">
        <f>'SD_idade (18)'!X38/'SD_idade (18)'!AE38</f>
        <v>#DIV/0!</v>
      </c>
      <c r="W38" s="473" t="e">
        <f>'SD_idade (18)'!Y38/'SD_idade (18)'!AE38</f>
        <v>#DIV/0!</v>
      </c>
      <c r="X38" s="473" t="e">
        <f>'SD_idade (18)'!Z38/'SD_idade (18)'!AE38</f>
        <v>#DIV/0!</v>
      </c>
      <c r="Y38" s="473" t="e">
        <f>'SD_idade (18)'!AA38/'SD_idade (18)'!AE38</f>
        <v>#DIV/0!</v>
      </c>
      <c r="Z38" s="473" t="e">
        <f>'SD_idade (18)'!AB38/'SD_idade (18)'!AE38</f>
        <v>#DIV/0!</v>
      </c>
      <c r="AA38" s="473" t="e">
        <f>'SD_idade (18)'!AC38/'SD_idade (18)'!AE38</f>
        <v>#DIV/0!</v>
      </c>
      <c r="AB38" s="474" t="e">
        <f>'SD_idade (18)'!AD38/'SD_idade (18)'!AE38</f>
        <v>#DIV/0!</v>
      </c>
      <c r="AC38" s="294"/>
      <c r="AD38" s="298"/>
      <c r="AE38" s="472" t="e">
        <f>'SD_idade (18)'!AG38/'SD_idade (18)'!AO38</f>
        <v>#DIV/0!</v>
      </c>
      <c r="AF38" s="473" t="e">
        <f>'SD_idade (18)'!AH38/'SD_idade (18)'!AO38</f>
        <v>#DIV/0!</v>
      </c>
      <c r="AG38" s="473" t="e">
        <f>'SD_idade (18)'!AI38/'SD_idade (18)'!AO38</f>
        <v>#DIV/0!</v>
      </c>
      <c r="AH38" s="473" t="e">
        <f>'SD_idade (18)'!AJ38/'SD_idade (18)'!AO38</f>
        <v>#DIV/0!</v>
      </c>
      <c r="AI38" s="473" t="e">
        <f>'SD_idade (18)'!AK38/'SD_idade (18)'!AO38</f>
        <v>#DIV/0!</v>
      </c>
      <c r="AJ38" s="473" t="e">
        <f>'SD_idade (18)'!AL38/'SD_idade (18)'!AO38</f>
        <v>#DIV/0!</v>
      </c>
      <c r="AK38" s="473" t="e">
        <f>'SD_idade (18)'!AM38/'SD_idade (18)'!AO38</f>
        <v>#DIV/0!</v>
      </c>
      <c r="AL38" s="474" t="e">
        <f>'SD_idade (18)'!AN38/'SD_idade (18)'!AO38</f>
        <v>#DIV/0!</v>
      </c>
      <c r="AM38" s="180">
        <v>319</v>
      </c>
      <c r="AN38" s="189"/>
    </row>
    <row r="39" spans="2:40" x14ac:dyDescent="0.25">
      <c r="B39" s="181" t="s">
        <v>58</v>
      </c>
      <c r="C39" s="188">
        <f>'SD_idade (18)'!C39/'SD_idade (18)'!K39</f>
        <v>6.3559322033898302E-2</v>
      </c>
      <c r="D39" s="184">
        <f>'SD_idade (18)'!D39/'SD_idade (18)'!K39</f>
        <v>0.11016949152542373</v>
      </c>
      <c r="E39" s="184">
        <f>'SD_idade (18)'!E39/'SD_idade (18)'!K39</f>
        <v>0.18220338983050846</v>
      </c>
      <c r="F39" s="184">
        <f>'SD_idade (18)'!F39/'SD_idade (18)'!K39</f>
        <v>0.15677966101694915</v>
      </c>
      <c r="G39" s="184">
        <f>'SD_idade (18)'!G39/'SD_idade (18)'!K39</f>
        <v>0.1228813559322034</v>
      </c>
      <c r="H39" s="184">
        <f>'SD_idade (18)'!H39/'SD_idade (18)'!K39</f>
        <v>0.11016949152542373</v>
      </c>
      <c r="I39" s="184">
        <f>'SD_idade (18)'!I39/'SD_idade (18)'!K39</f>
        <v>0.1059322033898305</v>
      </c>
      <c r="J39" s="192">
        <f>'SD_idade (18)'!J39/'SD_idade (18)'!K39</f>
        <v>0.14830508474576271</v>
      </c>
      <c r="K39" s="214"/>
      <c r="L39" s="188">
        <f>'SD_idade (18)'!M39/'SD_idade (18)'!U39</f>
        <v>8.15450643776824E-2</v>
      </c>
      <c r="M39" s="184">
        <f>'SD_idade (18)'!N39/'SD_idade (18)'!U39</f>
        <v>0.10300429184549356</v>
      </c>
      <c r="N39" s="184">
        <f>'SD_idade (18)'!O39/'SD_idade (18)'!U39</f>
        <v>0.1630901287553648</v>
      </c>
      <c r="O39" s="184">
        <f>'SD_idade (18)'!P39/'SD_idade (18)'!U39</f>
        <v>0.1630901287553648</v>
      </c>
      <c r="P39" s="184">
        <f>'SD_idade (18)'!Q39/'SD_idade (18)'!U39</f>
        <v>0.12446351931330472</v>
      </c>
      <c r="Q39" s="184">
        <f>'SD_idade (18)'!R39/'SD_idade (18)'!U39</f>
        <v>0.10300429184549356</v>
      </c>
      <c r="R39" s="184">
        <f>'SD_idade (18)'!S39/'SD_idade (18)'!U39</f>
        <v>0.1072961373390558</v>
      </c>
      <c r="S39" s="192">
        <f>'SD_idade (18)'!T39/'SD_idade (18)'!U39</f>
        <v>0.15450643776824036</v>
      </c>
      <c r="T39" s="299"/>
      <c r="U39" s="483" t="e">
        <f>'SD_idade (18)'!W39/'SD_idade (18)'!AE39</f>
        <v>#DIV/0!</v>
      </c>
      <c r="V39" s="484" t="e">
        <f>'SD_idade (18)'!X39/'SD_idade (18)'!AE39</f>
        <v>#DIV/0!</v>
      </c>
      <c r="W39" s="484" t="e">
        <f>'SD_idade (18)'!Y39/'SD_idade (18)'!AE39</f>
        <v>#DIV/0!</v>
      </c>
      <c r="X39" s="484" t="e">
        <f>'SD_idade (18)'!Z39/'SD_idade (18)'!AE39</f>
        <v>#DIV/0!</v>
      </c>
      <c r="Y39" s="484" t="e">
        <f>'SD_idade (18)'!AA39/'SD_idade (18)'!AE39</f>
        <v>#DIV/0!</v>
      </c>
      <c r="Z39" s="484" t="e">
        <f>'SD_idade (18)'!AB39/'SD_idade (18)'!AE39</f>
        <v>#DIV/0!</v>
      </c>
      <c r="AA39" s="484" t="e">
        <f>'SD_idade (18)'!AC39/'SD_idade (18)'!AE39</f>
        <v>#DIV/0!</v>
      </c>
      <c r="AB39" s="485" t="e">
        <f>'SD_idade (18)'!AD39/'SD_idade (18)'!AE39</f>
        <v>#DIV/0!</v>
      </c>
      <c r="AC39" s="301"/>
      <c r="AD39" s="486"/>
      <c r="AE39" s="483" t="e">
        <f>'SD_idade (18)'!AG39/'SD_idade (18)'!AO39</f>
        <v>#DIV/0!</v>
      </c>
      <c r="AF39" s="484" t="e">
        <f>'SD_idade (18)'!AH39/'SD_idade (18)'!AO39</f>
        <v>#DIV/0!</v>
      </c>
      <c r="AG39" s="484" t="e">
        <f>'SD_idade (18)'!AI39/'SD_idade (18)'!AO39</f>
        <v>#DIV/0!</v>
      </c>
      <c r="AH39" s="484" t="e">
        <f>'SD_idade (18)'!AJ39/'SD_idade (18)'!AO39</f>
        <v>#DIV/0!</v>
      </c>
      <c r="AI39" s="484" t="e">
        <f>'SD_idade (18)'!AK39/'SD_idade (18)'!AO39</f>
        <v>#DIV/0!</v>
      </c>
      <c r="AJ39" s="484" t="e">
        <f>'SD_idade (18)'!AL39/'SD_idade (18)'!AO39</f>
        <v>#DIV/0!</v>
      </c>
      <c r="AK39" s="484" t="e">
        <f>'SD_idade (18)'!AM39/'SD_idade (18)'!AO39</f>
        <v>#DIV/0!</v>
      </c>
      <c r="AL39" s="485" t="e">
        <f>'SD_idade (18)'!AN39/'SD_idade (18)'!AO39</f>
        <v>#DIV/0!</v>
      </c>
      <c r="AM39" s="198">
        <v>596</v>
      </c>
      <c r="AN39" s="189"/>
    </row>
    <row r="40" spans="2:40" x14ac:dyDescent="0.25">
      <c r="B40" s="36"/>
      <c r="C40" s="600"/>
      <c r="D40" s="601"/>
      <c r="E40" s="601"/>
      <c r="F40" s="601"/>
      <c r="G40" s="601"/>
      <c r="H40" s="601"/>
      <c r="I40" s="601"/>
      <c r="J40" s="601"/>
      <c r="K40" s="600"/>
      <c r="L40" s="601"/>
      <c r="M40" s="601"/>
      <c r="N40" s="601"/>
      <c r="O40" s="601"/>
      <c r="P40" s="601"/>
      <c r="Q40" s="601"/>
      <c r="R40" s="537"/>
      <c r="S40" s="537"/>
      <c r="T40" s="613"/>
      <c r="U40" s="613"/>
      <c r="V40" s="539"/>
      <c r="W40" s="539"/>
    </row>
    <row r="41" spans="2:40" x14ac:dyDescent="0.25">
      <c r="B41" s="3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</sheetData>
  <mergeCells count="8">
    <mergeCell ref="C40:J40"/>
    <mergeCell ref="K40:Q40"/>
    <mergeCell ref="T40:U40"/>
    <mergeCell ref="C9:AM9"/>
    <mergeCell ref="C10:K10"/>
    <mergeCell ref="L10:T10"/>
    <mergeCell ref="U10:AD10"/>
    <mergeCell ref="AE10:AM10"/>
  </mergeCells>
  <conditionalFormatting sqref="AC15 AC36">
    <cfRule type="cellIs" dxfId="19" priority="2" operator="between">
      <formula>1</formula>
      <formula>2</formula>
    </cfRule>
  </conditionalFormatting>
  <conditionalFormatting sqref="AM15 AM36">
    <cfRule type="cellIs" dxfId="1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/>
  </sheetViews>
  <sheetFormatPr defaultColWidth="12" defaultRowHeight="15" x14ac:dyDescent="0.25"/>
  <cols>
    <col min="2" max="2" width="38" style="6" customWidth="1"/>
    <col min="3" max="10" width="11.7109375" style="6" customWidth="1"/>
    <col min="11" max="16384" width="12" style="6"/>
  </cols>
  <sheetData>
    <row r="1" spans="1:12" s="7" customFormat="1" ht="16.5" customHeight="1" x14ac:dyDescent="0.25">
      <c r="A1"/>
    </row>
    <row r="2" spans="1:12" s="7" customFormat="1" ht="16.5" customHeight="1" x14ac:dyDescent="0.25">
      <c r="A2"/>
    </row>
    <row r="3" spans="1:12" s="7" customFormat="1" ht="16.5" customHeight="1" x14ac:dyDescent="0.25">
      <c r="A3"/>
    </row>
    <row r="4" spans="1:12" s="7" customFormat="1" ht="16.5" customHeight="1" x14ac:dyDescent="0.25">
      <c r="A4"/>
    </row>
    <row r="5" spans="1:12" s="7" customFormat="1" ht="16.5" customHeight="1" x14ac:dyDescent="0.25">
      <c r="A5" s="116" t="s">
        <v>398</v>
      </c>
      <c r="B5" s="611" t="s">
        <v>412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</row>
    <row r="6" spans="1:12" ht="12" customHeight="1" x14ac:dyDescent="0.25">
      <c r="B6" s="111" t="s">
        <v>262</v>
      </c>
    </row>
    <row r="7" spans="1:12" ht="12" customHeight="1" x14ac:dyDescent="0.25"/>
    <row r="8" spans="1:12" ht="29.25" customHeight="1" x14ac:dyDescent="0.25">
      <c r="B8" s="8"/>
      <c r="C8" s="598" t="s">
        <v>417</v>
      </c>
      <c r="D8" s="598"/>
      <c r="E8" s="598"/>
      <c r="F8" s="598"/>
      <c r="G8" s="598"/>
      <c r="H8" s="598"/>
      <c r="I8" s="598"/>
      <c r="J8" s="598"/>
      <c r="K8" s="170"/>
    </row>
    <row r="9" spans="1:12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2" ht="15" customHeight="1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2" x14ac:dyDescent="0.25">
      <c r="B11" s="3" t="s">
        <v>61</v>
      </c>
      <c r="C11" s="488">
        <f>'SD_idade (18)'!AG12-'SD_idade (18)'!C12</f>
        <v>-24674</v>
      </c>
      <c r="D11" s="489">
        <f>'SD_idade (18)'!AH12-'SD_idade (18)'!D12</f>
        <v>-19820</v>
      </c>
      <c r="E11" s="489">
        <f>'SD_idade (18)'!AI12-'SD_idade (18)'!E12</f>
        <v>-21768</v>
      </c>
      <c r="F11" s="489">
        <f>'SD_idade (18)'!AJ12-'SD_idade (18)'!F12</f>
        <v>-23333</v>
      </c>
      <c r="G11" s="489">
        <f>'SD_idade (18)'!AK12-'SD_idade (18)'!G12</f>
        <v>-21952</v>
      </c>
      <c r="H11" s="489">
        <f>'SD_idade (18)'!AL12-'SD_idade (18)'!H12</f>
        <v>-22426</v>
      </c>
      <c r="I11" s="489">
        <f>'SD_idade (18)'!AM12-'SD_idade (18)'!I12</f>
        <v>-24954</v>
      </c>
      <c r="J11" s="490">
        <f>'SD_idade (18)'!AN12-'SD_idade (18)'!J12</f>
        <v>-31941</v>
      </c>
      <c r="L11" s="68"/>
    </row>
    <row r="12" spans="1:12" x14ac:dyDescent="0.25">
      <c r="B12" s="4" t="s">
        <v>102</v>
      </c>
      <c r="C12" s="492">
        <f>'SD_idade (18)'!AG13-'SD_idade (18)'!C13</f>
        <v>-6077</v>
      </c>
      <c r="D12" s="493">
        <f>'SD_idade (18)'!AH13-'SD_idade (18)'!D13</f>
        <v>-5283</v>
      </c>
      <c r="E12" s="493">
        <f>'SD_idade (18)'!AI13-'SD_idade (18)'!E13</f>
        <v>-5884</v>
      </c>
      <c r="F12" s="493">
        <f>'SD_idade (18)'!AJ13-'SD_idade (18)'!F13</f>
        <v>-6828</v>
      </c>
      <c r="G12" s="493">
        <f>'SD_idade (18)'!AK13-'SD_idade (18)'!G13</f>
        <v>-6119</v>
      </c>
      <c r="H12" s="493">
        <f>'SD_idade (18)'!AL13-'SD_idade (18)'!H13</f>
        <v>-5772</v>
      </c>
      <c r="I12" s="493">
        <f>'SD_idade (18)'!AM13-'SD_idade (18)'!I13</f>
        <v>-6151</v>
      </c>
      <c r="J12" s="494">
        <f>'SD_idade (18)'!AN13-'SD_idade (18)'!J13</f>
        <v>-8390</v>
      </c>
    </row>
    <row r="13" spans="1:12" x14ac:dyDescent="0.25">
      <c r="B13" s="4" t="s">
        <v>20</v>
      </c>
      <c r="C13" s="492">
        <f>'SD_idade (18)'!AG14-'SD_idade (18)'!C14</f>
        <v>-4714</v>
      </c>
      <c r="D13" s="493">
        <f>'SD_idade (18)'!AH14-'SD_idade (18)'!D14</f>
        <v>-3949</v>
      </c>
      <c r="E13" s="493">
        <f>'SD_idade (18)'!AI14-'SD_idade (18)'!E14</f>
        <v>-4493</v>
      </c>
      <c r="F13" s="493">
        <f>'SD_idade (18)'!AJ14-'SD_idade (18)'!F14</f>
        <v>-5146</v>
      </c>
      <c r="G13" s="493">
        <f>'SD_idade (18)'!AK14-'SD_idade (18)'!G14</f>
        <v>-4715</v>
      </c>
      <c r="H13" s="493">
        <f>'SD_idade (18)'!AL14-'SD_idade (18)'!H14</f>
        <v>-4565</v>
      </c>
      <c r="I13" s="493">
        <f>'SD_idade (18)'!AM14-'SD_idade (18)'!I14</f>
        <v>-4791</v>
      </c>
      <c r="J13" s="494">
        <f>'SD_idade (18)'!AN14-'SD_idade (18)'!J14</f>
        <v>-6417</v>
      </c>
    </row>
    <row r="14" spans="1:12" x14ac:dyDescent="0.25">
      <c r="B14" s="4" t="s">
        <v>1</v>
      </c>
      <c r="C14" s="553">
        <f>'SD_idade (18)'!AG15-'SD_idade (18)'!C15</f>
        <v>-849</v>
      </c>
      <c r="D14" s="554">
        <f>'SD_idade (18)'!AH15-'SD_idade (18)'!D15</f>
        <v>-964</v>
      </c>
      <c r="E14" s="554">
        <f>'SD_idade (18)'!AI15-'SD_idade (18)'!E15</f>
        <v>-1081</v>
      </c>
      <c r="F14" s="554">
        <f>'SD_idade (18)'!AJ15-'SD_idade (18)'!F15</f>
        <v>-1123</v>
      </c>
      <c r="G14" s="554">
        <f>'SD_idade (18)'!AK15-'SD_idade (18)'!G15</f>
        <v>-1038</v>
      </c>
      <c r="H14" s="554">
        <f>'SD_idade (18)'!AL15-'SD_idade (18)'!H15</f>
        <v>-1041</v>
      </c>
      <c r="I14" s="554">
        <f>'SD_idade (18)'!AM15-'SD_idade (18)'!I15</f>
        <v>-1029</v>
      </c>
      <c r="J14" s="555">
        <f>'SD_idade (18)'!AN15-'SD_idade (18)'!J15</f>
        <v>-1419</v>
      </c>
    </row>
    <row r="15" spans="1:12" x14ac:dyDescent="0.25">
      <c r="B15" s="34" t="s">
        <v>36</v>
      </c>
      <c r="C15" s="488">
        <f>'SD_idade (18)'!AG16-'SD_idade (18)'!C16</f>
        <v>-22</v>
      </c>
      <c r="D15" s="489">
        <f>'SD_idade (18)'!AH16-'SD_idade (18)'!D16</f>
        <v>-24</v>
      </c>
      <c r="E15" s="489">
        <f>'SD_idade (18)'!AI16-'SD_idade (18)'!E16</f>
        <v>-36</v>
      </c>
      <c r="F15" s="489">
        <f>'SD_idade (18)'!AJ16-'SD_idade (18)'!F16</f>
        <v>-30</v>
      </c>
      <c r="G15" s="489">
        <f>'SD_idade (18)'!AK16-'SD_idade (18)'!G16</f>
        <v>-28</v>
      </c>
      <c r="H15" s="489">
        <f>'SD_idade (18)'!AL16-'SD_idade (18)'!H16</f>
        <v>-26</v>
      </c>
      <c r="I15" s="489">
        <f>'SD_idade (18)'!AM16-'SD_idade (18)'!I16</f>
        <v>-34</v>
      </c>
      <c r="J15" s="490">
        <f>'SD_idade (18)'!AN16-'SD_idade (18)'!J16</f>
        <v>-36</v>
      </c>
    </row>
    <row r="16" spans="1:12" x14ac:dyDescent="0.25">
      <c r="B16" s="34" t="s">
        <v>37</v>
      </c>
      <c r="C16" s="492">
        <f>'SD_idade (18)'!AG17-'SD_idade (18)'!C17</f>
        <v>-25</v>
      </c>
      <c r="D16" s="493">
        <f>'SD_idade (18)'!AH17-'SD_idade (18)'!D17</f>
        <v>-42</v>
      </c>
      <c r="E16" s="493">
        <f>'SD_idade (18)'!AI17-'SD_idade (18)'!E17</f>
        <v>-30</v>
      </c>
      <c r="F16" s="493">
        <f>'SD_idade (18)'!AJ17-'SD_idade (18)'!F17</f>
        <v>-29</v>
      </c>
      <c r="G16" s="493">
        <f>'SD_idade (18)'!AK17-'SD_idade (18)'!G17</f>
        <v>-22</v>
      </c>
      <c r="H16" s="493">
        <f>'SD_idade (18)'!AL17-'SD_idade (18)'!H17</f>
        <v>-19</v>
      </c>
      <c r="I16" s="493">
        <f>'SD_idade (18)'!AM17-'SD_idade (18)'!I17</f>
        <v>-23</v>
      </c>
      <c r="J16" s="494">
        <f>'SD_idade (18)'!AN17-'SD_idade (18)'!J17</f>
        <v>-29</v>
      </c>
    </row>
    <row r="17" spans="2:10" x14ac:dyDescent="0.25">
      <c r="B17" s="34" t="s">
        <v>38</v>
      </c>
      <c r="C17" s="492">
        <f>'SD_idade (18)'!AG18-'SD_idade (18)'!C18</f>
        <v>-36</v>
      </c>
      <c r="D17" s="493">
        <f>'SD_idade (18)'!AH18-'SD_idade (18)'!D18</f>
        <v>-38</v>
      </c>
      <c r="E17" s="493">
        <f>'SD_idade (18)'!AI18-'SD_idade (18)'!E18</f>
        <v>-54</v>
      </c>
      <c r="F17" s="493">
        <f>'SD_idade (18)'!AJ18-'SD_idade (18)'!F18</f>
        <v>-48</v>
      </c>
      <c r="G17" s="493">
        <f>'SD_idade (18)'!AK18-'SD_idade (18)'!G18</f>
        <v>-62</v>
      </c>
      <c r="H17" s="493">
        <f>'SD_idade (18)'!AL18-'SD_idade (18)'!H18</f>
        <v>-63</v>
      </c>
      <c r="I17" s="493">
        <f>'SD_idade (18)'!AM18-'SD_idade (18)'!I18</f>
        <v>-65</v>
      </c>
      <c r="J17" s="494">
        <f>'SD_idade (18)'!AN18-'SD_idade (18)'!J18</f>
        <v>-94</v>
      </c>
    </row>
    <row r="18" spans="2:10" x14ac:dyDescent="0.25">
      <c r="B18" s="34" t="s">
        <v>39</v>
      </c>
      <c r="C18" s="492">
        <f>'SD_idade (18)'!AG19-'SD_idade (18)'!C19</f>
        <v>-24</v>
      </c>
      <c r="D18" s="493">
        <f>'SD_idade (18)'!AH19-'SD_idade (18)'!D19</f>
        <v>-36</v>
      </c>
      <c r="E18" s="493">
        <f>'SD_idade (18)'!AI19-'SD_idade (18)'!E19</f>
        <v>-46</v>
      </c>
      <c r="F18" s="493">
        <f>'SD_idade (18)'!AJ19-'SD_idade (18)'!F19</f>
        <v>-47</v>
      </c>
      <c r="G18" s="493">
        <f>'SD_idade (18)'!AK19-'SD_idade (18)'!G19</f>
        <v>-35</v>
      </c>
      <c r="H18" s="493">
        <f>'SD_idade (18)'!AL19-'SD_idade (18)'!H19</f>
        <v>-36</v>
      </c>
      <c r="I18" s="493">
        <f>'SD_idade (18)'!AM19-'SD_idade (18)'!I19</f>
        <v>-31</v>
      </c>
      <c r="J18" s="494">
        <f>'SD_idade (18)'!AN19-'SD_idade (18)'!J19</f>
        <v>-67</v>
      </c>
    </row>
    <row r="19" spans="2:10" x14ac:dyDescent="0.25">
      <c r="B19" s="34" t="s">
        <v>40</v>
      </c>
      <c r="C19" s="492">
        <f>'SD_idade (18)'!AG20-'SD_idade (18)'!C20</f>
        <v>-55</v>
      </c>
      <c r="D19" s="493">
        <f>'SD_idade (18)'!AH20-'SD_idade (18)'!D20</f>
        <v>-90</v>
      </c>
      <c r="E19" s="493">
        <f>'SD_idade (18)'!AI20-'SD_idade (18)'!E20</f>
        <v>-69</v>
      </c>
      <c r="F19" s="493">
        <f>'SD_idade (18)'!AJ20-'SD_idade (18)'!F20</f>
        <v>-89</v>
      </c>
      <c r="G19" s="493">
        <f>'SD_idade (18)'!AK20-'SD_idade (18)'!G20</f>
        <v>-64</v>
      </c>
      <c r="H19" s="493">
        <f>'SD_idade (18)'!AL20-'SD_idade (18)'!H20</f>
        <v>-74</v>
      </c>
      <c r="I19" s="493">
        <f>'SD_idade (18)'!AM20-'SD_idade (18)'!I20</f>
        <v>-56</v>
      </c>
      <c r="J19" s="494">
        <f>'SD_idade (18)'!AN20-'SD_idade (18)'!J20</f>
        <v>-69</v>
      </c>
    </row>
    <row r="20" spans="2:10" x14ac:dyDescent="0.25">
      <c r="B20" s="34" t="s">
        <v>41</v>
      </c>
      <c r="C20" s="492">
        <f>'SD_idade (18)'!AG21-'SD_idade (18)'!C21</f>
        <v>-25</v>
      </c>
      <c r="D20" s="493">
        <f>'SD_idade (18)'!AH21-'SD_idade (18)'!D21</f>
        <v>-34</v>
      </c>
      <c r="E20" s="493">
        <f>'SD_idade (18)'!AI21-'SD_idade (18)'!E21</f>
        <v>-38</v>
      </c>
      <c r="F20" s="493">
        <f>'SD_idade (18)'!AJ21-'SD_idade (18)'!F21</f>
        <v>-45</v>
      </c>
      <c r="G20" s="493">
        <f>'SD_idade (18)'!AK21-'SD_idade (18)'!G21</f>
        <v>-34</v>
      </c>
      <c r="H20" s="493">
        <f>'SD_idade (18)'!AL21-'SD_idade (18)'!H21</f>
        <v>-40</v>
      </c>
      <c r="I20" s="493">
        <f>'SD_idade (18)'!AM21-'SD_idade (18)'!I21</f>
        <v>-37</v>
      </c>
      <c r="J20" s="494">
        <f>'SD_idade (18)'!AN21-'SD_idade (18)'!J21</f>
        <v>-43</v>
      </c>
    </row>
    <row r="21" spans="2:10" x14ac:dyDescent="0.25">
      <c r="B21" s="34" t="s">
        <v>42</v>
      </c>
      <c r="C21" s="492">
        <f>'SD_idade (18)'!AG22-'SD_idade (18)'!C22</f>
        <v>-32</v>
      </c>
      <c r="D21" s="493">
        <f>'SD_idade (18)'!AH22-'SD_idade (18)'!D22</f>
        <v>-27</v>
      </c>
      <c r="E21" s="493">
        <f>'SD_idade (18)'!AI22-'SD_idade (18)'!E22</f>
        <v>-26</v>
      </c>
      <c r="F21" s="493">
        <f>'SD_idade (18)'!AJ22-'SD_idade (18)'!F22</f>
        <v>-24</v>
      </c>
      <c r="G21" s="493">
        <f>'SD_idade (18)'!AK22-'SD_idade (18)'!G22</f>
        <v>-19</v>
      </c>
      <c r="H21" s="493">
        <f>'SD_idade (18)'!AL22-'SD_idade (18)'!H22</f>
        <v>-24</v>
      </c>
      <c r="I21" s="493">
        <f>'SD_idade (18)'!AM22-'SD_idade (18)'!I22</f>
        <v>-30</v>
      </c>
      <c r="J21" s="494">
        <f>'SD_idade (18)'!AN22-'SD_idade (18)'!J22</f>
        <v>-34</v>
      </c>
    </row>
    <row r="22" spans="2:10" x14ac:dyDescent="0.25">
      <c r="B22" s="34" t="s">
        <v>43</v>
      </c>
      <c r="C22" s="492">
        <f>'SD_idade (18)'!AG23-'SD_idade (18)'!C23</f>
        <v>-15</v>
      </c>
      <c r="D22" s="493">
        <f>'SD_idade (18)'!AH23-'SD_idade (18)'!D23</f>
        <v>-17</v>
      </c>
      <c r="E22" s="493">
        <f>'SD_idade (18)'!AI23-'SD_idade (18)'!E23</f>
        <v>-19</v>
      </c>
      <c r="F22" s="493">
        <f>'SD_idade (18)'!AJ23-'SD_idade (18)'!F23</f>
        <v>-29</v>
      </c>
      <c r="G22" s="493">
        <f>'SD_idade (18)'!AK23-'SD_idade (18)'!G23</f>
        <v>-32</v>
      </c>
      <c r="H22" s="493">
        <f>'SD_idade (18)'!AL23-'SD_idade (18)'!H23</f>
        <v>-32</v>
      </c>
      <c r="I22" s="493">
        <f>'SD_idade (18)'!AM23-'SD_idade (18)'!I23</f>
        <v>-21</v>
      </c>
      <c r="J22" s="494">
        <f>'SD_idade (18)'!AN23-'SD_idade (18)'!J23</f>
        <v>-42</v>
      </c>
    </row>
    <row r="23" spans="2:10" x14ac:dyDescent="0.25">
      <c r="B23" s="34" t="s">
        <v>44</v>
      </c>
      <c r="C23" s="492">
        <f>'SD_idade (18)'!AG24-'SD_idade (18)'!C24</f>
        <v>-44</v>
      </c>
      <c r="D23" s="493">
        <f>'SD_idade (18)'!AH24-'SD_idade (18)'!D24</f>
        <v>-46</v>
      </c>
      <c r="E23" s="493">
        <f>'SD_idade (18)'!AI24-'SD_idade (18)'!E24</f>
        <v>-79</v>
      </c>
      <c r="F23" s="493">
        <f>'SD_idade (18)'!AJ24-'SD_idade (18)'!F24</f>
        <v>-75</v>
      </c>
      <c r="G23" s="493">
        <f>'SD_idade (18)'!AK24-'SD_idade (18)'!G24</f>
        <v>-69</v>
      </c>
      <c r="H23" s="493">
        <f>'SD_idade (18)'!AL24-'SD_idade (18)'!H24</f>
        <v>-85</v>
      </c>
      <c r="I23" s="493">
        <f>'SD_idade (18)'!AM24-'SD_idade (18)'!I24</f>
        <v>-70</v>
      </c>
      <c r="J23" s="494">
        <f>'SD_idade (18)'!AN24-'SD_idade (18)'!J24</f>
        <v>-107</v>
      </c>
    </row>
    <row r="24" spans="2:10" x14ac:dyDescent="0.25">
      <c r="B24" s="34" t="s">
        <v>45</v>
      </c>
      <c r="C24" s="492">
        <f>'SD_idade (18)'!AG25-'SD_idade (18)'!C25</f>
        <v>-32</v>
      </c>
      <c r="D24" s="493">
        <f>'SD_idade (18)'!AH25-'SD_idade (18)'!D25</f>
        <v>-42</v>
      </c>
      <c r="E24" s="493">
        <f>'SD_idade (18)'!AI25-'SD_idade (18)'!E25</f>
        <v>-37</v>
      </c>
      <c r="F24" s="493">
        <f>'SD_idade (18)'!AJ25-'SD_idade (18)'!F25</f>
        <v>-40</v>
      </c>
      <c r="G24" s="493">
        <f>'SD_idade (18)'!AK25-'SD_idade (18)'!G25</f>
        <v>-47</v>
      </c>
      <c r="H24" s="493">
        <f>'SD_idade (18)'!AL25-'SD_idade (18)'!H25</f>
        <v>-38</v>
      </c>
      <c r="I24" s="493">
        <f>'SD_idade (18)'!AM25-'SD_idade (18)'!I25</f>
        <v>-44</v>
      </c>
      <c r="J24" s="494">
        <f>'SD_idade (18)'!AN25-'SD_idade (18)'!J25</f>
        <v>-51</v>
      </c>
    </row>
    <row r="25" spans="2:10" x14ac:dyDescent="0.25">
      <c r="B25" s="34" t="s">
        <v>46</v>
      </c>
      <c r="C25" s="492">
        <f>'SD_idade (18)'!AG26-'SD_idade (18)'!C26</f>
        <v>-25</v>
      </c>
      <c r="D25" s="493">
        <f>'SD_idade (18)'!AH26-'SD_idade (18)'!D26</f>
        <v>-34</v>
      </c>
      <c r="E25" s="493">
        <f>'SD_idade (18)'!AI26-'SD_idade (18)'!E26</f>
        <v>-34</v>
      </c>
      <c r="F25" s="493">
        <f>'SD_idade (18)'!AJ26-'SD_idade (18)'!F26</f>
        <v>-36</v>
      </c>
      <c r="G25" s="493">
        <f>'SD_idade (18)'!AK26-'SD_idade (18)'!G26</f>
        <v>-28</v>
      </c>
      <c r="H25" s="493">
        <f>'SD_idade (18)'!AL26-'SD_idade (18)'!H26</f>
        <v>-33</v>
      </c>
      <c r="I25" s="493">
        <f>'SD_idade (18)'!AM26-'SD_idade (18)'!I26</f>
        <v>-27</v>
      </c>
      <c r="J25" s="494">
        <f>'SD_idade (18)'!AN26-'SD_idade (18)'!J26</f>
        <v>-43</v>
      </c>
    </row>
    <row r="26" spans="2:10" x14ac:dyDescent="0.25">
      <c r="B26" s="34" t="s">
        <v>47</v>
      </c>
      <c r="C26" s="492">
        <f>'SD_idade (18)'!AG27-'SD_idade (18)'!C27</f>
        <v>-31</v>
      </c>
      <c r="D26" s="493">
        <f>'SD_idade (18)'!AH27-'SD_idade (18)'!D27</f>
        <v>-26</v>
      </c>
      <c r="E26" s="493">
        <f>'SD_idade (18)'!AI27-'SD_idade (18)'!E27</f>
        <v>-39</v>
      </c>
      <c r="F26" s="493">
        <f>'SD_idade (18)'!AJ27-'SD_idade (18)'!F27</f>
        <v>-30</v>
      </c>
      <c r="G26" s="493">
        <f>'SD_idade (18)'!AK27-'SD_idade (18)'!G27</f>
        <v>-44</v>
      </c>
      <c r="H26" s="493">
        <f>'SD_idade (18)'!AL27-'SD_idade (18)'!H27</f>
        <v>-22</v>
      </c>
      <c r="I26" s="493">
        <f>'SD_idade (18)'!AM27-'SD_idade (18)'!I27</f>
        <v>-35</v>
      </c>
      <c r="J26" s="494">
        <f>'SD_idade (18)'!AN27-'SD_idade (18)'!J27</f>
        <v>-66</v>
      </c>
    </row>
    <row r="27" spans="2:10" x14ac:dyDescent="0.25">
      <c r="B27" s="34" t="s">
        <v>48</v>
      </c>
      <c r="C27" s="492">
        <f>'SD_idade (18)'!AG28-'SD_idade (18)'!C28</f>
        <v>-13</v>
      </c>
      <c r="D27" s="493">
        <f>'SD_idade (18)'!AH28-'SD_idade (18)'!D28</f>
        <v>-40</v>
      </c>
      <c r="E27" s="493">
        <f>'SD_idade (18)'!AI28-'SD_idade (18)'!E28</f>
        <v>-54</v>
      </c>
      <c r="F27" s="493">
        <f>'SD_idade (18)'!AJ28-'SD_idade (18)'!F28</f>
        <v>-43</v>
      </c>
      <c r="G27" s="493">
        <f>'SD_idade (18)'!AK28-'SD_idade (18)'!G28</f>
        <v>-39</v>
      </c>
      <c r="H27" s="493">
        <f>'SD_idade (18)'!AL28-'SD_idade (18)'!H28</f>
        <v>-33</v>
      </c>
      <c r="I27" s="493">
        <f>'SD_idade (18)'!AM28-'SD_idade (18)'!I28</f>
        <v>-38</v>
      </c>
      <c r="J27" s="494">
        <f>'SD_idade (18)'!AN28-'SD_idade (18)'!J28</f>
        <v>-47</v>
      </c>
    </row>
    <row r="28" spans="2:10" x14ac:dyDescent="0.25">
      <c r="B28" s="34" t="s">
        <v>49</v>
      </c>
      <c r="C28" s="492">
        <f>'SD_idade (18)'!AG29-'SD_idade (18)'!C29</f>
        <v>-56</v>
      </c>
      <c r="D28" s="493">
        <f>'SD_idade (18)'!AH29-'SD_idade (18)'!D29</f>
        <v>-48</v>
      </c>
      <c r="E28" s="493">
        <f>'SD_idade (18)'!AI29-'SD_idade (18)'!E29</f>
        <v>-73</v>
      </c>
      <c r="F28" s="493">
        <f>'SD_idade (18)'!AJ29-'SD_idade (18)'!F29</f>
        <v>-80</v>
      </c>
      <c r="G28" s="493">
        <f>'SD_idade (18)'!AK29-'SD_idade (18)'!G29</f>
        <v>-77</v>
      </c>
      <c r="H28" s="493">
        <f>'SD_idade (18)'!AL29-'SD_idade (18)'!H29</f>
        <v>-81</v>
      </c>
      <c r="I28" s="493">
        <f>'SD_idade (18)'!AM29-'SD_idade (18)'!I29</f>
        <v>-75</v>
      </c>
      <c r="J28" s="494">
        <f>'SD_idade (18)'!AN29-'SD_idade (18)'!J29</f>
        <v>-114</v>
      </c>
    </row>
    <row r="29" spans="2:10" x14ac:dyDescent="0.25">
      <c r="B29" s="34" t="s">
        <v>50</v>
      </c>
      <c r="C29" s="492">
        <f>'SD_idade (18)'!AG30-'SD_idade (18)'!C30</f>
        <v>-90</v>
      </c>
      <c r="D29" s="493">
        <f>'SD_idade (18)'!AH30-'SD_idade (18)'!D30</f>
        <v>-57</v>
      </c>
      <c r="E29" s="493">
        <f>'SD_idade (18)'!AI30-'SD_idade (18)'!E30</f>
        <v>-70</v>
      </c>
      <c r="F29" s="493">
        <f>'SD_idade (18)'!AJ30-'SD_idade (18)'!F30</f>
        <v>-80</v>
      </c>
      <c r="G29" s="493">
        <f>'SD_idade (18)'!AK30-'SD_idade (18)'!G30</f>
        <v>-85</v>
      </c>
      <c r="H29" s="493">
        <f>'SD_idade (18)'!AL30-'SD_idade (18)'!H30</f>
        <v>-84</v>
      </c>
      <c r="I29" s="493">
        <f>'SD_idade (18)'!AM30-'SD_idade (18)'!I30</f>
        <v>-74</v>
      </c>
      <c r="J29" s="494">
        <f>'SD_idade (18)'!AN30-'SD_idade (18)'!J30</f>
        <v>-101</v>
      </c>
    </row>
    <row r="30" spans="2:10" x14ac:dyDescent="0.25">
      <c r="B30" s="34" t="s">
        <v>51</v>
      </c>
      <c r="C30" s="492">
        <f>'SD_idade (18)'!AG31-'SD_idade (18)'!C31</f>
        <v>-14</v>
      </c>
      <c r="D30" s="493">
        <f>'SD_idade (18)'!AH31-'SD_idade (18)'!D31</f>
        <v>-27</v>
      </c>
      <c r="E30" s="493">
        <f>'SD_idade (18)'!AI31-'SD_idade (18)'!E31</f>
        <v>-30</v>
      </c>
      <c r="F30" s="493">
        <f>'SD_idade (18)'!AJ31-'SD_idade (18)'!F31</f>
        <v>-25</v>
      </c>
      <c r="G30" s="493">
        <f>'SD_idade (18)'!AK31-'SD_idade (18)'!G31</f>
        <v>-21</v>
      </c>
      <c r="H30" s="493">
        <f>'SD_idade (18)'!AL31-'SD_idade (18)'!H31</f>
        <v>-19</v>
      </c>
      <c r="I30" s="493">
        <f>'SD_idade (18)'!AM31-'SD_idade (18)'!I31</f>
        <v>-21</v>
      </c>
      <c r="J30" s="494">
        <f>'SD_idade (18)'!AN31-'SD_idade (18)'!J31</f>
        <v>-29</v>
      </c>
    </row>
    <row r="31" spans="2:10" x14ac:dyDescent="0.25">
      <c r="B31" s="34" t="s">
        <v>52</v>
      </c>
      <c r="C31" s="492">
        <f>'SD_idade (18)'!AG32-'SD_idade (18)'!C32</f>
        <v>-62</v>
      </c>
      <c r="D31" s="493">
        <f>'SD_idade (18)'!AH32-'SD_idade (18)'!D32</f>
        <v>-58</v>
      </c>
      <c r="E31" s="493">
        <f>'SD_idade (18)'!AI32-'SD_idade (18)'!E32</f>
        <v>-61</v>
      </c>
      <c r="F31" s="493">
        <f>'SD_idade (18)'!AJ32-'SD_idade (18)'!F32</f>
        <v>-60</v>
      </c>
      <c r="G31" s="493">
        <f>'SD_idade (18)'!AK32-'SD_idade (18)'!G32</f>
        <v>-56</v>
      </c>
      <c r="H31" s="493">
        <f>'SD_idade (18)'!AL32-'SD_idade (18)'!H32</f>
        <v>-71</v>
      </c>
      <c r="I31" s="493">
        <f>'SD_idade (18)'!AM32-'SD_idade (18)'!I32</f>
        <v>-86</v>
      </c>
      <c r="J31" s="494">
        <f>'SD_idade (18)'!AN32-'SD_idade (18)'!J32</f>
        <v>-84</v>
      </c>
    </row>
    <row r="32" spans="2:10" x14ac:dyDescent="0.25">
      <c r="B32" s="34" t="s">
        <v>31</v>
      </c>
      <c r="C32" s="492">
        <f>'SD_idade (18)'!AG33-'SD_idade (18)'!C33</f>
        <v>-21</v>
      </c>
      <c r="D32" s="493">
        <f>'SD_idade (18)'!AH33-'SD_idade (18)'!D33</f>
        <v>-28</v>
      </c>
      <c r="E32" s="493">
        <f>'SD_idade (18)'!AI33-'SD_idade (18)'!E33</f>
        <v>-30</v>
      </c>
      <c r="F32" s="493">
        <f>'SD_idade (18)'!AJ33-'SD_idade (18)'!F33</f>
        <v>-43</v>
      </c>
      <c r="G32" s="493">
        <f>'SD_idade (18)'!AK33-'SD_idade (18)'!G33</f>
        <v>-38</v>
      </c>
      <c r="H32" s="493">
        <f>'SD_idade (18)'!AL33-'SD_idade (18)'!H33</f>
        <v>-43</v>
      </c>
      <c r="I32" s="493">
        <f>'SD_idade (18)'!AM33-'SD_idade (18)'!I33</f>
        <v>-27</v>
      </c>
      <c r="J32" s="494">
        <f>'SD_idade (18)'!AN33-'SD_idade (18)'!J33</f>
        <v>-52</v>
      </c>
    </row>
    <row r="33" spans="2:10" x14ac:dyDescent="0.25">
      <c r="B33" s="34" t="s">
        <v>53</v>
      </c>
      <c r="C33" s="492">
        <f>'SD_idade (18)'!AG34-'SD_idade (18)'!C34</f>
        <v>-60</v>
      </c>
      <c r="D33" s="493">
        <f>'SD_idade (18)'!AH34-'SD_idade (18)'!D34</f>
        <v>-92</v>
      </c>
      <c r="E33" s="493">
        <f>'SD_idade (18)'!AI34-'SD_idade (18)'!E34</f>
        <v>-77</v>
      </c>
      <c r="F33" s="493">
        <f>'SD_idade (18)'!AJ34-'SD_idade (18)'!F34</f>
        <v>-69</v>
      </c>
      <c r="G33" s="493">
        <f>'SD_idade (18)'!AK34-'SD_idade (18)'!G34</f>
        <v>-60</v>
      </c>
      <c r="H33" s="493">
        <f>'SD_idade (18)'!AL34-'SD_idade (18)'!H34</f>
        <v>-63</v>
      </c>
      <c r="I33" s="493">
        <f>'SD_idade (18)'!AM34-'SD_idade (18)'!I34</f>
        <v>-56</v>
      </c>
      <c r="J33" s="494">
        <f>'SD_idade (18)'!AN34-'SD_idade (18)'!J34</f>
        <v>-73</v>
      </c>
    </row>
    <row r="34" spans="2:10" ht="12.75" customHeight="1" x14ac:dyDescent="0.25">
      <c r="B34" s="34" t="s">
        <v>54</v>
      </c>
      <c r="C34" s="492">
        <f>'SD_idade (18)'!AG35-'SD_idade (18)'!C35</f>
        <v>-69</v>
      </c>
      <c r="D34" s="493">
        <f>'SD_idade (18)'!AH35-'SD_idade (18)'!D35</f>
        <v>-53</v>
      </c>
      <c r="E34" s="493">
        <f>'SD_idade (18)'!AI35-'SD_idade (18)'!E35</f>
        <v>-42</v>
      </c>
      <c r="F34" s="493">
        <f>'SD_idade (18)'!AJ35-'SD_idade (18)'!F35</f>
        <v>-52</v>
      </c>
      <c r="G34" s="493">
        <f>'SD_idade (18)'!AK35-'SD_idade (18)'!G35</f>
        <v>-51</v>
      </c>
      <c r="H34" s="493">
        <f>'SD_idade (18)'!AL35-'SD_idade (18)'!H35</f>
        <v>-42</v>
      </c>
      <c r="I34" s="493">
        <f>'SD_idade (18)'!AM35-'SD_idade (18)'!I35</f>
        <v>-43</v>
      </c>
      <c r="J34" s="494">
        <f>'SD_idade (18)'!AN35-'SD_idade (18)'!J35</f>
        <v>-49</v>
      </c>
    </row>
    <row r="35" spans="2:10" x14ac:dyDescent="0.25">
      <c r="B35" s="34" t="s">
        <v>55</v>
      </c>
      <c r="C35" s="492">
        <f>'SD_idade (18)'!AG36-'SD_idade (18)'!C36</f>
        <v>-23</v>
      </c>
      <c r="D35" s="493">
        <f>'SD_idade (18)'!AH36-'SD_idade (18)'!D36</f>
        <v>-24</v>
      </c>
      <c r="E35" s="493">
        <f>'SD_idade (18)'!AI36-'SD_idade (18)'!E36</f>
        <v>-32</v>
      </c>
      <c r="F35" s="493">
        <f>'SD_idade (18)'!AJ36-'SD_idade (18)'!F36</f>
        <v>-28</v>
      </c>
      <c r="G35" s="493">
        <f>'SD_idade (18)'!AK36-'SD_idade (18)'!G36</f>
        <v>-15</v>
      </c>
      <c r="H35" s="493">
        <f>'SD_idade (18)'!AL36-'SD_idade (18)'!H36</f>
        <v>-11</v>
      </c>
      <c r="I35" s="493">
        <f>'SD_idade (18)'!AM36-'SD_idade (18)'!I36</f>
        <v>-23</v>
      </c>
      <c r="J35" s="494">
        <f>'SD_idade (18)'!AN36-'SD_idade (18)'!J36</f>
        <v>-33</v>
      </c>
    </row>
    <row r="36" spans="2:10" x14ac:dyDescent="0.25">
      <c r="B36" s="34" t="s">
        <v>56</v>
      </c>
      <c r="C36" s="492">
        <f>'SD_idade (18)'!AG37-'SD_idade (18)'!C37</f>
        <v>-21</v>
      </c>
      <c r="D36" s="493">
        <f>'SD_idade (18)'!AH37-'SD_idade (18)'!D37</f>
        <v>-18</v>
      </c>
      <c r="E36" s="493">
        <f>'SD_idade (18)'!AI37-'SD_idade (18)'!E37</f>
        <v>-12</v>
      </c>
      <c r="F36" s="493">
        <f>'SD_idade (18)'!AJ37-'SD_idade (18)'!F37</f>
        <v>-29</v>
      </c>
      <c r="G36" s="493">
        <f>'SD_idade (18)'!AK37-'SD_idade (18)'!G37</f>
        <v>-22</v>
      </c>
      <c r="H36" s="493">
        <f>'SD_idade (18)'!AL37-'SD_idade (18)'!H37</f>
        <v>-22</v>
      </c>
      <c r="I36" s="493">
        <f>'SD_idade (18)'!AM37-'SD_idade (18)'!I37</f>
        <v>-22</v>
      </c>
      <c r="J36" s="494">
        <f>'SD_idade (18)'!AN37-'SD_idade (18)'!J37</f>
        <v>-27</v>
      </c>
    </row>
    <row r="37" spans="2:10" x14ac:dyDescent="0.25">
      <c r="B37" s="34" t="s">
        <v>57</v>
      </c>
      <c r="C37" s="492">
        <f>'SD_idade (18)'!AG38-'SD_idade (18)'!C38</f>
        <v>-39</v>
      </c>
      <c r="D37" s="493">
        <f>'SD_idade (18)'!AH38-'SD_idade (18)'!D38</f>
        <v>-37</v>
      </c>
      <c r="E37" s="493">
        <f>'SD_idade (18)'!AI38-'SD_idade (18)'!E38</f>
        <v>-50</v>
      </c>
      <c r="F37" s="493">
        <f>'SD_idade (18)'!AJ38-'SD_idade (18)'!F38</f>
        <v>-55</v>
      </c>
      <c r="G37" s="493">
        <f>'SD_idade (18)'!AK38-'SD_idade (18)'!G38</f>
        <v>-61</v>
      </c>
      <c r="H37" s="493">
        <f>'SD_idade (18)'!AL38-'SD_idade (18)'!H38</f>
        <v>-54</v>
      </c>
      <c r="I37" s="493">
        <f>'SD_idade (18)'!AM38-'SD_idade (18)'!I38</f>
        <v>-66</v>
      </c>
      <c r="J37" s="494">
        <f>'SD_idade (18)'!AN38-'SD_idade (18)'!J38</f>
        <v>-94</v>
      </c>
    </row>
    <row r="38" spans="2:10" x14ac:dyDescent="0.25">
      <c r="B38" s="34" t="s">
        <v>58</v>
      </c>
      <c r="C38" s="495">
        <f>'SD_idade (18)'!AG39-'SD_idade (18)'!C39</f>
        <v>-15</v>
      </c>
      <c r="D38" s="496">
        <f>'SD_idade (18)'!AH39-'SD_idade (18)'!D39</f>
        <v>-26</v>
      </c>
      <c r="E38" s="496">
        <f>'SD_idade (18)'!AI39-'SD_idade (18)'!E39</f>
        <v>-43</v>
      </c>
      <c r="F38" s="496">
        <f>'SD_idade (18)'!AJ39-'SD_idade (18)'!F39</f>
        <v>-37</v>
      </c>
      <c r="G38" s="496">
        <f>'SD_idade (18)'!AK39-'SD_idade (18)'!G39</f>
        <v>-29</v>
      </c>
      <c r="H38" s="496">
        <f>'SD_idade (18)'!AL39-'SD_idade (18)'!H39</f>
        <v>-26</v>
      </c>
      <c r="I38" s="496">
        <f>'SD_idade (18)'!AM39-'SD_idade (18)'!I39</f>
        <v>-25</v>
      </c>
      <c r="J38" s="497">
        <f>'SD_idade (18)'!AN39-'SD_idade (18)'!J39</f>
        <v>-35</v>
      </c>
    </row>
    <row r="39" spans="2:10" x14ac:dyDescent="0.25">
      <c r="E39" s="139"/>
      <c r="G39" s="139"/>
    </row>
    <row r="40" spans="2:10" x14ac:dyDescent="0.25">
      <c r="E40" s="139"/>
    </row>
  </sheetData>
  <mergeCells count="3">
    <mergeCell ref="B5:L5"/>
    <mergeCell ref="C8:J8"/>
    <mergeCell ref="C9:J9"/>
  </mergeCells>
  <pageMargins left="0.7" right="0.7" top="0.75" bottom="0.75" header="0.3" footer="0.3"/>
  <pageSetup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/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399</v>
      </c>
      <c r="B5" s="119" t="s">
        <v>413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9.25" customHeight="1" x14ac:dyDescent="0.25">
      <c r="B8" s="8"/>
      <c r="C8" s="598" t="s">
        <v>417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11"/>
      <c r="C9" s="599" t="s">
        <v>26</v>
      </c>
      <c r="D9" s="599"/>
      <c r="E9" s="599"/>
      <c r="F9" s="599"/>
      <c r="G9" s="599"/>
      <c r="H9" s="599"/>
      <c r="I9" s="599"/>
      <c r="J9" s="599"/>
    </row>
    <row r="10" spans="1:10" ht="15" customHeight="1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ht="15.75" customHeight="1" x14ac:dyDescent="0.25">
      <c r="B11" s="3" t="s">
        <v>61</v>
      </c>
      <c r="C11" s="498">
        <f>('SD_idade (18)'!AG12-'SD_idade (18)'!C12)/'SD_idade (18)'!C12</f>
        <v>-1</v>
      </c>
      <c r="D11" s="499">
        <f>('SD_idade (18)'!AH12-'SD_idade (18)'!D12)/'SD_idade (18)'!D12</f>
        <v>-1</v>
      </c>
      <c r="E11" s="499">
        <f>('SD_idade (18)'!AI12-'SD_idade (18)'!E12)/'SD_idade (18)'!E12</f>
        <v>-1</v>
      </c>
      <c r="F11" s="499">
        <f>('SD_idade (18)'!AJ12-'SD_idade (18)'!F12)/'SD_idade (18)'!F12</f>
        <v>-1</v>
      </c>
      <c r="G11" s="499">
        <f>('SD_idade (18)'!AK12-'SD_idade (18)'!G12)/'SD_idade (18)'!G12</f>
        <v>-1</v>
      </c>
      <c r="H11" s="499">
        <f>('SD_idade (18)'!AL12-'SD_idade (18)'!H12)/'SD_idade (18)'!H12</f>
        <v>-1</v>
      </c>
      <c r="I11" s="500">
        <f>('SD_idade (18)'!AM12-'SD_idade (18)'!I12)/'SD_idade (18)'!I12</f>
        <v>-1</v>
      </c>
      <c r="J11" s="501">
        <f>('SD_idade (18)'!AN12-'SD_idade (18)'!J12)/'SD_idade (18)'!J12</f>
        <v>-1</v>
      </c>
    </row>
    <row r="12" spans="1:10" x14ac:dyDescent="0.25">
      <c r="B12" s="4" t="s">
        <v>102</v>
      </c>
      <c r="C12" s="502">
        <f>('SD_idade (18)'!AG13-'SD_idade (18)'!C13)/'SD_idade (18)'!C13</f>
        <v>-1</v>
      </c>
      <c r="D12" s="503">
        <f>('SD_idade (18)'!AH13-'SD_idade (18)'!D13)/'SD_idade (18)'!D13</f>
        <v>-1</v>
      </c>
      <c r="E12" s="503">
        <f>('SD_idade (18)'!AI13-'SD_idade (18)'!E13)/'SD_idade (18)'!E13</f>
        <v>-1</v>
      </c>
      <c r="F12" s="503">
        <f>('SD_idade (18)'!AJ13-'SD_idade (18)'!F13)/'SD_idade (18)'!F13</f>
        <v>-1</v>
      </c>
      <c r="G12" s="503">
        <f>('SD_idade (18)'!AK13-'SD_idade (18)'!G13)/'SD_idade (18)'!G13</f>
        <v>-1</v>
      </c>
      <c r="H12" s="503">
        <f>('SD_idade (18)'!AL13-'SD_idade (18)'!H13)/'SD_idade (18)'!H13</f>
        <v>-1</v>
      </c>
      <c r="I12" s="504">
        <f>('SD_idade (18)'!AM13-'SD_idade (18)'!I13)/'SD_idade (18)'!I13</f>
        <v>-1</v>
      </c>
      <c r="J12" s="505">
        <f>('SD_idade (18)'!AN13-'SD_idade (18)'!J13)/'SD_idade (18)'!J13</f>
        <v>-1</v>
      </c>
    </row>
    <row r="13" spans="1:10" x14ac:dyDescent="0.25">
      <c r="B13" s="4" t="s">
        <v>20</v>
      </c>
      <c r="C13" s="502">
        <f>('SD_idade (18)'!AG14-'SD_idade (18)'!C14)/'SD_idade (18)'!C14</f>
        <v>-1</v>
      </c>
      <c r="D13" s="503">
        <f>('SD_idade (18)'!AH14-'SD_idade (18)'!D14)/'SD_idade (18)'!D14</f>
        <v>-1</v>
      </c>
      <c r="E13" s="503">
        <f>('SD_idade (18)'!AI14-'SD_idade (18)'!E14)/'SD_idade (18)'!E14</f>
        <v>-1</v>
      </c>
      <c r="F13" s="503">
        <f>('SD_idade (18)'!AJ14-'SD_idade (18)'!F14)/'SD_idade (18)'!F14</f>
        <v>-1</v>
      </c>
      <c r="G13" s="503">
        <f>('SD_idade (18)'!AK14-'SD_idade (18)'!G14)/'SD_idade (18)'!G14</f>
        <v>-1</v>
      </c>
      <c r="H13" s="503">
        <f>('SD_idade (18)'!AL14-'SD_idade (18)'!H14)/'SD_idade (18)'!H14</f>
        <v>-1</v>
      </c>
      <c r="I13" s="504">
        <f>('SD_idade (18)'!AM14-'SD_idade (18)'!I14)/'SD_idade (18)'!I14</f>
        <v>-1</v>
      </c>
      <c r="J13" s="505">
        <f>('SD_idade (18)'!AN14-'SD_idade (18)'!J14)/'SD_idade (18)'!J14</f>
        <v>-1</v>
      </c>
    </row>
    <row r="14" spans="1:10" x14ac:dyDescent="0.25">
      <c r="B14" s="4" t="s">
        <v>1</v>
      </c>
      <c r="C14" s="556">
        <f>('SD_idade (18)'!AG15-'SD_idade (18)'!C15)/'SD_idade (18)'!C15</f>
        <v>-1</v>
      </c>
      <c r="D14" s="557">
        <f>('SD_idade (18)'!AH15-'SD_idade (18)'!D15)/'SD_idade (18)'!D15</f>
        <v>-1</v>
      </c>
      <c r="E14" s="557">
        <f>('SD_idade (18)'!AI15-'SD_idade (18)'!E15)/'SD_idade (18)'!E15</f>
        <v>-1</v>
      </c>
      <c r="F14" s="557">
        <f>('SD_idade (18)'!AJ15-'SD_idade (18)'!F15)/'SD_idade (18)'!F15</f>
        <v>-1</v>
      </c>
      <c r="G14" s="557">
        <f>('SD_idade (18)'!AK15-'SD_idade (18)'!G15)/'SD_idade (18)'!G15</f>
        <v>-1</v>
      </c>
      <c r="H14" s="557">
        <f>('SD_idade (18)'!AL15-'SD_idade (18)'!H15)/'SD_idade (18)'!H15</f>
        <v>-1</v>
      </c>
      <c r="I14" s="558">
        <f>('SD_idade (18)'!AM15-'SD_idade (18)'!I15)/'SD_idade (18)'!I15</f>
        <v>-1</v>
      </c>
      <c r="J14" s="559">
        <f>('SD_idade (18)'!AN15-'SD_idade (18)'!J15)/'SD_idade (18)'!J15</f>
        <v>-1</v>
      </c>
    </row>
    <row r="15" spans="1:10" x14ac:dyDescent="0.25">
      <c r="B15" s="34" t="s">
        <v>36</v>
      </c>
      <c r="C15" s="498">
        <f>('SD_idade (18)'!AG16-'SD_idade (18)'!C16)/'SD_idade (18)'!C16</f>
        <v>-1</v>
      </c>
      <c r="D15" s="499">
        <f>('SD_idade (18)'!AH16-'SD_idade (18)'!D16)/'SD_idade (18)'!D16</f>
        <v>-1</v>
      </c>
      <c r="E15" s="499">
        <f>('SD_idade (18)'!AI16-'SD_idade (18)'!E16)/'SD_idade (18)'!E16</f>
        <v>-1</v>
      </c>
      <c r="F15" s="499">
        <f>('SD_idade (18)'!AJ16-'SD_idade (18)'!F16)/'SD_idade (18)'!F16</f>
        <v>-1</v>
      </c>
      <c r="G15" s="499">
        <f>('SD_idade (18)'!AK16-'SD_idade (18)'!G16)/'SD_idade (18)'!G16</f>
        <v>-1</v>
      </c>
      <c r="H15" s="499">
        <f>('SD_idade (18)'!AL16-'SD_idade (18)'!H16)/'SD_idade (18)'!H16</f>
        <v>-1</v>
      </c>
      <c r="I15" s="500">
        <f>('SD_idade (18)'!AM16-'SD_idade (18)'!I16)/'SD_idade (18)'!I16</f>
        <v>-1</v>
      </c>
      <c r="J15" s="501">
        <f>('SD_idade (18)'!AN16-'SD_idade (18)'!J16)/'SD_idade (18)'!J16</f>
        <v>-1</v>
      </c>
    </row>
    <row r="16" spans="1:10" x14ac:dyDescent="0.25">
      <c r="B16" s="34" t="s">
        <v>37</v>
      </c>
      <c r="C16" s="502">
        <f>('SD_idade (18)'!AG17-'SD_idade (18)'!C17)/'SD_idade (18)'!C17</f>
        <v>-1</v>
      </c>
      <c r="D16" s="503">
        <f>('SD_idade (18)'!AH17-'SD_idade (18)'!D17)/'SD_idade (18)'!D17</f>
        <v>-1</v>
      </c>
      <c r="E16" s="503">
        <f>('SD_idade (18)'!AI17-'SD_idade (18)'!E17)/'SD_idade (18)'!E17</f>
        <v>-1</v>
      </c>
      <c r="F16" s="503">
        <f>('SD_idade (18)'!AJ17-'SD_idade (18)'!F17)/'SD_idade (18)'!F17</f>
        <v>-1</v>
      </c>
      <c r="G16" s="503">
        <f>('SD_idade (18)'!AK17-'SD_idade (18)'!G17)/'SD_idade (18)'!G17</f>
        <v>-1</v>
      </c>
      <c r="H16" s="503">
        <f>('SD_idade (18)'!AL17-'SD_idade (18)'!H17)/'SD_idade (18)'!H17</f>
        <v>-1</v>
      </c>
      <c r="I16" s="504">
        <f>('SD_idade (18)'!AM17-'SD_idade (18)'!I17)/'SD_idade (18)'!I17</f>
        <v>-1</v>
      </c>
      <c r="J16" s="505">
        <f>('SD_idade (18)'!AN17-'SD_idade (18)'!J17)/'SD_idade (18)'!J17</f>
        <v>-1</v>
      </c>
    </row>
    <row r="17" spans="2:10" x14ac:dyDescent="0.25">
      <c r="B17" s="34" t="s">
        <v>38</v>
      </c>
      <c r="C17" s="502">
        <f>('SD_idade (18)'!AG18-'SD_idade (18)'!C18)/'SD_idade (18)'!C18</f>
        <v>-1</v>
      </c>
      <c r="D17" s="503">
        <f>('SD_idade (18)'!AH18-'SD_idade (18)'!D18)/'SD_idade (18)'!D18</f>
        <v>-1</v>
      </c>
      <c r="E17" s="503">
        <f>('SD_idade (18)'!AI18-'SD_idade (18)'!E18)/'SD_idade (18)'!E18</f>
        <v>-1</v>
      </c>
      <c r="F17" s="503">
        <f>('SD_idade (18)'!AJ18-'SD_idade (18)'!F18)/'SD_idade (18)'!F18</f>
        <v>-1</v>
      </c>
      <c r="G17" s="503">
        <f>('SD_idade (18)'!AK18-'SD_idade (18)'!G18)/'SD_idade (18)'!G18</f>
        <v>-1</v>
      </c>
      <c r="H17" s="503">
        <f>('SD_idade (18)'!AL18-'SD_idade (18)'!H18)/'SD_idade (18)'!H18</f>
        <v>-1</v>
      </c>
      <c r="I17" s="504">
        <f>('SD_idade (18)'!AM18-'SD_idade (18)'!I18)/'SD_idade (18)'!I18</f>
        <v>-1</v>
      </c>
      <c r="J17" s="505">
        <f>('SD_idade (18)'!AN18-'SD_idade (18)'!J18)/'SD_idade (18)'!J18</f>
        <v>-1</v>
      </c>
    </row>
    <row r="18" spans="2:10" x14ac:dyDescent="0.25">
      <c r="B18" s="34" t="s">
        <v>39</v>
      </c>
      <c r="C18" s="502">
        <f>('SD_idade (18)'!AG19-'SD_idade (18)'!C19)/'SD_idade (18)'!C19</f>
        <v>-1</v>
      </c>
      <c r="D18" s="503">
        <f>('SD_idade (18)'!AH19-'SD_idade (18)'!D19)/'SD_idade (18)'!D19</f>
        <v>-1</v>
      </c>
      <c r="E18" s="503">
        <f>('SD_idade (18)'!AI19-'SD_idade (18)'!E19)/'SD_idade (18)'!E19</f>
        <v>-1</v>
      </c>
      <c r="F18" s="503">
        <f>('SD_idade (18)'!AJ19-'SD_idade (18)'!F19)/'SD_idade (18)'!F19</f>
        <v>-1</v>
      </c>
      <c r="G18" s="503">
        <f>('SD_idade (18)'!AK19-'SD_idade (18)'!G19)/'SD_idade (18)'!G19</f>
        <v>-1</v>
      </c>
      <c r="H18" s="503">
        <f>('SD_idade (18)'!AL19-'SD_idade (18)'!H19)/'SD_idade (18)'!H19</f>
        <v>-1</v>
      </c>
      <c r="I18" s="504">
        <f>('SD_idade (18)'!AM19-'SD_idade (18)'!I19)/'SD_idade (18)'!I19</f>
        <v>-1</v>
      </c>
      <c r="J18" s="505">
        <f>('SD_idade (18)'!AN19-'SD_idade (18)'!J19)/'SD_idade (18)'!J19</f>
        <v>-1</v>
      </c>
    </row>
    <row r="19" spans="2:10" x14ac:dyDescent="0.25">
      <c r="B19" s="34" t="s">
        <v>40</v>
      </c>
      <c r="C19" s="502">
        <f>('SD_idade (18)'!AG20-'SD_idade (18)'!C20)/'SD_idade (18)'!C20</f>
        <v>-1</v>
      </c>
      <c r="D19" s="503">
        <f>('SD_idade (18)'!AH20-'SD_idade (18)'!D20)/'SD_idade (18)'!D20</f>
        <v>-1</v>
      </c>
      <c r="E19" s="503">
        <f>('SD_idade (18)'!AI20-'SD_idade (18)'!E20)/'SD_idade (18)'!E20</f>
        <v>-1</v>
      </c>
      <c r="F19" s="503">
        <f>('SD_idade (18)'!AJ20-'SD_idade (18)'!F20)/'SD_idade (18)'!F20</f>
        <v>-1</v>
      </c>
      <c r="G19" s="503">
        <f>('SD_idade (18)'!AK20-'SD_idade (18)'!G20)/'SD_idade (18)'!G20</f>
        <v>-1</v>
      </c>
      <c r="H19" s="503">
        <f>('SD_idade (18)'!AL20-'SD_idade (18)'!H20)/'SD_idade (18)'!H20</f>
        <v>-1</v>
      </c>
      <c r="I19" s="504">
        <f>('SD_idade (18)'!AM20-'SD_idade (18)'!I20)/'SD_idade (18)'!I20</f>
        <v>-1</v>
      </c>
      <c r="J19" s="505">
        <f>('SD_idade (18)'!AN20-'SD_idade (18)'!J20)/'SD_idade (18)'!J20</f>
        <v>-1</v>
      </c>
    </row>
    <row r="20" spans="2:10" x14ac:dyDescent="0.25">
      <c r="B20" s="34" t="s">
        <v>41</v>
      </c>
      <c r="C20" s="502">
        <f>('SD_idade (18)'!AG21-'SD_idade (18)'!C21)/'SD_idade (18)'!C21</f>
        <v>-1</v>
      </c>
      <c r="D20" s="503">
        <f>('SD_idade (18)'!AH21-'SD_idade (18)'!D21)/'SD_idade (18)'!D21</f>
        <v>-1</v>
      </c>
      <c r="E20" s="503">
        <f>('SD_idade (18)'!AI21-'SD_idade (18)'!E21)/'SD_idade (18)'!E21</f>
        <v>-1</v>
      </c>
      <c r="F20" s="503">
        <f>('SD_idade (18)'!AJ21-'SD_idade (18)'!F21)/'SD_idade (18)'!F21</f>
        <v>-1</v>
      </c>
      <c r="G20" s="503">
        <f>('SD_idade (18)'!AK21-'SD_idade (18)'!G21)/'SD_idade (18)'!G21</f>
        <v>-1</v>
      </c>
      <c r="H20" s="503">
        <f>('SD_idade (18)'!AL21-'SD_idade (18)'!H21)/'SD_idade (18)'!H21</f>
        <v>-1</v>
      </c>
      <c r="I20" s="504">
        <f>('SD_idade (18)'!AM21-'SD_idade (18)'!I21)/'SD_idade (18)'!I21</f>
        <v>-1</v>
      </c>
      <c r="J20" s="505">
        <f>('SD_idade (18)'!AN21-'SD_idade (18)'!J21)/'SD_idade (18)'!J21</f>
        <v>-1</v>
      </c>
    </row>
    <row r="21" spans="2:10" x14ac:dyDescent="0.25">
      <c r="B21" s="34" t="s">
        <v>42</v>
      </c>
      <c r="C21" s="502">
        <f>('SD_idade (18)'!AG22-'SD_idade (18)'!C22)/'SD_idade (18)'!C22</f>
        <v>-1</v>
      </c>
      <c r="D21" s="503">
        <f>('SD_idade (18)'!AH22-'SD_idade (18)'!D22)/'SD_idade (18)'!D22</f>
        <v>-1</v>
      </c>
      <c r="E21" s="503">
        <f>('SD_idade (18)'!AI22-'SD_idade (18)'!E22)/'SD_idade (18)'!E22</f>
        <v>-1</v>
      </c>
      <c r="F21" s="503">
        <f>('SD_idade (18)'!AJ22-'SD_idade (18)'!F22)/'SD_idade (18)'!F22</f>
        <v>-1</v>
      </c>
      <c r="G21" s="503">
        <f>('SD_idade (18)'!AK22-'SD_idade (18)'!G22)/'SD_idade (18)'!G22</f>
        <v>-1</v>
      </c>
      <c r="H21" s="503">
        <f>('SD_idade (18)'!AL22-'SD_idade (18)'!H22)/'SD_idade (18)'!H22</f>
        <v>-1</v>
      </c>
      <c r="I21" s="504">
        <f>('SD_idade (18)'!AM22-'SD_idade (18)'!I22)/'SD_idade (18)'!I22</f>
        <v>-1</v>
      </c>
      <c r="J21" s="505">
        <f>('SD_idade (18)'!AN22-'SD_idade (18)'!J22)/'SD_idade (18)'!J22</f>
        <v>-1</v>
      </c>
    </row>
    <row r="22" spans="2:10" x14ac:dyDescent="0.25">
      <c r="B22" s="34" t="s">
        <v>43</v>
      </c>
      <c r="C22" s="502">
        <f>('SD_idade (18)'!AG23-'SD_idade (18)'!C23)/'SD_idade (18)'!C23</f>
        <v>-1</v>
      </c>
      <c r="D22" s="503">
        <f>('SD_idade (18)'!AH23-'SD_idade (18)'!D23)/'SD_idade (18)'!D23</f>
        <v>-1</v>
      </c>
      <c r="E22" s="503">
        <f>('SD_idade (18)'!AI23-'SD_idade (18)'!E23)/'SD_idade (18)'!E23</f>
        <v>-1</v>
      </c>
      <c r="F22" s="503">
        <f>('SD_idade (18)'!AJ23-'SD_idade (18)'!F23)/'SD_idade (18)'!F23</f>
        <v>-1</v>
      </c>
      <c r="G22" s="503">
        <f>('SD_idade (18)'!AK23-'SD_idade (18)'!G23)/'SD_idade (18)'!G23</f>
        <v>-1</v>
      </c>
      <c r="H22" s="503">
        <f>('SD_idade (18)'!AL23-'SD_idade (18)'!H23)/'SD_idade (18)'!H23</f>
        <v>-1</v>
      </c>
      <c r="I22" s="504">
        <f>('SD_idade (18)'!AM23-'SD_idade (18)'!I23)/'SD_idade (18)'!I23</f>
        <v>-1</v>
      </c>
      <c r="J22" s="505">
        <f>('SD_idade (18)'!AN23-'SD_idade (18)'!J23)/'SD_idade (18)'!J23</f>
        <v>-1</v>
      </c>
    </row>
    <row r="23" spans="2:10" x14ac:dyDescent="0.25">
      <c r="B23" s="34" t="s">
        <v>44</v>
      </c>
      <c r="C23" s="502">
        <f>('SD_idade (18)'!AG24-'SD_idade (18)'!C24)/'SD_idade (18)'!C24</f>
        <v>-1</v>
      </c>
      <c r="D23" s="503">
        <f>('SD_idade (18)'!AH24-'SD_idade (18)'!D24)/'SD_idade (18)'!D24</f>
        <v>-1</v>
      </c>
      <c r="E23" s="503">
        <f>('SD_idade (18)'!AI24-'SD_idade (18)'!E24)/'SD_idade (18)'!E24</f>
        <v>-1</v>
      </c>
      <c r="F23" s="503">
        <f>('SD_idade (18)'!AJ24-'SD_idade (18)'!F24)/'SD_idade (18)'!F24</f>
        <v>-1</v>
      </c>
      <c r="G23" s="503">
        <f>('SD_idade (18)'!AK24-'SD_idade (18)'!G24)/'SD_idade (18)'!G24</f>
        <v>-1</v>
      </c>
      <c r="H23" s="503">
        <f>('SD_idade (18)'!AL24-'SD_idade (18)'!H24)/'SD_idade (18)'!H24</f>
        <v>-1</v>
      </c>
      <c r="I23" s="504">
        <f>('SD_idade (18)'!AM24-'SD_idade (18)'!I24)/'SD_idade (18)'!I24</f>
        <v>-1</v>
      </c>
      <c r="J23" s="505">
        <f>('SD_idade (18)'!AN24-'SD_idade (18)'!J24)/'SD_idade (18)'!J24</f>
        <v>-1</v>
      </c>
    </row>
    <row r="24" spans="2:10" x14ac:dyDescent="0.25">
      <c r="B24" s="34" t="s">
        <v>45</v>
      </c>
      <c r="C24" s="502">
        <f>('SD_idade (18)'!AG25-'SD_idade (18)'!C25)/'SD_idade (18)'!C25</f>
        <v>-1</v>
      </c>
      <c r="D24" s="503">
        <f>('SD_idade (18)'!AH25-'SD_idade (18)'!D25)/'SD_idade (18)'!D25</f>
        <v>-1</v>
      </c>
      <c r="E24" s="503">
        <f>('SD_idade (18)'!AI25-'SD_idade (18)'!E25)/'SD_idade (18)'!E25</f>
        <v>-1</v>
      </c>
      <c r="F24" s="503">
        <f>('SD_idade (18)'!AJ25-'SD_idade (18)'!F25)/'SD_idade (18)'!F25</f>
        <v>-1</v>
      </c>
      <c r="G24" s="503">
        <f>('SD_idade (18)'!AK25-'SD_idade (18)'!G25)/'SD_idade (18)'!G25</f>
        <v>-1</v>
      </c>
      <c r="H24" s="503">
        <f>('SD_idade (18)'!AL25-'SD_idade (18)'!H25)/'SD_idade (18)'!H25</f>
        <v>-1</v>
      </c>
      <c r="I24" s="504">
        <f>('SD_idade (18)'!AM25-'SD_idade (18)'!I25)/'SD_idade (18)'!I25</f>
        <v>-1</v>
      </c>
      <c r="J24" s="505">
        <f>('SD_idade (18)'!AN25-'SD_idade (18)'!J25)/'SD_idade (18)'!J25</f>
        <v>-1</v>
      </c>
    </row>
    <row r="25" spans="2:10" x14ac:dyDescent="0.25">
      <c r="B25" s="34" t="s">
        <v>46</v>
      </c>
      <c r="C25" s="502">
        <f>('SD_idade (18)'!AG26-'SD_idade (18)'!C26)/'SD_idade (18)'!C26</f>
        <v>-1</v>
      </c>
      <c r="D25" s="503">
        <f>('SD_idade (18)'!AH26-'SD_idade (18)'!D26)/'SD_idade (18)'!D26</f>
        <v>-1</v>
      </c>
      <c r="E25" s="503">
        <f>('SD_idade (18)'!AI26-'SD_idade (18)'!E26)/'SD_idade (18)'!E26</f>
        <v>-1</v>
      </c>
      <c r="F25" s="503">
        <f>('SD_idade (18)'!AJ26-'SD_idade (18)'!F26)/'SD_idade (18)'!F26</f>
        <v>-1</v>
      </c>
      <c r="G25" s="503">
        <f>('SD_idade (18)'!AK26-'SD_idade (18)'!G26)/'SD_idade (18)'!G26</f>
        <v>-1</v>
      </c>
      <c r="H25" s="503">
        <f>('SD_idade (18)'!AL26-'SD_idade (18)'!H26)/'SD_idade (18)'!H26</f>
        <v>-1</v>
      </c>
      <c r="I25" s="504">
        <f>('SD_idade (18)'!AM26-'SD_idade (18)'!I26)/'SD_idade (18)'!I26</f>
        <v>-1</v>
      </c>
      <c r="J25" s="505">
        <f>('SD_idade (18)'!AN26-'SD_idade (18)'!J26)/'SD_idade (18)'!J26</f>
        <v>-1</v>
      </c>
    </row>
    <row r="26" spans="2:10" x14ac:dyDescent="0.25">
      <c r="B26" s="34" t="s">
        <v>47</v>
      </c>
      <c r="C26" s="502">
        <f>('SD_idade (18)'!AG27-'SD_idade (18)'!C27)/'SD_idade (18)'!C27</f>
        <v>-1</v>
      </c>
      <c r="D26" s="503">
        <f>('SD_idade (18)'!AH27-'SD_idade (18)'!D27)/'SD_idade (18)'!D27</f>
        <v>-1</v>
      </c>
      <c r="E26" s="503">
        <f>('SD_idade (18)'!AI27-'SD_idade (18)'!E27)/'SD_idade (18)'!E27</f>
        <v>-1</v>
      </c>
      <c r="F26" s="503">
        <f>('SD_idade (18)'!AJ27-'SD_idade (18)'!F27)/'SD_idade (18)'!F27</f>
        <v>-1</v>
      </c>
      <c r="G26" s="503">
        <f>('SD_idade (18)'!AK27-'SD_idade (18)'!G27)/'SD_idade (18)'!G27</f>
        <v>-1</v>
      </c>
      <c r="H26" s="503">
        <f>('SD_idade (18)'!AL27-'SD_idade (18)'!H27)/'SD_idade (18)'!H27</f>
        <v>-1</v>
      </c>
      <c r="I26" s="504">
        <f>('SD_idade (18)'!AM27-'SD_idade (18)'!I27)/'SD_idade (18)'!I27</f>
        <v>-1</v>
      </c>
      <c r="J26" s="505">
        <f>('SD_idade (18)'!AN27-'SD_idade (18)'!J27)/'SD_idade (18)'!J27</f>
        <v>-1</v>
      </c>
    </row>
    <row r="27" spans="2:10" x14ac:dyDescent="0.25">
      <c r="B27" s="34" t="s">
        <v>48</v>
      </c>
      <c r="C27" s="502">
        <f>('SD_idade (18)'!AG28-'SD_idade (18)'!C28)/'SD_idade (18)'!C28</f>
        <v>-1</v>
      </c>
      <c r="D27" s="503">
        <f>('SD_idade (18)'!AH28-'SD_idade (18)'!D28)/'SD_idade (18)'!D28</f>
        <v>-1</v>
      </c>
      <c r="E27" s="503">
        <f>('SD_idade (18)'!AI28-'SD_idade (18)'!E28)/'SD_idade (18)'!E28</f>
        <v>-1</v>
      </c>
      <c r="F27" s="503">
        <f>('SD_idade (18)'!AJ28-'SD_idade (18)'!F28)/'SD_idade (18)'!F28</f>
        <v>-1</v>
      </c>
      <c r="G27" s="503">
        <f>('SD_idade (18)'!AK28-'SD_idade (18)'!G28)/'SD_idade (18)'!G28</f>
        <v>-1</v>
      </c>
      <c r="H27" s="503">
        <f>('SD_idade (18)'!AL28-'SD_idade (18)'!H28)/'SD_idade (18)'!H28</f>
        <v>-1</v>
      </c>
      <c r="I27" s="504">
        <f>('SD_idade (18)'!AM28-'SD_idade (18)'!I28)/'SD_idade (18)'!I28</f>
        <v>-1</v>
      </c>
      <c r="J27" s="505">
        <f>('SD_idade (18)'!AN28-'SD_idade (18)'!J28)/'SD_idade (18)'!J28</f>
        <v>-1</v>
      </c>
    </row>
    <row r="28" spans="2:10" x14ac:dyDescent="0.25">
      <c r="B28" s="34" t="s">
        <v>49</v>
      </c>
      <c r="C28" s="502">
        <f>('SD_idade (18)'!AG29-'SD_idade (18)'!C29)/'SD_idade (18)'!C29</f>
        <v>-1</v>
      </c>
      <c r="D28" s="503">
        <f>('SD_idade (18)'!AH29-'SD_idade (18)'!D29)/'SD_idade (18)'!D29</f>
        <v>-1</v>
      </c>
      <c r="E28" s="503">
        <f>('SD_idade (18)'!AI29-'SD_idade (18)'!E29)/'SD_idade (18)'!E29</f>
        <v>-1</v>
      </c>
      <c r="F28" s="503">
        <f>('SD_idade (18)'!AJ29-'SD_idade (18)'!F29)/'SD_idade (18)'!F29</f>
        <v>-1</v>
      </c>
      <c r="G28" s="503">
        <f>('SD_idade (18)'!AK29-'SD_idade (18)'!G29)/'SD_idade (18)'!G29</f>
        <v>-1</v>
      </c>
      <c r="H28" s="503">
        <f>('SD_idade (18)'!AL29-'SD_idade (18)'!H29)/'SD_idade (18)'!H29</f>
        <v>-1</v>
      </c>
      <c r="I28" s="504">
        <f>('SD_idade (18)'!AM29-'SD_idade (18)'!I29)/'SD_idade (18)'!I29</f>
        <v>-1</v>
      </c>
      <c r="J28" s="505">
        <f>('SD_idade (18)'!AN29-'SD_idade (18)'!J29)/'SD_idade (18)'!J29</f>
        <v>-1</v>
      </c>
    </row>
    <row r="29" spans="2:10" x14ac:dyDescent="0.25">
      <c r="B29" s="34" t="s">
        <v>50</v>
      </c>
      <c r="C29" s="502">
        <f>('SD_idade (18)'!AG30-'SD_idade (18)'!C30)/'SD_idade (18)'!C30</f>
        <v>-1</v>
      </c>
      <c r="D29" s="503">
        <f>('SD_idade (18)'!AH30-'SD_idade (18)'!D30)/'SD_idade (18)'!D30</f>
        <v>-1</v>
      </c>
      <c r="E29" s="503">
        <f>('SD_idade (18)'!AI30-'SD_idade (18)'!E30)/'SD_idade (18)'!E30</f>
        <v>-1</v>
      </c>
      <c r="F29" s="503">
        <f>('SD_idade (18)'!AJ30-'SD_idade (18)'!F30)/'SD_idade (18)'!F30</f>
        <v>-1</v>
      </c>
      <c r="G29" s="503">
        <f>('SD_idade (18)'!AK30-'SD_idade (18)'!G30)/'SD_idade (18)'!G30</f>
        <v>-1</v>
      </c>
      <c r="H29" s="503">
        <f>('SD_idade (18)'!AL30-'SD_idade (18)'!H30)/'SD_idade (18)'!H30</f>
        <v>-1</v>
      </c>
      <c r="I29" s="504">
        <f>('SD_idade (18)'!AM30-'SD_idade (18)'!I30)/'SD_idade (18)'!I30</f>
        <v>-1</v>
      </c>
      <c r="J29" s="505">
        <f>('SD_idade (18)'!AN30-'SD_idade (18)'!J30)/'SD_idade (18)'!J30</f>
        <v>-1</v>
      </c>
    </row>
    <row r="30" spans="2:10" x14ac:dyDescent="0.25">
      <c r="B30" s="34" t="s">
        <v>51</v>
      </c>
      <c r="C30" s="502">
        <f>('SD_idade (18)'!AG31-'SD_idade (18)'!C31)/'SD_idade (18)'!C31</f>
        <v>-1</v>
      </c>
      <c r="D30" s="503">
        <f>('SD_idade (18)'!AH31-'SD_idade (18)'!D31)/'SD_idade (18)'!D31</f>
        <v>-1</v>
      </c>
      <c r="E30" s="503">
        <f>('SD_idade (18)'!AI31-'SD_idade (18)'!E31)/'SD_idade (18)'!E31</f>
        <v>-1</v>
      </c>
      <c r="F30" s="503">
        <f>('SD_idade (18)'!AJ31-'SD_idade (18)'!F31)/'SD_idade (18)'!F31</f>
        <v>-1</v>
      </c>
      <c r="G30" s="503">
        <f>('SD_idade (18)'!AK31-'SD_idade (18)'!G31)/'SD_idade (18)'!G31</f>
        <v>-1</v>
      </c>
      <c r="H30" s="503">
        <f>('SD_idade (18)'!AL31-'SD_idade (18)'!H31)/'SD_idade (18)'!H31</f>
        <v>-1</v>
      </c>
      <c r="I30" s="504">
        <f>('SD_idade (18)'!AM31-'SD_idade (18)'!I31)/'SD_idade (18)'!I31</f>
        <v>-1</v>
      </c>
      <c r="J30" s="505">
        <f>('SD_idade (18)'!AN31-'SD_idade (18)'!J31)/'SD_idade (18)'!J31</f>
        <v>-1</v>
      </c>
    </row>
    <row r="31" spans="2:10" x14ac:dyDescent="0.25">
      <c r="B31" s="34" t="s">
        <v>52</v>
      </c>
      <c r="C31" s="502">
        <f>('SD_idade (18)'!AG32-'SD_idade (18)'!C32)/'SD_idade (18)'!C32</f>
        <v>-1</v>
      </c>
      <c r="D31" s="503">
        <f>('SD_idade (18)'!AH32-'SD_idade (18)'!D32)/'SD_idade (18)'!D32</f>
        <v>-1</v>
      </c>
      <c r="E31" s="503">
        <f>('SD_idade (18)'!AI32-'SD_idade (18)'!E32)/'SD_idade (18)'!E32</f>
        <v>-1</v>
      </c>
      <c r="F31" s="503">
        <f>('SD_idade (18)'!AJ32-'SD_idade (18)'!F32)/'SD_idade (18)'!F32</f>
        <v>-1</v>
      </c>
      <c r="G31" s="503">
        <f>('SD_idade (18)'!AK32-'SD_idade (18)'!G32)/'SD_idade (18)'!G32</f>
        <v>-1</v>
      </c>
      <c r="H31" s="503">
        <f>('SD_idade (18)'!AL32-'SD_idade (18)'!H32)/'SD_idade (18)'!H32</f>
        <v>-1</v>
      </c>
      <c r="I31" s="504">
        <f>('SD_idade (18)'!AM32-'SD_idade (18)'!I32)/'SD_idade (18)'!I32</f>
        <v>-1</v>
      </c>
      <c r="J31" s="505">
        <f>('SD_idade (18)'!AN32-'SD_idade (18)'!J32)/'SD_idade (18)'!J32</f>
        <v>-1</v>
      </c>
    </row>
    <row r="32" spans="2:10" x14ac:dyDescent="0.25">
      <c r="B32" s="34" t="s">
        <v>31</v>
      </c>
      <c r="C32" s="502">
        <f>('SD_idade (18)'!AG33-'SD_idade (18)'!C33)/'SD_idade (18)'!C33</f>
        <v>-1</v>
      </c>
      <c r="D32" s="503">
        <f>('SD_idade (18)'!AH33-'SD_idade (18)'!D33)/'SD_idade (18)'!D33</f>
        <v>-1</v>
      </c>
      <c r="E32" s="503">
        <f>('SD_idade (18)'!AI33-'SD_idade (18)'!E33)/'SD_idade (18)'!E33</f>
        <v>-1</v>
      </c>
      <c r="F32" s="503">
        <f>('SD_idade (18)'!AJ33-'SD_idade (18)'!F33)/'SD_idade (18)'!F33</f>
        <v>-1</v>
      </c>
      <c r="G32" s="503">
        <f>('SD_idade (18)'!AK33-'SD_idade (18)'!G33)/'SD_idade (18)'!G33</f>
        <v>-1</v>
      </c>
      <c r="H32" s="503">
        <f>('SD_idade (18)'!AL33-'SD_idade (18)'!H33)/'SD_idade (18)'!H33</f>
        <v>-1</v>
      </c>
      <c r="I32" s="504">
        <f>('SD_idade (18)'!AM33-'SD_idade (18)'!I33)/'SD_idade (18)'!I33</f>
        <v>-1</v>
      </c>
      <c r="J32" s="505">
        <f>('SD_idade (18)'!AN33-'SD_idade (18)'!J33)/'SD_idade (18)'!J33</f>
        <v>-1</v>
      </c>
    </row>
    <row r="33" spans="2:10" x14ac:dyDescent="0.25">
      <c r="B33" s="34" t="s">
        <v>53</v>
      </c>
      <c r="C33" s="502">
        <f>('SD_idade (18)'!AG34-'SD_idade (18)'!C34)/'SD_idade (18)'!C34</f>
        <v>-1</v>
      </c>
      <c r="D33" s="503">
        <f>('SD_idade (18)'!AH34-'SD_idade (18)'!D34)/'SD_idade (18)'!D34</f>
        <v>-1</v>
      </c>
      <c r="E33" s="503">
        <f>('SD_idade (18)'!AI34-'SD_idade (18)'!E34)/'SD_idade (18)'!E34</f>
        <v>-1</v>
      </c>
      <c r="F33" s="503">
        <f>('SD_idade (18)'!AJ34-'SD_idade (18)'!F34)/'SD_idade (18)'!F34</f>
        <v>-1</v>
      </c>
      <c r="G33" s="503">
        <f>('SD_idade (18)'!AK34-'SD_idade (18)'!G34)/'SD_idade (18)'!G34</f>
        <v>-1</v>
      </c>
      <c r="H33" s="503">
        <f>('SD_idade (18)'!AL34-'SD_idade (18)'!H34)/'SD_idade (18)'!H34</f>
        <v>-1</v>
      </c>
      <c r="I33" s="504">
        <f>('SD_idade (18)'!AM34-'SD_idade (18)'!I34)/'SD_idade (18)'!I34</f>
        <v>-1</v>
      </c>
      <c r="J33" s="505">
        <f>('SD_idade (18)'!AN34-'SD_idade (18)'!J34)/'SD_idade (18)'!J34</f>
        <v>-1</v>
      </c>
    </row>
    <row r="34" spans="2:10" ht="12.75" customHeight="1" x14ac:dyDescent="0.25">
      <c r="B34" s="34" t="s">
        <v>54</v>
      </c>
      <c r="C34" s="502">
        <f>('SD_idade (18)'!AG35-'SD_idade (18)'!C35)/'SD_idade (18)'!C35</f>
        <v>-1</v>
      </c>
      <c r="D34" s="503">
        <f>('SD_idade (18)'!AH35-'SD_idade (18)'!D35)/'SD_idade (18)'!D35</f>
        <v>-1</v>
      </c>
      <c r="E34" s="503">
        <f>('SD_idade (18)'!AI35-'SD_idade (18)'!E35)/'SD_idade (18)'!E35</f>
        <v>-1</v>
      </c>
      <c r="F34" s="503">
        <f>('SD_idade (18)'!AJ35-'SD_idade (18)'!F35)/'SD_idade (18)'!F35</f>
        <v>-1</v>
      </c>
      <c r="G34" s="503">
        <f>('SD_idade (18)'!AK35-'SD_idade (18)'!G35)/'SD_idade (18)'!G35</f>
        <v>-1</v>
      </c>
      <c r="H34" s="503">
        <f>('SD_idade (18)'!AL35-'SD_idade (18)'!H35)/'SD_idade (18)'!H35</f>
        <v>-1</v>
      </c>
      <c r="I34" s="504">
        <f>('SD_idade (18)'!AM35-'SD_idade (18)'!I35)/'SD_idade (18)'!I35</f>
        <v>-1</v>
      </c>
      <c r="J34" s="505">
        <f>('SD_idade (18)'!AN35-'SD_idade (18)'!J35)/'SD_idade (18)'!J35</f>
        <v>-1</v>
      </c>
    </row>
    <row r="35" spans="2:10" x14ac:dyDescent="0.25">
      <c r="B35" s="34" t="s">
        <v>55</v>
      </c>
      <c r="C35" s="502">
        <f>('SD_idade (18)'!AG36-'SD_idade (18)'!C36)/'SD_idade (18)'!C36</f>
        <v>-1</v>
      </c>
      <c r="D35" s="503">
        <f>('SD_idade (18)'!AH36-'SD_idade (18)'!D36)/'SD_idade (18)'!D36</f>
        <v>-1</v>
      </c>
      <c r="E35" s="503">
        <f>('SD_idade (18)'!AI36-'SD_idade (18)'!E36)/'SD_idade (18)'!E36</f>
        <v>-1</v>
      </c>
      <c r="F35" s="503">
        <f>('SD_idade (18)'!AJ36-'SD_idade (18)'!F36)/'SD_idade (18)'!F36</f>
        <v>-1</v>
      </c>
      <c r="G35" s="503">
        <f>('SD_idade (18)'!AK36-'SD_idade (18)'!G36)/'SD_idade (18)'!G36</f>
        <v>-1</v>
      </c>
      <c r="H35" s="503">
        <f>('SD_idade (18)'!AL36-'SD_idade (18)'!H36)/'SD_idade (18)'!H36</f>
        <v>-1</v>
      </c>
      <c r="I35" s="504">
        <f>('SD_idade (18)'!AM36-'SD_idade (18)'!I36)/'SD_idade (18)'!I36</f>
        <v>-1</v>
      </c>
      <c r="J35" s="505">
        <f>('SD_idade (18)'!AN36-'SD_idade (18)'!J36)/'SD_idade (18)'!J36</f>
        <v>-1</v>
      </c>
    </row>
    <row r="36" spans="2:10" x14ac:dyDescent="0.25">
      <c r="B36" s="34" t="s">
        <v>56</v>
      </c>
      <c r="C36" s="502">
        <f>('SD_idade (18)'!AG37-'SD_idade (18)'!C37)/'SD_idade (18)'!C37</f>
        <v>-1</v>
      </c>
      <c r="D36" s="503">
        <f>('SD_idade (18)'!AH37-'SD_idade (18)'!D37)/'SD_idade (18)'!D37</f>
        <v>-1</v>
      </c>
      <c r="E36" s="503">
        <f>('SD_idade (18)'!AI37-'SD_idade (18)'!E37)/'SD_idade (18)'!E37</f>
        <v>-1</v>
      </c>
      <c r="F36" s="503">
        <f>('SD_idade (18)'!AJ37-'SD_idade (18)'!F37)/'SD_idade (18)'!F37</f>
        <v>-1</v>
      </c>
      <c r="G36" s="503">
        <f>('SD_idade (18)'!AK37-'SD_idade (18)'!G37)/'SD_idade (18)'!G37</f>
        <v>-1</v>
      </c>
      <c r="H36" s="503">
        <f>('SD_idade (18)'!AL37-'SD_idade (18)'!H37)/'SD_idade (18)'!H37</f>
        <v>-1</v>
      </c>
      <c r="I36" s="504">
        <f>('SD_idade (18)'!AM37-'SD_idade (18)'!I37)/'SD_idade (18)'!I37</f>
        <v>-1</v>
      </c>
      <c r="J36" s="505">
        <f>('SD_idade (18)'!AN37-'SD_idade (18)'!J37)/'SD_idade (18)'!J37</f>
        <v>-1</v>
      </c>
    </row>
    <row r="37" spans="2:10" x14ac:dyDescent="0.25">
      <c r="B37" s="34" t="s">
        <v>57</v>
      </c>
      <c r="C37" s="502">
        <f>('SD_idade (18)'!AG38-'SD_idade (18)'!C38)/'SD_idade (18)'!C38</f>
        <v>-1</v>
      </c>
      <c r="D37" s="503">
        <f>('SD_idade (18)'!AH38-'SD_idade (18)'!D38)/'SD_idade (18)'!D38</f>
        <v>-1</v>
      </c>
      <c r="E37" s="503">
        <f>('SD_idade (18)'!AI38-'SD_idade (18)'!E38)/'SD_idade (18)'!E38</f>
        <v>-1</v>
      </c>
      <c r="F37" s="503">
        <f>('SD_idade (18)'!AJ38-'SD_idade (18)'!F38)/'SD_idade (18)'!F38</f>
        <v>-1</v>
      </c>
      <c r="G37" s="503">
        <f>('SD_idade (18)'!AK38-'SD_idade (18)'!G38)/'SD_idade (18)'!G38</f>
        <v>-1</v>
      </c>
      <c r="H37" s="503">
        <f>('SD_idade (18)'!AL38-'SD_idade (18)'!H38)/'SD_idade (18)'!H38</f>
        <v>-1</v>
      </c>
      <c r="I37" s="504">
        <f>('SD_idade (18)'!AM38-'SD_idade (18)'!I38)/'SD_idade (18)'!I38</f>
        <v>-1</v>
      </c>
      <c r="J37" s="505">
        <f>('SD_idade (18)'!AN38-'SD_idade (18)'!J38)/'SD_idade (18)'!J38</f>
        <v>-1</v>
      </c>
    </row>
    <row r="38" spans="2:10" x14ac:dyDescent="0.25">
      <c r="B38" s="34" t="s">
        <v>58</v>
      </c>
      <c r="C38" s="506">
        <f>('SD_idade (18)'!AG39-'SD_idade (18)'!C39)/'SD_idade (18)'!C39</f>
        <v>-1</v>
      </c>
      <c r="D38" s="507">
        <f>('SD_idade (18)'!AH39-'SD_idade (18)'!D39)/'SD_idade (18)'!D39</f>
        <v>-1</v>
      </c>
      <c r="E38" s="507">
        <f>('SD_idade (18)'!AI39-'SD_idade (18)'!E39)/'SD_idade (18)'!E39</f>
        <v>-1</v>
      </c>
      <c r="F38" s="507">
        <f>('SD_idade (18)'!AJ39-'SD_idade (18)'!F39)/'SD_idade (18)'!F39</f>
        <v>-1</v>
      </c>
      <c r="G38" s="507">
        <f>('SD_idade (18)'!AK39-'SD_idade (18)'!G39)/'SD_idade (18)'!G39</f>
        <v>-1</v>
      </c>
      <c r="H38" s="507">
        <f>('SD_idade (18)'!AL39-'SD_idade (18)'!H39)/'SD_idade (18)'!H39</f>
        <v>-1</v>
      </c>
      <c r="I38" s="508">
        <f>('SD_idade (18)'!AM39-'SD_idade (18)'!I39)/'SD_idade (18)'!I39</f>
        <v>-1</v>
      </c>
      <c r="J38" s="509">
        <f>('SD_idade (18)'!AN39-'SD_idade (18)'!J39)/'SD_idade (18)'!J39</f>
        <v>-1</v>
      </c>
    </row>
    <row r="39" spans="2:10" x14ac:dyDescent="0.25">
      <c r="B39" s="36"/>
      <c r="C39" s="615"/>
      <c r="D39" s="616"/>
      <c r="E39" s="616"/>
      <c r="F39" s="616"/>
      <c r="G39" s="616"/>
      <c r="H39" s="616"/>
      <c r="I39" s="616"/>
      <c r="J39" s="616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12.7109375" style="78" customWidth="1"/>
    <col min="4" max="4" width="1.140625" style="78" customWidth="1"/>
    <col min="5" max="5" width="12.7109375" style="78" customWidth="1"/>
    <col min="6" max="6" width="1.140625" style="78" customWidth="1"/>
    <col min="7" max="7" width="12.7109375" style="78" customWidth="1"/>
    <col min="8" max="8" width="1.140625" style="78" customWidth="1"/>
    <col min="9" max="9" width="12.7109375" style="78" customWidth="1"/>
    <col min="10" max="10" width="1.140625" style="78" customWidth="1"/>
    <col min="11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">
      <c r="A5" s="116" t="s">
        <v>400</v>
      </c>
      <c r="B5" s="119" t="s">
        <v>418</v>
      </c>
      <c r="E5" s="2"/>
      <c r="F5" s="2"/>
    </row>
    <row r="6" spans="1:11" s="77" customFormat="1" ht="12" customHeight="1" x14ac:dyDescent="0.2">
      <c r="A6" s="116"/>
      <c r="B6" s="122" t="s">
        <v>261</v>
      </c>
      <c r="E6" s="2"/>
      <c r="F6" s="2"/>
    </row>
    <row r="7" spans="1:11" s="77" customFormat="1" ht="12" customHeight="1" x14ac:dyDescent="0.2">
      <c r="A7" s="116"/>
      <c r="B7" s="122"/>
      <c r="E7" s="2"/>
      <c r="F7" s="2"/>
    </row>
    <row r="8" spans="1:11" ht="15" customHeight="1" x14ac:dyDescent="0.25">
      <c r="I8" s="8"/>
      <c r="J8" s="8"/>
    </row>
    <row r="9" spans="1:11" ht="30.75" customHeight="1" x14ac:dyDescent="0.25">
      <c r="B9" s="8"/>
      <c r="C9" s="598" t="s">
        <v>418</v>
      </c>
      <c r="D9" s="598"/>
      <c r="E9" s="598"/>
      <c r="F9" s="598"/>
      <c r="G9" s="598"/>
      <c r="H9" s="598"/>
      <c r="I9" s="598"/>
      <c r="J9" s="598"/>
      <c r="K9" s="598"/>
    </row>
    <row r="10" spans="1:11" ht="24.95" customHeight="1" x14ac:dyDescent="0.25">
      <c r="B10" s="11"/>
      <c r="C10" s="536" t="s">
        <v>16</v>
      </c>
      <c r="D10" s="142"/>
      <c r="E10" s="536" t="s">
        <v>18</v>
      </c>
      <c r="F10" s="142"/>
      <c r="G10" s="536" t="s">
        <v>19</v>
      </c>
      <c r="H10" s="142"/>
      <c r="I10" s="536" t="s">
        <v>17</v>
      </c>
      <c r="J10" s="46"/>
      <c r="K10" s="279" t="s">
        <v>157</v>
      </c>
    </row>
    <row r="11" spans="1:11" x14ac:dyDescent="0.25">
      <c r="B11" s="161" t="s">
        <v>60</v>
      </c>
      <c r="C11" s="617"/>
      <c r="D11" s="617"/>
      <c r="E11" s="617"/>
      <c r="F11" s="617"/>
      <c r="G11" s="617"/>
      <c r="H11" s="617"/>
      <c r="I11" s="617"/>
      <c r="J11" s="617"/>
      <c r="K11" s="617"/>
    </row>
    <row r="12" spans="1:11" x14ac:dyDescent="0.25">
      <c r="B12" s="3" t="s">
        <v>61</v>
      </c>
      <c r="C12" s="510">
        <v>543.73454495924625</v>
      </c>
      <c r="D12" s="303"/>
      <c r="E12" s="510">
        <v>534.85472042775893</v>
      </c>
      <c r="F12" s="221"/>
      <c r="G12" s="510"/>
      <c r="H12" s="221"/>
      <c r="I12" s="510"/>
      <c r="J12" s="411"/>
      <c r="K12" s="510"/>
    </row>
    <row r="13" spans="1:11" x14ac:dyDescent="0.25">
      <c r="B13" s="4" t="s">
        <v>102</v>
      </c>
      <c r="C13" s="511">
        <v>614.29790244921469</v>
      </c>
      <c r="D13" s="160"/>
      <c r="E13" s="511">
        <v>602.73536570028534</v>
      </c>
      <c r="F13" s="224"/>
      <c r="G13" s="511"/>
      <c r="H13" s="224"/>
      <c r="I13" s="511"/>
      <c r="J13" s="411"/>
      <c r="K13" s="511"/>
    </row>
    <row r="14" spans="1:11" x14ac:dyDescent="0.25">
      <c r="B14" s="4" t="s">
        <v>20</v>
      </c>
      <c r="C14" s="511">
        <v>618.71695402479804</v>
      </c>
      <c r="D14" s="160"/>
      <c r="E14" s="511">
        <v>607.06477104833971</v>
      </c>
      <c r="F14" s="224"/>
      <c r="G14" s="511"/>
      <c r="H14" s="224"/>
      <c r="I14" s="511"/>
      <c r="J14" s="411"/>
      <c r="K14" s="511"/>
    </row>
    <row r="15" spans="1:11" x14ac:dyDescent="0.25">
      <c r="B15" s="4" t="s">
        <v>1</v>
      </c>
      <c r="C15" s="512">
        <v>668.1867861646914</v>
      </c>
      <c r="D15" s="414"/>
      <c r="E15" s="512">
        <v>655.87667134974504</v>
      </c>
      <c r="F15" s="415"/>
      <c r="G15" s="512"/>
      <c r="H15" s="415"/>
      <c r="I15" s="512"/>
      <c r="J15" s="412"/>
      <c r="K15" s="512"/>
    </row>
    <row r="16" spans="1:11" x14ac:dyDescent="0.25">
      <c r="B16" s="34" t="s">
        <v>36</v>
      </c>
      <c r="C16" s="511">
        <v>627.17852755878994</v>
      </c>
      <c r="D16" s="303"/>
      <c r="E16" s="511">
        <v>620.60029055782604</v>
      </c>
      <c r="F16" s="221"/>
      <c r="G16" s="511"/>
      <c r="H16" s="221"/>
      <c r="I16" s="511"/>
      <c r="J16" s="411"/>
      <c r="K16" s="511"/>
    </row>
    <row r="17" spans="2:11" x14ac:dyDescent="0.25">
      <c r="B17" s="34" t="s">
        <v>37</v>
      </c>
      <c r="C17" s="511">
        <v>620.10987903850867</v>
      </c>
      <c r="D17" s="303"/>
      <c r="E17" s="511">
        <v>593.08603358464234</v>
      </c>
      <c r="F17" s="221"/>
      <c r="G17" s="511"/>
      <c r="H17" s="221"/>
      <c r="I17" s="511"/>
      <c r="J17" s="411"/>
      <c r="K17" s="511"/>
    </row>
    <row r="18" spans="2:11" x14ac:dyDescent="0.25">
      <c r="B18" s="34" t="s">
        <v>38</v>
      </c>
      <c r="C18" s="511">
        <v>763.56951992689835</v>
      </c>
      <c r="D18" s="303"/>
      <c r="E18" s="511">
        <v>740.49548827135561</v>
      </c>
      <c r="F18" s="221"/>
      <c r="G18" s="511"/>
      <c r="H18" s="221"/>
      <c r="I18" s="511"/>
      <c r="J18" s="411"/>
      <c r="K18" s="511"/>
    </row>
    <row r="19" spans="2:11" x14ac:dyDescent="0.25">
      <c r="B19" s="34" t="s">
        <v>39</v>
      </c>
      <c r="C19" s="511">
        <v>711.21508585735228</v>
      </c>
      <c r="D19" s="303"/>
      <c r="E19" s="511">
        <v>705.02324508774473</v>
      </c>
      <c r="F19" s="221"/>
      <c r="G19" s="511"/>
      <c r="H19" s="221"/>
      <c r="I19" s="511"/>
      <c r="J19" s="411"/>
      <c r="K19" s="511"/>
    </row>
    <row r="20" spans="2:11" x14ac:dyDescent="0.25">
      <c r="B20" s="34" t="s">
        <v>40</v>
      </c>
      <c r="C20" s="511">
        <v>655.99406484949566</v>
      </c>
      <c r="D20" s="303"/>
      <c r="E20" s="511">
        <v>630.64310386345176</v>
      </c>
      <c r="F20" s="221"/>
      <c r="G20" s="511"/>
      <c r="H20" s="221"/>
      <c r="I20" s="511"/>
      <c r="J20" s="411"/>
      <c r="K20" s="511"/>
    </row>
    <row r="21" spans="2:11" x14ac:dyDescent="0.25">
      <c r="B21" s="34" t="s">
        <v>41</v>
      </c>
      <c r="C21" s="511">
        <v>762.16281121601571</v>
      </c>
      <c r="D21" s="303"/>
      <c r="E21" s="511">
        <v>768.39826050464262</v>
      </c>
      <c r="F21" s="221"/>
      <c r="G21" s="511"/>
      <c r="H21" s="221"/>
      <c r="I21" s="511"/>
      <c r="J21" s="411"/>
      <c r="K21" s="511"/>
    </row>
    <row r="22" spans="2:11" x14ac:dyDescent="0.25">
      <c r="B22" s="34" t="s">
        <v>42</v>
      </c>
      <c r="C22" s="511">
        <v>597.37345915854371</v>
      </c>
      <c r="D22" s="303"/>
      <c r="E22" s="511">
        <v>581.73128059246937</v>
      </c>
      <c r="F22" s="221"/>
      <c r="G22" s="511"/>
      <c r="H22" s="221"/>
      <c r="I22" s="511"/>
      <c r="J22" s="411"/>
      <c r="K22" s="511"/>
    </row>
    <row r="23" spans="2:11" x14ac:dyDescent="0.25">
      <c r="B23" s="34" t="s">
        <v>43</v>
      </c>
      <c r="C23" s="511">
        <v>810.54847176694273</v>
      </c>
      <c r="D23" s="303"/>
      <c r="E23" s="511">
        <v>829.93575871014161</v>
      </c>
      <c r="F23" s="221"/>
      <c r="G23" s="511"/>
      <c r="H23" s="221"/>
      <c r="I23" s="511"/>
      <c r="J23" s="411"/>
      <c r="K23" s="511"/>
    </row>
    <row r="24" spans="2:11" x14ac:dyDescent="0.25">
      <c r="B24" s="34" t="s">
        <v>44</v>
      </c>
      <c r="C24" s="511">
        <v>689.80152486043335</v>
      </c>
      <c r="D24" s="303"/>
      <c r="E24" s="511">
        <v>687.09967364894771</v>
      </c>
      <c r="F24" s="221"/>
      <c r="G24" s="511"/>
      <c r="H24" s="221"/>
      <c r="I24" s="511"/>
      <c r="J24" s="411"/>
      <c r="K24" s="511"/>
    </row>
    <row r="25" spans="2:11" x14ac:dyDescent="0.25">
      <c r="B25" s="34" t="s">
        <v>45</v>
      </c>
      <c r="C25" s="511">
        <v>702.65387775792362</v>
      </c>
      <c r="D25" s="303"/>
      <c r="E25" s="511">
        <v>663.14006472071731</v>
      </c>
      <c r="F25" s="221"/>
      <c r="G25" s="511"/>
      <c r="H25" s="221"/>
      <c r="I25" s="511"/>
      <c r="J25" s="411"/>
      <c r="K25" s="511"/>
    </row>
    <row r="26" spans="2:11" x14ac:dyDescent="0.25">
      <c r="B26" s="34" t="s">
        <v>46</v>
      </c>
      <c r="C26" s="511">
        <v>641.01123047867202</v>
      </c>
      <c r="D26" s="303"/>
      <c r="E26" s="511">
        <v>632.29770401116605</v>
      </c>
      <c r="F26" s="221"/>
      <c r="G26" s="511"/>
      <c r="H26" s="221"/>
      <c r="I26" s="511"/>
      <c r="J26" s="411"/>
      <c r="K26" s="511"/>
    </row>
    <row r="27" spans="2:11" x14ac:dyDescent="0.25">
      <c r="B27" s="34" t="s">
        <v>47</v>
      </c>
      <c r="C27" s="511">
        <v>683.03646813505964</v>
      </c>
      <c r="D27" s="303"/>
      <c r="E27" s="511">
        <v>666.37287759040362</v>
      </c>
      <c r="F27" s="221"/>
      <c r="G27" s="511"/>
      <c r="H27" s="221"/>
      <c r="I27" s="511"/>
      <c r="J27" s="411"/>
      <c r="K27" s="511"/>
    </row>
    <row r="28" spans="2:11" x14ac:dyDescent="0.25">
      <c r="B28" s="34" t="s">
        <v>48</v>
      </c>
      <c r="C28" s="511">
        <v>694.37216848719743</v>
      </c>
      <c r="D28" s="303"/>
      <c r="E28" s="511">
        <v>680.36838658864042</v>
      </c>
      <c r="F28" s="221"/>
      <c r="G28" s="511"/>
      <c r="H28" s="221"/>
      <c r="I28" s="511"/>
      <c r="J28" s="411"/>
      <c r="K28" s="511"/>
    </row>
    <row r="29" spans="2:11" x14ac:dyDescent="0.25">
      <c r="B29" s="34" t="s">
        <v>49</v>
      </c>
      <c r="C29" s="511">
        <v>740.79701847487331</v>
      </c>
      <c r="D29" s="303"/>
      <c r="E29" s="511">
        <v>746.44334152260842</v>
      </c>
      <c r="F29" s="221"/>
      <c r="G29" s="511"/>
      <c r="H29" s="221"/>
      <c r="I29" s="511"/>
      <c r="J29" s="411"/>
      <c r="K29" s="511"/>
    </row>
    <row r="30" spans="2:11" x14ac:dyDescent="0.25">
      <c r="B30" s="34" t="s">
        <v>50</v>
      </c>
      <c r="C30" s="511">
        <v>555.20863095818038</v>
      </c>
      <c r="D30" s="303"/>
      <c r="E30" s="511">
        <v>553.52398974781067</v>
      </c>
      <c r="F30" s="221"/>
      <c r="G30" s="511"/>
      <c r="H30" s="221"/>
      <c r="I30" s="511"/>
      <c r="J30" s="411"/>
      <c r="K30" s="511"/>
    </row>
    <row r="31" spans="2:11" x14ac:dyDescent="0.25">
      <c r="B31" s="34" t="s">
        <v>51</v>
      </c>
      <c r="C31" s="511">
        <v>633.22561180315904</v>
      </c>
      <c r="D31" s="303"/>
      <c r="E31" s="511">
        <v>588.09133731270288</v>
      </c>
      <c r="F31" s="221"/>
      <c r="G31" s="511"/>
      <c r="H31" s="221"/>
      <c r="I31" s="511"/>
      <c r="J31" s="411"/>
      <c r="K31" s="511"/>
    </row>
    <row r="32" spans="2:11" x14ac:dyDescent="0.25">
      <c r="B32" s="34" t="s">
        <v>52</v>
      </c>
      <c r="C32" s="511">
        <v>601.42216239094739</v>
      </c>
      <c r="D32" s="303"/>
      <c r="E32" s="511">
        <v>597.57863344525629</v>
      </c>
      <c r="F32" s="221"/>
      <c r="G32" s="511"/>
      <c r="H32" s="221"/>
      <c r="I32" s="511"/>
      <c r="J32" s="411"/>
      <c r="K32" s="511"/>
    </row>
    <row r="33" spans="2:11" x14ac:dyDescent="0.25">
      <c r="B33" s="34" t="s">
        <v>31</v>
      </c>
      <c r="C33" s="511">
        <v>755.95256575600342</v>
      </c>
      <c r="D33" s="303"/>
      <c r="E33" s="511">
        <v>759.79033157159938</v>
      </c>
      <c r="F33" s="221"/>
      <c r="G33" s="511"/>
      <c r="H33" s="221"/>
      <c r="I33" s="511"/>
      <c r="J33" s="411"/>
      <c r="K33" s="511"/>
    </row>
    <row r="34" spans="2:11" x14ac:dyDescent="0.25">
      <c r="B34" s="34" t="s">
        <v>53</v>
      </c>
      <c r="C34" s="511">
        <v>588.68594532929944</v>
      </c>
      <c r="D34" s="303"/>
      <c r="E34" s="511">
        <v>578.30687337662323</v>
      </c>
      <c r="F34" s="221"/>
      <c r="G34" s="511"/>
      <c r="H34" s="221"/>
      <c r="I34" s="511"/>
      <c r="J34" s="411"/>
      <c r="K34" s="511"/>
    </row>
    <row r="35" spans="2:11" ht="12.75" customHeight="1" x14ac:dyDescent="0.25">
      <c r="B35" s="34" t="s">
        <v>54</v>
      </c>
      <c r="C35" s="511">
        <v>586.65354969791804</v>
      </c>
      <c r="D35" s="303"/>
      <c r="E35" s="511">
        <v>564.25247300206399</v>
      </c>
      <c r="F35" s="221"/>
      <c r="G35" s="511"/>
      <c r="H35" s="221"/>
      <c r="I35" s="511"/>
      <c r="J35" s="411"/>
      <c r="K35" s="511"/>
    </row>
    <row r="36" spans="2:11" x14ac:dyDescent="0.25">
      <c r="B36" s="34" t="s">
        <v>55</v>
      </c>
      <c r="C36" s="511">
        <v>594.24457248794977</v>
      </c>
      <c r="D36" s="303"/>
      <c r="E36" s="511">
        <v>574.33644155844161</v>
      </c>
      <c r="F36" s="221"/>
      <c r="G36" s="511"/>
      <c r="H36" s="221"/>
      <c r="I36" s="511"/>
      <c r="J36" s="411"/>
      <c r="K36" s="511"/>
    </row>
    <row r="37" spans="2:11" x14ac:dyDescent="0.25">
      <c r="B37" s="34" t="s">
        <v>56</v>
      </c>
      <c r="C37" s="511">
        <v>702.57299042911109</v>
      </c>
      <c r="D37" s="303"/>
      <c r="E37" s="511">
        <v>703.69998296885967</v>
      </c>
      <c r="F37" s="221"/>
      <c r="G37" s="511"/>
      <c r="H37" s="221"/>
      <c r="I37" s="511"/>
      <c r="J37" s="411"/>
      <c r="K37" s="511"/>
    </row>
    <row r="38" spans="2:11" x14ac:dyDescent="0.25">
      <c r="B38" s="34" t="s">
        <v>57</v>
      </c>
      <c r="C38" s="511">
        <v>748.88374780620791</v>
      </c>
      <c r="D38" s="303"/>
      <c r="E38" s="511">
        <v>726.79695741868863</v>
      </c>
      <c r="F38" s="221"/>
      <c r="G38" s="511"/>
      <c r="H38" s="221"/>
      <c r="I38" s="511"/>
      <c r="J38" s="411"/>
      <c r="K38" s="511"/>
    </row>
    <row r="39" spans="2:11" x14ac:dyDescent="0.25">
      <c r="B39" s="34" t="s">
        <v>58</v>
      </c>
      <c r="C39" s="512">
        <v>630.43277885152258</v>
      </c>
      <c r="D39" s="303"/>
      <c r="E39" s="512">
        <v>616.30576369073424</v>
      </c>
      <c r="F39" s="221"/>
      <c r="G39" s="512"/>
      <c r="H39" s="221"/>
      <c r="I39" s="512"/>
      <c r="J39" s="411"/>
      <c r="K39" s="512"/>
    </row>
    <row r="40" spans="2:11" x14ac:dyDescent="0.25">
      <c r="B40" s="108"/>
      <c r="C40" s="600"/>
      <c r="D40" s="601"/>
      <c r="E40" s="601"/>
      <c r="F40" s="601"/>
      <c r="G40" s="604"/>
      <c r="H40" s="600"/>
      <c r="I40" s="601"/>
      <c r="J40" s="601"/>
    </row>
    <row r="41" spans="2:11" x14ac:dyDescent="0.25">
      <c r="B41" s="36"/>
      <c r="C41" s="32"/>
      <c r="D41" s="32"/>
      <c r="E41" s="32"/>
      <c r="F41" s="32"/>
      <c r="G41" s="32"/>
      <c r="H41" s="32"/>
      <c r="I41" s="32"/>
      <c r="J41" s="32"/>
    </row>
    <row r="42" spans="2:11" x14ac:dyDescent="0.25">
      <c r="C42" s="80"/>
      <c r="D42" s="80"/>
      <c r="E42" s="80"/>
      <c r="F42" s="80"/>
      <c r="G42" s="80"/>
    </row>
    <row r="43" spans="2:11" x14ac:dyDescent="0.25">
      <c r="C43" s="80"/>
      <c r="D43" s="80"/>
      <c r="E43" s="80"/>
      <c r="F43" s="80"/>
      <c r="G43" s="80"/>
    </row>
    <row r="44" spans="2:11" x14ac:dyDescent="0.25">
      <c r="C44" s="80"/>
      <c r="D44" s="80"/>
      <c r="E44" s="80"/>
      <c r="F44" s="80"/>
      <c r="G44" s="80"/>
    </row>
    <row r="45" spans="2:11" x14ac:dyDescent="0.25">
      <c r="C45" s="80"/>
      <c r="D45" s="80"/>
      <c r="E45" s="80"/>
      <c r="F45" s="80"/>
      <c r="G45" s="80"/>
    </row>
  </sheetData>
  <mergeCells count="4">
    <mergeCell ref="C9:K9"/>
    <mergeCell ref="C11:K11"/>
    <mergeCell ref="C40:G40"/>
    <mergeCell ref="H40:J40"/>
  </mergeCells>
  <conditionalFormatting sqref="D12:D39 F12:F39 H12:H39">
    <cfRule type="cellIs" dxfId="17" priority="21" operator="between">
      <formula>1</formula>
      <formula>2</formula>
    </cfRule>
  </conditionalFormatting>
  <conditionalFormatting sqref="F12:F16 H12:H16">
    <cfRule type="cellIs" dxfId="16" priority="20" operator="between">
      <formula>1</formula>
      <formula>2</formula>
    </cfRule>
  </conditionalFormatting>
  <conditionalFormatting sqref="C12:C39">
    <cfRule type="cellIs" dxfId="15" priority="9" operator="between">
      <formula>1</formula>
      <formula>2</formula>
    </cfRule>
  </conditionalFormatting>
  <conditionalFormatting sqref="C12:C39">
    <cfRule type="cellIs" dxfId="14" priority="10" operator="between">
      <formula>1</formula>
      <formula>2</formula>
    </cfRule>
  </conditionalFormatting>
  <conditionalFormatting sqref="I12:I39">
    <cfRule type="cellIs" dxfId="12" priority="3" operator="between">
      <formula>1</formula>
      <formula>2</formula>
    </cfRule>
  </conditionalFormatting>
  <conditionalFormatting sqref="K12:K39">
    <cfRule type="cellIs" dxfId="11" priority="2" operator="between">
      <formula>1</formula>
      <formula>2</formula>
    </cfRule>
  </conditionalFormatting>
  <conditionalFormatting sqref="E12:E39">
    <cfRule type="cellIs" dxfId="7" priority="8" operator="between">
      <formula>1</formula>
      <formula>2</formula>
    </cfRule>
  </conditionalFormatting>
  <conditionalFormatting sqref="E12:E39">
    <cfRule type="cellIs" dxfId="6" priority="7" operator="between">
      <formula>1</formula>
      <formula>2</formula>
    </cfRule>
  </conditionalFormatting>
  <conditionalFormatting sqref="G12:G39">
    <cfRule type="cellIs" dxfId="5" priority="6" operator="between">
      <formula>1</formula>
      <formula>2</formula>
    </cfRule>
  </conditionalFormatting>
  <conditionalFormatting sqref="G12:G39">
    <cfRule type="cellIs" dxfId="4" priority="5" operator="between">
      <formula>1</formula>
      <formula>2</formula>
    </cfRule>
  </conditionalFormatting>
  <conditionalFormatting sqref="I12:I39">
    <cfRule type="cellIs" dxfId="3" priority="4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showGridLines="0" showRowColHeaders="0" workbookViewId="0">
      <selection activeCell="F7" sqref="F7"/>
    </sheetView>
  </sheetViews>
  <sheetFormatPr defaultColWidth="12" defaultRowHeight="15" x14ac:dyDescent="0.25"/>
  <cols>
    <col min="2" max="2" width="38" style="6" customWidth="1"/>
    <col min="3" max="3" width="38.85546875" style="6" customWidth="1"/>
    <col min="4" max="16384" width="12" style="6"/>
  </cols>
  <sheetData>
    <row r="1" spans="1:3" s="7" customFormat="1" ht="16.5" customHeight="1" x14ac:dyDescent="0.25">
      <c r="A1"/>
    </row>
    <row r="2" spans="1:3" s="7" customFormat="1" ht="16.5" customHeight="1" x14ac:dyDescent="0.25">
      <c r="A2"/>
    </row>
    <row r="3" spans="1:3" s="7" customFormat="1" ht="16.5" customHeight="1" x14ac:dyDescent="0.25">
      <c r="A3"/>
    </row>
    <row r="4" spans="1:3" s="7" customFormat="1" ht="16.5" customHeight="1" x14ac:dyDescent="0.25">
      <c r="A4"/>
    </row>
    <row r="5" spans="1:3" s="7" customFormat="1" ht="16.5" customHeight="1" x14ac:dyDescent="0.25">
      <c r="A5" s="116" t="s">
        <v>401</v>
      </c>
      <c r="B5" s="119" t="s">
        <v>419</v>
      </c>
    </row>
    <row r="6" spans="1:3" s="7" customFormat="1" ht="12" customHeight="1" x14ac:dyDescent="0.2">
      <c r="A6" s="116"/>
      <c r="B6" s="111" t="s">
        <v>262</v>
      </c>
    </row>
    <row r="7" spans="1:3" s="7" customFormat="1" ht="12" customHeight="1" x14ac:dyDescent="0.2">
      <c r="A7" s="116"/>
      <c r="B7" s="111"/>
    </row>
    <row r="8" spans="1:3" ht="15" customHeight="1" x14ac:dyDescent="0.25"/>
    <row r="9" spans="1:3" ht="43.5" customHeight="1" x14ac:dyDescent="0.25">
      <c r="B9" s="8"/>
      <c r="C9" s="535" t="s">
        <v>420</v>
      </c>
    </row>
    <row r="10" spans="1:3" ht="24.95" customHeight="1" x14ac:dyDescent="0.25">
      <c r="B10" s="11"/>
      <c r="C10" s="536" t="s">
        <v>26</v>
      </c>
    </row>
    <row r="11" spans="1:3" ht="15" customHeight="1" x14ac:dyDescent="0.25">
      <c r="B11" s="120" t="s">
        <v>101</v>
      </c>
      <c r="C11" s="540"/>
    </row>
    <row r="12" spans="1:3" x14ac:dyDescent="0.25">
      <c r="B12" s="3" t="s">
        <v>61</v>
      </c>
      <c r="C12" s="513">
        <f>'SD_valor medio mensal € SD (18'!I12-'SD_valor medio mensal € SD (18'!C12</f>
        <v>-543.73454495924625</v>
      </c>
    </row>
    <row r="13" spans="1:3" x14ac:dyDescent="0.25">
      <c r="B13" s="4" t="s">
        <v>102</v>
      </c>
      <c r="C13" s="514">
        <f>'SD_valor medio mensal € SD (18'!I13-'SD_valor medio mensal € SD (18'!C13</f>
        <v>-614.29790244921469</v>
      </c>
    </row>
    <row r="14" spans="1:3" x14ac:dyDescent="0.25">
      <c r="B14" s="4" t="s">
        <v>20</v>
      </c>
      <c r="C14" s="514">
        <f>'SD_valor medio mensal € SD (18'!I14-'SD_valor medio mensal € SD (18'!C14</f>
        <v>-618.71695402479804</v>
      </c>
    </row>
    <row r="15" spans="1:3" x14ac:dyDescent="0.25">
      <c r="B15" s="4" t="s">
        <v>1</v>
      </c>
      <c r="C15" s="560">
        <f>'SD_valor medio mensal € SD (18'!I15-'SD_valor medio mensal € SD (18'!C15</f>
        <v>-668.1867861646914</v>
      </c>
    </row>
    <row r="16" spans="1:3" x14ac:dyDescent="0.25">
      <c r="B16" s="34" t="s">
        <v>36</v>
      </c>
      <c r="C16" s="513">
        <f>'SD_valor medio mensal € SD (18'!I16-'SD_valor medio mensal € SD (18'!C16</f>
        <v>-627.17852755878994</v>
      </c>
    </row>
    <row r="17" spans="2:3" x14ac:dyDescent="0.25">
      <c r="B17" s="34" t="s">
        <v>37</v>
      </c>
      <c r="C17" s="514">
        <f>'SD_valor medio mensal € SD (18'!I17-'SD_valor medio mensal € SD (18'!C17</f>
        <v>-620.10987903850867</v>
      </c>
    </row>
    <row r="18" spans="2:3" x14ac:dyDescent="0.25">
      <c r="B18" s="34" t="s">
        <v>38</v>
      </c>
      <c r="C18" s="514">
        <f>'SD_valor medio mensal € SD (18'!I18-'SD_valor medio mensal € SD (18'!C18</f>
        <v>-763.56951992689835</v>
      </c>
    </row>
    <row r="19" spans="2:3" x14ac:dyDescent="0.25">
      <c r="B19" s="34" t="s">
        <v>39</v>
      </c>
      <c r="C19" s="514">
        <f>'SD_valor medio mensal € SD (18'!I19-'SD_valor medio mensal € SD (18'!C19</f>
        <v>-711.21508585735228</v>
      </c>
    </row>
    <row r="20" spans="2:3" x14ac:dyDescent="0.25">
      <c r="B20" s="34" t="s">
        <v>40</v>
      </c>
      <c r="C20" s="514">
        <f>'SD_valor medio mensal € SD (18'!I20-'SD_valor medio mensal € SD (18'!C20</f>
        <v>-655.99406484949566</v>
      </c>
    </row>
    <row r="21" spans="2:3" x14ac:dyDescent="0.25">
      <c r="B21" s="34" t="s">
        <v>41</v>
      </c>
      <c r="C21" s="514">
        <f>'SD_valor medio mensal € SD (18'!I21-'SD_valor medio mensal € SD (18'!C21</f>
        <v>-762.16281121601571</v>
      </c>
    </row>
    <row r="22" spans="2:3" x14ac:dyDescent="0.25">
      <c r="B22" s="34" t="s">
        <v>42</v>
      </c>
      <c r="C22" s="514">
        <f>'SD_valor medio mensal € SD (18'!I22-'SD_valor medio mensal € SD (18'!C22</f>
        <v>-597.37345915854371</v>
      </c>
    </row>
    <row r="23" spans="2:3" x14ac:dyDescent="0.25">
      <c r="B23" s="34" t="s">
        <v>43</v>
      </c>
      <c r="C23" s="514">
        <f>'SD_valor medio mensal € SD (18'!I23-'SD_valor medio mensal € SD (18'!C23</f>
        <v>-810.54847176694273</v>
      </c>
    </row>
    <row r="24" spans="2:3" x14ac:dyDescent="0.25">
      <c r="B24" s="34" t="s">
        <v>44</v>
      </c>
      <c r="C24" s="514">
        <f>'SD_valor medio mensal € SD (18'!I24-'SD_valor medio mensal € SD (18'!C24</f>
        <v>-689.80152486043335</v>
      </c>
    </row>
    <row r="25" spans="2:3" x14ac:dyDescent="0.25">
      <c r="B25" s="34" t="s">
        <v>45</v>
      </c>
      <c r="C25" s="514">
        <f>'SD_valor medio mensal € SD (18'!I25-'SD_valor medio mensal € SD (18'!C25</f>
        <v>-702.65387775792362</v>
      </c>
    </row>
    <row r="26" spans="2:3" x14ac:dyDescent="0.25">
      <c r="B26" s="34" t="s">
        <v>46</v>
      </c>
      <c r="C26" s="514">
        <f>'SD_valor medio mensal € SD (18'!I26-'SD_valor medio mensal € SD (18'!C26</f>
        <v>-641.01123047867202</v>
      </c>
    </row>
    <row r="27" spans="2:3" x14ac:dyDescent="0.25">
      <c r="B27" s="34" t="s">
        <v>47</v>
      </c>
      <c r="C27" s="514">
        <f>'SD_valor medio mensal € SD (18'!I27-'SD_valor medio mensal € SD (18'!C27</f>
        <v>-683.03646813505964</v>
      </c>
    </row>
    <row r="28" spans="2:3" x14ac:dyDescent="0.25">
      <c r="B28" s="34" t="s">
        <v>48</v>
      </c>
      <c r="C28" s="514">
        <f>'SD_valor medio mensal € SD (18'!I28-'SD_valor medio mensal € SD (18'!C28</f>
        <v>-694.37216848719743</v>
      </c>
    </row>
    <row r="29" spans="2:3" x14ac:dyDescent="0.25">
      <c r="B29" s="34" t="s">
        <v>49</v>
      </c>
      <c r="C29" s="514">
        <f>'SD_valor medio mensal € SD (18'!I29-'SD_valor medio mensal € SD (18'!C29</f>
        <v>-740.79701847487331</v>
      </c>
    </row>
    <row r="30" spans="2:3" x14ac:dyDescent="0.25">
      <c r="B30" s="34" t="s">
        <v>50</v>
      </c>
      <c r="C30" s="514">
        <f>'SD_valor medio mensal € SD (18'!I30-'SD_valor medio mensal € SD (18'!C30</f>
        <v>-555.20863095818038</v>
      </c>
    </row>
    <row r="31" spans="2:3" x14ac:dyDescent="0.25">
      <c r="B31" s="34" t="s">
        <v>51</v>
      </c>
      <c r="C31" s="514">
        <f>'SD_valor medio mensal € SD (18'!I31-'SD_valor medio mensal € SD (18'!C31</f>
        <v>-633.22561180315904</v>
      </c>
    </row>
    <row r="32" spans="2:3" x14ac:dyDescent="0.25">
      <c r="B32" s="34" t="s">
        <v>52</v>
      </c>
      <c r="C32" s="514">
        <f>'SD_valor medio mensal € SD (18'!I32-'SD_valor medio mensal € SD (18'!C32</f>
        <v>-601.42216239094739</v>
      </c>
    </row>
    <row r="33" spans="2:3" x14ac:dyDescent="0.25">
      <c r="B33" s="34" t="s">
        <v>31</v>
      </c>
      <c r="C33" s="514">
        <f>'SD_valor medio mensal € SD (18'!I33-'SD_valor medio mensal € SD (18'!C33</f>
        <v>-755.95256575600342</v>
      </c>
    </row>
    <row r="34" spans="2:3" x14ac:dyDescent="0.25">
      <c r="B34" s="34" t="s">
        <v>53</v>
      </c>
      <c r="C34" s="514">
        <f>'SD_valor medio mensal € SD (18'!I34-'SD_valor medio mensal € SD (18'!C34</f>
        <v>-588.68594532929944</v>
      </c>
    </row>
    <row r="35" spans="2:3" ht="12.75" customHeight="1" x14ac:dyDescent="0.25">
      <c r="B35" s="34" t="s">
        <v>54</v>
      </c>
      <c r="C35" s="514">
        <f>'SD_valor medio mensal € SD (18'!I35-'SD_valor medio mensal € SD (18'!C35</f>
        <v>-586.65354969791804</v>
      </c>
    </row>
    <row r="36" spans="2:3" x14ac:dyDescent="0.25">
      <c r="B36" s="34" t="s">
        <v>55</v>
      </c>
      <c r="C36" s="514">
        <f>'SD_valor medio mensal € SD (18'!I36-'SD_valor medio mensal € SD (18'!C36</f>
        <v>-594.24457248794977</v>
      </c>
    </row>
    <row r="37" spans="2:3" x14ac:dyDescent="0.25">
      <c r="B37" s="34" t="s">
        <v>56</v>
      </c>
      <c r="C37" s="514">
        <f>'SD_valor medio mensal € SD (18'!I37-'SD_valor medio mensal € SD (18'!C37</f>
        <v>-702.57299042911109</v>
      </c>
    </row>
    <row r="38" spans="2:3" x14ac:dyDescent="0.25">
      <c r="B38" s="34" t="s">
        <v>57</v>
      </c>
      <c r="C38" s="514">
        <f>'SD_valor medio mensal € SD (18'!I38-'SD_valor medio mensal € SD (18'!C38</f>
        <v>-748.88374780620791</v>
      </c>
    </row>
    <row r="39" spans="2:3" x14ac:dyDescent="0.25">
      <c r="B39" s="34" t="s">
        <v>58</v>
      </c>
      <c r="C39" s="515">
        <f>'SD_valor medio mensal € SD (18'!I39-'SD_valor medio mensal € SD (18'!C39</f>
        <v>-630.43277885152258</v>
      </c>
    </row>
    <row r="40" spans="2:3" x14ac:dyDescent="0.25">
      <c r="B40" s="36"/>
      <c r="C40" s="159"/>
    </row>
    <row r="41" spans="2:3" x14ac:dyDescent="0.25">
      <c r="B41" s="36"/>
      <c r="C41" s="32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41.7109375" style="78" bestFit="1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239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0.75" customHeight="1" x14ac:dyDescent="0.25">
      <c r="B8" s="8"/>
      <c r="C8" s="334" t="s">
        <v>239</v>
      </c>
    </row>
    <row r="9" spans="1:3" ht="24.95" customHeight="1" x14ac:dyDescent="0.25">
      <c r="B9" s="11"/>
      <c r="C9" s="335"/>
    </row>
    <row r="10" spans="1:3" x14ac:dyDescent="0.25">
      <c r="B10" s="161" t="s">
        <v>60</v>
      </c>
      <c r="C10" s="337"/>
    </row>
    <row r="11" spans="1:3" x14ac:dyDescent="0.25">
      <c r="B11" s="3" t="s">
        <v>61</v>
      </c>
      <c r="C11" s="220">
        <v>477.00702952764146</v>
      </c>
    </row>
    <row r="12" spans="1:3" x14ac:dyDescent="0.25">
      <c r="B12" s="4" t="s">
        <v>102</v>
      </c>
      <c r="C12" s="221">
        <v>570.40213962614007</v>
      </c>
    </row>
    <row r="13" spans="1:3" x14ac:dyDescent="0.25">
      <c r="B13" s="4" t="s">
        <v>20</v>
      </c>
      <c r="C13" s="221">
        <v>570.73441025546731</v>
      </c>
    </row>
    <row r="14" spans="1:3" x14ac:dyDescent="0.25">
      <c r="B14" s="4" t="s">
        <v>1</v>
      </c>
      <c r="C14" s="417">
        <v>606.02774164484492</v>
      </c>
    </row>
    <row r="15" spans="1:3" x14ac:dyDescent="0.25">
      <c r="B15" s="34" t="s">
        <v>36</v>
      </c>
      <c r="C15" s="220">
        <v>574.5548067532518</v>
      </c>
    </row>
    <row r="16" spans="1:3" x14ac:dyDescent="0.25">
      <c r="B16" s="34" t="s">
        <v>37</v>
      </c>
      <c r="C16" s="221">
        <v>578.7475216719439</v>
      </c>
    </row>
    <row r="17" spans="2:3" x14ac:dyDescent="0.25">
      <c r="B17" s="34" t="s">
        <v>38</v>
      </c>
      <c r="C17" s="221">
        <v>700.58391374441578</v>
      </c>
    </row>
    <row r="18" spans="2:3" x14ac:dyDescent="0.25">
      <c r="B18" s="34" t="s">
        <v>39</v>
      </c>
      <c r="C18" s="221">
        <v>703.05710124075722</v>
      </c>
    </row>
    <row r="19" spans="2:3" x14ac:dyDescent="0.25">
      <c r="B19" s="34" t="s">
        <v>40</v>
      </c>
      <c r="C19" s="221">
        <v>580.79595127753032</v>
      </c>
    </row>
    <row r="20" spans="2:3" x14ac:dyDescent="0.25">
      <c r="B20" s="34" t="s">
        <v>41</v>
      </c>
      <c r="C20" s="221">
        <v>691.39394657763671</v>
      </c>
    </row>
    <row r="21" spans="2:3" x14ac:dyDescent="0.25">
      <c r="B21" s="34" t="s">
        <v>42</v>
      </c>
      <c r="C21" s="221">
        <v>522.09460953154473</v>
      </c>
    </row>
    <row r="22" spans="2:3" x14ac:dyDescent="0.25">
      <c r="B22" s="34" t="s">
        <v>43</v>
      </c>
      <c r="C22" s="221">
        <v>725.53908342679995</v>
      </c>
    </row>
    <row r="23" spans="2:3" x14ac:dyDescent="0.25">
      <c r="B23" s="34" t="s">
        <v>44</v>
      </c>
      <c r="C23" s="221">
        <v>629.73577367416021</v>
      </c>
    </row>
    <row r="24" spans="2:3" x14ac:dyDescent="0.25">
      <c r="B24" s="34" t="s">
        <v>45</v>
      </c>
      <c r="C24" s="221">
        <v>617.50413337894383</v>
      </c>
    </row>
    <row r="25" spans="2:3" x14ac:dyDescent="0.25">
      <c r="B25" s="34" t="s">
        <v>46</v>
      </c>
      <c r="C25" s="221">
        <v>567.60158585740589</v>
      </c>
    </row>
    <row r="26" spans="2:3" x14ac:dyDescent="0.25">
      <c r="B26" s="34" t="s">
        <v>47</v>
      </c>
      <c r="C26" s="221">
        <v>589.80050729804429</v>
      </c>
    </row>
    <row r="27" spans="2:3" x14ac:dyDescent="0.25">
      <c r="B27" s="34" t="s">
        <v>48</v>
      </c>
      <c r="C27" s="221">
        <v>673.12213956509402</v>
      </c>
    </row>
    <row r="28" spans="2:3" x14ac:dyDescent="0.25">
      <c r="B28" s="34" t="s">
        <v>49</v>
      </c>
      <c r="C28" s="221">
        <v>710.08961111038104</v>
      </c>
    </row>
    <row r="29" spans="2:3" x14ac:dyDescent="0.25">
      <c r="B29" s="34" t="s">
        <v>50</v>
      </c>
      <c r="C29" s="221">
        <v>507.06421300423966</v>
      </c>
    </row>
    <row r="30" spans="2:3" x14ac:dyDescent="0.25">
      <c r="B30" s="34" t="s">
        <v>51</v>
      </c>
      <c r="C30" s="221">
        <v>585.64529185694175</v>
      </c>
    </row>
    <row r="31" spans="2:3" x14ac:dyDescent="0.25">
      <c r="B31" s="34" t="s">
        <v>52</v>
      </c>
      <c r="C31" s="221">
        <v>587.49993840084733</v>
      </c>
    </row>
    <row r="32" spans="2:3" x14ac:dyDescent="0.25">
      <c r="B32" s="34" t="s">
        <v>31</v>
      </c>
      <c r="C32" s="221">
        <v>654.87634847034542</v>
      </c>
    </row>
    <row r="33" spans="2:3" x14ac:dyDescent="0.25">
      <c r="B33" s="34" t="s">
        <v>53</v>
      </c>
      <c r="C33" s="221">
        <v>544.48166698678472</v>
      </c>
    </row>
    <row r="34" spans="2:3" ht="12.75" customHeight="1" x14ac:dyDescent="0.25">
      <c r="B34" s="34" t="s">
        <v>54</v>
      </c>
      <c r="C34" s="221">
        <v>525.95382416246741</v>
      </c>
    </row>
    <row r="35" spans="2:3" x14ac:dyDescent="0.25">
      <c r="B35" s="34" t="s">
        <v>55</v>
      </c>
      <c r="C35" s="221">
        <v>536.24135693021492</v>
      </c>
    </row>
    <row r="36" spans="2:3" x14ac:dyDescent="0.25">
      <c r="B36" s="34" t="s">
        <v>56</v>
      </c>
      <c r="C36" s="221">
        <v>620.3988104558797</v>
      </c>
    </row>
    <row r="37" spans="2:3" x14ac:dyDescent="0.25">
      <c r="B37" s="34" t="s">
        <v>57</v>
      </c>
      <c r="C37" s="221">
        <v>695.25893065214484</v>
      </c>
    </row>
    <row r="38" spans="2:3" x14ac:dyDescent="0.25">
      <c r="B38" s="34" t="s">
        <v>58</v>
      </c>
      <c r="C38" s="222">
        <v>548.02173766619603</v>
      </c>
    </row>
    <row r="39" spans="2:3" x14ac:dyDescent="0.25">
      <c r="B39" s="108"/>
      <c r="C39" s="336"/>
    </row>
    <row r="40" spans="2:3" x14ac:dyDescent="0.25">
      <c r="B40" s="36"/>
      <c r="C40" s="32"/>
    </row>
    <row r="41" spans="2:3" x14ac:dyDescent="0.25">
      <c r="C41" s="80"/>
    </row>
    <row r="42" spans="2:3" x14ac:dyDescent="0.25">
      <c r="C42" s="80"/>
    </row>
    <row r="43" spans="2:3" x14ac:dyDescent="0.25">
      <c r="C43" s="80"/>
    </row>
    <row r="44" spans="2:3" x14ac:dyDescent="0.25">
      <c r="C44" s="80"/>
    </row>
  </sheetData>
  <conditionalFormatting sqref="C11">
    <cfRule type="cellIs" dxfId="5264" priority="3" operator="between">
      <formula>1</formula>
      <formula>2</formula>
    </cfRule>
  </conditionalFormatting>
  <conditionalFormatting sqref="C11">
    <cfRule type="cellIs" dxfId="5263" priority="4" operator="between">
      <formula>1</formula>
      <formula>2</formula>
    </cfRule>
  </conditionalFormatting>
  <conditionalFormatting sqref="C12:C38">
    <cfRule type="cellIs" dxfId="5262" priority="1" operator="between">
      <formula>1</formula>
      <formula>2</formula>
    </cfRule>
  </conditionalFormatting>
  <conditionalFormatting sqref="C12:C38">
    <cfRule type="cellIs" dxfId="5261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B1:M68"/>
  <sheetViews>
    <sheetView showRowColHeaders="0" workbookViewId="0">
      <selection activeCell="C18" sqref="C18:C19"/>
    </sheetView>
  </sheetViews>
  <sheetFormatPr defaultRowHeight="12" x14ac:dyDescent="0.2"/>
  <cols>
    <col min="1" max="1" width="9.140625" style="5"/>
    <col min="2" max="2" width="41.7109375" style="5" customWidth="1"/>
    <col min="3" max="3" width="115" style="14" customWidth="1"/>
    <col min="4" max="4" width="9.140625" style="19"/>
    <col min="5" max="5" width="25.28515625" style="19" customWidth="1"/>
    <col min="6" max="6" width="131.85546875" style="5" customWidth="1"/>
    <col min="7" max="10" width="9.140625" style="5"/>
    <col min="11" max="11" width="11.42578125" style="5" customWidth="1"/>
    <col min="12" max="12" width="9.140625" style="5"/>
    <col min="13" max="13" width="32.7109375" style="5" customWidth="1"/>
    <col min="14" max="16384" width="9.140625" style="5"/>
  </cols>
  <sheetData>
    <row r="1" spans="2:11" x14ac:dyDescent="0.2">
      <c r="C1" s="109"/>
    </row>
    <row r="2" spans="2:11" x14ac:dyDescent="0.2">
      <c r="C2" s="109"/>
    </row>
    <row r="3" spans="2:11" x14ac:dyDescent="0.2">
      <c r="C3" s="48"/>
    </row>
    <row r="4" spans="2:11" x14ac:dyDescent="0.2">
      <c r="C4" s="48"/>
    </row>
    <row r="5" spans="2:11" x14ac:dyDescent="0.2">
      <c r="C5" s="48"/>
    </row>
    <row r="6" spans="2:11" x14ac:dyDescent="0.2">
      <c r="C6" s="48"/>
    </row>
    <row r="7" spans="2:11" x14ac:dyDescent="0.2">
      <c r="B7" s="115" t="s">
        <v>23</v>
      </c>
      <c r="C7" s="48"/>
    </row>
    <row r="8" spans="2:11" x14ac:dyDescent="0.2">
      <c r="D8" s="14"/>
      <c r="E8" s="14"/>
      <c r="F8" s="14"/>
      <c r="G8" s="14"/>
      <c r="H8" s="14"/>
      <c r="I8" s="14"/>
      <c r="J8" s="14"/>
      <c r="K8" s="14"/>
    </row>
    <row r="9" spans="2:11" x14ac:dyDescent="0.2">
      <c r="D9" s="14"/>
      <c r="E9" s="14"/>
      <c r="F9" s="14"/>
      <c r="G9" s="14"/>
      <c r="H9" s="14"/>
      <c r="I9" s="14"/>
      <c r="J9" s="14"/>
      <c r="K9" s="14"/>
    </row>
    <row r="10" spans="2:11" ht="12" customHeight="1" x14ac:dyDescent="0.2">
      <c r="B10" s="593" t="s">
        <v>147</v>
      </c>
      <c r="C10" s="594" t="s">
        <v>152</v>
      </c>
      <c r="D10" s="28"/>
      <c r="E10" s="28"/>
      <c r="F10" s="28"/>
      <c r="G10" s="28"/>
      <c r="H10" s="14"/>
      <c r="I10" s="14"/>
      <c r="J10" s="14"/>
      <c r="K10" s="14"/>
    </row>
    <row r="11" spans="2:11" ht="27" customHeight="1" x14ac:dyDescent="0.2">
      <c r="B11" s="593"/>
      <c r="C11" s="594"/>
      <c r="D11" s="28"/>
      <c r="E11" s="28"/>
      <c r="F11" s="28"/>
      <c r="G11" s="28"/>
      <c r="H11" s="109"/>
      <c r="I11" s="109"/>
      <c r="J11" s="109"/>
      <c r="K11" s="109"/>
    </row>
    <row r="12" spans="2:11" ht="12" customHeight="1" x14ac:dyDescent="0.2">
      <c r="B12" s="30"/>
      <c r="C12" s="16"/>
      <c r="D12" s="28"/>
      <c r="E12" s="28"/>
      <c r="F12" s="28"/>
      <c r="G12" s="28"/>
      <c r="H12" s="18"/>
      <c r="I12" s="18"/>
      <c r="J12" s="18"/>
      <c r="K12" s="18"/>
    </row>
    <row r="13" spans="2:11" ht="57" customHeight="1" x14ac:dyDescent="0.2">
      <c r="B13" s="112" t="s">
        <v>148</v>
      </c>
      <c r="C13" s="33" t="s">
        <v>153</v>
      </c>
      <c r="D13" s="28"/>
      <c r="E13" s="28"/>
      <c r="F13" s="28"/>
      <c r="G13" s="28"/>
      <c r="H13" s="14"/>
      <c r="I13" s="14"/>
      <c r="J13" s="14"/>
      <c r="K13" s="14"/>
    </row>
    <row r="14" spans="2:11" x14ac:dyDescent="0.2">
      <c r="B14" s="113"/>
      <c r="C14" s="16"/>
      <c r="D14" s="28"/>
      <c r="E14" s="28"/>
      <c r="F14" s="28"/>
      <c r="G14" s="28"/>
      <c r="H14" s="18"/>
      <c r="I14" s="18"/>
      <c r="J14" s="18"/>
      <c r="K14" s="18"/>
    </row>
    <row r="15" spans="2:11" x14ac:dyDescent="0.2">
      <c r="B15" s="593" t="s">
        <v>149</v>
      </c>
      <c r="C15" s="594" t="s">
        <v>154</v>
      </c>
      <c r="D15" s="28"/>
      <c r="E15" s="28"/>
      <c r="F15" s="28"/>
      <c r="G15" s="28"/>
      <c r="H15" s="14"/>
      <c r="I15" s="14"/>
      <c r="J15" s="14"/>
      <c r="K15" s="14"/>
    </row>
    <row r="16" spans="2:11" ht="120.75" customHeight="1" x14ac:dyDescent="0.2">
      <c r="B16" s="593"/>
      <c r="C16" s="594"/>
      <c r="D16" s="28"/>
      <c r="E16" s="28"/>
      <c r="F16" s="28"/>
      <c r="G16" s="28"/>
      <c r="H16" s="18"/>
      <c r="I16" s="18"/>
      <c r="J16" s="18"/>
      <c r="K16" s="18"/>
    </row>
    <row r="17" spans="2:13" x14ac:dyDescent="0.2">
      <c r="B17" s="114"/>
      <c r="C17" s="16"/>
      <c r="D17" s="28"/>
      <c r="E17" s="28"/>
      <c r="F17" s="28"/>
      <c r="G17" s="28"/>
      <c r="H17" s="109"/>
      <c r="I17" s="109"/>
      <c r="J17" s="109"/>
      <c r="K17" s="109"/>
    </row>
    <row r="18" spans="2:13" s="16" customFormat="1" ht="15" customHeight="1" x14ac:dyDescent="0.2">
      <c r="B18" s="593" t="s">
        <v>146</v>
      </c>
      <c r="C18" s="594" t="s">
        <v>150</v>
      </c>
      <c r="D18" s="14"/>
      <c r="E18" s="14"/>
      <c r="F18" s="14"/>
      <c r="G18" s="14"/>
      <c r="H18" s="14"/>
      <c r="I18" s="14"/>
      <c r="J18" s="14"/>
      <c r="K18" s="14"/>
    </row>
    <row r="19" spans="2:13" s="16" customFormat="1" ht="119.25" customHeight="1" x14ac:dyDescent="0.2">
      <c r="B19" s="593"/>
      <c r="C19" s="594"/>
      <c r="D19" s="18"/>
      <c r="E19" s="18"/>
      <c r="F19" s="18"/>
      <c r="G19" s="18"/>
      <c r="H19" s="18"/>
      <c r="I19" s="18"/>
      <c r="J19" s="18"/>
      <c r="K19" s="18"/>
    </row>
    <row r="20" spans="2:13" ht="36" customHeight="1" x14ac:dyDescent="0.2">
      <c r="B20" s="30"/>
      <c r="C20" s="33"/>
      <c r="D20" s="28"/>
      <c r="E20" s="28"/>
      <c r="F20" s="28"/>
      <c r="G20" s="28"/>
      <c r="H20" s="31"/>
      <c r="I20" s="31"/>
      <c r="J20" s="31"/>
      <c r="K20" s="31"/>
    </row>
    <row r="21" spans="2:13" ht="15" customHeight="1" x14ac:dyDescent="0.2">
      <c r="B21" s="30"/>
      <c r="C21" s="16"/>
      <c r="D21" s="18"/>
      <c r="E21" s="18"/>
      <c r="F21" s="18"/>
      <c r="G21" s="18"/>
      <c r="H21" s="18"/>
      <c r="I21" s="18"/>
      <c r="J21" s="18"/>
      <c r="K21" s="18"/>
    </row>
    <row r="22" spans="2:13" ht="24.95" customHeight="1" x14ac:dyDescent="0.2">
      <c r="B22" s="30"/>
      <c r="C22" s="16"/>
      <c r="D22" s="14"/>
      <c r="E22" s="14"/>
      <c r="F22" s="14"/>
      <c r="G22" s="14"/>
      <c r="H22" s="14"/>
      <c r="I22" s="14"/>
      <c r="J22" s="14"/>
      <c r="K22" s="14"/>
    </row>
    <row r="23" spans="2:13" ht="15" customHeight="1" x14ac:dyDescent="0.2">
      <c r="B23" s="30"/>
      <c r="C23" s="16"/>
      <c r="D23" s="18"/>
      <c r="E23" s="18"/>
      <c r="F23" s="18"/>
      <c r="G23" s="18"/>
      <c r="H23" s="18"/>
      <c r="I23" s="18"/>
      <c r="J23" s="18"/>
      <c r="K23" s="18"/>
    </row>
    <row r="24" spans="2:13" x14ac:dyDescent="0.2">
      <c r="B24" s="30"/>
      <c r="C24" s="16"/>
      <c r="D24" s="14"/>
      <c r="E24" s="14"/>
      <c r="F24" s="14"/>
      <c r="G24" s="14"/>
      <c r="H24" s="14"/>
      <c r="I24" s="14"/>
      <c r="J24" s="14"/>
      <c r="K24" s="14"/>
    </row>
    <row r="25" spans="2:13" x14ac:dyDescent="0.2">
      <c r="B25" s="29"/>
      <c r="D25" s="14"/>
      <c r="E25" s="14"/>
      <c r="F25" s="14"/>
      <c r="G25" s="14"/>
      <c r="H25" s="14"/>
      <c r="I25" s="14"/>
      <c r="J25" s="14"/>
      <c r="K25" s="14"/>
    </row>
    <row r="26" spans="2:13" ht="15" x14ac:dyDescent="0.25">
      <c r="B26" s="21"/>
      <c r="C26" s="590"/>
      <c r="D26" s="591"/>
      <c r="E26" s="591"/>
      <c r="F26" s="585"/>
      <c r="G26" s="586"/>
      <c r="H26" s="586"/>
      <c r="I26" s="586"/>
      <c r="J26" s="586"/>
      <c r="K26" s="586"/>
      <c r="L26" s="587"/>
      <c r="M26" s="587"/>
    </row>
    <row r="27" spans="2:13" x14ac:dyDescent="0.2">
      <c r="C27" s="585"/>
      <c r="D27" s="587"/>
      <c r="E27" s="587"/>
    </row>
    <row r="28" spans="2:13" x14ac:dyDescent="0.2">
      <c r="B28" s="22"/>
      <c r="C28" s="587"/>
      <c r="D28" s="587"/>
      <c r="E28" s="587"/>
    </row>
    <row r="29" spans="2:13" x14ac:dyDescent="0.2">
      <c r="C29" s="587"/>
      <c r="D29" s="587"/>
      <c r="E29" s="587"/>
    </row>
    <row r="30" spans="2:13" ht="15" x14ac:dyDescent="0.25">
      <c r="B30" s="22"/>
      <c r="C30" s="588"/>
      <c r="D30" s="589" t="s">
        <v>14</v>
      </c>
      <c r="E30" s="589"/>
      <c r="F30" s="10"/>
    </row>
    <row r="31" spans="2:13" x14ac:dyDescent="0.2">
      <c r="B31" s="592"/>
      <c r="D31" s="20"/>
    </row>
    <row r="32" spans="2:13" x14ac:dyDescent="0.2">
      <c r="B32" s="592"/>
      <c r="C32" s="15"/>
    </row>
    <row r="33" spans="2:6" ht="15" x14ac:dyDescent="0.25">
      <c r="B33" s="23"/>
      <c r="C33" s="588"/>
      <c r="D33" s="589" t="s">
        <v>15</v>
      </c>
      <c r="E33" s="589"/>
      <c r="F33" s="9"/>
    </row>
    <row r="34" spans="2:6" x14ac:dyDescent="0.2">
      <c r="B34" s="23"/>
    </row>
    <row r="35" spans="2:6" x14ac:dyDescent="0.2">
      <c r="B35" s="24"/>
    </row>
    <row r="37" spans="2:6" ht="15" x14ac:dyDescent="0.25">
      <c r="B37" s="24"/>
      <c r="C37" s="588"/>
      <c r="D37" s="589"/>
      <c r="E37" s="589"/>
    </row>
    <row r="38" spans="2:6" x14ac:dyDescent="0.2">
      <c r="B38" s="17"/>
    </row>
    <row r="40" spans="2:6" ht="15" x14ac:dyDescent="0.25">
      <c r="B40" s="24"/>
      <c r="C40" s="588"/>
      <c r="D40" s="589"/>
      <c r="E40" s="589"/>
      <c r="F40" s="16"/>
    </row>
    <row r="41" spans="2:6" x14ac:dyDescent="0.2">
      <c r="C41" s="15"/>
    </row>
    <row r="42" spans="2:6" x14ac:dyDescent="0.2">
      <c r="C42" s="15"/>
    </row>
    <row r="49" spans="2:2" x14ac:dyDescent="0.2">
      <c r="B49" s="25"/>
    </row>
    <row r="50" spans="2:2" x14ac:dyDescent="0.2">
      <c r="B50" s="26"/>
    </row>
    <row r="51" spans="2:2" x14ac:dyDescent="0.2">
      <c r="B51" s="25"/>
    </row>
    <row r="53" spans="2:2" x14ac:dyDescent="0.2">
      <c r="B53" s="24"/>
    </row>
    <row r="55" spans="2:2" x14ac:dyDescent="0.2">
      <c r="B55" s="25"/>
    </row>
    <row r="57" spans="2:2" x14ac:dyDescent="0.2">
      <c r="B57" s="25"/>
    </row>
    <row r="59" spans="2:2" x14ac:dyDescent="0.2">
      <c r="B59" s="25"/>
    </row>
    <row r="61" spans="2:2" x14ac:dyDescent="0.2">
      <c r="B61" s="27"/>
    </row>
    <row r="64" spans="2:2" x14ac:dyDescent="0.2">
      <c r="B64" s="25"/>
    </row>
    <row r="66" spans="2:2" x14ac:dyDescent="0.2">
      <c r="B66" s="25"/>
    </row>
    <row r="68" spans="2:2" x14ac:dyDescent="0.2">
      <c r="B68" s="25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14">
    <mergeCell ref="B18:B19"/>
    <mergeCell ref="C18:C19"/>
    <mergeCell ref="C10:C11"/>
    <mergeCell ref="B10:B11"/>
    <mergeCell ref="B15:B16"/>
    <mergeCell ref="C15:C16"/>
    <mergeCell ref="F26:M26"/>
    <mergeCell ref="C37:E37"/>
    <mergeCell ref="C40:E40"/>
    <mergeCell ref="C26:E26"/>
    <mergeCell ref="B31:B32"/>
    <mergeCell ref="C27:E29"/>
    <mergeCell ref="C30:E30"/>
    <mergeCell ref="C33:E33"/>
  </mergeCell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295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295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1" t="s">
        <v>12</v>
      </c>
      <c r="D10" s="531" t="s">
        <v>13</v>
      </c>
      <c r="E10" s="531" t="s">
        <v>0</v>
      </c>
    </row>
    <row r="11" spans="1:5" s="77" customFormat="1" ht="14.25" customHeight="1" x14ac:dyDescent="0.2">
      <c r="B11" s="243" t="s">
        <v>61</v>
      </c>
      <c r="C11" s="249">
        <v>211622</v>
      </c>
      <c r="D11" s="250">
        <v>177759</v>
      </c>
      <c r="E11" s="257">
        <v>389381</v>
      </c>
    </row>
    <row r="12" spans="1:5" s="77" customFormat="1" ht="14.25" customHeight="1" x14ac:dyDescent="0.2">
      <c r="B12" s="4" t="s">
        <v>102</v>
      </c>
      <c r="C12" s="252">
        <v>50653</v>
      </c>
      <c r="D12" s="63">
        <v>47937</v>
      </c>
      <c r="E12" s="253">
        <v>98590</v>
      </c>
    </row>
    <row r="13" spans="1:5" s="77" customFormat="1" ht="14.25" customHeight="1" x14ac:dyDescent="0.2">
      <c r="B13" s="4" t="s">
        <v>103</v>
      </c>
      <c r="C13" s="252">
        <v>38878</v>
      </c>
      <c r="D13" s="63">
        <v>36715</v>
      </c>
      <c r="E13" s="253">
        <v>75593</v>
      </c>
    </row>
    <row r="14" spans="1:5" s="77" customFormat="1" ht="14.25" customHeight="1" x14ac:dyDescent="0.2">
      <c r="B14" s="4" t="s">
        <v>1</v>
      </c>
      <c r="C14" s="343">
        <v>7837</v>
      </c>
      <c r="D14" s="344">
        <v>8081</v>
      </c>
      <c r="E14" s="345">
        <v>15918</v>
      </c>
    </row>
    <row r="15" spans="1:5" s="77" customFormat="1" ht="14.25" customHeight="1" x14ac:dyDescent="0.2">
      <c r="B15" s="34" t="s">
        <v>104</v>
      </c>
      <c r="C15" s="249">
        <v>268</v>
      </c>
      <c r="D15" s="250">
        <v>288</v>
      </c>
      <c r="E15" s="257">
        <v>556</v>
      </c>
    </row>
    <row r="16" spans="1:5" s="77" customFormat="1" ht="14.25" customHeight="1" x14ac:dyDescent="0.2">
      <c r="B16" s="34" t="s">
        <v>105</v>
      </c>
      <c r="C16" s="252">
        <v>231</v>
      </c>
      <c r="D16" s="63">
        <v>212</v>
      </c>
      <c r="E16" s="253">
        <v>443</v>
      </c>
    </row>
    <row r="17" spans="2:5" s="77" customFormat="1" ht="14.25" customHeight="1" x14ac:dyDescent="0.2">
      <c r="B17" s="34" t="s">
        <v>107</v>
      </c>
      <c r="C17" s="252">
        <v>407</v>
      </c>
      <c r="D17" s="63">
        <v>365</v>
      </c>
      <c r="E17" s="253">
        <v>772</v>
      </c>
    </row>
    <row r="18" spans="2:5" s="77" customFormat="1" ht="14.25" customHeight="1" x14ac:dyDescent="0.2">
      <c r="B18" s="34" t="s">
        <v>196</v>
      </c>
      <c r="C18" s="252">
        <v>276</v>
      </c>
      <c r="D18" s="63">
        <v>264</v>
      </c>
      <c r="E18" s="253">
        <v>540</v>
      </c>
    </row>
    <row r="19" spans="2:5" s="77" customFormat="1" ht="14.25" customHeight="1" x14ac:dyDescent="0.2">
      <c r="B19" s="34" t="s">
        <v>197</v>
      </c>
      <c r="C19" s="252">
        <v>489</v>
      </c>
      <c r="D19" s="63">
        <v>534</v>
      </c>
      <c r="E19" s="253">
        <v>1023</v>
      </c>
    </row>
    <row r="20" spans="2:5" s="77" customFormat="1" ht="14.25" customHeight="1" x14ac:dyDescent="0.2">
      <c r="B20" s="34" t="s">
        <v>198</v>
      </c>
      <c r="C20" s="252">
        <v>239</v>
      </c>
      <c r="D20" s="63">
        <v>261</v>
      </c>
      <c r="E20" s="253">
        <v>500</v>
      </c>
    </row>
    <row r="21" spans="2:5" s="77" customFormat="1" ht="14.25" customHeight="1" x14ac:dyDescent="0.2">
      <c r="B21" s="34" t="s">
        <v>110</v>
      </c>
      <c r="C21" s="252">
        <v>181</v>
      </c>
      <c r="D21" s="63">
        <v>261</v>
      </c>
      <c r="E21" s="253">
        <v>442</v>
      </c>
    </row>
    <row r="22" spans="2:5" s="77" customFormat="1" ht="14.25" customHeight="1" x14ac:dyDescent="0.2">
      <c r="B22" s="34" t="s">
        <v>199</v>
      </c>
      <c r="C22" s="252">
        <v>266</v>
      </c>
      <c r="D22" s="63">
        <v>215</v>
      </c>
      <c r="E22" s="253">
        <v>481</v>
      </c>
    </row>
    <row r="23" spans="2:5" s="77" customFormat="1" ht="14.25" customHeight="1" x14ac:dyDescent="0.2">
      <c r="B23" s="34" t="s">
        <v>111</v>
      </c>
      <c r="C23" s="252">
        <v>642</v>
      </c>
      <c r="D23" s="63">
        <v>598</v>
      </c>
      <c r="E23" s="253">
        <v>1240</v>
      </c>
    </row>
    <row r="24" spans="2:5" s="77" customFormat="1" ht="14.25" customHeight="1" x14ac:dyDescent="0.2">
      <c r="B24" s="34" t="s">
        <v>200</v>
      </c>
      <c r="C24" s="252">
        <v>282</v>
      </c>
      <c r="D24" s="63">
        <v>282</v>
      </c>
      <c r="E24" s="253">
        <v>564</v>
      </c>
    </row>
    <row r="25" spans="2:5" s="77" customFormat="1" ht="14.25" customHeight="1" x14ac:dyDescent="0.2">
      <c r="B25" s="34" t="s">
        <v>113</v>
      </c>
      <c r="C25" s="252">
        <v>232</v>
      </c>
      <c r="D25" s="63">
        <v>258</v>
      </c>
      <c r="E25" s="253">
        <v>490</v>
      </c>
    </row>
    <row r="26" spans="2:5" s="77" customFormat="1" ht="14.25" customHeight="1" x14ac:dyDescent="0.2">
      <c r="B26" s="34" t="s">
        <v>114</v>
      </c>
      <c r="C26" s="252">
        <v>268</v>
      </c>
      <c r="D26" s="63">
        <v>285</v>
      </c>
      <c r="E26" s="253">
        <v>553</v>
      </c>
    </row>
    <row r="27" spans="2:5" s="77" customFormat="1" ht="14.25" customHeight="1" x14ac:dyDescent="0.2">
      <c r="B27" s="34" t="s">
        <v>201</v>
      </c>
      <c r="C27" s="252">
        <v>256</v>
      </c>
      <c r="D27" s="63">
        <v>231</v>
      </c>
      <c r="E27" s="253">
        <v>487</v>
      </c>
    </row>
    <row r="28" spans="2:5" s="77" customFormat="1" ht="14.25" customHeight="1" x14ac:dyDescent="0.2">
      <c r="B28" s="34" t="s">
        <v>121</v>
      </c>
      <c r="C28" s="252">
        <v>513</v>
      </c>
      <c r="D28" s="63">
        <v>511</v>
      </c>
      <c r="E28" s="253">
        <v>1024</v>
      </c>
    </row>
    <row r="29" spans="2:5" s="77" customFormat="1" ht="14.25" customHeight="1" x14ac:dyDescent="0.2">
      <c r="B29" s="34" t="s">
        <v>124</v>
      </c>
      <c r="C29" s="252">
        <v>661</v>
      </c>
      <c r="D29" s="63">
        <v>796</v>
      </c>
      <c r="E29" s="253">
        <v>1457</v>
      </c>
    </row>
    <row r="30" spans="2:5" s="77" customFormat="1" ht="14.25" customHeight="1" x14ac:dyDescent="0.2">
      <c r="B30" s="34" t="s">
        <v>202</v>
      </c>
      <c r="C30" s="252">
        <v>189</v>
      </c>
      <c r="D30" s="63">
        <v>192</v>
      </c>
      <c r="E30" s="253">
        <v>381</v>
      </c>
    </row>
    <row r="31" spans="2:5" s="77" customFormat="1" ht="14.25" customHeight="1" x14ac:dyDescent="0.2">
      <c r="B31" s="34" t="s">
        <v>203</v>
      </c>
      <c r="C31" s="252">
        <v>639</v>
      </c>
      <c r="D31" s="63">
        <v>643</v>
      </c>
      <c r="E31" s="253">
        <v>1282</v>
      </c>
    </row>
    <row r="32" spans="2:5" s="77" customFormat="1" ht="14.25" customHeight="1" x14ac:dyDescent="0.2">
      <c r="B32" s="34" t="s">
        <v>204</v>
      </c>
      <c r="C32" s="252">
        <v>121</v>
      </c>
      <c r="D32" s="63">
        <v>106</v>
      </c>
      <c r="E32" s="253">
        <v>227</v>
      </c>
    </row>
    <row r="33" spans="2:5" s="77" customFormat="1" ht="14.25" customHeight="1" x14ac:dyDescent="0.2">
      <c r="B33" s="34" t="s">
        <v>128</v>
      </c>
      <c r="C33" s="252">
        <v>402</v>
      </c>
      <c r="D33" s="63">
        <v>443</v>
      </c>
      <c r="E33" s="253">
        <v>845</v>
      </c>
    </row>
    <row r="34" spans="2:5" s="77" customFormat="1" ht="14.25" customHeight="1" x14ac:dyDescent="0.2">
      <c r="B34" s="34" t="s">
        <v>205</v>
      </c>
      <c r="C34" s="252">
        <v>271</v>
      </c>
      <c r="D34" s="63">
        <v>319</v>
      </c>
      <c r="E34" s="253">
        <v>590</v>
      </c>
    </row>
    <row r="35" spans="2:5" s="77" customFormat="1" ht="14.25" customHeight="1" x14ac:dyDescent="0.2">
      <c r="B35" s="34" t="s">
        <v>206</v>
      </c>
      <c r="C35" s="252">
        <v>184</v>
      </c>
      <c r="D35" s="63">
        <v>236</v>
      </c>
      <c r="E35" s="253">
        <v>420</v>
      </c>
    </row>
    <row r="36" spans="2:5" s="77" customFormat="1" ht="14.25" customHeight="1" x14ac:dyDescent="0.2">
      <c r="B36" s="34" t="s">
        <v>207</v>
      </c>
      <c r="C36" s="252">
        <v>133</v>
      </c>
      <c r="D36" s="63">
        <v>166</v>
      </c>
      <c r="E36" s="253">
        <v>299</v>
      </c>
    </row>
    <row r="37" spans="2:5" s="77" customFormat="1" ht="14.25" customHeight="1" x14ac:dyDescent="0.2">
      <c r="B37" s="34" t="s">
        <v>129</v>
      </c>
      <c r="C37" s="252">
        <v>428</v>
      </c>
      <c r="D37" s="63">
        <v>372</v>
      </c>
      <c r="E37" s="253">
        <v>800</v>
      </c>
    </row>
    <row r="38" spans="2:5" s="77" customFormat="1" ht="14.25" customHeight="1" x14ac:dyDescent="0.2">
      <c r="B38" s="34" t="s">
        <v>208</v>
      </c>
      <c r="C38" s="341">
        <v>259</v>
      </c>
      <c r="D38" s="342">
        <v>243</v>
      </c>
      <c r="E38" s="258">
        <v>502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260" priority="2" operator="between">
      <formula>1</formula>
      <formula>2</formula>
    </cfRule>
  </conditionalFormatting>
  <conditionalFormatting sqref="C11:E38">
    <cfRule type="cellIs" dxfId="5259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296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297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1" t="s">
        <v>12</v>
      </c>
      <c r="D10" s="531" t="s">
        <v>13</v>
      </c>
    </row>
    <row r="11" spans="1:4" s="77" customFormat="1" ht="14.25" customHeight="1" x14ac:dyDescent="0.2">
      <c r="B11" s="243" t="s">
        <v>61</v>
      </c>
      <c r="C11" s="260">
        <f>'SD_genero (06)'!C11/'SD_genero (06)'!E11</f>
        <v>0.54348311807715322</v>
      </c>
      <c r="D11" s="261">
        <f>'SD_genero (06)'!D11/'SD_genero (06)'!E11</f>
        <v>0.45651688192284678</v>
      </c>
    </row>
    <row r="12" spans="1:4" s="77" customFormat="1" ht="14.25" customHeight="1" x14ac:dyDescent="0.2">
      <c r="B12" s="4" t="s">
        <v>102</v>
      </c>
      <c r="C12" s="262">
        <f>'SD_genero (06)'!C12/'SD_genero (06)'!E12</f>
        <v>0.51377421645197285</v>
      </c>
      <c r="D12" s="263">
        <f>'SD_genero (06)'!D12/'SD_genero (06)'!E12</f>
        <v>0.4862257835480272</v>
      </c>
    </row>
    <row r="13" spans="1:4" s="77" customFormat="1" ht="14.25" customHeight="1" x14ac:dyDescent="0.2">
      <c r="B13" s="4" t="s">
        <v>103</v>
      </c>
      <c r="C13" s="262">
        <f>'SD_genero (06)'!C13/'SD_genero (06)'!E13</f>
        <v>0.51430688026669136</v>
      </c>
      <c r="D13" s="263">
        <f>'SD_genero (06)'!D13/'SD_genero (06)'!E13</f>
        <v>0.48569311973330864</v>
      </c>
    </row>
    <row r="14" spans="1:4" s="77" customFormat="1" ht="14.25" customHeight="1" x14ac:dyDescent="0.2">
      <c r="B14" s="4" t="s">
        <v>1</v>
      </c>
      <c r="C14" s="346">
        <f>'SD_genero (06)'!C14/'SD_genero (06)'!E14</f>
        <v>0.49233572056791053</v>
      </c>
      <c r="D14" s="347">
        <f>'SD_genero (06)'!D14/'SD_genero (06)'!E14</f>
        <v>0.50766427943208947</v>
      </c>
    </row>
    <row r="15" spans="1:4" s="77" customFormat="1" ht="14.25" customHeight="1" x14ac:dyDescent="0.2">
      <c r="B15" s="34" t="s">
        <v>104</v>
      </c>
      <c r="C15" s="260">
        <f>'SD_genero (06)'!C15/'SD_genero (06)'!E15</f>
        <v>0.48201438848920863</v>
      </c>
      <c r="D15" s="261">
        <f>'SD_genero (06)'!D15/'SD_genero (06)'!E15</f>
        <v>0.51798561151079137</v>
      </c>
    </row>
    <row r="16" spans="1:4" s="77" customFormat="1" ht="14.25" customHeight="1" x14ac:dyDescent="0.2">
      <c r="B16" s="34" t="s">
        <v>105</v>
      </c>
      <c r="C16" s="262">
        <f>'SD_genero (06)'!C16/'SD_genero (06)'!E16</f>
        <v>0.52144469525959369</v>
      </c>
      <c r="D16" s="263">
        <f>'SD_genero (06)'!D16/'SD_genero (06)'!E16</f>
        <v>0.47855530474040631</v>
      </c>
    </row>
    <row r="17" spans="2:4" s="77" customFormat="1" ht="14.25" customHeight="1" x14ac:dyDescent="0.2">
      <c r="B17" s="34" t="s">
        <v>107</v>
      </c>
      <c r="C17" s="262">
        <f>'SD_genero (06)'!C17/'SD_genero (06)'!E17</f>
        <v>0.52720207253886009</v>
      </c>
      <c r="D17" s="263">
        <f>'SD_genero (06)'!D17/'SD_genero (06)'!E17</f>
        <v>0.47279792746113991</v>
      </c>
    </row>
    <row r="18" spans="2:4" s="77" customFormat="1" ht="14.25" customHeight="1" x14ac:dyDescent="0.2">
      <c r="B18" s="34" t="s">
        <v>196</v>
      </c>
      <c r="C18" s="262">
        <f>'SD_genero (06)'!C18/'SD_genero (06)'!E18</f>
        <v>0.51111111111111107</v>
      </c>
      <c r="D18" s="263">
        <f>'SD_genero (06)'!D18/'SD_genero (06)'!E18</f>
        <v>0.48888888888888887</v>
      </c>
    </row>
    <row r="19" spans="2:4" s="77" customFormat="1" ht="14.25" customHeight="1" x14ac:dyDescent="0.2">
      <c r="B19" s="34" t="s">
        <v>197</v>
      </c>
      <c r="C19" s="262">
        <f>'SD_genero (06)'!C19/'SD_genero (06)'!E19</f>
        <v>0.47800586510263932</v>
      </c>
      <c r="D19" s="263">
        <f>'SD_genero (06)'!D19/'SD_genero (06)'!E19</f>
        <v>0.52199413489736068</v>
      </c>
    </row>
    <row r="20" spans="2:4" s="77" customFormat="1" ht="14.25" customHeight="1" x14ac:dyDescent="0.2">
      <c r="B20" s="34" t="s">
        <v>198</v>
      </c>
      <c r="C20" s="262">
        <f>'SD_genero (06)'!C20/'SD_genero (06)'!E20</f>
        <v>0.47799999999999998</v>
      </c>
      <c r="D20" s="263">
        <f>'SD_genero (06)'!D20/'SD_genero (06)'!E20</f>
        <v>0.52200000000000002</v>
      </c>
    </row>
    <row r="21" spans="2:4" s="77" customFormat="1" ht="14.25" customHeight="1" x14ac:dyDescent="0.2">
      <c r="B21" s="34" t="s">
        <v>110</v>
      </c>
      <c r="C21" s="262">
        <f>'SD_genero (06)'!C21/'SD_genero (06)'!E21</f>
        <v>0.4095022624434389</v>
      </c>
      <c r="D21" s="263">
        <f>'SD_genero (06)'!D21/'SD_genero (06)'!E21</f>
        <v>0.5904977375565611</v>
      </c>
    </row>
    <row r="22" spans="2:4" s="77" customFormat="1" ht="14.25" customHeight="1" x14ac:dyDescent="0.2">
      <c r="B22" s="34" t="s">
        <v>199</v>
      </c>
      <c r="C22" s="262">
        <f>'SD_genero (06)'!C22/'SD_genero (06)'!E22</f>
        <v>0.55301455301455305</v>
      </c>
      <c r="D22" s="263">
        <f>'SD_genero (06)'!D22/'SD_genero (06)'!E22</f>
        <v>0.44698544698544701</v>
      </c>
    </row>
    <row r="23" spans="2:4" s="77" customFormat="1" ht="14.25" customHeight="1" x14ac:dyDescent="0.2">
      <c r="B23" s="34" t="s">
        <v>111</v>
      </c>
      <c r="C23" s="262">
        <f>'SD_genero (06)'!C23/'SD_genero (06)'!E23</f>
        <v>0.51774193548387093</v>
      </c>
      <c r="D23" s="263">
        <f>'SD_genero (06)'!D23/'SD_genero (06)'!E23</f>
        <v>0.48225806451612901</v>
      </c>
    </row>
    <row r="24" spans="2:4" s="77" customFormat="1" ht="14.25" customHeight="1" x14ac:dyDescent="0.2">
      <c r="B24" s="34" t="s">
        <v>200</v>
      </c>
      <c r="C24" s="262">
        <f>'SD_genero (06)'!C24/'SD_genero (06)'!E24</f>
        <v>0.5</v>
      </c>
      <c r="D24" s="263">
        <f>'SD_genero (06)'!D24/'SD_genero (06)'!E24</f>
        <v>0.5</v>
      </c>
    </row>
    <row r="25" spans="2:4" s="77" customFormat="1" ht="14.25" customHeight="1" x14ac:dyDescent="0.2">
      <c r="B25" s="34" t="s">
        <v>113</v>
      </c>
      <c r="C25" s="262">
        <f>'SD_genero (06)'!C25/'SD_genero (06)'!E25</f>
        <v>0.47346938775510206</v>
      </c>
      <c r="D25" s="263">
        <f>'SD_genero (06)'!D25/'SD_genero (06)'!E25</f>
        <v>0.52653061224489794</v>
      </c>
    </row>
    <row r="26" spans="2:4" s="77" customFormat="1" ht="14.25" customHeight="1" x14ac:dyDescent="0.2">
      <c r="B26" s="34" t="s">
        <v>114</v>
      </c>
      <c r="C26" s="262">
        <f>'SD_genero (06)'!C26/'SD_genero (06)'!E26</f>
        <v>0.48462929475587702</v>
      </c>
      <c r="D26" s="263">
        <f>'SD_genero (06)'!D26/'SD_genero (06)'!E26</f>
        <v>0.51537070524412298</v>
      </c>
    </row>
    <row r="27" spans="2:4" s="77" customFormat="1" ht="14.25" customHeight="1" x14ac:dyDescent="0.2">
      <c r="B27" s="34" t="s">
        <v>201</v>
      </c>
      <c r="C27" s="262">
        <f>'SD_genero (06)'!C27/'SD_genero (06)'!E27</f>
        <v>0.52566735112936347</v>
      </c>
      <c r="D27" s="263">
        <f>'SD_genero (06)'!D27/'SD_genero (06)'!E27</f>
        <v>0.47433264887063653</v>
      </c>
    </row>
    <row r="28" spans="2:4" s="77" customFormat="1" ht="14.25" customHeight="1" x14ac:dyDescent="0.2">
      <c r="B28" s="34" t="s">
        <v>121</v>
      </c>
      <c r="C28" s="262">
        <f>'SD_genero (06)'!C28/'SD_genero (06)'!E28</f>
        <v>0.5009765625</v>
      </c>
      <c r="D28" s="263">
        <f>'SD_genero (06)'!D28/'SD_genero (06)'!E28</f>
        <v>0.4990234375</v>
      </c>
    </row>
    <row r="29" spans="2:4" s="77" customFormat="1" ht="14.25" customHeight="1" x14ac:dyDescent="0.2">
      <c r="B29" s="34" t="s">
        <v>124</v>
      </c>
      <c r="C29" s="262">
        <f>'SD_genero (06)'!C29/'SD_genero (06)'!E29</f>
        <v>0.45367192862045297</v>
      </c>
      <c r="D29" s="263">
        <f>'SD_genero (06)'!D29/'SD_genero (06)'!E29</f>
        <v>0.54632807137954698</v>
      </c>
    </row>
    <row r="30" spans="2:4" s="77" customFormat="1" ht="14.25" customHeight="1" x14ac:dyDescent="0.2">
      <c r="B30" s="34" t="s">
        <v>202</v>
      </c>
      <c r="C30" s="262">
        <f>'SD_genero (06)'!C30/'SD_genero (06)'!E30</f>
        <v>0.49606299212598426</v>
      </c>
      <c r="D30" s="263">
        <f>'SD_genero (06)'!D30/'SD_genero (06)'!E30</f>
        <v>0.50393700787401574</v>
      </c>
    </row>
    <row r="31" spans="2:4" s="77" customFormat="1" ht="14.25" customHeight="1" x14ac:dyDescent="0.2">
      <c r="B31" s="34" t="s">
        <v>203</v>
      </c>
      <c r="C31" s="262">
        <f>'SD_genero (06)'!C31/'SD_genero (06)'!E31</f>
        <v>0.49843993759750388</v>
      </c>
      <c r="D31" s="263">
        <f>'SD_genero (06)'!D31/'SD_genero (06)'!E31</f>
        <v>0.50156006240249607</v>
      </c>
    </row>
    <row r="32" spans="2:4" s="77" customFormat="1" ht="14.25" customHeight="1" x14ac:dyDescent="0.2">
      <c r="B32" s="34" t="s">
        <v>204</v>
      </c>
      <c r="C32" s="262">
        <f>'SD_genero (06)'!C32/'SD_genero (06)'!E32</f>
        <v>0.53303964757709255</v>
      </c>
      <c r="D32" s="263">
        <f>'SD_genero (06)'!D32/'SD_genero (06)'!E32</f>
        <v>0.46696035242290751</v>
      </c>
    </row>
    <row r="33" spans="2:4" s="77" customFormat="1" ht="14.25" customHeight="1" x14ac:dyDescent="0.2">
      <c r="B33" s="34" t="s">
        <v>128</v>
      </c>
      <c r="C33" s="262">
        <f>'SD_genero (06)'!C33/'SD_genero (06)'!E33</f>
        <v>0.47573964497041421</v>
      </c>
      <c r="D33" s="263">
        <f>'SD_genero (06)'!D33/'SD_genero (06)'!E33</f>
        <v>0.52426035502958579</v>
      </c>
    </row>
    <row r="34" spans="2:4" s="77" customFormat="1" ht="14.25" customHeight="1" x14ac:dyDescent="0.2">
      <c r="B34" s="34" t="s">
        <v>205</v>
      </c>
      <c r="C34" s="262">
        <f>'SD_genero (06)'!C34/'SD_genero (06)'!E34</f>
        <v>0.45932203389830506</v>
      </c>
      <c r="D34" s="263">
        <f>'SD_genero (06)'!D34/'SD_genero (06)'!E34</f>
        <v>0.54067796610169494</v>
      </c>
    </row>
    <row r="35" spans="2:4" s="77" customFormat="1" ht="14.25" customHeight="1" x14ac:dyDescent="0.2">
      <c r="B35" s="34" t="s">
        <v>206</v>
      </c>
      <c r="C35" s="262">
        <f>'SD_genero (06)'!C35/'SD_genero (06)'!E35</f>
        <v>0.43809523809523809</v>
      </c>
      <c r="D35" s="263">
        <f>'SD_genero (06)'!D35/'SD_genero (06)'!E35</f>
        <v>0.56190476190476191</v>
      </c>
    </row>
    <row r="36" spans="2:4" s="77" customFormat="1" ht="14.25" customHeight="1" x14ac:dyDescent="0.2">
      <c r="B36" s="34" t="s">
        <v>207</v>
      </c>
      <c r="C36" s="262">
        <f>'SD_genero (06)'!C36/'SD_genero (06)'!E36</f>
        <v>0.44481605351170567</v>
      </c>
      <c r="D36" s="263">
        <f>'SD_genero (06)'!D36/'SD_genero (06)'!E36</f>
        <v>0.55518394648829428</v>
      </c>
    </row>
    <row r="37" spans="2:4" s="77" customFormat="1" ht="14.25" customHeight="1" x14ac:dyDescent="0.2">
      <c r="B37" s="34" t="s">
        <v>129</v>
      </c>
      <c r="C37" s="262">
        <f>'SD_genero (06)'!C37/'SD_genero (06)'!E37</f>
        <v>0.53500000000000003</v>
      </c>
      <c r="D37" s="263">
        <f>'SD_genero (06)'!D37/'SD_genero (06)'!E37</f>
        <v>0.46500000000000002</v>
      </c>
    </row>
    <row r="38" spans="2:4" s="77" customFormat="1" ht="14.25" customHeight="1" x14ac:dyDescent="0.2">
      <c r="B38" s="34" t="s">
        <v>208</v>
      </c>
      <c r="C38" s="264">
        <f>'SD_genero (06)'!C38/'SD_genero (06)'!E38</f>
        <v>0.51593625498007967</v>
      </c>
      <c r="D38" s="265">
        <f>'SD_genero (06)'!D38/'SD_genero (06)'!E38</f>
        <v>0.48406374501992033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298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298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79334</v>
      </c>
      <c r="D11" s="250">
        <v>53315</v>
      </c>
      <c r="E11" s="250">
        <v>43651</v>
      </c>
      <c r="F11" s="250">
        <v>39392</v>
      </c>
      <c r="G11" s="250">
        <v>39020</v>
      </c>
      <c r="H11" s="250">
        <v>43194</v>
      </c>
      <c r="I11" s="250">
        <v>54767</v>
      </c>
      <c r="J11" s="250">
        <v>36708</v>
      </c>
      <c r="K11" s="257">
        <v>389381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18618</v>
      </c>
      <c r="D12" s="63">
        <v>14128</v>
      </c>
      <c r="E12" s="63">
        <v>11291</v>
      </c>
      <c r="F12" s="63">
        <v>9490</v>
      </c>
      <c r="G12" s="63">
        <v>9236</v>
      </c>
      <c r="H12" s="63">
        <v>10540</v>
      </c>
      <c r="I12" s="63">
        <v>14915</v>
      </c>
      <c r="J12" s="63">
        <v>10372</v>
      </c>
      <c r="K12" s="253">
        <v>98590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14064</v>
      </c>
      <c r="D13" s="63">
        <v>10757</v>
      </c>
      <c r="E13" s="63">
        <v>8760</v>
      </c>
      <c r="F13" s="63">
        <v>7253</v>
      </c>
      <c r="G13" s="63">
        <v>6946</v>
      </c>
      <c r="H13" s="63">
        <v>8019</v>
      </c>
      <c r="I13" s="63">
        <v>11508</v>
      </c>
      <c r="J13" s="63">
        <v>8286</v>
      </c>
      <c r="K13" s="253">
        <v>75593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1">
        <v>2723</v>
      </c>
      <c r="D14" s="342">
        <v>2204</v>
      </c>
      <c r="E14" s="342">
        <v>1761</v>
      </c>
      <c r="F14" s="342">
        <v>1454</v>
      </c>
      <c r="G14" s="342">
        <v>1502</v>
      </c>
      <c r="H14" s="342">
        <v>1772</v>
      </c>
      <c r="I14" s="342">
        <v>2559</v>
      </c>
      <c r="J14" s="342">
        <v>1943</v>
      </c>
      <c r="K14" s="258">
        <v>15918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49">
        <v>78</v>
      </c>
      <c r="D15" s="250">
        <v>74</v>
      </c>
      <c r="E15" s="250">
        <v>48</v>
      </c>
      <c r="F15" s="250">
        <v>45</v>
      </c>
      <c r="G15" s="250">
        <v>49</v>
      </c>
      <c r="H15" s="250">
        <v>82</v>
      </c>
      <c r="I15" s="250">
        <v>100</v>
      </c>
      <c r="J15" s="250">
        <v>80</v>
      </c>
      <c r="K15" s="257">
        <v>556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79</v>
      </c>
      <c r="D16" s="63">
        <v>69</v>
      </c>
      <c r="E16" s="63">
        <v>46</v>
      </c>
      <c r="F16" s="63">
        <v>31</v>
      </c>
      <c r="G16" s="63">
        <v>38</v>
      </c>
      <c r="H16" s="63">
        <v>52</v>
      </c>
      <c r="I16" s="63">
        <v>71</v>
      </c>
      <c r="J16" s="63">
        <v>57</v>
      </c>
      <c r="K16" s="253">
        <v>443</v>
      </c>
    </row>
    <row r="17" spans="2:15" x14ac:dyDescent="0.25">
      <c r="B17" s="34" t="s">
        <v>38</v>
      </c>
      <c r="C17" s="252">
        <v>126</v>
      </c>
      <c r="D17" s="63">
        <v>104</v>
      </c>
      <c r="E17" s="63">
        <v>83</v>
      </c>
      <c r="F17" s="63">
        <v>74</v>
      </c>
      <c r="G17" s="63">
        <v>66</v>
      </c>
      <c r="H17" s="63">
        <v>89</v>
      </c>
      <c r="I17" s="63">
        <v>128</v>
      </c>
      <c r="J17" s="63">
        <v>102</v>
      </c>
      <c r="K17" s="253">
        <v>772</v>
      </c>
    </row>
    <row r="18" spans="2:15" x14ac:dyDescent="0.25">
      <c r="B18" s="34" t="s">
        <v>39</v>
      </c>
      <c r="C18" s="252">
        <v>85</v>
      </c>
      <c r="D18" s="63">
        <v>70</v>
      </c>
      <c r="E18" s="63">
        <v>67</v>
      </c>
      <c r="F18" s="63">
        <v>58</v>
      </c>
      <c r="G18" s="63">
        <v>54</v>
      </c>
      <c r="H18" s="63">
        <v>59</v>
      </c>
      <c r="I18" s="63">
        <v>91</v>
      </c>
      <c r="J18" s="63">
        <v>56</v>
      </c>
      <c r="K18" s="253">
        <v>540</v>
      </c>
      <c r="N18" s="80"/>
      <c r="O18" s="80"/>
    </row>
    <row r="19" spans="2:15" x14ac:dyDescent="0.25">
      <c r="B19" s="34" t="s">
        <v>40</v>
      </c>
      <c r="C19" s="252">
        <v>161</v>
      </c>
      <c r="D19" s="63">
        <v>151</v>
      </c>
      <c r="E19" s="63">
        <v>117</v>
      </c>
      <c r="F19" s="63">
        <v>102</v>
      </c>
      <c r="G19" s="63">
        <v>103</v>
      </c>
      <c r="H19" s="63">
        <v>104</v>
      </c>
      <c r="I19" s="63">
        <v>162</v>
      </c>
      <c r="J19" s="63">
        <v>123</v>
      </c>
      <c r="K19" s="253">
        <v>1023</v>
      </c>
    </row>
    <row r="20" spans="2:15" x14ac:dyDescent="0.25">
      <c r="B20" s="34" t="s">
        <v>41</v>
      </c>
      <c r="C20" s="252">
        <v>71</v>
      </c>
      <c r="D20" s="63">
        <v>74</v>
      </c>
      <c r="E20" s="63">
        <v>67</v>
      </c>
      <c r="F20" s="63">
        <v>52</v>
      </c>
      <c r="G20" s="63">
        <v>46</v>
      </c>
      <c r="H20" s="63">
        <v>53</v>
      </c>
      <c r="I20" s="63">
        <v>78</v>
      </c>
      <c r="J20" s="63">
        <v>59</v>
      </c>
      <c r="K20" s="253">
        <v>500</v>
      </c>
    </row>
    <row r="21" spans="2:15" x14ac:dyDescent="0.25">
      <c r="B21" s="34" t="s">
        <v>42</v>
      </c>
      <c r="C21" s="252">
        <v>69</v>
      </c>
      <c r="D21" s="63">
        <v>69</v>
      </c>
      <c r="E21" s="63">
        <v>46</v>
      </c>
      <c r="F21" s="63">
        <v>39</v>
      </c>
      <c r="G21" s="63">
        <v>37</v>
      </c>
      <c r="H21" s="63">
        <v>58</v>
      </c>
      <c r="I21" s="63">
        <v>69</v>
      </c>
      <c r="J21" s="63">
        <v>55</v>
      </c>
      <c r="K21" s="253">
        <v>442</v>
      </c>
    </row>
    <row r="22" spans="2:15" x14ac:dyDescent="0.25">
      <c r="B22" s="34" t="s">
        <v>43</v>
      </c>
      <c r="C22" s="252">
        <v>58</v>
      </c>
      <c r="D22" s="63">
        <v>52</v>
      </c>
      <c r="E22" s="63">
        <v>66</v>
      </c>
      <c r="F22" s="63">
        <v>27</v>
      </c>
      <c r="G22" s="63">
        <v>43</v>
      </c>
      <c r="H22" s="63">
        <v>55</v>
      </c>
      <c r="I22" s="63">
        <v>97</v>
      </c>
      <c r="J22" s="63">
        <v>83</v>
      </c>
      <c r="K22" s="253">
        <v>481</v>
      </c>
    </row>
    <row r="23" spans="2:15" x14ac:dyDescent="0.25">
      <c r="B23" s="34" t="s">
        <v>44</v>
      </c>
      <c r="C23" s="252">
        <v>196</v>
      </c>
      <c r="D23" s="63">
        <v>167</v>
      </c>
      <c r="E23" s="63">
        <v>143</v>
      </c>
      <c r="F23" s="63">
        <v>123</v>
      </c>
      <c r="G23" s="63">
        <v>111</v>
      </c>
      <c r="H23" s="63">
        <v>122</v>
      </c>
      <c r="I23" s="63">
        <v>199</v>
      </c>
      <c r="J23" s="63">
        <v>179</v>
      </c>
      <c r="K23" s="253">
        <v>1240</v>
      </c>
    </row>
    <row r="24" spans="2:15" x14ac:dyDescent="0.25">
      <c r="B24" s="34" t="s">
        <v>45</v>
      </c>
      <c r="C24" s="252">
        <v>85</v>
      </c>
      <c r="D24" s="63">
        <v>86</v>
      </c>
      <c r="E24" s="63">
        <v>60</v>
      </c>
      <c r="F24" s="63">
        <v>64</v>
      </c>
      <c r="G24" s="63">
        <v>45</v>
      </c>
      <c r="H24" s="63">
        <v>64</v>
      </c>
      <c r="I24" s="63">
        <v>88</v>
      </c>
      <c r="J24" s="63">
        <v>72</v>
      </c>
      <c r="K24" s="253">
        <v>564</v>
      </c>
    </row>
    <row r="25" spans="2:15" x14ac:dyDescent="0.25">
      <c r="B25" s="34" t="s">
        <v>46</v>
      </c>
      <c r="C25" s="252">
        <v>83</v>
      </c>
      <c r="D25" s="63">
        <v>73</v>
      </c>
      <c r="E25" s="63">
        <v>54</v>
      </c>
      <c r="F25" s="63">
        <v>46</v>
      </c>
      <c r="G25" s="63">
        <v>50</v>
      </c>
      <c r="H25" s="63">
        <v>51</v>
      </c>
      <c r="I25" s="63">
        <v>79</v>
      </c>
      <c r="J25" s="63">
        <v>54</v>
      </c>
      <c r="K25" s="253">
        <v>490</v>
      </c>
    </row>
    <row r="26" spans="2:15" x14ac:dyDescent="0.25">
      <c r="B26" s="34" t="s">
        <v>47</v>
      </c>
      <c r="C26" s="252">
        <v>128</v>
      </c>
      <c r="D26" s="63">
        <v>71</v>
      </c>
      <c r="E26" s="63">
        <v>68</v>
      </c>
      <c r="F26" s="63">
        <v>45</v>
      </c>
      <c r="G26" s="63">
        <v>55</v>
      </c>
      <c r="H26" s="63">
        <v>74</v>
      </c>
      <c r="I26" s="63">
        <v>69</v>
      </c>
      <c r="J26" s="63">
        <v>43</v>
      </c>
      <c r="K26" s="253">
        <v>553</v>
      </c>
    </row>
    <row r="27" spans="2:15" x14ac:dyDescent="0.25">
      <c r="B27" s="34" t="s">
        <v>48</v>
      </c>
      <c r="C27" s="252">
        <v>79</v>
      </c>
      <c r="D27" s="63">
        <v>63</v>
      </c>
      <c r="E27" s="63">
        <v>54</v>
      </c>
      <c r="F27" s="63">
        <v>50</v>
      </c>
      <c r="G27" s="63">
        <v>55</v>
      </c>
      <c r="H27" s="63">
        <v>56</v>
      </c>
      <c r="I27" s="63">
        <v>78</v>
      </c>
      <c r="J27" s="63">
        <v>52</v>
      </c>
      <c r="K27" s="253">
        <v>487</v>
      </c>
    </row>
    <row r="28" spans="2:15" x14ac:dyDescent="0.25">
      <c r="B28" s="34" t="s">
        <v>49</v>
      </c>
      <c r="C28" s="252">
        <v>174</v>
      </c>
      <c r="D28" s="63">
        <v>161</v>
      </c>
      <c r="E28" s="63">
        <v>122</v>
      </c>
      <c r="F28" s="63">
        <v>105</v>
      </c>
      <c r="G28" s="63">
        <v>101</v>
      </c>
      <c r="H28" s="63">
        <v>91</v>
      </c>
      <c r="I28" s="63">
        <v>164</v>
      </c>
      <c r="J28" s="63">
        <v>106</v>
      </c>
      <c r="K28" s="253">
        <v>1024</v>
      </c>
    </row>
    <row r="29" spans="2:15" x14ac:dyDescent="0.25">
      <c r="B29" s="34" t="s">
        <v>50</v>
      </c>
      <c r="C29" s="252">
        <v>313</v>
      </c>
      <c r="D29" s="63">
        <v>158</v>
      </c>
      <c r="E29" s="63">
        <v>132</v>
      </c>
      <c r="F29" s="63">
        <v>112</v>
      </c>
      <c r="G29" s="63">
        <v>133</v>
      </c>
      <c r="H29" s="63">
        <v>184</v>
      </c>
      <c r="I29" s="63">
        <v>252</v>
      </c>
      <c r="J29" s="63">
        <v>173</v>
      </c>
      <c r="K29" s="253">
        <v>1457</v>
      </c>
    </row>
    <row r="30" spans="2:15" x14ac:dyDescent="0.25">
      <c r="B30" s="34" t="s">
        <v>51</v>
      </c>
      <c r="C30" s="252">
        <v>63</v>
      </c>
      <c r="D30" s="63">
        <v>56</v>
      </c>
      <c r="E30" s="63">
        <v>49</v>
      </c>
      <c r="F30" s="63">
        <v>27</v>
      </c>
      <c r="G30" s="63">
        <v>42</v>
      </c>
      <c r="H30" s="63">
        <v>44</v>
      </c>
      <c r="I30" s="63">
        <v>58</v>
      </c>
      <c r="J30" s="63">
        <v>42</v>
      </c>
      <c r="K30" s="253">
        <v>381</v>
      </c>
    </row>
    <row r="31" spans="2:15" x14ac:dyDescent="0.25">
      <c r="B31" s="34" t="s">
        <v>52</v>
      </c>
      <c r="C31" s="252">
        <v>222</v>
      </c>
      <c r="D31" s="63">
        <v>158</v>
      </c>
      <c r="E31" s="63">
        <v>112</v>
      </c>
      <c r="F31" s="63">
        <v>128</v>
      </c>
      <c r="G31" s="63">
        <v>138</v>
      </c>
      <c r="H31" s="63">
        <v>147</v>
      </c>
      <c r="I31" s="63">
        <v>221</v>
      </c>
      <c r="J31" s="63">
        <v>156</v>
      </c>
      <c r="K31" s="253">
        <v>1282</v>
      </c>
    </row>
    <row r="32" spans="2:15" x14ac:dyDescent="0.25">
      <c r="B32" s="34" t="s">
        <v>31</v>
      </c>
      <c r="C32" s="252">
        <v>41</v>
      </c>
      <c r="D32" s="63">
        <v>49</v>
      </c>
      <c r="E32" s="63">
        <v>31</v>
      </c>
      <c r="F32" s="63">
        <v>17</v>
      </c>
      <c r="G32" s="63">
        <v>18</v>
      </c>
      <c r="H32" s="63">
        <v>23</v>
      </c>
      <c r="I32" s="63">
        <v>29</v>
      </c>
      <c r="J32" s="63">
        <v>19</v>
      </c>
      <c r="K32" s="253">
        <v>227</v>
      </c>
    </row>
    <row r="33" spans="2:11" x14ac:dyDescent="0.25">
      <c r="B33" s="34" t="s">
        <v>53</v>
      </c>
      <c r="C33" s="252">
        <v>161</v>
      </c>
      <c r="D33" s="63">
        <v>108</v>
      </c>
      <c r="E33" s="63">
        <v>101</v>
      </c>
      <c r="F33" s="63">
        <v>68</v>
      </c>
      <c r="G33" s="63">
        <v>73</v>
      </c>
      <c r="H33" s="63">
        <v>103</v>
      </c>
      <c r="I33" s="63">
        <v>135</v>
      </c>
      <c r="J33" s="63">
        <v>96</v>
      </c>
      <c r="K33" s="253">
        <v>845</v>
      </c>
    </row>
    <row r="34" spans="2:11" ht="12.75" customHeight="1" x14ac:dyDescent="0.25">
      <c r="B34" s="34" t="s">
        <v>54</v>
      </c>
      <c r="C34" s="252">
        <v>122</v>
      </c>
      <c r="D34" s="63">
        <v>75</v>
      </c>
      <c r="E34" s="63">
        <v>71</v>
      </c>
      <c r="F34" s="63">
        <v>59</v>
      </c>
      <c r="G34" s="63">
        <v>57</v>
      </c>
      <c r="H34" s="63">
        <v>62</v>
      </c>
      <c r="I34" s="63">
        <v>82</v>
      </c>
      <c r="J34" s="63">
        <v>62</v>
      </c>
      <c r="K34" s="253">
        <v>590</v>
      </c>
    </row>
    <row r="35" spans="2:11" x14ac:dyDescent="0.25">
      <c r="B35" s="34" t="s">
        <v>55</v>
      </c>
      <c r="C35" s="252">
        <v>58</v>
      </c>
      <c r="D35" s="63">
        <v>72</v>
      </c>
      <c r="E35" s="63">
        <v>48</v>
      </c>
      <c r="F35" s="63">
        <v>34</v>
      </c>
      <c r="G35" s="63">
        <v>40</v>
      </c>
      <c r="H35" s="63">
        <v>52</v>
      </c>
      <c r="I35" s="63">
        <v>66</v>
      </c>
      <c r="J35" s="63">
        <v>50</v>
      </c>
      <c r="K35" s="253">
        <v>420</v>
      </c>
    </row>
    <row r="36" spans="2:11" x14ac:dyDescent="0.25">
      <c r="B36" s="34" t="s">
        <v>56</v>
      </c>
      <c r="C36" s="252">
        <v>49</v>
      </c>
      <c r="D36" s="63">
        <v>49</v>
      </c>
      <c r="E36" s="63">
        <v>32</v>
      </c>
      <c r="F36" s="63">
        <v>31</v>
      </c>
      <c r="G36" s="63">
        <v>29</v>
      </c>
      <c r="H36" s="63">
        <v>37</v>
      </c>
      <c r="I36" s="63">
        <v>34</v>
      </c>
      <c r="J36" s="63">
        <v>38</v>
      </c>
      <c r="K36" s="253">
        <v>299</v>
      </c>
    </row>
    <row r="37" spans="2:11" x14ac:dyDescent="0.25">
      <c r="B37" s="34" t="s">
        <v>57</v>
      </c>
      <c r="C37" s="252">
        <v>129</v>
      </c>
      <c r="D37" s="63">
        <v>114</v>
      </c>
      <c r="E37" s="63">
        <v>89</v>
      </c>
      <c r="F37" s="63">
        <v>68</v>
      </c>
      <c r="G37" s="63">
        <v>71</v>
      </c>
      <c r="H37" s="63">
        <v>69</v>
      </c>
      <c r="I37" s="63">
        <v>134</v>
      </c>
      <c r="J37" s="63">
        <v>126</v>
      </c>
      <c r="K37" s="253">
        <v>800</v>
      </c>
    </row>
    <row r="38" spans="2:11" x14ac:dyDescent="0.25">
      <c r="B38" s="34" t="s">
        <v>58</v>
      </c>
      <c r="C38" s="341">
        <v>93</v>
      </c>
      <c r="D38" s="342">
        <v>81</v>
      </c>
      <c r="E38" s="342">
        <v>55</v>
      </c>
      <c r="F38" s="342">
        <v>49</v>
      </c>
      <c r="G38" s="342">
        <v>48</v>
      </c>
      <c r="H38" s="342">
        <v>41</v>
      </c>
      <c r="I38" s="342">
        <v>75</v>
      </c>
      <c r="J38" s="342">
        <v>60</v>
      </c>
      <c r="K38" s="258">
        <v>502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258" priority="2" operator="between">
      <formula>1</formula>
      <formula>2</formula>
    </cfRule>
  </conditionalFormatting>
  <conditionalFormatting sqref="C11:K38">
    <cfRule type="cellIs" dxfId="525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299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298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(06)'!C11/'SD_idade (06)'!K11)</f>
        <v>0.20374389094485865</v>
      </c>
      <c r="D11" s="196">
        <f>('SD_idade (06)'!D11/'SD_idade (06)'!K11)</f>
        <v>0.13692244870705042</v>
      </c>
      <c r="E11" s="196">
        <f>('SD_idade (06)'!E11/'SD_idade (06)'!K11)</f>
        <v>0.11210356951160945</v>
      </c>
      <c r="F11" s="196">
        <f>('SD_idade (06)'!F11/'SD_idade (06)'!K11)</f>
        <v>0.10116569632313852</v>
      </c>
      <c r="G11" s="196">
        <f>('SD_idade (06)'!G11/'SD_idade (06)'!K11)</f>
        <v>0.10021033383755243</v>
      </c>
      <c r="H11" s="196">
        <f>('SD_idade (06)'!H11/'SD_idade (06)'!K11)</f>
        <v>0.11092991183442438</v>
      </c>
      <c r="I11" s="196">
        <f>('SD_idade (06)'!I11/'SD_idade (06)'!K11)</f>
        <v>0.14065144421530584</v>
      </c>
      <c r="J11" s="197">
        <f>('SD_idade (06)'!J11/'SD_idade (06)'!K11)</f>
        <v>9.4272704626060341E-2</v>
      </c>
    </row>
    <row r="12" spans="1:10" x14ac:dyDescent="0.25">
      <c r="B12" s="4" t="s">
        <v>102</v>
      </c>
      <c r="C12" s="194">
        <f>('SD_idade (06)'!C12/'SD_idade (06)'!K12)</f>
        <v>0.18884268181357136</v>
      </c>
      <c r="D12" s="163">
        <f>('SD_idade (06)'!D12/'SD_idade (06)'!K12)</f>
        <v>0.14330053757987626</v>
      </c>
      <c r="E12" s="163">
        <f>('SD_idade (06)'!E12/'SD_idade (06)'!K12)</f>
        <v>0.11452479967542348</v>
      </c>
      <c r="F12" s="163">
        <f>('SD_idade (06)'!F12/'SD_idade (06)'!K12)</f>
        <v>9.6257226899279846E-2</v>
      </c>
      <c r="G12" s="163">
        <f>('SD_idade (06)'!G12/'SD_idade (06)'!K12)</f>
        <v>9.3680900699868147E-2</v>
      </c>
      <c r="H12" s="163">
        <f>('SD_idade (06)'!H12/'SD_idade (06)'!K12)</f>
        <v>0.10690739425905264</v>
      </c>
      <c r="I12" s="163">
        <f>('SD_idade (06)'!I12/'SD_idade (06)'!K12)</f>
        <v>0.15128309159143929</v>
      </c>
      <c r="J12" s="191">
        <f>('SD_idade (06)'!J12/'SD_idade (06)'!K12)</f>
        <v>0.10520336748148899</v>
      </c>
    </row>
    <row r="13" spans="1:10" x14ac:dyDescent="0.25">
      <c r="B13" s="187" t="s">
        <v>20</v>
      </c>
      <c r="C13" s="194">
        <f>('SD_idade (06)'!C13/'SD_idade (06)'!K13)</f>
        <v>0.1860489727884857</v>
      </c>
      <c r="D13" s="163">
        <f>('SD_idade (06)'!D13/'SD_idade (06)'!K13)</f>
        <v>0.14230153585649466</v>
      </c>
      <c r="E13" s="163">
        <f>('SD_idade (06)'!E13/'SD_idade (06)'!K13)</f>
        <v>0.11588374584948342</v>
      </c>
      <c r="F13" s="163">
        <f>('SD_idade (06)'!F13/'SD_idade (06)'!K13)</f>
        <v>9.5948037516701279E-2</v>
      </c>
      <c r="G13" s="163">
        <f>('SD_idade (06)'!G13/'SD_idade (06)'!K13)</f>
        <v>9.1886814916725096E-2</v>
      </c>
      <c r="H13" s="163">
        <f>('SD_idade (06)'!H13/'SD_idade (06)'!K13)</f>
        <v>0.10608125090947575</v>
      </c>
      <c r="I13" s="163">
        <f>('SD_idade (06)'!I13/'SD_idade (06)'!K13)</f>
        <v>0.15223631817760905</v>
      </c>
      <c r="J13" s="191">
        <f>('SD_idade (06)'!J13/'SD_idade (06)'!K13)</f>
        <v>0.10961332398502507</v>
      </c>
    </row>
    <row r="14" spans="1:10" x14ac:dyDescent="0.25">
      <c r="B14" s="187" t="s">
        <v>1</v>
      </c>
      <c r="C14" s="348">
        <f>('SD_idade (06)'!C14/'SD_idade (06)'!K14)</f>
        <v>0.17106420404573439</v>
      </c>
      <c r="D14" s="349">
        <f>('SD_idade (06)'!D14/'SD_idade (06)'!K14)</f>
        <v>0.13845960547807515</v>
      </c>
      <c r="E14" s="349">
        <f>('SD_idade (06)'!E14/'SD_idade (06)'!K14)</f>
        <v>0.11062947606483227</v>
      </c>
      <c r="F14" s="349">
        <f>('SD_idade (06)'!F14/'SD_idade (06)'!K14)</f>
        <v>9.1343133559492404E-2</v>
      </c>
      <c r="G14" s="349">
        <f>('SD_idade (06)'!G14/'SD_idade (06)'!K14)</f>
        <v>9.435858776228169E-2</v>
      </c>
      <c r="H14" s="349">
        <f>('SD_idade (06)'!H14/'SD_idade (06)'!K14)</f>
        <v>0.11132051765297148</v>
      </c>
      <c r="I14" s="349">
        <f>('SD_idade (06)'!I14/'SD_idade (06)'!K14)</f>
        <v>0.1607614021862043</v>
      </c>
      <c r="J14" s="350">
        <f>('SD_idade (06)'!J14/'SD_idade (06)'!K14)</f>
        <v>0.12206307325040834</v>
      </c>
    </row>
    <row r="15" spans="1:10" x14ac:dyDescent="0.25">
      <c r="B15" s="181" t="s">
        <v>36</v>
      </c>
      <c r="C15" s="195">
        <f>('SD_idade (06)'!C15/'SD_idade (06)'!K15)</f>
        <v>0.14028776978417265</v>
      </c>
      <c r="D15" s="196">
        <f>('SD_idade (06)'!D15/'SD_idade (06)'!K15)</f>
        <v>0.13309352517985612</v>
      </c>
      <c r="E15" s="196">
        <f>('SD_idade (06)'!E15/'SD_idade (06)'!K15)</f>
        <v>8.6330935251798566E-2</v>
      </c>
      <c r="F15" s="196">
        <f>('SD_idade (06)'!F15/'SD_idade (06)'!K15)</f>
        <v>8.0935251798561147E-2</v>
      </c>
      <c r="G15" s="196">
        <f>('SD_idade (06)'!G15/'SD_idade (06)'!K15)</f>
        <v>8.8129496402877691E-2</v>
      </c>
      <c r="H15" s="196">
        <f>('SD_idade (06)'!H15/'SD_idade (06)'!K15)</f>
        <v>0.14748201438848921</v>
      </c>
      <c r="I15" s="196">
        <f>('SD_idade (06)'!I15/'SD_idade (06)'!K15)</f>
        <v>0.17985611510791366</v>
      </c>
      <c r="J15" s="197">
        <f>('SD_idade (06)'!J15/'SD_idade (06)'!K15)</f>
        <v>0.14388489208633093</v>
      </c>
    </row>
    <row r="16" spans="1:10" x14ac:dyDescent="0.25">
      <c r="B16" s="181" t="s">
        <v>37</v>
      </c>
      <c r="C16" s="194">
        <f>('SD_idade (06)'!C16/'SD_idade (06)'!K16)</f>
        <v>0.17832957110609482</v>
      </c>
      <c r="D16" s="163">
        <f>('SD_idade (06)'!D16/'SD_idade (06)'!K16)</f>
        <v>0.15575620767494355</v>
      </c>
      <c r="E16" s="163">
        <f>('SD_idade (06)'!E16/'SD_idade (06)'!K16)</f>
        <v>0.10383747178329571</v>
      </c>
      <c r="F16" s="163">
        <f>('SD_idade (06)'!F16/'SD_idade (06)'!K16)</f>
        <v>6.9977426636568849E-2</v>
      </c>
      <c r="G16" s="163">
        <f>('SD_idade (06)'!G16/'SD_idade (06)'!K16)</f>
        <v>8.5778781038374718E-2</v>
      </c>
      <c r="H16" s="163">
        <f>('SD_idade (06)'!H16/'SD_idade (06)'!K16)</f>
        <v>0.11738148984198646</v>
      </c>
      <c r="I16" s="163">
        <f>('SD_idade (06)'!I16/'SD_idade (06)'!K16)</f>
        <v>0.16027088036117382</v>
      </c>
      <c r="J16" s="191">
        <f>('SD_idade (06)'!J16/'SD_idade (06)'!K16)</f>
        <v>0.12866817155756208</v>
      </c>
    </row>
    <row r="17" spans="2:10" x14ac:dyDescent="0.25">
      <c r="B17" s="181" t="s">
        <v>38</v>
      </c>
      <c r="C17" s="194">
        <f>('SD_idade (06)'!C17/'SD_idade (06)'!K17)</f>
        <v>0.16321243523316062</v>
      </c>
      <c r="D17" s="163">
        <f>('SD_idade (06)'!D17/'SD_idade (06)'!K17)</f>
        <v>0.13471502590673576</v>
      </c>
      <c r="E17" s="163">
        <f>('SD_idade (06)'!E17/'SD_idade (06)'!K17)</f>
        <v>0.10751295336787564</v>
      </c>
      <c r="F17" s="163">
        <f>('SD_idade (06)'!F17/'SD_idade (06)'!K17)</f>
        <v>9.585492227979274E-2</v>
      </c>
      <c r="G17" s="163">
        <f>('SD_idade (06)'!G17/'SD_idade (06)'!K17)</f>
        <v>8.549222797927461E-2</v>
      </c>
      <c r="H17" s="163">
        <f>('SD_idade (06)'!H17/'SD_idade (06)'!K17)</f>
        <v>0.11528497409326424</v>
      </c>
      <c r="I17" s="163">
        <f>('SD_idade (06)'!I17/'SD_idade (06)'!K17)</f>
        <v>0.16580310880829016</v>
      </c>
      <c r="J17" s="191">
        <f>('SD_idade (06)'!J17/'SD_idade (06)'!K17)</f>
        <v>0.13212435233160622</v>
      </c>
    </row>
    <row r="18" spans="2:10" x14ac:dyDescent="0.25">
      <c r="B18" s="181" t="s">
        <v>39</v>
      </c>
      <c r="C18" s="194">
        <f>('SD_idade (06)'!C18/'SD_idade (06)'!K18)</f>
        <v>0.15740740740740741</v>
      </c>
      <c r="D18" s="163">
        <f>('SD_idade (06)'!D18/'SD_idade (06)'!K18)</f>
        <v>0.12962962962962962</v>
      </c>
      <c r="E18" s="163">
        <f>('SD_idade (06)'!E18/'SD_idade (06)'!K18)</f>
        <v>0.12407407407407407</v>
      </c>
      <c r="F18" s="163">
        <f>('SD_idade (06)'!F18/'SD_idade (06)'!K18)</f>
        <v>0.10740740740740741</v>
      </c>
      <c r="G18" s="163">
        <f>('SD_idade (06)'!G18/'SD_idade (06)'!K18)</f>
        <v>0.1</v>
      </c>
      <c r="H18" s="163">
        <f>('SD_idade (06)'!H18/'SD_idade (06)'!K18)</f>
        <v>0.10925925925925926</v>
      </c>
      <c r="I18" s="163">
        <f>('SD_idade (06)'!I18/'SD_idade (06)'!K18)</f>
        <v>0.16851851851851851</v>
      </c>
      <c r="J18" s="191">
        <f>('SD_idade (06)'!J18/'SD_idade (06)'!K18)</f>
        <v>0.1037037037037037</v>
      </c>
    </row>
    <row r="19" spans="2:10" x14ac:dyDescent="0.25">
      <c r="B19" s="181" t="s">
        <v>40</v>
      </c>
      <c r="C19" s="194">
        <f>('SD_idade (06)'!C19/'SD_idade (06)'!K19)</f>
        <v>0.1573802541544477</v>
      </c>
      <c r="D19" s="163">
        <f>('SD_idade (06)'!D19/'SD_idade (06)'!K19)</f>
        <v>0.14760508308895406</v>
      </c>
      <c r="E19" s="163">
        <f>('SD_idade (06)'!E19/'SD_idade (06)'!K19)</f>
        <v>0.11436950146627566</v>
      </c>
      <c r="F19" s="163">
        <f>('SD_idade (06)'!F19/'SD_idade (06)'!K19)</f>
        <v>9.9706744868035185E-2</v>
      </c>
      <c r="G19" s="163">
        <f>('SD_idade (06)'!G19/'SD_idade (06)'!K19)</f>
        <v>0.10068426197458455</v>
      </c>
      <c r="H19" s="163">
        <f>('SD_idade (06)'!H19/'SD_idade (06)'!K19)</f>
        <v>0.10166177908113393</v>
      </c>
      <c r="I19" s="163">
        <f>('SD_idade (06)'!I19/'SD_idade (06)'!K19)</f>
        <v>0.15835777126099707</v>
      </c>
      <c r="J19" s="191">
        <f>('SD_idade (06)'!J19/'SD_idade (06)'!K19)</f>
        <v>0.12023460410557185</v>
      </c>
    </row>
    <row r="20" spans="2:10" x14ac:dyDescent="0.25">
      <c r="B20" s="181" t="s">
        <v>41</v>
      </c>
      <c r="C20" s="194">
        <f>('SD_idade (06)'!C20/'SD_idade (06)'!K20)</f>
        <v>0.14199999999999999</v>
      </c>
      <c r="D20" s="163">
        <f>('SD_idade (06)'!D20/'SD_idade (06)'!K20)</f>
        <v>0.14799999999999999</v>
      </c>
      <c r="E20" s="163">
        <f>('SD_idade (06)'!E20/'SD_idade (06)'!K20)</f>
        <v>0.13400000000000001</v>
      </c>
      <c r="F20" s="163">
        <f>('SD_idade (06)'!F20/'SD_idade (06)'!K20)</f>
        <v>0.104</v>
      </c>
      <c r="G20" s="163">
        <f>('SD_idade (06)'!G20/'SD_idade (06)'!K20)</f>
        <v>9.1999999999999998E-2</v>
      </c>
      <c r="H20" s="163">
        <f>('SD_idade (06)'!H20/'SD_idade (06)'!K20)</f>
        <v>0.106</v>
      </c>
      <c r="I20" s="163">
        <f>('SD_idade (06)'!I20/'SD_idade (06)'!K20)</f>
        <v>0.156</v>
      </c>
      <c r="J20" s="191">
        <f>('SD_idade (06)'!J20/'SD_idade (06)'!K20)</f>
        <v>0.11799999999999999</v>
      </c>
    </row>
    <row r="21" spans="2:10" x14ac:dyDescent="0.25">
      <c r="B21" s="181" t="s">
        <v>42</v>
      </c>
      <c r="C21" s="194">
        <f>('SD_idade (06)'!C21/'SD_idade (06)'!K21)</f>
        <v>0.15610859728506787</v>
      </c>
      <c r="D21" s="163">
        <f>('SD_idade (06)'!D21/'SD_idade (06)'!K21)</f>
        <v>0.15610859728506787</v>
      </c>
      <c r="E21" s="163">
        <f>('SD_idade (06)'!E21/'SD_idade (06)'!K21)</f>
        <v>0.10407239819004525</v>
      </c>
      <c r="F21" s="163">
        <f>('SD_idade (06)'!F21/'SD_idade (06)'!K21)</f>
        <v>8.8235294117647065E-2</v>
      </c>
      <c r="G21" s="163">
        <f>('SD_idade (06)'!G21/'SD_idade (06)'!K21)</f>
        <v>8.3710407239818999E-2</v>
      </c>
      <c r="H21" s="163">
        <f>('SD_idade (06)'!H21/'SD_idade (06)'!K21)</f>
        <v>0.13122171945701358</v>
      </c>
      <c r="I21" s="163">
        <f>('SD_idade (06)'!I21/'SD_idade (06)'!K21)</f>
        <v>0.15610859728506787</v>
      </c>
      <c r="J21" s="191">
        <f>('SD_idade (06)'!J21/'SD_idade (06)'!K21)</f>
        <v>0.1244343891402715</v>
      </c>
    </row>
    <row r="22" spans="2:10" x14ac:dyDescent="0.25">
      <c r="B22" s="181" t="s">
        <v>43</v>
      </c>
      <c r="C22" s="194">
        <f>('SD_idade (06)'!C22/'SD_idade (06)'!K22)</f>
        <v>0.12058212058212059</v>
      </c>
      <c r="D22" s="163">
        <f>('SD_idade (06)'!D22/'SD_idade (06)'!K22)</f>
        <v>0.10810810810810811</v>
      </c>
      <c r="E22" s="163">
        <f>('SD_idade (06)'!E22/'SD_idade (06)'!K22)</f>
        <v>0.13721413721413722</v>
      </c>
      <c r="F22" s="163">
        <f>('SD_idade (06)'!F22/'SD_idade (06)'!K22)</f>
        <v>5.6133056133056136E-2</v>
      </c>
      <c r="G22" s="163">
        <f>('SD_idade (06)'!G22/'SD_idade (06)'!K22)</f>
        <v>8.9397089397089402E-2</v>
      </c>
      <c r="H22" s="163">
        <f>('SD_idade (06)'!H22/'SD_idade (06)'!K22)</f>
        <v>0.11434511434511435</v>
      </c>
      <c r="I22" s="163">
        <f>('SD_idade (06)'!I22/'SD_idade (06)'!K22)</f>
        <v>0.20166320166320167</v>
      </c>
      <c r="J22" s="191">
        <f>('SD_idade (06)'!J22/'SD_idade (06)'!K22)</f>
        <v>0.17255717255717257</v>
      </c>
    </row>
    <row r="23" spans="2:10" x14ac:dyDescent="0.25">
      <c r="B23" s="181" t="s">
        <v>44</v>
      </c>
      <c r="C23" s="194">
        <f>('SD_idade (06)'!C23/'SD_idade (06)'!K23)</f>
        <v>0.15806451612903225</v>
      </c>
      <c r="D23" s="163">
        <f>('SD_idade (06)'!D23/'SD_idade (06)'!K23)</f>
        <v>0.13467741935483871</v>
      </c>
      <c r="E23" s="163">
        <f>('SD_idade (06)'!E23/'SD_idade (06)'!K23)</f>
        <v>0.11532258064516129</v>
      </c>
      <c r="F23" s="163">
        <f>('SD_idade (06)'!F23/'SD_idade (06)'!K23)</f>
        <v>9.9193548387096778E-2</v>
      </c>
      <c r="G23" s="163">
        <f>('SD_idade (06)'!G23/'SD_idade (06)'!K23)</f>
        <v>8.9516129032258071E-2</v>
      </c>
      <c r="H23" s="163">
        <f>('SD_idade (06)'!H23/'SD_idade (06)'!K23)</f>
        <v>9.838709677419355E-2</v>
      </c>
      <c r="I23" s="163">
        <f>('SD_idade (06)'!I23/'SD_idade (06)'!K23)</f>
        <v>0.16048387096774194</v>
      </c>
      <c r="J23" s="191">
        <f>('SD_idade (06)'!J23/'SD_idade (06)'!K23)</f>
        <v>0.14435483870967741</v>
      </c>
    </row>
    <row r="24" spans="2:10" x14ac:dyDescent="0.25">
      <c r="B24" s="181" t="s">
        <v>45</v>
      </c>
      <c r="C24" s="194">
        <f>('SD_idade (06)'!C24/'SD_idade (06)'!K24)</f>
        <v>0.15070921985815602</v>
      </c>
      <c r="D24" s="163">
        <f>('SD_idade (06)'!D24/'SD_idade (06)'!K24)</f>
        <v>0.1524822695035461</v>
      </c>
      <c r="E24" s="163">
        <f>('SD_idade (06)'!E24/'SD_idade (06)'!K24)</f>
        <v>0.10638297872340426</v>
      </c>
      <c r="F24" s="163">
        <f>('SD_idade (06)'!F24/'SD_idade (06)'!K24)</f>
        <v>0.11347517730496454</v>
      </c>
      <c r="G24" s="163">
        <f>('SD_idade (06)'!G24/'SD_idade (06)'!K24)</f>
        <v>7.9787234042553196E-2</v>
      </c>
      <c r="H24" s="163">
        <f>('SD_idade (06)'!H24/'SD_idade (06)'!K24)</f>
        <v>0.11347517730496454</v>
      </c>
      <c r="I24" s="163">
        <f>('SD_idade (06)'!I24/'SD_idade (06)'!K24)</f>
        <v>0.15602836879432624</v>
      </c>
      <c r="J24" s="191">
        <f>('SD_idade (06)'!J24/'SD_idade (06)'!K24)</f>
        <v>0.1276595744680851</v>
      </c>
    </row>
    <row r="25" spans="2:10" x14ac:dyDescent="0.25">
      <c r="B25" s="181" t="s">
        <v>46</v>
      </c>
      <c r="C25" s="194">
        <f>('SD_idade (06)'!C25/'SD_idade (06)'!K25)</f>
        <v>0.16938775510204082</v>
      </c>
      <c r="D25" s="163">
        <f>('SD_idade (06)'!D25/'SD_idade (06)'!K25)</f>
        <v>0.1489795918367347</v>
      </c>
      <c r="E25" s="163">
        <f>('SD_idade (06)'!E25/'SD_idade (06)'!K25)</f>
        <v>0.11020408163265306</v>
      </c>
      <c r="F25" s="163">
        <f>('SD_idade (06)'!F25/'SD_idade (06)'!K25)</f>
        <v>9.3877551020408165E-2</v>
      </c>
      <c r="G25" s="163">
        <f>('SD_idade (06)'!G25/'SD_idade (06)'!K25)</f>
        <v>0.10204081632653061</v>
      </c>
      <c r="H25" s="163">
        <f>('SD_idade (06)'!H25/'SD_idade (06)'!K25)</f>
        <v>0.10408163265306122</v>
      </c>
      <c r="I25" s="163">
        <f>('SD_idade (06)'!I25/'SD_idade (06)'!K25)</f>
        <v>0.16122448979591836</v>
      </c>
      <c r="J25" s="191">
        <f>('SD_idade (06)'!J25/'SD_idade (06)'!K25)</f>
        <v>0.11020408163265306</v>
      </c>
    </row>
    <row r="26" spans="2:10" x14ac:dyDescent="0.25">
      <c r="B26" s="181" t="s">
        <v>47</v>
      </c>
      <c r="C26" s="194">
        <f>('SD_idade (06)'!C26/'SD_idade (06)'!K26)</f>
        <v>0.23146473779385171</v>
      </c>
      <c r="D26" s="163">
        <f>('SD_idade (06)'!D26/'SD_idade (06)'!K26)</f>
        <v>0.12839059674502712</v>
      </c>
      <c r="E26" s="163">
        <f>('SD_idade (06)'!E26/'SD_idade (06)'!K26)</f>
        <v>0.12296564195298372</v>
      </c>
      <c r="F26" s="163">
        <f>('SD_idade (06)'!F26/'SD_idade (06)'!K26)</f>
        <v>8.1374321880650996E-2</v>
      </c>
      <c r="G26" s="163">
        <f>('SD_idade (06)'!G26/'SD_idade (06)'!K26)</f>
        <v>9.9457504520795659E-2</v>
      </c>
      <c r="H26" s="163">
        <f>('SD_idade (06)'!H26/'SD_idade (06)'!K26)</f>
        <v>0.13381555153707053</v>
      </c>
      <c r="I26" s="163">
        <f>('SD_idade (06)'!I26/'SD_idade (06)'!K26)</f>
        <v>0.12477396021699819</v>
      </c>
      <c r="J26" s="191">
        <f>('SD_idade (06)'!J26/'SD_idade (06)'!K26)</f>
        <v>7.7757685352622063E-2</v>
      </c>
    </row>
    <row r="27" spans="2:10" x14ac:dyDescent="0.25">
      <c r="B27" s="181" t="s">
        <v>48</v>
      </c>
      <c r="C27" s="194">
        <f>('SD_idade (06)'!C27/'SD_idade (06)'!K27)</f>
        <v>0.16221765913757699</v>
      </c>
      <c r="D27" s="163">
        <f>('SD_idade (06)'!D27/'SD_idade (06)'!K27)</f>
        <v>0.12936344969199179</v>
      </c>
      <c r="E27" s="163">
        <f>('SD_idade (06)'!E27/'SD_idade (06)'!K27)</f>
        <v>0.11088295687885011</v>
      </c>
      <c r="F27" s="163">
        <f>('SD_idade (06)'!F27/'SD_idade (06)'!K27)</f>
        <v>0.10266940451745379</v>
      </c>
      <c r="G27" s="163">
        <f>('SD_idade (06)'!G27/'SD_idade (06)'!K27)</f>
        <v>0.11293634496919917</v>
      </c>
      <c r="H27" s="163">
        <f>('SD_idade (06)'!H27/'SD_idade (06)'!K27)</f>
        <v>0.11498973305954825</v>
      </c>
      <c r="I27" s="163">
        <f>('SD_idade (06)'!I27/'SD_idade (06)'!K27)</f>
        <v>0.16016427104722791</v>
      </c>
      <c r="J27" s="191">
        <f>('SD_idade (06)'!J27/'SD_idade (06)'!K27)</f>
        <v>0.10677618069815195</v>
      </c>
    </row>
    <row r="28" spans="2:10" x14ac:dyDescent="0.25">
      <c r="B28" s="181" t="s">
        <v>49</v>
      </c>
      <c r="C28" s="194">
        <f>('SD_idade (06)'!C28/'SD_idade (06)'!K28)</f>
        <v>0.169921875</v>
      </c>
      <c r="D28" s="163">
        <f>('SD_idade (06)'!D28/'SD_idade (06)'!K28)</f>
        <v>0.1572265625</v>
      </c>
      <c r="E28" s="163">
        <f>('SD_idade (06)'!E28/'SD_idade (06)'!K28)</f>
        <v>0.119140625</v>
      </c>
      <c r="F28" s="163">
        <f>('SD_idade (06)'!F28/'SD_idade (06)'!K28)</f>
        <v>0.1025390625</v>
      </c>
      <c r="G28" s="163">
        <f>('SD_idade (06)'!G28/'SD_idade (06)'!K28)</f>
        <v>9.86328125E-2</v>
      </c>
      <c r="H28" s="163">
        <f>('SD_idade (06)'!H28/'SD_idade (06)'!K28)</f>
        <v>8.88671875E-2</v>
      </c>
      <c r="I28" s="163">
        <f>('SD_idade (06)'!I28/'SD_idade (06)'!K28)</f>
        <v>0.16015625</v>
      </c>
      <c r="J28" s="191">
        <f>('SD_idade (06)'!J28/'SD_idade (06)'!K28)</f>
        <v>0.103515625</v>
      </c>
    </row>
    <row r="29" spans="2:10" x14ac:dyDescent="0.25">
      <c r="B29" s="181" t="s">
        <v>50</v>
      </c>
      <c r="C29" s="194">
        <f>('SD_idade (06)'!C29/'SD_idade (06)'!K29)</f>
        <v>0.21482498284145504</v>
      </c>
      <c r="D29" s="163">
        <f>('SD_idade (06)'!D29/'SD_idade (06)'!K29)</f>
        <v>0.10844200411805079</v>
      </c>
      <c r="E29" s="163">
        <f>('SD_idade (06)'!E29/'SD_idade (06)'!K29)</f>
        <v>9.0597117364447491E-2</v>
      </c>
      <c r="F29" s="163">
        <f>('SD_idade (06)'!F29/'SD_idade (06)'!K29)</f>
        <v>7.6870281400137269E-2</v>
      </c>
      <c r="G29" s="163">
        <f>('SD_idade (06)'!G29/'SD_idade (06)'!K29)</f>
        <v>9.1283459162663005E-2</v>
      </c>
      <c r="H29" s="163">
        <f>('SD_idade (06)'!H29/'SD_idade (06)'!K29)</f>
        <v>0.12628689087165409</v>
      </c>
      <c r="I29" s="163">
        <f>('SD_idade (06)'!I29/'SD_idade (06)'!K29)</f>
        <v>0.17295813315030886</v>
      </c>
      <c r="J29" s="191">
        <f>('SD_idade (06)'!J29/'SD_idade (06)'!K29)</f>
        <v>0.11873713109128346</v>
      </c>
    </row>
    <row r="30" spans="2:10" x14ac:dyDescent="0.25">
      <c r="B30" s="181" t="s">
        <v>51</v>
      </c>
      <c r="C30" s="194">
        <f>('SD_idade (06)'!C30/'SD_idade (06)'!K30)</f>
        <v>0.16535433070866143</v>
      </c>
      <c r="D30" s="163">
        <f>('SD_idade (06)'!D30/'SD_idade (06)'!K30)</f>
        <v>0.14698162729658792</v>
      </c>
      <c r="E30" s="163">
        <f>('SD_idade (06)'!E30/'SD_idade (06)'!K30)</f>
        <v>0.12860892388451445</v>
      </c>
      <c r="F30" s="163">
        <f>('SD_idade (06)'!F30/'SD_idade (06)'!K30)</f>
        <v>7.0866141732283464E-2</v>
      </c>
      <c r="G30" s="163">
        <f>('SD_idade (06)'!G30/'SD_idade (06)'!K30)</f>
        <v>0.11023622047244094</v>
      </c>
      <c r="H30" s="163">
        <f>('SD_idade (06)'!H30/'SD_idade (06)'!K30)</f>
        <v>0.11548556430446194</v>
      </c>
      <c r="I30" s="163">
        <f>('SD_idade (06)'!I30/'SD_idade (06)'!K30)</f>
        <v>0.15223097112860892</v>
      </c>
      <c r="J30" s="191">
        <f>('SD_idade (06)'!J30/'SD_idade (06)'!K30)</f>
        <v>0.11023622047244094</v>
      </c>
    </row>
    <row r="31" spans="2:10" x14ac:dyDescent="0.25">
      <c r="B31" s="181" t="s">
        <v>52</v>
      </c>
      <c r="C31" s="194">
        <f>('SD_idade (06)'!C31/'SD_idade (06)'!K31)</f>
        <v>0.1731669266770671</v>
      </c>
      <c r="D31" s="163">
        <f>('SD_idade (06)'!D31/'SD_idade (06)'!K31)</f>
        <v>0.12324492979719189</v>
      </c>
      <c r="E31" s="163">
        <f>('SD_idade (06)'!E31/'SD_idade (06)'!K31)</f>
        <v>8.7363494539781594E-2</v>
      </c>
      <c r="F31" s="163">
        <f>('SD_idade (06)'!F31/'SD_idade (06)'!K31)</f>
        <v>9.9843993759750393E-2</v>
      </c>
      <c r="G31" s="163">
        <f>('SD_idade (06)'!G31/'SD_idade (06)'!K31)</f>
        <v>0.10764430577223089</v>
      </c>
      <c r="H31" s="163">
        <f>('SD_idade (06)'!H31/'SD_idade (06)'!K31)</f>
        <v>0.11466458658346333</v>
      </c>
      <c r="I31" s="163">
        <f>('SD_idade (06)'!I31/'SD_idade (06)'!K31)</f>
        <v>0.17238689547581904</v>
      </c>
      <c r="J31" s="191">
        <f>('SD_idade (06)'!J31/'SD_idade (06)'!K31)</f>
        <v>0.12168486739469579</v>
      </c>
    </row>
    <row r="32" spans="2:10" x14ac:dyDescent="0.25">
      <c r="B32" s="181" t="s">
        <v>31</v>
      </c>
      <c r="C32" s="194">
        <f>('SD_idade (06)'!C32/'SD_idade (06)'!K32)</f>
        <v>0.18061674008810572</v>
      </c>
      <c r="D32" s="163">
        <f>('SD_idade (06)'!D32/'SD_idade (06)'!K32)</f>
        <v>0.21585903083700442</v>
      </c>
      <c r="E32" s="163">
        <f>('SD_idade (06)'!E32/'SD_idade (06)'!K32)</f>
        <v>0.13656387665198239</v>
      </c>
      <c r="F32" s="163">
        <f>('SD_idade (06)'!F32/'SD_idade (06)'!K32)</f>
        <v>7.4889867841409691E-2</v>
      </c>
      <c r="G32" s="163">
        <f>('SD_idade (06)'!G32/'SD_idade (06)'!K32)</f>
        <v>7.9295154185022032E-2</v>
      </c>
      <c r="H32" s="163">
        <f>('SD_idade (06)'!H32/'SD_idade (06)'!K32)</f>
        <v>0.1013215859030837</v>
      </c>
      <c r="I32" s="163">
        <f>('SD_idade (06)'!I32/'SD_idade (06)'!K32)</f>
        <v>0.1277533039647577</v>
      </c>
      <c r="J32" s="191">
        <f>('SD_idade (06)'!J32/'SD_idade (06)'!K32)</f>
        <v>8.3700440528634359E-2</v>
      </c>
    </row>
    <row r="33" spans="2:10" x14ac:dyDescent="0.25">
      <c r="B33" s="181" t="s">
        <v>53</v>
      </c>
      <c r="C33" s="194">
        <f>('SD_idade (06)'!C33/'SD_idade (06)'!K33)</f>
        <v>0.19053254437869824</v>
      </c>
      <c r="D33" s="163">
        <f>('SD_idade (06)'!D33/'SD_idade (06)'!K33)</f>
        <v>0.12781065088757396</v>
      </c>
      <c r="E33" s="163">
        <f>('SD_idade (06)'!E33/'SD_idade (06)'!K33)</f>
        <v>0.11952662721893491</v>
      </c>
      <c r="F33" s="163">
        <f>('SD_idade (06)'!F33/'SD_idade (06)'!K33)</f>
        <v>8.0473372781065089E-2</v>
      </c>
      <c r="G33" s="163">
        <f>('SD_idade (06)'!G33/'SD_idade (06)'!K33)</f>
        <v>8.6390532544378701E-2</v>
      </c>
      <c r="H33" s="163">
        <f>('SD_idade (06)'!H33/'SD_idade (06)'!K33)</f>
        <v>0.12189349112426036</v>
      </c>
      <c r="I33" s="163">
        <f>('SD_idade (06)'!I33/'SD_idade (06)'!K33)</f>
        <v>0.15976331360946747</v>
      </c>
      <c r="J33" s="191">
        <f>('SD_idade (06)'!J33/'SD_idade (06)'!K33)</f>
        <v>0.1136094674556213</v>
      </c>
    </row>
    <row r="34" spans="2:10" ht="12.75" customHeight="1" x14ac:dyDescent="0.25">
      <c r="B34" s="181" t="s">
        <v>54</v>
      </c>
      <c r="C34" s="194">
        <f>('SD_idade (06)'!C34/'SD_idade (06)'!K34)</f>
        <v>0.20677966101694914</v>
      </c>
      <c r="D34" s="163">
        <f>('SD_idade (06)'!D34/'SD_idade (06)'!K34)</f>
        <v>0.1271186440677966</v>
      </c>
      <c r="E34" s="163">
        <f>('SD_idade (06)'!E34/'SD_idade (06)'!K34)</f>
        <v>0.12033898305084746</v>
      </c>
      <c r="F34" s="163">
        <f>('SD_idade (06)'!F34/'SD_idade (06)'!K34)</f>
        <v>0.1</v>
      </c>
      <c r="G34" s="163">
        <f>('SD_idade (06)'!G34/'SD_idade (06)'!K34)</f>
        <v>9.6610169491525427E-2</v>
      </c>
      <c r="H34" s="163">
        <f>('SD_idade (06)'!H34/'SD_idade (06)'!K34)</f>
        <v>0.10508474576271186</v>
      </c>
      <c r="I34" s="163">
        <f>('SD_idade (06)'!I34/'SD_idade (06)'!K34)</f>
        <v>0.13898305084745763</v>
      </c>
      <c r="J34" s="191">
        <f>('SD_idade (06)'!J34/'SD_idade (06)'!K34)</f>
        <v>0.10508474576271186</v>
      </c>
    </row>
    <row r="35" spans="2:10" x14ac:dyDescent="0.25">
      <c r="B35" s="181" t="s">
        <v>55</v>
      </c>
      <c r="C35" s="194">
        <f>('SD_idade (06)'!C35/'SD_idade (06)'!K35)</f>
        <v>0.1380952380952381</v>
      </c>
      <c r="D35" s="163">
        <f>('SD_idade (06)'!D35/'SD_idade (06)'!K35)</f>
        <v>0.17142857142857143</v>
      </c>
      <c r="E35" s="163">
        <f>('SD_idade (06)'!E35/'SD_idade (06)'!K35)</f>
        <v>0.11428571428571428</v>
      </c>
      <c r="F35" s="163">
        <f>('SD_idade (06)'!F35/'SD_idade (06)'!K35)</f>
        <v>8.0952380952380956E-2</v>
      </c>
      <c r="G35" s="163">
        <f>('SD_idade (06)'!G35/'SD_idade (06)'!K35)</f>
        <v>9.5238095238095233E-2</v>
      </c>
      <c r="H35" s="163">
        <f>('SD_idade (06)'!H35/'SD_idade (06)'!K35)</f>
        <v>0.12380952380952381</v>
      </c>
      <c r="I35" s="163">
        <f>('SD_idade (06)'!I35/'SD_idade (06)'!K35)</f>
        <v>0.15714285714285714</v>
      </c>
      <c r="J35" s="191">
        <f>('SD_idade (06)'!J35/'SD_idade (06)'!K35)</f>
        <v>0.11904761904761904</v>
      </c>
    </row>
    <row r="36" spans="2:10" x14ac:dyDescent="0.25">
      <c r="B36" s="181" t="s">
        <v>56</v>
      </c>
      <c r="C36" s="194">
        <f>('SD_idade (06)'!C36/'SD_idade (06)'!K36)</f>
        <v>0.16387959866220736</v>
      </c>
      <c r="D36" s="163">
        <f>('SD_idade (06)'!D36/'SD_idade (06)'!K36)</f>
        <v>0.16387959866220736</v>
      </c>
      <c r="E36" s="163">
        <f>('SD_idade (06)'!E36/'SD_idade (06)'!K36)</f>
        <v>0.10702341137123746</v>
      </c>
      <c r="F36" s="163">
        <f>('SD_idade (06)'!F36/'SD_idade (06)'!K36)</f>
        <v>0.10367892976588629</v>
      </c>
      <c r="G36" s="163">
        <f>('SD_idade (06)'!G36/'SD_idade (06)'!K36)</f>
        <v>9.6989966555183951E-2</v>
      </c>
      <c r="H36" s="163">
        <f>('SD_idade (06)'!H36/'SD_idade (06)'!K36)</f>
        <v>0.12374581939799331</v>
      </c>
      <c r="I36" s="163">
        <f>('SD_idade (06)'!I36/'SD_idade (06)'!K36)</f>
        <v>0.11371237458193979</v>
      </c>
      <c r="J36" s="191">
        <f>('SD_idade (06)'!J36/'SD_idade (06)'!K36)</f>
        <v>0.12709030100334448</v>
      </c>
    </row>
    <row r="37" spans="2:10" x14ac:dyDescent="0.25">
      <c r="B37" s="181" t="s">
        <v>57</v>
      </c>
      <c r="C37" s="194">
        <f>('SD_idade (06)'!C37/'SD_idade (06)'!K37)</f>
        <v>0.16125</v>
      </c>
      <c r="D37" s="163">
        <f>('SD_idade (06)'!D37/'SD_idade (06)'!K37)</f>
        <v>0.14249999999999999</v>
      </c>
      <c r="E37" s="163">
        <f>('SD_idade (06)'!E37/'SD_idade (06)'!K37)</f>
        <v>0.11125</v>
      </c>
      <c r="F37" s="163">
        <f>('SD_idade (06)'!F37/'SD_idade (06)'!K37)</f>
        <v>8.5000000000000006E-2</v>
      </c>
      <c r="G37" s="163">
        <f>('SD_idade (06)'!G37/'SD_idade (06)'!K37)</f>
        <v>8.8749999999999996E-2</v>
      </c>
      <c r="H37" s="163">
        <f>('SD_idade (06)'!H37/'SD_idade (06)'!K37)</f>
        <v>8.6249999999999993E-2</v>
      </c>
      <c r="I37" s="163">
        <f>('SD_idade (06)'!I37/'SD_idade (06)'!K37)</f>
        <v>0.16750000000000001</v>
      </c>
      <c r="J37" s="191">
        <f>('SD_idade (06)'!J37/'SD_idade (06)'!K37)</f>
        <v>0.1575</v>
      </c>
    </row>
    <row r="38" spans="2:10" x14ac:dyDescent="0.25">
      <c r="B38" s="181" t="s">
        <v>58</v>
      </c>
      <c r="C38" s="188">
        <f>('SD_idade (06)'!C38/'SD_idade (06)'!K38)</f>
        <v>0.1852589641434263</v>
      </c>
      <c r="D38" s="184">
        <f>('SD_idade (06)'!D38/'SD_idade (06)'!K38)</f>
        <v>0.16135458167330677</v>
      </c>
      <c r="E38" s="184">
        <f>('SD_idade (06)'!E38/'SD_idade (06)'!K38)</f>
        <v>0.10956175298804781</v>
      </c>
      <c r="F38" s="184">
        <f>('SD_idade (06)'!F38/'SD_idade (06)'!K38)</f>
        <v>9.7609561752988044E-2</v>
      </c>
      <c r="G38" s="184">
        <f>('SD_idade (06)'!G38/'SD_idade (06)'!K38)</f>
        <v>9.5617529880478086E-2</v>
      </c>
      <c r="H38" s="184">
        <f>('SD_idade (06)'!H38/'SD_idade (06)'!K38)</f>
        <v>8.1673306772908363E-2</v>
      </c>
      <c r="I38" s="184">
        <f>('SD_idade (06)'!I38/'SD_idade (06)'!K38)</f>
        <v>0.14940239043824702</v>
      </c>
      <c r="J38" s="192">
        <f>('SD_idade (06)'!J38/'SD_idade (06)'!K38)</f>
        <v>0.11952191235059761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300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9" t="s">
        <v>300</v>
      </c>
    </row>
    <row r="9" spans="1:3" ht="24.95" customHeight="1" x14ac:dyDescent="0.25">
      <c r="B9" s="11"/>
      <c r="C9" s="530"/>
    </row>
    <row r="10" spans="1:3" x14ac:dyDescent="0.25">
      <c r="B10" s="161" t="s">
        <v>60</v>
      </c>
      <c r="C10" s="531"/>
    </row>
    <row r="11" spans="1:3" x14ac:dyDescent="0.25">
      <c r="B11" s="3" t="s">
        <v>61</v>
      </c>
      <c r="C11" s="220">
        <v>513.64589148554728</v>
      </c>
    </row>
    <row r="12" spans="1:3" x14ac:dyDescent="0.25">
      <c r="B12" s="4" t="s">
        <v>102</v>
      </c>
      <c r="C12" s="221">
        <v>614.29343322556781</v>
      </c>
    </row>
    <row r="13" spans="1:3" x14ac:dyDescent="0.25">
      <c r="B13" s="4" t="s">
        <v>20</v>
      </c>
      <c r="C13" s="221">
        <v>613.19712778798294</v>
      </c>
    </row>
    <row r="14" spans="1:3" x14ac:dyDescent="0.25">
      <c r="B14" s="4" t="s">
        <v>1</v>
      </c>
      <c r="C14" s="417">
        <v>657.53729522269543</v>
      </c>
    </row>
    <row r="15" spans="1:3" x14ac:dyDescent="0.25">
      <c r="B15" s="34" t="s">
        <v>36</v>
      </c>
      <c r="C15" s="220">
        <v>618.23821691421074</v>
      </c>
    </row>
    <row r="16" spans="1:3" x14ac:dyDescent="0.25">
      <c r="B16" s="34" t="s">
        <v>37</v>
      </c>
      <c r="C16" s="221">
        <v>633.87648287833179</v>
      </c>
    </row>
    <row r="17" spans="2:3" x14ac:dyDescent="0.25">
      <c r="B17" s="34" t="s">
        <v>38</v>
      </c>
      <c r="C17" s="221">
        <v>754.45573114499473</v>
      </c>
    </row>
    <row r="18" spans="2:3" x14ac:dyDescent="0.25">
      <c r="B18" s="34" t="s">
        <v>39</v>
      </c>
      <c r="C18" s="221">
        <v>769.44245916200873</v>
      </c>
    </row>
    <row r="19" spans="2:3" x14ac:dyDescent="0.25">
      <c r="B19" s="34" t="s">
        <v>40</v>
      </c>
      <c r="C19" s="221">
        <v>623.82391666297769</v>
      </c>
    </row>
    <row r="20" spans="2:3" x14ac:dyDescent="0.25">
      <c r="B20" s="34" t="s">
        <v>41</v>
      </c>
      <c r="C20" s="221">
        <v>759.79134202735952</v>
      </c>
    </row>
    <row r="21" spans="2:3" x14ac:dyDescent="0.25">
      <c r="B21" s="34" t="s">
        <v>42</v>
      </c>
      <c r="C21" s="221">
        <v>563.25958179567226</v>
      </c>
    </row>
    <row r="22" spans="2:3" x14ac:dyDescent="0.25">
      <c r="B22" s="34" t="s">
        <v>43</v>
      </c>
      <c r="C22" s="221">
        <v>775.25726336272328</v>
      </c>
    </row>
    <row r="23" spans="2:3" x14ac:dyDescent="0.25">
      <c r="B23" s="34" t="s">
        <v>44</v>
      </c>
      <c r="C23" s="221">
        <v>689.55977832732481</v>
      </c>
    </row>
    <row r="24" spans="2:3" x14ac:dyDescent="0.25">
      <c r="B24" s="34" t="s">
        <v>45</v>
      </c>
      <c r="C24" s="221">
        <v>675.04624562400431</v>
      </c>
    </row>
    <row r="25" spans="2:3" x14ac:dyDescent="0.25">
      <c r="B25" s="34" t="s">
        <v>46</v>
      </c>
      <c r="C25" s="221">
        <v>600.48138651528359</v>
      </c>
    </row>
    <row r="26" spans="2:3" x14ac:dyDescent="0.25">
      <c r="B26" s="34" t="s">
        <v>47</v>
      </c>
      <c r="C26" s="221">
        <v>640.59793433932953</v>
      </c>
    </row>
    <row r="27" spans="2:3" x14ac:dyDescent="0.25">
      <c r="B27" s="34" t="s">
        <v>48</v>
      </c>
      <c r="C27" s="221">
        <v>731.07406210551528</v>
      </c>
    </row>
    <row r="28" spans="2:3" x14ac:dyDescent="0.25">
      <c r="B28" s="34" t="s">
        <v>49</v>
      </c>
      <c r="C28" s="221">
        <v>755.89936014964462</v>
      </c>
    </row>
    <row r="29" spans="2:3" x14ac:dyDescent="0.25">
      <c r="B29" s="34" t="s">
        <v>50</v>
      </c>
      <c r="C29" s="221">
        <v>545.64929202196254</v>
      </c>
    </row>
    <row r="30" spans="2:3" x14ac:dyDescent="0.25">
      <c r="B30" s="34" t="s">
        <v>51</v>
      </c>
      <c r="C30" s="221">
        <v>643.05624828725604</v>
      </c>
    </row>
    <row r="31" spans="2:3" x14ac:dyDescent="0.25">
      <c r="B31" s="34" t="s">
        <v>52</v>
      </c>
      <c r="C31" s="221">
        <v>631.31773881997731</v>
      </c>
    </row>
    <row r="32" spans="2:3" x14ac:dyDescent="0.25">
      <c r="B32" s="34" t="s">
        <v>31</v>
      </c>
      <c r="C32" s="221">
        <v>718.6760705757348</v>
      </c>
    </row>
    <row r="33" spans="2:3" x14ac:dyDescent="0.25">
      <c r="B33" s="34" t="s">
        <v>53</v>
      </c>
      <c r="C33" s="221">
        <v>588.56092063598498</v>
      </c>
    </row>
    <row r="34" spans="2:3" ht="12.75" customHeight="1" x14ac:dyDescent="0.25">
      <c r="B34" s="34" t="s">
        <v>54</v>
      </c>
      <c r="C34" s="221">
        <v>574.01034873833771</v>
      </c>
    </row>
    <row r="35" spans="2:3" x14ac:dyDescent="0.25">
      <c r="B35" s="34" t="s">
        <v>55</v>
      </c>
      <c r="C35" s="221">
        <v>576.50372522331963</v>
      </c>
    </row>
    <row r="36" spans="2:3" x14ac:dyDescent="0.25">
      <c r="B36" s="34" t="s">
        <v>56</v>
      </c>
      <c r="C36" s="221">
        <v>695.28791475238756</v>
      </c>
    </row>
    <row r="37" spans="2:3" x14ac:dyDescent="0.25">
      <c r="B37" s="34" t="s">
        <v>57</v>
      </c>
      <c r="C37" s="221">
        <v>748.86084766258853</v>
      </c>
    </row>
    <row r="38" spans="2:3" x14ac:dyDescent="0.25">
      <c r="B38" s="34" t="s">
        <v>58</v>
      </c>
      <c r="C38" s="222">
        <v>595.23396640417479</v>
      </c>
    </row>
    <row r="39" spans="2:3" x14ac:dyDescent="0.25">
      <c r="B39" s="108"/>
    </row>
    <row r="40" spans="2:3" x14ac:dyDescent="0.25">
      <c r="B40" s="36"/>
    </row>
  </sheetData>
  <conditionalFormatting sqref="C12:C38">
    <cfRule type="cellIs" dxfId="5256" priority="1" operator="between">
      <formula>1</formula>
      <formula>2</formula>
    </cfRule>
  </conditionalFormatting>
  <conditionalFormatting sqref="C11">
    <cfRule type="cellIs" dxfId="5255" priority="3" operator="between">
      <formula>1</formula>
      <formula>2</formula>
    </cfRule>
  </conditionalFormatting>
  <conditionalFormatting sqref="C11">
    <cfRule type="cellIs" dxfId="5254" priority="4" operator="between">
      <formula>1</formula>
      <formula>2</formula>
    </cfRule>
  </conditionalFormatting>
  <conditionalFormatting sqref="C12:C38">
    <cfRule type="cellIs" dxfId="5253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5"/>
  <sheetViews>
    <sheetView showGridLines="0" showRowColHeaders="0" workbookViewId="0">
      <selection activeCell="B21" sqref="B21:J21"/>
    </sheetView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4" x14ac:dyDescent="0.25">
      <c r="D3" s="83"/>
    </row>
    <row r="4" spans="1:14" x14ac:dyDescent="0.25">
      <c r="D4" s="83"/>
    </row>
    <row r="5" spans="1:14" x14ac:dyDescent="0.25">
      <c r="B5" s="596" t="s">
        <v>216</v>
      </c>
      <c r="C5" s="597"/>
      <c r="D5" s="597"/>
      <c r="E5" s="360"/>
      <c r="F5" s="360"/>
      <c r="G5" s="360"/>
      <c r="H5" s="360"/>
      <c r="I5" s="360"/>
      <c r="J5" s="360"/>
    </row>
    <row r="6" spans="1:14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4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83"/>
    </row>
    <row r="8" spans="1:14" x14ac:dyDescent="0.25">
      <c r="A8" s="145" t="s">
        <v>2</v>
      </c>
      <c r="B8" s="595" t="s">
        <v>214</v>
      </c>
      <c r="C8" s="595"/>
      <c r="D8" s="595"/>
      <c r="E8" s="595"/>
      <c r="F8" s="595"/>
      <c r="G8" s="595"/>
      <c r="H8" s="595"/>
      <c r="I8" s="595"/>
      <c r="J8" s="595"/>
      <c r="K8" s="126"/>
    </row>
    <row r="9" spans="1:14" x14ac:dyDescent="0.25">
      <c r="A9" s="145" t="s">
        <v>3</v>
      </c>
      <c r="B9" s="595" t="s">
        <v>240</v>
      </c>
      <c r="C9" s="595"/>
      <c r="D9" s="595"/>
      <c r="E9" s="595"/>
      <c r="F9" s="595"/>
      <c r="G9" s="595"/>
      <c r="H9" s="595"/>
      <c r="I9" s="595"/>
      <c r="J9" s="595"/>
      <c r="K9" s="126"/>
    </row>
    <row r="10" spans="1:14" x14ac:dyDescent="0.25">
      <c r="A10" s="145"/>
      <c r="B10" s="352" t="s">
        <v>95</v>
      </c>
      <c r="C10" s="353"/>
      <c r="D10" s="353"/>
      <c r="E10" s="353"/>
      <c r="F10" s="353"/>
      <c r="G10" s="353"/>
      <c r="H10" s="353"/>
      <c r="I10" s="353"/>
      <c r="J10" s="353"/>
      <c r="K10" s="125"/>
      <c r="L10" s="332"/>
    </row>
    <row r="11" spans="1:14" x14ac:dyDescent="0.25">
      <c r="A11" s="145" t="s">
        <v>4</v>
      </c>
      <c r="B11" s="595" t="s">
        <v>222</v>
      </c>
      <c r="C11" s="595"/>
      <c r="D11" s="595"/>
      <c r="E11" s="595"/>
      <c r="F11" s="595"/>
      <c r="G11" s="595"/>
      <c r="H11" s="595"/>
      <c r="I11" s="595"/>
      <c r="J11" s="595"/>
      <c r="K11" s="149"/>
      <c r="N11" s="92"/>
    </row>
    <row r="12" spans="1:14" x14ac:dyDescent="0.25">
      <c r="A12" s="145" t="s">
        <v>5</v>
      </c>
      <c r="B12" s="595" t="s">
        <v>241</v>
      </c>
      <c r="C12" s="595"/>
      <c r="D12" s="595"/>
      <c r="E12" s="595"/>
      <c r="F12" s="595"/>
      <c r="G12" s="595"/>
      <c r="H12" s="595"/>
      <c r="I12" s="595"/>
      <c r="J12" s="595"/>
      <c r="K12" s="149"/>
      <c r="N12" s="92"/>
    </row>
    <row r="13" spans="1:14" x14ac:dyDescent="0.25">
      <c r="A13" s="145"/>
      <c r="B13" s="352" t="s">
        <v>90</v>
      </c>
      <c r="C13" s="353"/>
      <c r="D13" s="353"/>
      <c r="E13" s="353"/>
      <c r="F13" s="353"/>
      <c r="G13" s="353"/>
      <c r="H13" s="353"/>
      <c r="I13" s="353"/>
      <c r="J13" s="353"/>
      <c r="K13" s="149"/>
      <c r="L13" s="331"/>
    </row>
    <row r="14" spans="1:14" x14ac:dyDescent="0.25">
      <c r="A14" s="145" t="s">
        <v>6</v>
      </c>
      <c r="B14" s="595" t="s">
        <v>242</v>
      </c>
      <c r="C14" s="595"/>
      <c r="D14" s="595"/>
      <c r="E14" s="595"/>
      <c r="F14" s="595"/>
      <c r="G14" s="595"/>
      <c r="H14" s="595"/>
      <c r="I14" s="595"/>
      <c r="J14" s="595"/>
      <c r="K14" s="83"/>
    </row>
    <row r="15" spans="1:14" x14ac:dyDescent="0.25">
      <c r="A15" s="145"/>
      <c r="B15" s="606"/>
      <c r="C15" s="606"/>
      <c r="D15" s="606"/>
      <c r="E15" s="606"/>
      <c r="F15" s="606"/>
      <c r="G15" s="606"/>
      <c r="H15" s="606"/>
      <c r="I15" s="606"/>
      <c r="J15" s="606"/>
      <c r="K15" s="83"/>
    </row>
    <row r="16" spans="1:14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</row>
    <row r="17" spans="1:10" x14ac:dyDescent="0.25">
      <c r="A17" s="145" t="s">
        <v>22</v>
      </c>
      <c r="B17" s="595" t="s">
        <v>301</v>
      </c>
      <c r="C17" s="595"/>
      <c r="D17" s="595"/>
      <c r="E17" s="595"/>
      <c r="F17" s="595"/>
      <c r="G17" s="595"/>
      <c r="H17" s="595"/>
      <c r="I17" s="595"/>
      <c r="J17" s="595"/>
    </row>
    <row r="18" spans="1:10" x14ac:dyDescent="0.25">
      <c r="A18" s="145" t="s">
        <v>7</v>
      </c>
      <c r="B18" s="595" t="s">
        <v>332</v>
      </c>
      <c r="C18" s="595"/>
      <c r="D18" s="595"/>
      <c r="E18" s="595"/>
      <c r="F18" s="595"/>
      <c r="G18" s="595"/>
      <c r="H18" s="595"/>
      <c r="I18" s="595"/>
      <c r="J18" s="595"/>
    </row>
    <row r="19" spans="1:10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</row>
    <row r="20" spans="1:10" x14ac:dyDescent="0.25">
      <c r="A20" s="145" t="s">
        <v>8</v>
      </c>
      <c r="B20" s="595" t="s">
        <v>304</v>
      </c>
      <c r="C20" s="595"/>
      <c r="D20" s="595"/>
      <c r="E20" s="595"/>
      <c r="F20" s="595"/>
      <c r="G20" s="595"/>
      <c r="H20" s="595"/>
      <c r="I20" s="595"/>
      <c r="J20" s="595"/>
    </row>
    <row r="21" spans="1:10" x14ac:dyDescent="0.25">
      <c r="A21" s="145" t="s">
        <v>9</v>
      </c>
      <c r="B21" s="595" t="s">
        <v>305</v>
      </c>
      <c r="C21" s="595"/>
      <c r="D21" s="595"/>
      <c r="E21" s="595"/>
      <c r="F21" s="595"/>
      <c r="G21" s="595"/>
      <c r="H21" s="595"/>
      <c r="I21" s="595"/>
      <c r="J21" s="595"/>
    </row>
    <row r="22" spans="1:10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0" x14ac:dyDescent="0.25">
      <c r="A23" s="145" t="s">
        <v>10</v>
      </c>
      <c r="B23" s="595" t="s">
        <v>242</v>
      </c>
      <c r="C23" s="595"/>
      <c r="D23" s="595"/>
      <c r="E23" s="595"/>
      <c r="F23" s="595"/>
      <c r="G23" s="595"/>
      <c r="H23" s="595"/>
      <c r="I23" s="595"/>
      <c r="J23" s="595"/>
    </row>
    <row r="24" spans="1:10" x14ac:dyDescent="0.25">
      <c r="A24" s="145"/>
      <c r="B24" s="146"/>
      <c r="C24" s="144"/>
      <c r="D24" s="144"/>
      <c r="E24" s="143"/>
      <c r="F24" s="143"/>
      <c r="G24" s="143"/>
      <c r="H24" s="143"/>
      <c r="I24" s="143"/>
      <c r="J24" s="143"/>
    </row>
    <row r="25" spans="1:10" x14ac:dyDescent="0.25">
      <c r="A25" s="145"/>
      <c r="B25" s="146"/>
      <c r="C25" s="144"/>
      <c r="D25" s="144"/>
      <c r="E25" s="143"/>
      <c r="F25" s="143"/>
      <c r="G25" s="143"/>
      <c r="H25" s="143"/>
      <c r="I25" s="143"/>
      <c r="J25" s="143"/>
    </row>
    <row r="26" spans="1:10" x14ac:dyDescent="0.25">
      <c r="A26" s="145"/>
      <c r="B26" s="146"/>
      <c r="C26" s="144"/>
      <c r="D26" s="144"/>
      <c r="E26" s="143"/>
      <c r="F26" s="143"/>
      <c r="G26" s="143"/>
      <c r="H26" s="143"/>
      <c r="I26" s="143"/>
      <c r="J26" s="143"/>
    </row>
    <row r="27" spans="1:10" x14ac:dyDescent="0.25">
      <c r="A27" s="145"/>
      <c r="B27" s="146"/>
      <c r="C27" s="144"/>
      <c r="D27" s="144"/>
      <c r="E27" s="143"/>
      <c r="F27" s="143"/>
      <c r="G27" s="143"/>
      <c r="H27" s="143"/>
      <c r="I27" s="143"/>
      <c r="J27" s="143"/>
    </row>
    <row r="28" spans="1:10" x14ac:dyDescent="0.25">
      <c r="A28" s="145"/>
      <c r="B28" s="146"/>
      <c r="C28" s="144"/>
      <c r="D28" s="144"/>
      <c r="E28" s="143"/>
      <c r="F28" s="143"/>
      <c r="G28" s="143"/>
      <c r="H28" s="143"/>
      <c r="I28" s="143"/>
      <c r="J28" s="143"/>
    </row>
    <row r="29" spans="1:10" x14ac:dyDescent="0.25">
      <c r="A29" s="145"/>
      <c r="B29" s="146"/>
      <c r="C29" s="144"/>
      <c r="D29" s="144"/>
      <c r="E29" s="143"/>
      <c r="F29" s="143"/>
      <c r="G29" s="143"/>
      <c r="H29" s="143"/>
      <c r="I29" s="143"/>
      <c r="J29" s="143"/>
    </row>
    <row r="30" spans="1:10" x14ac:dyDescent="0.25">
      <c r="A30" s="145"/>
      <c r="B30" s="146"/>
      <c r="C30" s="144"/>
      <c r="D30" s="144"/>
      <c r="E30" s="143"/>
      <c r="F30" s="143"/>
      <c r="G30" s="143"/>
      <c r="H30" s="143"/>
      <c r="I30" s="143"/>
      <c r="J30" s="143"/>
    </row>
    <row r="31" spans="1:10" x14ac:dyDescent="0.25">
      <c r="A31" s="145"/>
      <c r="B31" s="146"/>
      <c r="C31" s="144"/>
      <c r="D31" s="144"/>
      <c r="E31" s="143"/>
      <c r="F31" s="143"/>
      <c r="G31" s="143"/>
      <c r="H31" s="143"/>
      <c r="I31" s="143"/>
      <c r="J31" s="143"/>
    </row>
    <row r="32" spans="1:10" x14ac:dyDescent="0.25">
      <c r="A32" s="145"/>
      <c r="B32" s="152"/>
      <c r="C32" s="143"/>
      <c r="D32" s="143"/>
      <c r="E32" s="143"/>
      <c r="F32" s="143"/>
      <c r="G32" s="143"/>
      <c r="H32" s="143"/>
      <c r="I32" s="143"/>
      <c r="J32" s="143"/>
    </row>
    <row r="33" spans="1:10" x14ac:dyDescent="0.25">
      <c r="A33" s="145"/>
      <c r="B33" s="152"/>
      <c r="C33" s="143"/>
      <c r="D33" s="143"/>
      <c r="E33" s="143"/>
      <c r="F33" s="143"/>
      <c r="G33" s="143"/>
      <c r="H33" s="143"/>
      <c r="I33" s="143"/>
      <c r="J33" s="143"/>
    </row>
    <row r="34" spans="1:10" x14ac:dyDescent="0.25">
      <c r="A34" s="145"/>
      <c r="B34" s="152"/>
      <c r="C34" s="143"/>
      <c r="D34" s="143"/>
      <c r="E34" s="143"/>
      <c r="F34" s="143"/>
      <c r="G34" s="143"/>
      <c r="H34" s="143"/>
      <c r="I34" s="143"/>
      <c r="J34" s="143"/>
    </row>
    <row r="35" spans="1:10" x14ac:dyDescent="0.25">
      <c r="A35" s="145"/>
      <c r="B35" s="152"/>
      <c r="C35" s="143"/>
      <c r="D35" s="143"/>
      <c r="E35" s="143"/>
      <c r="F35" s="143"/>
      <c r="G35" s="143"/>
      <c r="H35" s="143"/>
      <c r="I35" s="143"/>
      <c r="J35" s="143"/>
    </row>
  </sheetData>
  <mergeCells count="12">
    <mergeCell ref="B17:J17"/>
    <mergeCell ref="B18:J18"/>
    <mergeCell ref="B20:J20"/>
    <mergeCell ref="B21:J21"/>
    <mergeCell ref="B23:J23"/>
    <mergeCell ref="B14:J14"/>
    <mergeCell ref="B15:J15"/>
    <mergeCell ref="B12:J12"/>
    <mergeCell ref="B5:D5"/>
    <mergeCell ref="B8:J8"/>
    <mergeCell ref="B9:J9"/>
    <mergeCell ref="B11:J11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7)'!A1" display="Número de beneficiários com de prestações de desemprego, idade, 2007 (%)"/>
    <hyperlink ref="B14:J14" location="'PD_valor medio mensal € (07)'!A1" display="Valor médio mensal processado por beneficiário, 2007"/>
    <hyperlink ref="B8:J8" location="'PD_genero (07)'!A1" display="Número de beneficiários de prestações de desemprego, género, 2007"/>
    <hyperlink ref="B9:J9" location="'PD_genero % (07)'!A1" display="Número de beneficiários de prestações de desemprego, género, 2007 (%)"/>
    <hyperlink ref="B11:J11" location="'PD_idade (07)'!A1" display="Número de beneficiários de prestações de desemprego, idade, 2007"/>
    <hyperlink ref="B17:I17" location="Desempregados_Genero!A1" display="Número de desempregados inscritos nos Centros de Emprego, género 2008"/>
    <hyperlink ref="B17:J17" location="'SD_genero (07)'!A1" display="Número de beneficiários de subsídio de desemprego, género, 2007"/>
    <hyperlink ref="B18:I18" location="'Ev. 1º trim-4º trim_Genero'!A1" display="Evolução número de desempregados inscritos nos Centros de Emprego, género 2008, 1º trim.-2º trim. 2008"/>
    <hyperlink ref="B18:J18" location="'SD_genero % (07)'!A1" display="Número de beneficiários de subsídio de desemprego, género, 2007 (%)"/>
    <hyperlink ref="B20:J20" location="'SD_idade (07)'!A1" display="Número de beneficiários de subsídio de desemprego, idade, 2007"/>
    <hyperlink ref="B21:J21" location="'SD_idade %(7)'!A1" display="Número de beneficiários de subsídio de desemprego, idade, 2007 (%)"/>
    <hyperlink ref="B23:J23" location="'SD_valor medio mensal € (7)'!A1" display="Valor médio mensal processado por beneficiário, 2007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>
      <selection activeCell="H20" sqref="H20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214</v>
      </c>
      <c r="D5" s="79"/>
    </row>
    <row r="6" spans="1:5" s="77" customFormat="1" ht="12" customHeight="1" x14ac:dyDescent="0.2">
      <c r="A6" s="118"/>
      <c r="B6" s="111" t="s">
        <v>261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214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337" t="s">
        <v>12</v>
      </c>
      <c r="D10" s="337" t="s">
        <v>13</v>
      </c>
      <c r="E10" s="337" t="s">
        <v>0</v>
      </c>
    </row>
    <row r="11" spans="1:5" s="77" customFormat="1" ht="14.25" customHeight="1" x14ac:dyDescent="0.2">
      <c r="B11" s="243" t="s">
        <v>61</v>
      </c>
      <c r="C11" s="249">
        <v>261190</v>
      </c>
      <c r="D11" s="250">
        <v>200783</v>
      </c>
      <c r="E11" s="251">
        <v>461973</v>
      </c>
    </row>
    <row r="12" spans="1:5" s="77" customFormat="1" ht="14.25" customHeight="1" x14ac:dyDescent="0.2">
      <c r="B12" s="4" t="s">
        <v>102</v>
      </c>
      <c r="C12" s="252">
        <v>58221</v>
      </c>
      <c r="D12" s="63">
        <v>50694</v>
      </c>
      <c r="E12" s="253">
        <v>108915</v>
      </c>
    </row>
    <row r="13" spans="1:5" s="77" customFormat="1" ht="14.25" customHeight="1" x14ac:dyDescent="0.2">
      <c r="B13" s="4" t="s">
        <v>103</v>
      </c>
      <c r="C13" s="245">
        <v>44116</v>
      </c>
      <c r="D13" s="246">
        <v>38707</v>
      </c>
      <c r="E13" s="254">
        <v>82823</v>
      </c>
    </row>
    <row r="14" spans="1:5" s="77" customFormat="1" ht="14.25" customHeight="1" x14ac:dyDescent="0.2">
      <c r="B14" s="4" t="s">
        <v>1</v>
      </c>
      <c r="C14" s="338">
        <v>8695</v>
      </c>
      <c r="D14" s="339">
        <v>8468</v>
      </c>
      <c r="E14" s="340">
        <v>17163</v>
      </c>
    </row>
    <row r="15" spans="1:5" s="77" customFormat="1" ht="14.25" customHeight="1" x14ac:dyDescent="0.2">
      <c r="B15" s="34" t="s">
        <v>104</v>
      </c>
      <c r="C15" s="244">
        <v>322</v>
      </c>
      <c r="D15" s="247">
        <v>292</v>
      </c>
      <c r="E15" s="251">
        <v>614</v>
      </c>
    </row>
    <row r="16" spans="1:5" s="77" customFormat="1" ht="14.25" customHeight="1" x14ac:dyDescent="0.2">
      <c r="B16" s="34" t="s">
        <v>105</v>
      </c>
      <c r="C16" s="245">
        <v>257</v>
      </c>
      <c r="D16" s="246">
        <v>217</v>
      </c>
      <c r="E16" s="254">
        <v>474</v>
      </c>
    </row>
    <row r="17" spans="2:5" s="77" customFormat="1" ht="14.25" customHeight="1" x14ac:dyDescent="0.2">
      <c r="B17" s="34" t="s">
        <v>107</v>
      </c>
      <c r="C17" s="245">
        <v>452</v>
      </c>
      <c r="D17" s="246">
        <v>352</v>
      </c>
      <c r="E17" s="254">
        <v>804</v>
      </c>
    </row>
    <row r="18" spans="2:5" s="77" customFormat="1" ht="14.25" customHeight="1" x14ac:dyDescent="0.2">
      <c r="B18" s="34" t="s">
        <v>196</v>
      </c>
      <c r="C18" s="245">
        <v>312</v>
      </c>
      <c r="D18" s="246">
        <v>282</v>
      </c>
      <c r="E18" s="254">
        <v>594</v>
      </c>
    </row>
    <row r="19" spans="2:5" s="77" customFormat="1" ht="14.25" customHeight="1" x14ac:dyDescent="0.2">
      <c r="B19" s="34" t="s">
        <v>197</v>
      </c>
      <c r="C19" s="245">
        <v>537</v>
      </c>
      <c r="D19" s="246">
        <v>583</v>
      </c>
      <c r="E19" s="254">
        <v>1120</v>
      </c>
    </row>
    <row r="20" spans="2:5" s="77" customFormat="1" ht="14.25" customHeight="1" x14ac:dyDescent="0.2">
      <c r="B20" s="34" t="s">
        <v>198</v>
      </c>
      <c r="C20" s="245">
        <v>259</v>
      </c>
      <c r="D20" s="246">
        <v>268</v>
      </c>
      <c r="E20" s="254">
        <v>527</v>
      </c>
    </row>
    <row r="21" spans="2:5" s="77" customFormat="1" ht="14.25" customHeight="1" x14ac:dyDescent="0.2">
      <c r="B21" s="34" t="s">
        <v>110</v>
      </c>
      <c r="C21" s="245">
        <v>226</v>
      </c>
      <c r="D21" s="246">
        <v>284</v>
      </c>
      <c r="E21" s="254">
        <v>510</v>
      </c>
    </row>
    <row r="22" spans="2:5" s="77" customFormat="1" ht="14.25" customHeight="1" x14ac:dyDescent="0.2">
      <c r="B22" s="34" t="s">
        <v>199</v>
      </c>
      <c r="C22" s="245">
        <v>245</v>
      </c>
      <c r="D22" s="246">
        <v>199</v>
      </c>
      <c r="E22" s="254">
        <v>444</v>
      </c>
    </row>
    <row r="23" spans="2:5" s="77" customFormat="1" ht="14.25" customHeight="1" x14ac:dyDescent="0.2">
      <c r="B23" s="34" t="s">
        <v>111</v>
      </c>
      <c r="C23" s="245">
        <v>626</v>
      </c>
      <c r="D23" s="246">
        <v>596</v>
      </c>
      <c r="E23" s="254">
        <v>1222</v>
      </c>
    </row>
    <row r="24" spans="2:5" s="77" customFormat="1" ht="14.25" customHeight="1" x14ac:dyDescent="0.2">
      <c r="B24" s="34" t="s">
        <v>200</v>
      </c>
      <c r="C24" s="245">
        <v>330</v>
      </c>
      <c r="D24" s="246">
        <v>344</v>
      </c>
      <c r="E24" s="254">
        <v>674</v>
      </c>
    </row>
    <row r="25" spans="2:5" s="77" customFormat="1" ht="14.25" customHeight="1" x14ac:dyDescent="0.2">
      <c r="B25" s="34" t="s">
        <v>113</v>
      </c>
      <c r="C25" s="245">
        <v>285</v>
      </c>
      <c r="D25" s="246">
        <v>260</v>
      </c>
      <c r="E25" s="254">
        <v>545</v>
      </c>
    </row>
    <row r="26" spans="2:5" s="77" customFormat="1" ht="14.25" customHeight="1" x14ac:dyDescent="0.2">
      <c r="B26" s="34" t="s">
        <v>114</v>
      </c>
      <c r="C26" s="245">
        <v>291</v>
      </c>
      <c r="D26" s="246">
        <v>281</v>
      </c>
      <c r="E26" s="254">
        <v>572</v>
      </c>
    </row>
    <row r="27" spans="2:5" s="77" customFormat="1" ht="14.25" customHeight="1" x14ac:dyDescent="0.2">
      <c r="B27" s="34" t="s">
        <v>201</v>
      </c>
      <c r="C27" s="245">
        <v>282</v>
      </c>
      <c r="D27" s="246">
        <v>235</v>
      </c>
      <c r="E27" s="254">
        <v>517</v>
      </c>
    </row>
    <row r="28" spans="2:5" s="77" customFormat="1" ht="14.25" customHeight="1" x14ac:dyDescent="0.2">
      <c r="B28" s="34" t="s">
        <v>121</v>
      </c>
      <c r="C28" s="245">
        <v>541</v>
      </c>
      <c r="D28" s="246">
        <v>554</v>
      </c>
      <c r="E28" s="254">
        <v>1095</v>
      </c>
    </row>
    <row r="29" spans="2:5" s="77" customFormat="1" ht="14.25" customHeight="1" x14ac:dyDescent="0.2">
      <c r="B29" s="34" t="s">
        <v>124</v>
      </c>
      <c r="C29" s="245">
        <v>757</v>
      </c>
      <c r="D29" s="246">
        <v>841</v>
      </c>
      <c r="E29" s="254">
        <v>1598</v>
      </c>
    </row>
    <row r="30" spans="2:5" s="77" customFormat="1" ht="14.25" customHeight="1" x14ac:dyDescent="0.2">
      <c r="B30" s="34" t="s">
        <v>202</v>
      </c>
      <c r="C30" s="245">
        <v>203</v>
      </c>
      <c r="D30" s="246">
        <v>196</v>
      </c>
      <c r="E30" s="254">
        <v>399</v>
      </c>
    </row>
    <row r="31" spans="2:5" s="77" customFormat="1" ht="14.25" customHeight="1" x14ac:dyDescent="0.2">
      <c r="B31" s="34" t="s">
        <v>203</v>
      </c>
      <c r="C31" s="245">
        <v>700</v>
      </c>
      <c r="D31" s="246">
        <v>657</v>
      </c>
      <c r="E31" s="254">
        <v>1357</v>
      </c>
    </row>
    <row r="32" spans="2:5" s="77" customFormat="1" ht="14.25" customHeight="1" x14ac:dyDescent="0.2">
      <c r="B32" s="34" t="s">
        <v>204</v>
      </c>
      <c r="C32" s="245">
        <v>136</v>
      </c>
      <c r="D32" s="246">
        <v>126</v>
      </c>
      <c r="E32" s="254">
        <v>262</v>
      </c>
    </row>
    <row r="33" spans="2:5" s="77" customFormat="1" ht="14.25" customHeight="1" x14ac:dyDescent="0.2">
      <c r="B33" s="34" t="s">
        <v>128</v>
      </c>
      <c r="C33" s="245">
        <v>469</v>
      </c>
      <c r="D33" s="246">
        <v>478</v>
      </c>
      <c r="E33" s="254">
        <v>947</v>
      </c>
    </row>
    <row r="34" spans="2:5" s="77" customFormat="1" ht="14.25" customHeight="1" x14ac:dyDescent="0.2">
      <c r="B34" s="34" t="s">
        <v>205</v>
      </c>
      <c r="C34" s="245">
        <v>346</v>
      </c>
      <c r="D34" s="246">
        <v>384</v>
      </c>
      <c r="E34" s="254">
        <v>730</v>
      </c>
    </row>
    <row r="35" spans="2:5" s="77" customFormat="1" ht="14.25" customHeight="1" x14ac:dyDescent="0.2">
      <c r="B35" s="34" t="s">
        <v>206</v>
      </c>
      <c r="C35" s="245">
        <v>220</v>
      </c>
      <c r="D35" s="246">
        <v>265</v>
      </c>
      <c r="E35" s="254">
        <v>485</v>
      </c>
    </row>
    <row r="36" spans="2:5" s="77" customFormat="1" ht="14.25" customHeight="1" x14ac:dyDescent="0.2">
      <c r="B36" s="34" t="s">
        <v>207</v>
      </c>
      <c r="C36" s="245">
        <v>159</v>
      </c>
      <c r="D36" s="246">
        <v>182</v>
      </c>
      <c r="E36" s="254">
        <v>341</v>
      </c>
    </row>
    <row r="37" spans="2:5" s="77" customFormat="1" ht="14.25" customHeight="1" x14ac:dyDescent="0.2">
      <c r="B37" s="34" t="s">
        <v>129</v>
      </c>
      <c r="C37" s="245">
        <v>429</v>
      </c>
      <c r="D37" s="246">
        <v>356</v>
      </c>
      <c r="E37" s="254">
        <v>785</v>
      </c>
    </row>
    <row r="38" spans="2:5" s="77" customFormat="1" ht="14.25" customHeight="1" x14ac:dyDescent="0.2">
      <c r="B38" s="34" t="s">
        <v>208</v>
      </c>
      <c r="C38" s="255">
        <v>311</v>
      </c>
      <c r="D38" s="248">
        <v>236</v>
      </c>
      <c r="E38" s="256">
        <v>547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4">
    <cfRule type="cellIs" dxfId="5252" priority="3" operator="between">
      <formula>1</formula>
      <formula>2</formula>
    </cfRule>
  </conditionalFormatting>
  <conditionalFormatting sqref="C15:E38">
    <cfRule type="cellIs" dxfId="5251" priority="1" operator="between">
      <formula>1</formula>
      <formula>2</formula>
    </cfRule>
  </conditionalFormatting>
  <conditionalFormatting sqref="C13">
    <cfRule type="cellIs" dxfId="5250" priority="6" operator="between">
      <formula>1</formula>
      <formula>2</formula>
    </cfRule>
  </conditionalFormatting>
  <conditionalFormatting sqref="C14">
    <cfRule type="cellIs" dxfId="5249" priority="5" operator="between">
      <formula>1</formula>
      <formula>2</formula>
    </cfRule>
  </conditionalFormatting>
  <conditionalFormatting sqref="C13">
    <cfRule type="cellIs" dxfId="5248" priority="4" operator="between">
      <formula>1</formula>
      <formula>2</formula>
    </cfRule>
  </conditionalFormatting>
  <conditionalFormatting sqref="C15:E38">
    <cfRule type="cellIs" dxfId="5247" priority="2" operator="between">
      <formula>1</formula>
      <formula>2</formula>
    </cfRule>
  </conditionalFormatting>
  <conditionalFormatting sqref="C38">
    <cfRule type="cellIs" dxfId="5246" priority="15" operator="between">
      <formula>1</formula>
      <formula>2</formula>
    </cfRule>
  </conditionalFormatting>
  <conditionalFormatting sqref="D38">
    <cfRule type="cellIs" dxfId="5245" priority="14" operator="between">
      <formula>1</formula>
      <formula>2</formula>
    </cfRule>
  </conditionalFormatting>
  <conditionalFormatting sqref="E38">
    <cfRule type="cellIs" dxfId="5244" priority="13" operator="between">
      <formula>1</formula>
      <formula>2</formula>
    </cfRule>
  </conditionalFormatting>
  <conditionalFormatting sqref="C11:C12">
    <cfRule type="cellIs" dxfId="5243" priority="12" operator="between">
      <formula>1</formula>
      <formula>2</formula>
    </cfRule>
  </conditionalFormatting>
  <conditionalFormatting sqref="D11:D14">
    <cfRule type="cellIs" dxfId="5242" priority="11" operator="between">
      <formula>1</formula>
      <formula>2</formula>
    </cfRule>
  </conditionalFormatting>
  <conditionalFormatting sqref="E11:E14">
    <cfRule type="cellIs" dxfId="5241" priority="10" operator="between">
      <formula>1</formula>
      <formula>2</formula>
    </cfRule>
  </conditionalFormatting>
  <conditionalFormatting sqref="C11:C12">
    <cfRule type="cellIs" dxfId="5240" priority="9" operator="between">
      <formula>1</formula>
      <formula>2</formula>
    </cfRule>
  </conditionalFormatting>
  <conditionalFormatting sqref="D11:D14">
    <cfRule type="cellIs" dxfId="5239" priority="8" operator="between">
      <formula>1</formula>
      <formula>2</formula>
    </cfRule>
  </conditionalFormatting>
  <conditionalFormatting sqref="E11:E14">
    <cfRule type="cellIs" dxfId="5238" priority="7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>
      <selection activeCell="F19" sqref="F19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3</v>
      </c>
      <c r="B5" s="121" t="s">
        <v>215</v>
      </c>
      <c r="D5" s="79"/>
    </row>
    <row r="6" spans="1:4" s="77" customFormat="1" ht="12" customHeight="1" x14ac:dyDescent="0.2">
      <c r="A6" s="118"/>
      <c r="B6" s="111" t="s">
        <v>262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217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337" t="s">
        <v>12</v>
      </c>
      <c r="D10" s="337" t="s">
        <v>13</v>
      </c>
    </row>
    <row r="11" spans="1:4" s="77" customFormat="1" ht="14.25" customHeight="1" x14ac:dyDescent="0.2">
      <c r="B11" s="243" t="s">
        <v>61</v>
      </c>
      <c r="C11" s="260">
        <f>'PD_genero (07)'!C11/'PD_genero (07)'!E11</f>
        <v>0.56537936199734617</v>
      </c>
      <c r="D11" s="261">
        <f>'PD_genero (07)'!D11/'PD_genero (07)'!E11</f>
        <v>0.43462063800265383</v>
      </c>
    </row>
    <row r="12" spans="1:4" s="77" customFormat="1" ht="14.25" customHeight="1" x14ac:dyDescent="0.2">
      <c r="B12" s="4" t="s">
        <v>102</v>
      </c>
      <c r="C12" s="262">
        <f>'PD_genero (07)'!C12/'PD_genero (07)'!E12</f>
        <v>0.5345544690813937</v>
      </c>
      <c r="D12" s="263">
        <f>'PD_genero (07)'!D12/'PD_genero (07)'!E12</f>
        <v>0.46544553091860624</v>
      </c>
    </row>
    <row r="13" spans="1:4" s="77" customFormat="1" ht="14.25" customHeight="1" x14ac:dyDescent="0.2">
      <c r="B13" s="4" t="s">
        <v>103</v>
      </c>
      <c r="C13" s="262">
        <f>'PD_genero (07)'!C13/'PD_genero (07)'!E13</f>
        <v>0.53265397293022465</v>
      </c>
      <c r="D13" s="263">
        <f>'PD_genero (07)'!D13/'PD_genero (07)'!E13</f>
        <v>0.46734602706977529</v>
      </c>
    </row>
    <row r="14" spans="1:4" s="77" customFormat="1" ht="14.25" customHeight="1" x14ac:dyDescent="0.2">
      <c r="B14" s="4" t="s">
        <v>1</v>
      </c>
      <c r="C14" s="346">
        <f>'PD_genero (07)'!C14/'PD_genero (07)'!E14</f>
        <v>0.50661306298432673</v>
      </c>
      <c r="D14" s="347">
        <f>'PD_genero (07)'!D14/'PD_genero (07)'!E14</f>
        <v>0.49338693701567327</v>
      </c>
    </row>
    <row r="15" spans="1:4" s="77" customFormat="1" ht="14.25" customHeight="1" x14ac:dyDescent="0.2">
      <c r="B15" s="34" t="s">
        <v>104</v>
      </c>
      <c r="C15" s="260">
        <f>'PD_genero (07)'!C15/'PD_genero (07)'!E15</f>
        <v>0.52442996742671011</v>
      </c>
      <c r="D15" s="261">
        <f>'PD_genero (07)'!D15/'PD_genero (07)'!E15</f>
        <v>0.47557003257328989</v>
      </c>
    </row>
    <row r="16" spans="1:4" s="77" customFormat="1" ht="14.25" customHeight="1" x14ac:dyDescent="0.2">
      <c r="B16" s="34" t="s">
        <v>105</v>
      </c>
      <c r="C16" s="262">
        <f>'PD_genero (07)'!C16/'PD_genero (07)'!E16</f>
        <v>0.54219409282700426</v>
      </c>
      <c r="D16" s="263">
        <f>'PD_genero (07)'!D16/'PD_genero (07)'!E16</f>
        <v>0.4578059071729958</v>
      </c>
    </row>
    <row r="17" spans="2:4" s="77" customFormat="1" ht="14.25" customHeight="1" x14ac:dyDescent="0.2">
      <c r="B17" s="34" t="s">
        <v>107</v>
      </c>
      <c r="C17" s="262">
        <f>'PD_genero (07)'!C17/'PD_genero (07)'!E17</f>
        <v>0.56218905472636815</v>
      </c>
      <c r="D17" s="263">
        <f>'PD_genero (07)'!D17/'PD_genero (07)'!E17</f>
        <v>0.43781094527363185</v>
      </c>
    </row>
    <row r="18" spans="2:4" s="77" customFormat="1" ht="14.25" customHeight="1" x14ac:dyDescent="0.2">
      <c r="B18" s="34" t="s">
        <v>196</v>
      </c>
      <c r="C18" s="262">
        <f>'PD_genero (07)'!C18/'PD_genero (07)'!E18</f>
        <v>0.5252525252525253</v>
      </c>
      <c r="D18" s="263">
        <f>'PD_genero (07)'!D18/'PD_genero (07)'!E18</f>
        <v>0.47474747474747475</v>
      </c>
    </row>
    <row r="19" spans="2:4" s="77" customFormat="1" ht="14.25" customHeight="1" x14ac:dyDescent="0.2">
      <c r="B19" s="34" t="s">
        <v>197</v>
      </c>
      <c r="C19" s="262">
        <f>'PD_genero (07)'!C19/'PD_genero (07)'!E19</f>
        <v>0.47946428571428573</v>
      </c>
      <c r="D19" s="263">
        <f>'PD_genero (07)'!D19/'PD_genero (07)'!E19</f>
        <v>0.52053571428571432</v>
      </c>
    </row>
    <row r="20" spans="2:4" s="77" customFormat="1" ht="14.25" customHeight="1" x14ac:dyDescent="0.2">
      <c r="B20" s="34" t="s">
        <v>198</v>
      </c>
      <c r="C20" s="262">
        <f>'PD_genero (07)'!C20/'PD_genero (07)'!E20</f>
        <v>0.49146110056925996</v>
      </c>
      <c r="D20" s="263">
        <f>'PD_genero (07)'!D20/'PD_genero (07)'!E20</f>
        <v>0.50853889943074004</v>
      </c>
    </row>
    <row r="21" spans="2:4" s="77" customFormat="1" ht="14.25" customHeight="1" x14ac:dyDescent="0.2">
      <c r="B21" s="34" t="s">
        <v>110</v>
      </c>
      <c r="C21" s="262">
        <f>'PD_genero (07)'!C21/'PD_genero (07)'!E21</f>
        <v>0.44313725490196076</v>
      </c>
      <c r="D21" s="263">
        <f>'PD_genero (07)'!D21/'PD_genero (07)'!E21</f>
        <v>0.55686274509803924</v>
      </c>
    </row>
    <row r="22" spans="2:4" s="77" customFormat="1" ht="14.25" customHeight="1" x14ac:dyDescent="0.2">
      <c r="B22" s="34" t="s">
        <v>199</v>
      </c>
      <c r="C22" s="262">
        <f>'PD_genero (07)'!C22/'PD_genero (07)'!E22</f>
        <v>0.55180180180180183</v>
      </c>
      <c r="D22" s="263">
        <f>'PD_genero (07)'!D22/'PD_genero (07)'!E22</f>
        <v>0.44819819819819817</v>
      </c>
    </row>
    <row r="23" spans="2:4" s="77" customFormat="1" ht="14.25" customHeight="1" x14ac:dyDescent="0.2">
      <c r="B23" s="34" t="s">
        <v>111</v>
      </c>
      <c r="C23" s="262">
        <f>'PD_genero (07)'!C23/'PD_genero (07)'!E23</f>
        <v>0.51227495908346976</v>
      </c>
      <c r="D23" s="263">
        <f>'PD_genero (07)'!D23/'PD_genero (07)'!E23</f>
        <v>0.48772504091653029</v>
      </c>
    </row>
    <row r="24" spans="2:4" s="77" customFormat="1" ht="14.25" customHeight="1" x14ac:dyDescent="0.2">
      <c r="B24" s="34" t="s">
        <v>200</v>
      </c>
      <c r="C24" s="262">
        <f>'PD_genero (07)'!C24/'PD_genero (07)'!E24</f>
        <v>0.48961424332344211</v>
      </c>
      <c r="D24" s="263">
        <f>'PD_genero (07)'!D24/'PD_genero (07)'!E24</f>
        <v>0.51038575667655783</v>
      </c>
    </row>
    <row r="25" spans="2:4" s="77" customFormat="1" ht="14.25" customHeight="1" x14ac:dyDescent="0.2">
      <c r="B25" s="34" t="s">
        <v>113</v>
      </c>
      <c r="C25" s="262">
        <f>'PD_genero (07)'!C25/'PD_genero (07)'!E25</f>
        <v>0.52293577981651373</v>
      </c>
      <c r="D25" s="263">
        <f>'PD_genero (07)'!D25/'PD_genero (07)'!E25</f>
        <v>0.47706422018348627</v>
      </c>
    </row>
    <row r="26" spans="2:4" s="77" customFormat="1" ht="14.25" customHeight="1" x14ac:dyDescent="0.2">
      <c r="B26" s="34" t="s">
        <v>114</v>
      </c>
      <c r="C26" s="262">
        <f>'PD_genero (07)'!C26/'PD_genero (07)'!E26</f>
        <v>0.50874125874125875</v>
      </c>
      <c r="D26" s="263">
        <f>'PD_genero (07)'!D26/'PD_genero (07)'!E26</f>
        <v>0.49125874125874125</v>
      </c>
    </row>
    <row r="27" spans="2:4" s="77" customFormat="1" ht="14.25" customHeight="1" x14ac:dyDescent="0.2">
      <c r="B27" s="34" t="s">
        <v>201</v>
      </c>
      <c r="C27" s="262">
        <f>'PD_genero (07)'!C27/'PD_genero (07)'!E27</f>
        <v>0.54545454545454541</v>
      </c>
      <c r="D27" s="263">
        <f>'PD_genero (07)'!D27/'PD_genero (07)'!E27</f>
        <v>0.45454545454545453</v>
      </c>
    </row>
    <row r="28" spans="2:4" s="77" customFormat="1" ht="14.25" customHeight="1" x14ac:dyDescent="0.2">
      <c r="B28" s="34" t="s">
        <v>121</v>
      </c>
      <c r="C28" s="262">
        <f>'PD_genero (07)'!C28/'PD_genero (07)'!E28</f>
        <v>0.49406392694063928</v>
      </c>
      <c r="D28" s="263">
        <f>'PD_genero (07)'!D28/'PD_genero (07)'!E28</f>
        <v>0.50593607305936072</v>
      </c>
    </row>
    <row r="29" spans="2:4" s="77" customFormat="1" ht="14.25" customHeight="1" x14ac:dyDescent="0.2">
      <c r="B29" s="34" t="s">
        <v>124</v>
      </c>
      <c r="C29" s="262">
        <f>'PD_genero (07)'!C29/'PD_genero (07)'!E29</f>
        <v>0.4737171464330413</v>
      </c>
      <c r="D29" s="263">
        <f>'PD_genero (07)'!D29/'PD_genero (07)'!E29</f>
        <v>0.5262828535669587</v>
      </c>
    </row>
    <row r="30" spans="2:4" s="77" customFormat="1" ht="14.25" customHeight="1" x14ac:dyDescent="0.2">
      <c r="B30" s="34" t="s">
        <v>202</v>
      </c>
      <c r="C30" s="262">
        <f>'PD_genero (07)'!C30/'PD_genero (07)'!E30</f>
        <v>0.50877192982456143</v>
      </c>
      <c r="D30" s="263">
        <f>'PD_genero (07)'!D30/'PD_genero (07)'!E30</f>
        <v>0.49122807017543857</v>
      </c>
    </row>
    <row r="31" spans="2:4" s="77" customFormat="1" ht="14.25" customHeight="1" x14ac:dyDescent="0.2">
      <c r="B31" s="34" t="s">
        <v>203</v>
      </c>
      <c r="C31" s="262">
        <f>'PD_genero (07)'!C31/'PD_genero (07)'!E31</f>
        <v>0.51584377302873985</v>
      </c>
      <c r="D31" s="263">
        <f>'PD_genero (07)'!D31/'PD_genero (07)'!E31</f>
        <v>0.48415622697126015</v>
      </c>
    </row>
    <row r="32" spans="2:4" s="77" customFormat="1" ht="14.25" customHeight="1" x14ac:dyDescent="0.2">
      <c r="B32" s="34" t="s">
        <v>204</v>
      </c>
      <c r="C32" s="262">
        <f>'PD_genero (07)'!C32/'PD_genero (07)'!E32</f>
        <v>0.51908396946564883</v>
      </c>
      <c r="D32" s="263">
        <f>'PD_genero (07)'!D32/'PD_genero (07)'!E32</f>
        <v>0.48091603053435117</v>
      </c>
    </row>
    <row r="33" spans="2:4" s="77" customFormat="1" ht="14.25" customHeight="1" x14ac:dyDescent="0.2">
      <c r="B33" s="34" t="s">
        <v>128</v>
      </c>
      <c r="C33" s="262">
        <f>'PD_genero (07)'!C33/'PD_genero (07)'!E33</f>
        <v>0.49524815205913408</v>
      </c>
      <c r="D33" s="263">
        <f>'PD_genero (07)'!D33/'PD_genero (07)'!E33</f>
        <v>0.50475184794086592</v>
      </c>
    </row>
    <row r="34" spans="2:4" s="77" customFormat="1" ht="14.25" customHeight="1" x14ac:dyDescent="0.2">
      <c r="B34" s="34" t="s">
        <v>205</v>
      </c>
      <c r="C34" s="262">
        <f>'PD_genero (07)'!C34/'PD_genero (07)'!E34</f>
        <v>0.47397260273972602</v>
      </c>
      <c r="D34" s="263">
        <f>'PD_genero (07)'!D34/'PD_genero (07)'!E34</f>
        <v>0.52602739726027392</v>
      </c>
    </row>
    <row r="35" spans="2:4" s="77" customFormat="1" ht="14.25" customHeight="1" x14ac:dyDescent="0.2">
      <c r="B35" s="34" t="s">
        <v>206</v>
      </c>
      <c r="C35" s="262">
        <f>'PD_genero (07)'!C35/'PD_genero (07)'!E35</f>
        <v>0.45360824742268041</v>
      </c>
      <c r="D35" s="263">
        <f>'PD_genero (07)'!D35/'PD_genero (07)'!E35</f>
        <v>0.54639175257731953</v>
      </c>
    </row>
    <row r="36" spans="2:4" s="77" customFormat="1" ht="14.25" customHeight="1" x14ac:dyDescent="0.2">
      <c r="B36" s="34" t="s">
        <v>207</v>
      </c>
      <c r="C36" s="262">
        <f>'PD_genero (07)'!C36/'PD_genero (07)'!E36</f>
        <v>0.4662756598240469</v>
      </c>
      <c r="D36" s="263">
        <f>'PD_genero (07)'!D36/'PD_genero (07)'!E36</f>
        <v>0.53372434017595305</v>
      </c>
    </row>
    <row r="37" spans="2:4" s="77" customFormat="1" ht="14.25" customHeight="1" x14ac:dyDescent="0.2">
      <c r="B37" s="34" t="s">
        <v>129</v>
      </c>
      <c r="C37" s="262">
        <f>'PD_genero (07)'!C37/'PD_genero (07)'!E37</f>
        <v>0.54649681528662419</v>
      </c>
      <c r="D37" s="263">
        <f>'PD_genero (07)'!D37/'PD_genero (07)'!E37</f>
        <v>0.45350318471337581</v>
      </c>
    </row>
    <row r="38" spans="2:4" s="77" customFormat="1" ht="14.25" customHeight="1" x14ac:dyDescent="0.2">
      <c r="B38" s="34" t="s">
        <v>208</v>
      </c>
      <c r="C38" s="264">
        <f>'PD_genero (07)'!C38/'PD_genero (07)'!E38</f>
        <v>0.56855575868372943</v>
      </c>
      <c r="D38" s="265">
        <f>'PD_genero (07)'!D38/'PD_genero (07)'!E38</f>
        <v>0.43144424131627057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C15" sqref="C15:D38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4</v>
      </c>
      <c r="B5" s="119" t="s">
        <v>222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222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92959</v>
      </c>
      <c r="D11" s="250">
        <v>63817</v>
      </c>
      <c r="E11" s="250">
        <v>53662</v>
      </c>
      <c r="F11" s="250">
        <v>48967</v>
      </c>
      <c r="G11" s="250">
        <v>48541</v>
      </c>
      <c r="H11" s="250">
        <v>52572</v>
      </c>
      <c r="I11" s="250">
        <v>60308</v>
      </c>
      <c r="J11" s="250">
        <v>41147</v>
      </c>
      <c r="K11" s="257">
        <v>461973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20755</v>
      </c>
      <c r="D12" s="63">
        <v>16361</v>
      </c>
      <c r="E12" s="63">
        <v>13428</v>
      </c>
      <c r="F12" s="63">
        <v>11253</v>
      </c>
      <c r="G12" s="63">
        <v>10800</v>
      </c>
      <c r="H12" s="63">
        <v>11729</v>
      </c>
      <c r="I12" s="63">
        <v>14456</v>
      </c>
      <c r="J12" s="63">
        <v>10133</v>
      </c>
      <c r="K12" s="253">
        <v>108915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15833</v>
      </c>
      <c r="D13" s="63">
        <v>12352</v>
      </c>
      <c r="E13" s="63">
        <v>10368</v>
      </c>
      <c r="F13" s="63">
        <v>8573</v>
      </c>
      <c r="G13" s="63">
        <v>8014</v>
      </c>
      <c r="H13" s="63">
        <v>8800</v>
      </c>
      <c r="I13" s="63">
        <v>10951</v>
      </c>
      <c r="J13" s="63">
        <v>7932</v>
      </c>
      <c r="K13" s="253">
        <v>82823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207" t="s">
        <v>1</v>
      </c>
      <c r="C14" s="343">
        <v>3097</v>
      </c>
      <c r="D14" s="344">
        <v>2466</v>
      </c>
      <c r="E14" s="344">
        <v>2035</v>
      </c>
      <c r="F14" s="344">
        <v>1713</v>
      </c>
      <c r="G14" s="344">
        <v>1713</v>
      </c>
      <c r="H14" s="344">
        <v>1943</v>
      </c>
      <c r="I14" s="344">
        <v>2409</v>
      </c>
      <c r="J14" s="344">
        <v>1787</v>
      </c>
      <c r="K14" s="345">
        <v>17163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208" t="s">
        <v>36</v>
      </c>
      <c r="C15" s="249">
        <v>118</v>
      </c>
      <c r="D15" s="250">
        <v>92</v>
      </c>
      <c r="E15" s="250">
        <v>61</v>
      </c>
      <c r="F15" s="250">
        <v>42</v>
      </c>
      <c r="G15" s="250">
        <v>57</v>
      </c>
      <c r="H15" s="250">
        <v>69</v>
      </c>
      <c r="I15" s="250">
        <v>108</v>
      </c>
      <c r="J15" s="250">
        <v>67</v>
      </c>
      <c r="K15" s="257">
        <v>614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75</v>
      </c>
      <c r="D16" s="63">
        <v>82</v>
      </c>
      <c r="E16" s="63">
        <v>66</v>
      </c>
      <c r="F16" s="63">
        <v>39</v>
      </c>
      <c r="G16" s="63">
        <v>47</v>
      </c>
      <c r="H16" s="63">
        <v>58</v>
      </c>
      <c r="I16" s="63">
        <v>58</v>
      </c>
      <c r="J16" s="63">
        <v>49</v>
      </c>
      <c r="K16" s="253">
        <v>474</v>
      </c>
    </row>
    <row r="17" spans="2:15" x14ac:dyDescent="0.25">
      <c r="B17" s="34" t="s">
        <v>38</v>
      </c>
      <c r="C17" s="252">
        <v>118</v>
      </c>
      <c r="D17" s="63">
        <v>116</v>
      </c>
      <c r="E17" s="63">
        <v>94</v>
      </c>
      <c r="F17" s="63">
        <v>83</v>
      </c>
      <c r="G17" s="63">
        <v>81</v>
      </c>
      <c r="H17" s="63">
        <v>89</v>
      </c>
      <c r="I17" s="63">
        <v>124</v>
      </c>
      <c r="J17" s="63">
        <v>99</v>
      </c>
      <c r="K17" s="253">
        <v>804</v>
      </c>
    </row>
    <row r="18" spans="2:15" x14ac:dyDescent="0.25">
      <c r="B18" s="34" t="s">
        <v>39</v>
      </c>
      <c r="C18" s="252">
        <v>100</v>
      </c>
      <c r="D18" s="63">
        <v>85</v>
      </c>
      <c r="E18" s="63">
        <v>69</v>
      </c>
      <c r="F18" s="63">
        <v>68</v>
      </c>
      <c r="G18" s="63">
        <v>70</v>
      </c>
      <c r="H18" s="63">
        <v>62</v>
      </c>
      <c r="I18" s="63">
        <v>89</v>
      </c>
      <c r="J18" s="63">
        <v>51</v>
      </c>
      <c r="K18" s="253">
        <v>594</v>
      </c>
      <c r="N18" s="80"/>
      <c r="O18" s="80"/>
    </row>
    <row r="19" spans="2:15" x14ac:dyDescent="0.25">
      <c r="B19" s="34" t="s">
        <v>40</v>
      </c>
      <c r="C19" s="252">
        <v>183</v>
      </c>
      <c r="D19" s="63">
        <v>193</v>
      </c>
      <c r="E19" s="63">
        <v>121</v>
      </c>
      <c r="F19" s="63">
        <v>122</v>
      </c>
      <c r="G19" s="63">
        <v>110</v>
      </c>
      <c r="H19" s="63">
        <v>123</v>
      </c>
      <c r="I19" s="63">
        <v>153</v>
      </c>
      <c r="J19" s="63">
        <v>115</v>
      </c>
      <c r="K19" s="253">
        <v>1120</v>
      </c>
    </row>
    <row r="20" spans="2:15" x14ac:dyDescent="0.25">
      <c r="B20" s="34" t="s">
        <v>41</v>
      </c>
      <c r="C20" s="252">
        <v>77</v>
      </c>
      <c r="D20" s="63">
        <v>84</v>
      </c>
      <c r="E20" s="63">
        <v>71</v>
      </c>
      <c r="F20" s="63">
        <v>55</v>
      </c>
      <c r="G20" s="63">
        <v>53</v>
      </c>
      <c r="H20" s="63">
        <v>57</v>
      </c>
      <c r="I20" s="63">
        <v>74</v>
      </c>
      <c r="J20" s="63">
        <v>56</v>
      </c>
      <c r="K20" s="253">
        <v>527</v>
      </c>
    </row>
    <row r="21" spans="2:15" x14ac:dyDescent="0.25">
      <c r="B21" s="34" t="s">
        <v>42</v>
      </c>
      <c r="C21" s="252">
        <v>91</v>
      </c>
      <c r="D21" s="63">
        <v>66</v>
      </c>
      <c r="E21" s="63">
        <v>60</v>
      </c>
      <c r="F21" s="63">
        <v>54</v>
      </c>
      <c r="G21" s="63">
        <v>46</v>
      </c>
      <c r="H21" s="63">
        <v>70</v>
      </c>
      <c r="I21" s="63">
        <v>58</v>
      </c>
      <c r="J21" s="63">
        <v>65</v>
      </c>
      <c r="K21" s="253">
        <v>510</v>
      </c>
    </row>
    <row r="22" spans="2:15" x14ac:dyDescent="0.25">
      <c r="B22" s="34" t="s">
        <v>43</v>
      </c>
      <c r="C22" s="252">
        <v>50</v>
      </c>
      <c r="D22" s="63">
        <v>52</v>
      </c>
      <c r="E22" s="63">
        <v>71</v>
      </c>
      <c r="F22" s="63">
        <v>37</v>
      </c>
      <c r="G22" s="63">
        <v>43</v>
      </c>
      <c r="H22" s="63">
        <v>60</v>
      </c>
      <c r="I22" s="63">
        <v>71</v>
      </c>
      <c r="J22" s="63">
        <v>60</v>
      </c>
      <c r="K22" s="253">
        <v>444</v>
      </c>
    </row>
    <row r="23" spans="2:15" x14ac:dyDescent="0.25">
      <c r="B23" s="34" t="s">
        <v>44</v>
      </c>
      <c r="C23" s="252">
        <v>192</v>
      </c>
      <c r="D23" s="63">
        <v>164</v>
      </c>
      <c r="E23" s="63">
        <v>150</v>
      </c>
      <c r="F23" s="63">
        <v>139</v>
      </c>
      <c r="G23" s="63">
        <v>117</v>
      </c>
      <c r="H23" s="63">
        <v>132</v>
      </c>
      <c r="I23" s="63">
        <v>174</v>
      </c>
      <c r="J23" s="63">
        <v>154</v>
      </c>
      <c r="K23" s="253">
        <v>1222</v>
      </c>
    </row>
    <row r="24" spans="2:15" x14ac:dyDescent="0.25">
      <c r="B24" s="34" t="s">
        <v>45</v>
      </c>
      <c r="C24" s="252">
        <v>106</v>
      </c>
      <c r="D24" s="63">
        <v>101</v>
      </c>
      <c r="E24" s="63">
        <v>86</v>
      </c>
      <c r="F24" s="63">
        <v>71</v>
      </c>
      <c r="G24" s="63">
        <v>62</v>
      </c>
      <c r="H24" s="63">
        <v>80</v>
      </c>
      <c r="I24" s="63">
        <v>97</v>
      </c>
      <c r="J24" s="63">
        <v>71</v>
      </c>
      <c r="K24" s="253">
        <v>674</v>
      </c>
    </row>
    <row r="25" spans="2:15" x14ac:dyDescent="0.25">
      <c r="B25" s="34" t="s">
        <v>46</v>
      </c>
      <c r="C25" s="252">
        <v>102</v>
      </c>
      <c r="D25" s="63">
        <v>77</v>
      </c>
      <c r="E25" s="63">
        <v>69</v>
      </c>
      <c r="F25" s="63">
        <v>59</v>
      </c>
      <c r="G25" s="63">
        <v>58</v>
      </c>
      <c r="H25" s="63">
        <v>52</v>
      </c>
      <c r="I25" s="63">
        <v>67</v>
      </c>
      <c r="J25" s="63">
        <v>61</v>
      </c>
      <c r="K25" s="253">
        <v>545</v>
      </c>
    </row>
    <row r="26" spans="2:15" x14ac:dyDescent="0.25">
      <c r="B26" s="34" t="s">
        <v>47</v>
      </c>
      <c r="C26" s="252">
        <v>128</v>
      </c>
      <c r="D26" s="63">
        <v>64</v>
      </c>
      <c r="E26" s="63">
        <v>64</v>
      </c>
      <c r="F26" s="63">
        <v>65</v>
      </c>
      <c r="G26" s="63">
        <v>61</v>
      </c>
      <c r="H26" s="63">
        <v>74</v>
      </c>
      <c r="I26" s="63">
        <v>74</v>
      </c>
      <c r="J26" s="63">
        <v>42</v>
      </c>
      <c r="K26" s="253">
        <v>572</v>
      </c>
    </row>
    <row r="27" spans="2:15" x14ac:dyDescent="0.25">
      <c r="B27" s="34" t="s">
        <v>48</v>
      </c>
      <c r="C27" s="252">
        <v>86</v>
      </c>
      <c r="D27" s="63">
        <v>78</v>
      </c>
      <c r="E27" s="63">
        <v>65</v>
      </c>
      <c r="F27" s="63">
        <v>56</v>
      </c>
      <c r="G27" s="63">
        <v>55</v>
      </c>
      <c r="H27" s="63">
        <v>58</v>
      </c>
      <c r="I27" s="63">
        <v>72</v>
      </c>
      <c r="J27" s="63">
        <v>47</v>
      </c>
      <c r="K27" s="253">
        <v>517</v>
      </c>
    </row>
    <row r="28" spans="2:15" x14ac:dyDescent="0.25">
      <c r="B28" s="34" t="s">
        <v>49</v>
      </c>
      <c r="C28" s="252">
        <v>198</v>
      </c>
      <c r="D28" s="63">
        <v>169</v>
      </c>
      <c r="E28" s="63">
        <v>134</v>
      </c>
      <c r="F28" s="63">
        <v>111</v>
      </c>
      <c r="G28" s="63">
        <v>127</v>
      </c>
      <c r="H28" s="63">
        <v>111</v>
      </c>
      <c r="I28" s="63">
        <v>155</v>
      </c>
      <c r="J28" s="63">
        <v>90</v>
      </c>
      <c r="K28" s="253">
        <v>1095</v>
      </c>
    </row>
    <row r="29" spans="2:15" x14ac:dyDescent="0.25">
      <c r="B29" s="34" t="s">
        <v>50</v>
      </c>
      <c r="C29" s="252">
        <v>379</v>
      </c>
      <c r="D29" s="63">
        <v>181</v>
      </c>
      <c r="E29" s="63">
        <v>168</v>
      </c>
      <c r="F29" s="63">
        <v>154</v>
      </c>
      <c r="G29" s="63">
        <v>142</v>
      </c>
      <c r="H29" s="63">
        <v>190</v>
      </c>
      <c r="I29" s="63">
        <v>227</v>
      </c>
      <c r="J29" s="63">
        <v>157</v>
      </c>
      <c r="K29" s="253">
        <v>1598</v>
      </c>
    </row>
    <row r="30" spans="2:15" x14ac:dyDescent="0.25">
      <c r="B30" s="34" t="s">
        <v>51</v>
      </c>
      <c r="C30" s="252">
        <v>62</v>
      </c>
      <c r="D30" s="63">
        <v>64</v>
      </c>
      <c r="E30" s="63">
        <v>46</v>
      </c>
      <c r="F30" s="63">
        <v>34</v>
      </c>
      <c r="G30" s="63">
        <v>43</v>
      </c>
      <c r="H30" s="63">
        <v>44</v>
      </c>
      <c r="I30" s="63">
        <v>63</v>
      </c>
      <c r="J30" s="63">
        <v>43</v>
      </c>
      <c r="K30" s="253">
        <v>399</v>
      </c>
    </row>
    <row r="31" spans="2:15" x14ac:dyDescent="0.25">
      <c r="B31" s="34" t="s">
        <v>52</v>
      </c>
      <c r="C31" s="252">
        <v>259</v>
      </c>
      <c r="D31" s="63">
        <v>185</v>
      </c>
      <c r="E31" s="63">
        <v>127</v>
      </c>
      <c r="F31" s="63">
        <v>143</v>
      </c>
      <c r="G31" s="63">
        <v>139</v>
      </c>
      <c r="H31" s="63">
        <v>176</v>
      </c>
      <c r="I31" s="63">
        <v>187</v>
      </c>
      <c r="J31" s="63">
        <v>141</v>
      </c>
      <c r="K31" s="253">
        <v>1357</v>
      </c>
    </row>
    <row r="32" spans="2:15" x14ac:dyDescent="0.25">
      <c r="B32" s="34" t="s">
        <v>31</v>
      </c>
      <c r="C32" s="252">
        <v>47</v>
      </c>
      <c r="D32" s="63">
        <v>41</v>
      </c>
      <c r="E32" s="63">
        <v>45</v>
      </c>
      <c r="F32" s="63">
        <v>18</v>
      </c>
      <c r="G32" s="63">
        <v>29</v>
      </c>
      <c r="H32" s="63">
        <v>32</v>
      </c>
      <c r="I32" s="63">
        <v>33</v>
      </c>
      <c r="J32" s="63">
        <v>17</v>
      </c>
      <c r="K32" s="253">
        <v>262</v>
      </c>
    </row>
    <row r="33" spans="2:11" x14ac:dyDescent="0.25">
      <c r="B33" s="34" t="s">
        <v>53</v>
      </c>
      <c r="C33" s="252">
        <v>170</v>
      </c>
      <c r="D33" s="63">
        <v>134</v>
      </c>
      <c r="E33" s="63">
        <v>122</v>
      </c>
      <c r="F33" s="63">
        <v>90</v>
      </c>
      <c r="G33" s="63">
        <v>96</v>
      </c>
      <c r="H33" s="63">
        <v>113</v>
      </c>
      <c r="I33" s="63">
        <v>140</v>
      </c>
      <c r="J33" s="63">
        <v>82</v>
      </c>
      <c r="K33" s="253">
        <v>947</v>
      </c>
    </row>
    <row r="34" spans="2:11" ht="12.75" customHeight="1" x14ac:dyDescent="0.25">
      <c r="B34" s="34" t="s">
        <v>54</v>
      </c>
      <c r="C34" s="252">
        <v>178</v>
      </c>
      <c r="D34" s="63">
        <v>110</v>
      </c>
      <c r="E34" s="63">
        <v>77</v>
      </c>
      <c r="F34" s="63">
        <v>65</v>
      </c>
      <c r="G34" s="63">
        <v>68</v>
      </c>
      <c r="H34" s="63">
        <v>83</v>
      </c>
      <c r="I34" s="63">
        <v>86</v>
      </c>
      <c r="J34" s="63">
        <v>63</v>
      </c>
      <c r="K34" s="253">
        <v>730</v>
      </c>
    </row>
    <row r="35" spans="2:11" x14ac:dyDescent="0.25">
      <c r="B35" s="181" t="s">
        <v>55</v>
      </c>
      <c r="C35" s="252">
        <v>86</v>
      </c>
      <c r="D35" s="63">
        <v>77</v>
      </c>
      <c r="E35" s="63">
        <v>56</v>
      </c>
      <c r="F35" s="63">
        <v>41</v>
      </c>
      <c r="G35" s="63">
        <v>49</v>
      </c>
      <c r="H35" s="63">
        <v>61</v>
      </c>
      <c r="I35" s="63">
        <v>62</v>
      </c>
      <c r="J35" s="63">
        <v>53</v>
      </c>
      <c r="K35" s="253">
        <v>485</v>
      </c>
    </row>
    <row r="36" spans="2:11" x14ac:dyDescent="0.25">
      <c r="B36" s="181" t="s">
        <v>56</v>
      </c>
      <c r="C36" s="252">
        <v>50</v>
      </c>
      <c r="D36" s="63">
        <v>59</v>
      </c>
      <c r="E36" s="63">
        <v>37</v>
      </c>
      <c r="F36" s="63">
        <v>40</v>
      </c>
      <c r="G36" s="63">
        <v>32</v>
      </c>
      <c r="H36" s="63">
        <v>36</v>
      </c>
      <c r="I36" s="63">
        <v>48</v>
      </c>
      <c r="J36" s="63">
        <v>39</v>
      </c>
      <c r="K36" s="253">
        <v>341</v>
      </c>
    </row>
    <row r="37" spans="2:11" x14ac:dyDescent="0.25">
      <c r="B37" s="34" t="s">
        <v>57</v>
      </c>
      <c r="C37" s="252">
        <v>127</v>
      </c>
      <c r="D37" s="63">
        <v>107</v>
      </c>
      <c r="E37" s="63">
        <v>105</v>
      </c>
      <c r="F37" s="63">
        <v>83</v>
      </c>
      <c r="G37" s="63">
        <v>75</v>
      </c>
      <c r="H37" s="63">
        <v>61</v>
      </c>
      <c r="I37" s="63">
        <v>124</v>
      </c>
      <c r="J37" s="63">
        <v>103</v>
      </c>
      <c r="K37" s="253">
        <v>785</v>
      </c>
    </row>
    <row r="38" spans="2:11" x14ac:dyDescent="0.25">
      <c r="B38" s="34" t="s">
        <v>58</v>
      </c>
      <c r="C38" s="341">
        <v>115</v>
      </c>
      <c r="D38" s="342">
        <v>85</v>
      </c>
      <c r="E38" s="342">
        <v>71</v>
      </c>
      <c r="F38" s="342">
        <v>44</v>
      </c>
      <c r="G38" s="342">
        <v>53</v>
      </c>
      <c r="H38" s="342">
        <v>52</v>
      </c>
      <c r="I38" s="342">
        <v>65</v>
      </c>
      <c r="J38" s="342">
        <v>62</v>
      </c>
      <c r="K38" s="258">
        <v>547</v>
      </c>
    </row>
    <row r="39" spans="2:11" x14ac:dyDescent="0.25">
      <c r="B39" s="36"/>
      <c r="C39" s="603"/>
      <c r="D39" s="604"/>
      <c r="E39" s="604"/>
      <c r="F39" s="604"/>
      <c r="G39" s="604"/>
      <c r="H39" s="604"/>
      <c r="I39" s="604"/>
      <c r="J39" s="604"/>
      <c r="K39" s="604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237" priority="2" operator="between">
      <formula>1</formula>
      <formula>2</formula>
    </cfRule>
  </conditionalFormatting>
  <conditionalFormatting sqref="C11:K38">
    <cfRule type="cellIs" dxfId="523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C15" sqref="C15:D38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223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222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'PD_idade (07)'!C11/'PD_idade (07)'!K11</f>
        <v>0.20122171642065662</v>
      </c>
      <c r="D11" s="196">
        <f>('PD_idade (07)'!D11/'PD_idade (07)'!K11)</f>
        <v>0.13814010775521512</v>
      </c>
      <c r="E11" s="196">
        <f>('PD_idade (07)'!E11/'PD_idade (07)'!K11)</f>
        <v>0.11615830362380486</v>
      </c>
      <c r="F11" s="196">
        <f>('PD_idade (07)'!F11/'PD_idade (07)'!K11)</f>
        <v>0.10599537202390616</v>
      </c>
      <c r="G11" s="196">
        <f>('PD_idade (07)'!G11/'PD_idade (07)'!K11)</f>
        <v>0.105073240211008</v>
      </c>
      <c r="H11" s="196">
        <f>('PD_idade (07)'!H11/'PD_idade (07)'!K11)</f>
        <v>0.11379885837484009</v>
      </c>
      <c r="I11" s="196">
        <f>('PD_idade (07)'!I11/'PD_idade (07)'!K11)</f>
        <v>0.13054442575648362</v>
      </c>
      <c r="J11" s="197">
        <f>('PD_idade (07)'!J11/'PD_idade (07)'!K11)</f>
        <v>8.9067975834085544E-2</v>
      </c>
    </row>
    <row r="12" spans="1:10" x14ac:dyDescent="0.25">
      <c r="B12" s="4" t="s">
        <v>102</v>
      </c>
      <c r="C12" s="194">
        <f>('PD_idade (07)'!C12/'PD_idade (07)'!K12)</f>
        <v>0.19056144699995409</v>
      </c>
      <c r="D12" s="163">
        <f>('PD_idade (07)'!D12/'PD_idade (07)'!K12)</f>
        <v>0.15021805995501078</v>
      </c>
      <c r="E12" s="163">
        <f>('PD_idade (07)'!E12/'PD_idade (07)'!K12)</f>
        <v>0.12328880319515219</v>
      </c>
      <c r="F12" s="163">
        <f>('PD_idade (07)'!F12/'PD_idade (07)'!K12)</f>
        <v>0.10331910205205895</v>
      </c>
      <c r="G12" s="163">
        <f>('PD_idade (07)'!G12/'PD_idade (07)'!K12)</f>
        <v>9.915989533122159E-2</v>
      </c>
      <c r="H12" s="163">
        <f>('PD_idade (07)'!H12/'PD_idade (07)'!K12)</f>
        <v>0.10768948262406464</v>
      </c>
      <c r="I12" s="163">
        <f>('PD_idade (07)'!I12/'PD_idade (07)'!K12)</f>
        <v>0.1327273561951981</v>
      </c>
      <c r="J12" s="191">
        <f>('PD_idade (07)'!J12/'PD_idade (07)'!K12)</f>
        <v>9.303585364733967E-2</v>
      </c>
    </row>
    <row r="13" spans="1:10" x14ac:dyDescent="0.25">
      <c r="B13" s="187" t="s">
        <v>20</v>
      </c>
      <c r="C13" s="194">
        <f>('PD_idade (07)'!C13/'PD_idade (07)'!K13)</f>
        <v>0.19116670490081258</v>
      </c>
      <c r="D13" s="163">
        <f>('PD_idade (07)'!D13/'PD_idade (07)'!K13)</f>
        <v>0.14913731692887242</v>
      </c>
      <c r="E13" s="163">
        <f>('PD_idade (07)'!E13/'PD_idade (07)'!K13)</f>
        <v>0.12518261835480482</v>
      </c>
      <c r="F13" s="163">
        <f>('PD_idade (07)'!F13/'PD_idade (07)'!K13)</f>
        <v>0.10350989459449669</v>
      </c>
      <c r="G13" s="163">
        <f>('PD_idade (07)'!G13/'PD_idade (07)'!K13)</f>
        <v>9.6760561679726645E-2</v>
      </c>
      <c r="H13" s="163">
        <f>('PD_idade (07)'!H13/'PD_idade (07)'!K13)</f>
        <v>0.10625067915917076</v>
      </c>
      <c r="I13" s="163">
        <f>('PD_idade (07)'!I13/'PD_idade (07)'!K13)</f>
        <v>0.13222172584909989</v>
      </c>
      <c r="J13" s="191">
        <f>('PD_idade (07)'!J13/'PD_idade (07)'!K13)</f>
        <v>9.5770498533016196E-2</v>
      </c>
    </row>
    <row r="14" spans="1:10" x14ac:dyDescent="0.25">
      <c r="B14" s="187" t="s">
        <v>1</v>
      </c>
      <c r="C14" s="348">
        <f>('PD_idade (07)'!C14/'PD_idade (07)'!K14)</f>
        <v>0.18044630892035193</v>
      </c>
      <c r="D14" s="349">
        <f>('PD_idade (07)'!D14/'PD_idade (07)'!K14)</f>
        <v>0.14368117461982172</v>
      </c>
      <c r="E14" s="349">
        <f>('PD_idade (07)'!E14/'PD_idade (07)'!K14)</f>
        <v>0.11856901474101264</v>
      </c>
      <c r="F14" s="349">
        <f>('PD_idade (07)'!F14/'PD_idade (07)'!K14)</f>
        <v>9.9807725922041596E-2</v>
      </c>
      <c r="G14" s="349">
        <f>('PD_idade (07)'!G14/'PD_idade (07)'!K14)</f>
        <v>9.9807725922041596E-2</v>
      </c>
      <c r="H14" s="349">
        <f>('PD_idade (07)'!H14/'PD_idade (07)'!K14)</f>
        <v>0.11320864650702092</v>
      </c>
      <c r="I14" s="349">
        <f>('PD_idade (07)'!I14/'PD_idade (07)'!K14)</f>
        <v>0.14036007690963118</v>
      </c>
      <c r="J14" s="350">
        <f>('PD_idade (07)'!J14/'PD_idade (07)'!K14)</f>
        <v>0.10411932645807842</v>
      </c>
    </row>
    <row r="15" spans="1:10" x14ac:dyDescent="0.25">
      <c r="B15" s="181" t="s">
        <v>36</v>
      </c>
      <c r="C15" s="195">
        <f>('PD_idade (07)'!C15/'PD_idade (07)'!K15)</f>
        <v>0.19218241042345277</v>
      </c>
      <c r="D15" s="196">
        <f>('PD_idade (07)'!D15/'PD_idade (07)'!K15)</f>
        <v>0.14983713355048861</v>
      </c>
      <c r="E15" s="196">
        <f>('PD_idade (07)'!E15/'PD_idade (07)'!K15)</f>
        <v>9.93485342019544E-2</v>
      </c>
      <c r="F15" s="196">
        <f>('PD_idade (07)'!F15/'PD_idade (07)'!K15)</f>
        <v>6.8403908794788276E-2</v>
      </c>
      <c r="G15" s="196">
        <f>('PD_idade (07)'!G15/'PD_idade (07)'!K15)</f>
        <v>9.2833876221498371E-2</v>
      </c>
      <c r="H15" s="196">
        <f>('PD_idade (07)'!H15/'PD_idade (07)'!K15)</f>
        <v>0.11237785016286644</v>
      </c>
      <c r="I15" s="196">
        <f>('PD_idade (07)'!I15/'PD_idade (07)'!K15)</f>
        <v>0.1758957654723127</v>
      </c>
      <c r="J15" s="197">
        <f>('PD_idade (07)'!J15/'PD_idade (07)'!K15)</f>
        <v>0.10912052117263844</v>
      </c>
    </row>
    <row r="16" spans="1:10" x14ac:dyDescent="0.25">
      <c r="B16" s="181" t="s">
        <v>37</v>
      </c>
      <c r="C16" s="194">
        <f>('PD_idade (07)'!C16/'PD_idade (07)'!K16)</f>
        <v>0.15822784810126583</v>
      </c>
      <c r="D16" s="163">
        <f>('PD_idade (07)'!D16/'PD_idade (07)'!K16)</f>
        <v>0.1729957805907173</v>
      </c>
      <c r="E16" s="163">
        <f>('PD_idade (07)'!E16/'PD_idade (07)'!K16)</f>
        <v>0.13924050632911392</v>
      </c>
      <c r="F16" s="163">
        <f>('PD_idade (07)'!F16/'PD_idade (07)'!K16)</f>
        <v>8.2278481012658222E-2</v>
      </c>
      <c r="G16" s="163">
        <f>('PD_idade (07)'!G16/'PD_idade (07)'!K16)</f>
        <v>9.9156118143459912E-2</v>
      </c>
      <c r="H16" s="163">
        <f>('PD_idade (07)'!H16/'PD_idade (07)'!K16)</f>
        <v>0.12236286919831224</v>
      </c>
      <c r="I16" s="163">
        <f>('PD_idade (07)'!I16/'PD_idade (07)'!K16)</f>
        <v>0.12236286919831224</v>
      </c>
      <c r="J16" s="191">
        <f>('PD_idade (07)'!J16/'PD_idade (07)'!K16)</f>
        <v>0.10337552742616034</v>
      </c>
    </row>
    <row r="17" spans="2:10" x14ac:dyDescent="0.25">
      <c r="B17" s="181" t="s">
        <v>38</v>
      </c>
      <c r="C17" s="194">
        <f>('PD_idade (07)'!C17/'PD_idade (07)'!K17)</f>
        <v>0.14676616915422885</v>
      </c>
      <c r="D17" s="163">
        <f>('PD_idade (07)'!D17/'PD_idade (07)'!K17)</f>
        <v>0.14427860696517414</v>
      </c>
      <c r="E17" s="163">
        <f>('PD_idade (07)'!E17/'PD_idade (07)'!K17)</f>
        <v>0.11691542288557213</v>
      </c>
      <c r="F17" s="163">
        <f>('PD_idade (07)'!F17/'PD_idade (07)'!K17)</f>
        <v>0.10323383084577115</v>
      </c>
      <c r="G17" s="163">
        <f>('PD_idade (07)'!G17/'PD_idade (07)'!K17)</f>
        <v>0.10074626865671642</v>
      </c>
      <c r="H17" s="163">
        <f>('PD_idade (07)'!H17/'PD_idade (07)'!K17)</f>
        <v>0.11069651741293532</v>
      </c>
      <c r="I17" s="163">
        <f>('PD_idade (07)'!I17/'PD_idade (07)'!K17)</f>
        <v>0.15422885572139303</v>
      </c>
      <c r="J17" s="191">
        <f>('PD_idade (07)'!J17/'PD_idade (07)'!K17)</f>
        <v>0.12313432835820895</v>
      </c>
    </row>
    <row r="18" spans="2:10" x14ac:dyDescent="0.25">
      <c r="B18" s="181" t="s">
        <v>39</v>
      </c>
      <c r="C18" s="194">
        <f>('PD_idade (07)'!C18/'PD_idade (07)'!K18)</f>
        <v>0.16835016835016836</v>
      </c>
      <c r="D18" s="163">
        <f>('PD_idade (07)'!D18/'PD_idade (07)'!K18)</f>
        <v>0.14309764309764308</v>
      </c>
      <c r="E18" s="163">
        <f>('PD_idade (07)'!E18/'PD_idade (07)'!K18)</f>
        <v>0.11616161616161616</v>
      </c>
      <c r="F18" s="163">
        <f>('PD_idade (07)'!F18/'PD_idade (07)'!K18)</f>
        <v>0.11447811447811448</v>
      </c>
      <c r="G18" s="163">
        <f>('PD_idade (07)'!G18/'PD_idade (07)'!K18)</f>
        <v>0.11784511784511785</v>
      </c>
      <c r="H18" s="163">
        <f>('PD_idade (07)'!H18/'PD_idade (07)'!K18)</f>
        <v>0.10437710437710437</v>
      </c>
      <c r="I18" s="163">
        <f>('PD_idade (07)'!I18/'PD_idade (07)'!K18)</f>
        <v>0.14983164983164984</v>
      </c>
      <c r="J18" s="191">
        <f>('PD_idade (07)'!J18/'PD_idade (07)'!K18)</f>
        <v>8.5858585858585856E-2</v>
      </c>
    </row>
    <row r="19" spans="2:10" x14ac:dyDescent="0.25">
      <c r="B19" s="181" t="s">
        <v>40</v>
      </c>
      <c r="C19" s="194">
        <f>('PD_idade (07)'!C19/'PD_idade (07)'!K19)</f>
        <v>0.16339285714285715</v>
      </c>
      <c r="D19" s="163">
        <f>('PD_idade (07)'!D19/'PD_idade (07)'!K19)</f>
        <v>0.17232142857142857</v>
      </c>
      <c r="E19" s="163">
        <f>('PD_idade (07)'!E19/'PD_idade (07)'!K19)</f>
        <v>0.10803571428571429</v>
      </c>
      <c r="F19" s="163">
        <f>('PD_idade (07)'!F19/'PD_idade (07)'!K19)</f>
        <v>0.10892857142857143</v>
      </c>
      <c r="G19" s="163">
        <f>('PD_idade (07)'!G19/'PD_idade (07)'!K19)</f>
        <v>9.8214285714285712E-2</v>
      </c>
      <c r="H19" s="163">
        <f>('PD_idade (07)'!H19/'PD_idade (07)'!K19)</f>
        <v>0.10982142857142857</v>
      </c>
      <c r="I19" s="163">
        <f>('PD_idade (07)'!I19/'PD_idade (07)'!K19)</f>
        <v>0.13660714285714284</v>
      </c>
      <c r="J19" s="191">
        <f>('PD_idade (07)'!J19/'PD_idade (07)'!K19)</f>
        <v>0.10267857142857142</v>
      </c>
    </row>
    <row r="20" spans="2:10" x14ac:dyDescent="0.25">
      <c r="B20" s="181" t="s">
        <v>41</v>
      </c>
      <c r="C20" s="194">
        <f>('PD_idade (07)'!C20/'PD_idade (07)'!K20)</f>
        <v>0.14611005692599621</v>
      </c>
      <c r="D20" s="163">
        <f>('PD_idade (07)'!D20/'PD_idade (07)'!K20)</f>
        <v>0.15939278937381404</v>
      </c>
      <c r="E20" s="163">
        <f>('PD_idade (07)'!E20/'PD_idade (07)'!K20)</f>
        <v>0.1347248576850095</v>
      </c>
      <c r="F20" s="163">
        <f>('PD_idade (07)'!F20/'PD_idade (07)'!K20)</f>
        <v>0.10436432637571158</v>
      </c>
      <c r="G20" s="163">
        <f>('PD_idade (07)'!G20/'PD_idade (07)'!K20)</f>
        <v>0.10056925996204934</v>
      </c>
      <c r="H20" s="163">
        <f>('PD_idade (07)'!H20/'PD_idade (07)'!K20)</f>
        <v>0.10815939278937381</v>
      </c>
      <c r="I20" s="163">
        <f>('PD_idade (07)'!I20/'PD_idade (07)'!K20)</f>
        <v>0.14041745730550284</v>
      </c>
      <c r="J20" s="191">
        <f>('PD_idade (07)'!J20/'PD_idade (07)'!K20)</f>
        <v>0.10626185958254269</v>
      </c>
    </row>
    <row r="21" spans="2:10" x14ac:dyDescent="0.25">
      <c r="B21" s="181" t="s">
        <v>42</v>
      </c>
      <c r="C21" s="194">
        <f>('PD_idade (07)'!C21/'PD_idade (07)'!K21)</f>
        <v>0.17843137254901961</v>
      </c>
      <c r="D21" s="163">
        <f>('PD_idade (07)'!D21/'PD_idade (07)'!K21)</f>
        <v>0.12941176470588237</v>
      </c>
      <c r="E21" s="163">
        <f>('PD_idade (07)'!E21/'PD_idade (07)'!K21)</f>
        <v>0.11764705882352941</v>
      </c>
      <c r="F21" s="163">
        <f>('PD_idade (07)'!F21/'PD_idade (07)'!K21)</f>
        <v>0.10588235294117647</v>
      </c>
      <c r="G21" s="163">
        <f>('PD_idade (07)'!G21/'PD_idade (07)'!K21)</f>
        <v>9.0196078431372548E-2</v>
      </c>
      <c r="H21" s="163">
        <f>('PD_idade (07)'!H21/'PD_idade (07)'!K21)</f>
        <v>0.13725490196078433</v>
      </c>
      <c r="I21" s="163">
        <f>('PD_idade (07)'!I21/'PD_idade (07)'!K21)</f>
        <v>0.11372549019607843</v>
      </c>
      <c r="J21" s="191">
        <f>('PD_idade (07)'!J21/'PD_idade (07)'!K21)</f>
        <v>0.12745098039215685</v>
      </c>
    </row>
    <row r="22" spans="2:10" x14ac:dyDescent="0.25">
      <c r="B22" s="181" t="s">
        <v>43</v>
      </c>
      <c r="C22" s="194">
        <f>('PD_idade (07)'!C22/'PD_idade (07)'!K22)</f>
        <v>0.11261261261261261</v>
      </c>
      <c r="D22" s="163">
        <f>('PD_idade (07)'!D22/'PD_idade (07)'!K22)</f>
        <v>0.11711711711711711</v>
      </c>
      <c r="E22" s="163">
        <f>('PD_idade (07)'!E22/'PD_idade (07)'!K22)</f>
        <v>0.15990990990990991</v>
      </c>
      <c r="F22" s="163">
        <f>('PD_idade (07)'!F22/'PD_idade (07)'!K22)</f>
        <v>8.3333333333333329E-2</v>
      </c>
      <c r="G22" s="163">
        <f>('PD_idade (07)'!G22/'PD_idade (07)'!K22)</f>
        <v>9.6846846846846843E-2</v>
      </c>
      <c r="H22" s="163">
        <f>('PD_idade (07)'!H22/'PD_idade (07)'!K22)</f>
        <v>0.13513513513513514</v>
      </c>
      <c r="I22" s="163">
        <f>('PD_idade (07)'!I22/'PD_idade (07)'!K22)</f>
        <v>0.15990990990990991</v>
      </c>
      <c r="J22" s="191">
        <f>('PD_idade (07)'!J22/'PD_idade (07)'!K22)</f>
        <v>0.13513513513513514</v>
      </c>
    </row>
    <row r="23" spans="2:10" x14ac:dyDescent="0.25">
      <c r="B23" s="181" t="s">
        <v>44</v>
      </c>
      <c r="C23" s="194">
        <f>('PD_idade (07)'!C23/'PD_idade (07)'!K23)</f>
        <v>0.15711947626841244</v>
      </c>
      <c r="D23" s="163">
        <f>('PD_idade (07)'!D23/'PD_idade (07)'!K23)</f>
        <v>0.13420621931260229</v>
      </c>
      <c r="E23" s="163">
        <f>('PD_idade (07)'!E23/'PD_idade (07)'!K23)</f>
        <v>0.12274959083469722</v>
      </c>
      <c r="F23" s="163">
        <f>('PD_idade (07)'!F23/'PD_idade (07)'!K23)</f>
        <v>0.11374795417348608</v>
      </c>
      <c r="G23" s="163">
        <f>('PD_idade (07)'!G23/'PD_idade (07)'!K23)</f>
        <v>9.5744680851063829E-2</v>
      </c>
      <c r="H23" s="163">
        <f>('PD_idade (07)'!H23/'PD_idade (07)'!K23)</f>
        <v>0.10801963993453355</v>
      </c>
      <c r="I23" s="163">
        <f>('PD_idade (07)'!I23/'PD_idade (07)'!K23)</f>
        <v>0.14238952536824878</v>
      </c>
      <c r="J23" s="191">
        <f>('PD_idade (07)'!J23/'PD_idade (07)'!K23)</f>
        <v>0.1260229132569558</v>
      </c>
    </row>
    <row r="24" spans="2:10" x14ac:dyDescent="0.25">
      <c r="B24" s="181" t="s">
        <v>45</v>
      </c>
      <c r="C24" s="194">
        <f>('PD_idade (07)'!C24/'PD_idade (07)'!K24)</f>
        <v>0.15727002967359049</v>
      </c>
      <c r="D24" s="163">
        <f>('PD_idade (07)'!D24/'PD_idade (07)'!K24)</f>
        <v>0.14985163204747776</v>
      </c>
      <c r="E24" s="163">
        <f>('PD_idade (07)'!E24/'PD_idade (07)'!K24)</f>
        <v>0.12759643916913946</v>
      </c>
      <c r="F24" s="163">
        <f>('PD_idade (07)'!F24/'PD_idade (07)'!K24)</f>
        <v>0.10534124629080119</v>
      </c>
      <c r="G24" s="163">
        <f>('PD_idade (07)'!G24/'PD_idade (07)'!K24)</f>
        <v>9.1988130563798218E-2</v>
      </c>
      <c r="H24" s="163">
        <f>('PD_idade (07)'!H24/'PD_idade (07)'!K24)</f>
        <v>0.11869436201780416</v>
      </c>
      <c r="I24" s="163">
        <f>('PD_idade (07)'!I24/'PD_idade (07)'!K24)</f>
        <v>0.14391691394658754</v>
      </c>
      <c r="J24" s="191">
        <f>('PD_idade (07)'!J24/'PD_idade (07)'!K24)</f>
        <v>0.10534124629080119</v>
      </c>
    </row>
    <row r="25" spans="2:10" x14ac:dyDescent="0.25">
      <c r="B25" s="181" t="s">
        <v>46</v>
      </c>
      <c r="C25" s="194">
        <f>('PD_idade (07)'!C25/'PD_idade (07)'!K25)</f>
        <v>0.1871559633027523</v>
      </c>
      <c r="D25" s="163">
        <f>('PD_idade (07)'!D25/'PD_idade (07)'!K25)</f>
        <v>0.14128440366972478</v>
      </c>
      <c r="E25" s="163">
        <f>('PD_idade (07)'!E25/'PD_idade (07)'!K25)</f>
        <v>0.12660550458715597</v>
      </c>
      <c r="F25" s="163">
        <f>('PD_idade (07)'!F25/'PD_idade (07)'!K25)</f>
        <v>0.10825688073394496</v>
      </c>
      <c r="G25" s="163">
        <f>('PD_idade (07)'!G25/'PD_idade (07)'!K25)</f>
        <v>0.10642201834862386</v>
      </c>
      <c r="H25" s="163">
        <f>('PD_idade (07)'!H25/'PD_idade (07)'!K25)</f>
        <v>9.5412844036697253E-2</v>
      </c>
      <c r="I25" s="163">
        <f>('PD_idade (07)'!I25/'PD_idade (07)'!K25)</f>
        <v>0.12293577981651377</v>
      </c>
      <c r="J25" s="191">
        <f>('PD_idade (07)'!J25/'PD_idade (07)'!K25)</f>
        <v>0.11192660550458716</v>
      </c>
    </row>
    <row r="26" spans="2:10" x14ac:dyDescent="0.25">
      <c r="B26" s="181" t="s">
        <v>47</v>
      </c>
      <c r="C26" s="194">
        <f>('PD_idade (07)'!C26/'PD_idade (07)'!K26)</f>
        <v>0.22377622377622378</v>
      </c>
      <c r="D26" s="163">
        <f>('PD_idade (07)'!D26/'PD_idade (07)'!K26)</f>
        <v>0.11188811188811189</v>
      </c>
      <c r="E26" s="163">
        <f>('PD_idade (07)'!E26/'PD_idade (07)'!K26)</f>
        <v>0.11188811188811189</v>
      </c>
      <c r="F26" s="163">
        <f>('PD_idade (07)'!F26/'PD_idade (07)'!K26)</f>
        <v>0.11363636363636363</v>
      </c>
      <c r="G26" s="163">
        <f>('PD_idade (07)'!G26/'PD_idade (07)'!K26)</f>
        <v>0.10664335664335664</v>
      </c>
      <c r="H26" s="163">
        <f>('PD_idade (07)'!H26/'PD_idade (07)'!K26)</f>
        <v>0.12937062937062938</v>
      </c>
      <c r="I26" s="163">
        <f>('PD_idade (07)'!I26/'PD_idade (07)'!K26)</f>
        <v>0.12937062937062938</v>
      </c>
      <c r="J26" s="191">
        <f>('PD_idade (07)'!J26/'PD_idade (07)'!K26)</f>
        <v>7.3426573426573424E-2</v>
      </c>
    </row>
    <row r="27" spans="2:10" x14ac:dyDescent="0.25">
      <c r="B27" s="181" t="s">
        <v>48</v>
      </c>
      <c r="C27" s="194">
        <f>('PD_idade (07)'!C27/'PD_idade (07)'!K27)</f>
        <v>0.16634429400386846</v>
      </c>
      <c r="D27" s="163">
        <f>('PD_idade (07)'!D27/'PD_idade (07)'!K27)</f>
        <v>0.15087040618955513</v>
      </c>
      <c r="E27" s="163">
        <f>('PD_idade (07)'!E27/'PD_idade (07)'!K27)</f>
        <v>0.12572533849129594</v>
      </c>
      <c r="F27" s="163">
        <f>('PD_idade (07)'!F27/'PD_idade (07)'!K27)</f>
        <v>0.10831721470019343</v>
      </c>
      <c r="G27" s="163">
        <f>('PD_idade (07)'!G27/'PD_idade (07)'!K27)</f>
        <v>0.10638297872340426</v>
      </c>
      <c r="H27" s="163">
        <f>('PD_idade (07)'!H27/'PD_idade (07)'!K27)</f>
        <v>0.11218568665377177</v>
      </c>
      <c r="I27" s="163">
        <f>('PD_idade (07)'!I27/'PD_idade (07)'!K27)</f>
        <v>0.13926499032882012</v>
      </c>
      <c r="J27" s="191">
        <f>('PD_idade (07)'!J27/'PD_idade (07)'!K27)</f>
        <v>9.0909090909090912E-2</v>
      </c>
    </row>
    <row r="28" spans="2:10" x14ac:dyDescent="0.25">
      <c r="B28" s="181" t="s">
        <v>49</v>
      </c>
      <c r="C28" s="194">
        <f>('PD_idade (07)'!C28/'PD_idade (07)'!K28)</f>
        <v>0.18082191780821918</v>
      </c>
      <c r="D28" s="163">
        <f>('PD_idade (07)'!D28/'PD_idade (07)'!K28)</f>
        <v>0.15433789954337901</v>
      </c>
      <c r="E28" s="163">
        <f>('PD_idade (07)'!E28/'PD_idade (07)'!K28)</f>
        <v>0.12237442922374429</v>
      </c>
      <c r="F28" s="163">
        <f>('PD_idade (07)'!F28/'PD_idade (07)'!K28)</f>
        <v>0.10136986301369863</v>
      </c>
      <c r="G28" s="163">
        <f>('PD_idade (07)'!G28/'PD_idade (07)'!K28)</f>
        <v>0.11598173515981736</v>
      </c>
      <c r="H28" s="163">
        <f>('PD_idade (07)'!H28/'PD_idade (07)'!K28)</f>
        <v>0.10136986301369863</v>
      </c>
      <c r="I28" s="163">
        <f>('PD_idade (07)'!I28/'PD_idade (07)'!K28)</f>
        <v>0.14155251141552511</v>
      </c>
      <c r="J28" s="191">
        <f>('PD_idade (07)'!J28/'PD_idade (07)'!K28)</f>
        <v>8.2191780821917804E-2</v>
      </c>
    </row>
    <row r="29" spans="2:10" x14ac:dyDescent="0.25">
      <c r="B29" s="181" t="s">
        <v>50</v>
      </c>
      <c r="C29" s="194">
        <f>('PD_idade (07)'!C29/'PD_idade (07)'!K29)</f>
        <v>0.23717146433041303</v>
      </c>
      <c r="D29" s="163">
        <f>('PD_idade (07)'!D29/'PD_idade (07)'!K29)</f>
        <v>0.11326658322903629</v>
      </c>
      <c r="E29" s="163">
        <f>('PD_idade (07)'!E29/'PD_idade (07)'!K29)</f>
        <v>0.10513141426783479</v>
      </c>
      <c r="F29" s="163">
        <f>('PD_idade (07)'!F29/'PD_idade (07)'!K29)</f>
        <v>9.6370463078848556E-2</v>
      </c>
      <c r="G29" s="163">
        <f>('PD_idade (07)'!G29/'PD_idade (07)'!K29)</f>
        <v>8.8861076345431791E-2</v>
      </c>
      <c r="H29" s="163">
        <f>('PD_idade (07)'!H29/'PD_idade (07)'!K29)</f>
        <v>0.11889862327909888</v>
      </c>
      <c r="I29" s="163">
        <f>('PD_idade (07)'!I29/'PD_idade (07)'!K29)</f>
        <v>0.14205256570713393</v>
      </c>
      <c r="J29" s="191">
        <f>('PD_idade (07)'!J29/'PD_idade (07)'!K29)</f>
        <v>9.8247809762202751E-2</v>
      </c>
    </row>
    <row r="30" spans="2:10" x14ac:dyDescent="0.25">
      <c r="B30" s="181" t="s">
        <v>51</v>
      </c>
      <c r="C30" s="194">
        <f>('PD_idade (07)'!C30/'PD_idade (07)'!K30)</f>
        <v>0.15538847117794485</v>
      </c>
      <c r="D30" s="163">
        <f>('PD_idade (07)'!D30/'PD_idade (07)'!K30)</f>
        <v>0.16040100250626566</v>
      </c>
      <c r="E30" s="163">
        <f>('PD_idade (07)'!E30/'PD_idade (07)'!K30)</f>
        <v>0.11528822055137844</v>
      </c>
      <c r="F30" s="163">
        <f>('PD_idade (07)'!F30/'PD_idade (07)'!K30)</f>
        <v>8.5213032581453629E-2</v>
      </c>
      <c r="G30" s="163">
        <f>('PD_idade (07)'!G30/'PD_idade (07)'!K30)</f>
        <v>0.10776942355889724</v>
      </c>
      <c r="H30" s="163">
        <f>('PD_idade (07)'!H30/'PD_idade (07)'!K30)</f>
        <v>0.11027568922305764</v>
      </c>
      <c r="I30" s="163">
        <f>('PD_idade (07)'!I30/'PD_idade (07)'!K30)</f>
        <v>0.15789473684210525</v>
      </c>
      <c r="J30" s="191">
        <f>('PD_idade (07)'!J30/'PD_idade (07)'!K30)</f>
        <v>0.10776942355889724</v>
      </c>
    </row>
    <row r="31" spans="2:10" x14ac:dyDescent="0.25">
      <c r="B31" s="181" t="s">
        <v>52</v>
      </c>
      <c r="C31" s="194">
        <f>('PD_idade (07)'!C31/'PD_idade (07)'!K31)</f>
        <v>0.19086219602063376</v>
      </c>
      <c r="D31" s="163">
        <f>('PD_idade (07)'!D31/'PD_idade (07)'!K31)</f>
        <v>0.13633014001473839</v>
      </c>
      <c r="E31" s="163">
        <f>('PD_idade (07)'!E31/'PD_idade (07)'!K31)</f>
        <v>9.358879882092852E-2</v>
      </c>
      <c r="F31" s="163">
        <f>('PD_idade (07)'!F31/'PD_idade (07)'!K31)</f>
        <v>0.105379513633014</v>
      </c>
      <c r="G31" s="163">
        <f>('PD_idade (07)'!G31/'PD_idade (07)'!K31)</f>
        <v>0.10243183492999262</v>
      </c>
      <c r="H31" s="163">
        <f>('PD_idade (07)'!H31/'PD_idade (07)'!K31)</f>
        <v>0.12969786293294031</v>
      </c>
      <c r="I31" s="163">
        <f>('PD_idade (07)'!I31/'PD_idade (07)'!K31)</f>
        <v>0.13780397936624908</v>
      </c>
      <c r="J31" s="191">
        <f>('PD_idade (07)'!J31/'PD_idade (07)'!K31)</f>
        <v>0.10390567428150331</v>
      </c>
    </row>
    <row r="32" spans="2:10" x14ac:dyDescent="0.25">
      <c r="B32" s="181" t="s">
        <v>31</v>
      </c>
      <c r="C32" s="194">
        <f>('PD_idade (07)'!C32/'PD_idade (07)'!K32)</f>
        <v>0.17938931297709923</v>
      </c>
      <c r="D32" s="163">
        <f>('PD_idade (07)'!D32/'PD_idade (07)'!K32)</f>
        <v>0.15648854961832062</v>
      </c>
      <c r="E32" s="163">
        <f>('PD_idade (07)'!E32/'PD_idade (07)'!K32)</f>
        <v>0.1717557251908397</v>
      </c>
      <c r="F32" s="163">
        <f>('PD_idade (07)'!F32/'PD_idade (07)'!K32)</f>
        <v>6.8702290076335881E-2</v>
      </c>
      <c r="G32" s="163">
        <f>('PD_idade (07)'!G32/'PD_idade (07)'!K32)</f>
        <v>0.11068702290076336</v>
      </c>
      <c r="H32" s="163">
        <f>('PD_idade (07)'!H32/'PD_idade (07)'!K32)</f>
        <v>0.12213740458015267</v>
      </c>
      <c r="I32" s="163">
        <f>('PD_idade (07)'!I32/'PD_idade (07)'!K32)</f>
        <v>0.12595419847328243</v>
      </c>
      <c r="J32" s="191">
        <f>('PD_idade (07)'!J32/'PD_idade (07)'!K32)</f>
        <v>6.4885496183206104E-2</v>
      </c>
    </row>
    <row r="33" spans="2:10" x14ac:dyDescent="0.25">
      <c r="B33" s="181" t="s">
        <v>53</v>
      </c>
      <c r="C33" s="194">
        <f>('PD_idade (07)'!C33/'PD_idade (07)'!K33)</f>
        <v>0.17951425554382261</v>
      </c>
      <c r="D33" s="163">
        <f>('PD_idade (07)'!D33/'PD_idade (07)'!K33)</f>
        <v>0.14149947201689547</v>
      </c>
      <c r="E33" s="163">
        <f>('PD_idade (07)'!E33/'PD_idade (07)'!K33)</f>
        <v>0.12882787750791974</v>
      </c>
      <c r="F33" s="163">
        <f>('PD_idade (07)'!F33/'PD_idade (07)'!K33)</f>
        <v>9.5036958817317843E-2</v>
      </c>
      <c r="G33" s="163">
        <f>('PD_idade (07)'!G33/'PD_idade (07)'!K33)</f>
        <v>0.10137275607180571</v>
      </c>
      <c r="H33" s="163">
        <f>('PD_idade (07)'!H33/'PD_idade (07)'!K33)</f>
        <v>0.11932418162618796</v>
      </c>
      <c r="I33" s="163">
        <f>('PD_idade (07)'!I33/'PD_idade (07)'!K33)</f>
        <v>0.14783526927138332</v>
      </c>
      <c r="J33" s="191">
        <f>('PD_idade (07)'!J33/'PD_idade (07)'!K33)</f>
        <v>8.6589229144667365E-2</v>
      </c>
    </row>
    <row r="34" spans="2:10" ht="12.75" customHeight="1" x14ac:dyDescent="0.25">
      <c r="B34" s="181" t="s">
        <v>54</v>
      </c>
      <c r="C34" s="194">
        <f>('PD_idade (07)'!C34/'PD_idade (07)'!K34)</f>
        <v>0.24383561643835616</v>
      </c>
      <c r="D34" s="163">
        <f>('PD_idade (07)'!D34/'PD_idade (07)'!K34)</f>
        <v>0.15068493150684931</v>
      </c>
      <c r="E34" s="163">
        <f>('PD_idade (07)'!E34/'PD_idade (07)'!K34)</f>
        <v>0.10547945205479452</v>
      </c>
      <c r="F34" s="163">
        <f>('PD_idade (07)'!F34/'PD_idade (07)'!K34)</f>
        <v>8.9041095890410954E-2</v>
      </c>
      <c r="G34" s="163">
        <f>('PD_idade (07)'!G34/'PD_idade (07)'!K34)</f>
        <v>9.3150684931506855E-2</v>
      </c>
      <c r="H34" s="163">
        <f>('PD_idade (07)'!H34/'PD_idade (07)'!K34)</f>
        <v>0.11369863013698631</v>
      </c>
      <c r="I34" s="163">
        <f>('PD_idade (07)'!I34/'PD_idade (07)'!K34)</f>
        <v>0.11780821917808219</v>
      </c>
      <c r="J34" s="191">
        <f>('PD_idade (07)'!J34/'PD_idade (07)'!K34)</f>
        <v>8.6301369863013705E-2</v>
      </c>
    </row>
    <row r="35" spans="2:10" x14ac:dyDescent="0.25">
      <c r="B35" s="181" t="s">
        <v>55</v>
      </c>
      <c r="C35" s="194">
        <f>('PD_idade (07)'!C35/'PD_idade (07)'!K35)</f>
        <v>0.17731958762886599</v>
      </c>
      <c r="D35" s="163">
        <f>('PD_idade (07)'!D35/'PD_idade (07)'!K35)</f>
        <v>0.15876288659793814</v>
      </c>
      <c r="E35" s="163">
        <f>('PD_idade (07)'!E35/'PD_idade (07)'!K35)</f>
        <v>0.1154639175257732</v>
      </c>
      <c r="F35" s="163">
        <f>('PD_idade (07)'!F35/'PD_idade (07)'!K35)</f>
        <v>8.4536082474226809E-2</v>
      </c>
      <c r="G35" s="163">
        <f>('PD_idade (07)'!G35/'PD_idade (07)'!K35)</f>
        <v>0.10103092783505155</v>
      </c>
      <c r="H35" s="163">
        <f>('PD_idade (07)'!H35/'PD_idade (07)'!K35)</f>
        <v>0.12577319587628866</v>
      </c>
      <c r="I35" s="163">
        <f>('PD_idade (07)'!I35/'PD_idade (07)'!K35)</f>
        <v>0.12783505154639174</v>
      </c>
      <c r="J35" s="191">
        <f>('PD_idade (07)'!J35/'PD_idade (07)'!K35)</f>
        <v>0.10927835051546392</v>
      </c>
    </row>
    <row r="36" spans="2:10" x14ac:dyDescent="0.25">
      <c r="B36" s="181" t="s">
        <v>56</v>
      </c>
      <c r="C36" s="194">
        <f>('PD_idade (07)'!C36/'PD_idade (07)'!K36)</f>
        <v>0.1466275659824047</v>
      </c>
      <c r="D36" s="163">
        <f>('PD_idade (07)'!D36/'PD_idade (07)'!K36)</f>
        <v>0.17302052785923755</v>
      </c>
      <c r="E36" s="163">
        <f>('PD_idade (07)'!E36/'PD_idade (07)'!K36)</f>
        <v>0.10850439882697947</v>
      </c>
      <c r="F36" s="163">
        <f>('PD_idade (07)'!F36/'PD_idade (07)'!K36)</f>
        <v>0.11730205278592376</v>
      </c>
      <c r="G36" s="163">
        <f>('PD_idade (07)'!G36/'PD_idade (07)'!K36)</f>
        <v>9.3841642228739003E-2</v>
      </c>
      <c r="H36" s="163">
        <f>('PD_idade (07)'!H36/'PD_idade (07)'!K36)</f>
        <v>0.10557184750733138</v>
      </c>
      <c r="I36" s="163">
        <f>('PD_idade (07)'!I36/'PD_idade (07)'!K36)</f>
        <v>0.14076246334310852</v>
      </c>
      <c r="J36" s="191">
        <f>('PD_idade (07)'!J36/'PD_idade (07)'!K36)</f>
        <v>0.11436950146627566</v>
      </c>
    </row>
    <row r="37" spans="2:10" x14ac:dyDescent="0.25">
      <c r="B37" s="181" t="s">
        <v>57</v>
      </c>
      <c r="C37" s="194">
        <f>('PD_idade (07)'!C37/'PD_idade (07)'!K37)</f>
        <v>0.16178343949044585</v>
      </c>
      <c r="D37" s="163">
        <f>('PD_idade (07)'!D37/'PD_idade (07)'!K37)</f>
        <v>0.13630573248407643</v>
      </c>
      <c r="E37" s="163">
        <f>('PD_idade (07)'!E37/'PD_idade (07)'!K37)</f>
        <v>0.13375796178343949</v>
      </c>
      <c r="F37" s="163">
        <f>('PD_idade (07)'!F37/'PD_idade (07)'!K37)</f>
        <v>0.10573248407643313</v>
      </c>
      <c r="G37" s="163">
        <f>('PD_idade (07)'!G37/'PD_idade (07)'!K37)</f>
        <v>9.5541401273885357E-2</v>
      </c>
      <c r="H37" s="163">
        <f>('PD_idade (07)'!H37/'PD_idade (07)'!K37)</f>
        <v>7.7707006369426748E-2</v>
      </c>
      <c r="I37" s="163">
        <f>('PD_idade (07)'!I37/'PD_idade (07)'!K37)</f>
        <v>0.15796178343949044</v>
      </c>
      <c r="J37" s="191">
        <f>('PD_idade (07)'!J37/'PD_idade (07)'!K37)</f>
        <v>0.13121019108280255</v>
      </c>
    </row>
    <row r="38" spans="2:10" x14ac:dyDescent="0.25">
      <c r="B38" s="181" t="s">
        <v>58</v>
      </c>
      <c r="C38" s="188">
        <f>('PD_idade (07)'!C38/'PD_idade (07)'!K38)</f>
        <v>0.21023765996343693</v>
      </c>
      <c r="D38" s="184">
        <f>('PD_idade (07)'!D38/'PD_idade (07)'!K38)</f>
        <v>0.15539305301645337</v>
      </c>
      <c r="E38" s="184">
        <f>('PD_idade (07)'!E38/'PD_idade (07)'!K38)</f>
        <v>0.12979890310786105</v>
      </c>
      <c r="F38" s="184">
        <f>('PD_idade (07)'!F38/'PD_idade (07)'!K38)</f>
        <v>8.0438756855575874E-2</v>
      </c>
      <c r="G38" s="184">
        <f>('PD_idade (07)'!G38/'PD_idade (07)'!K38)</f>
        <v>9.6892138939670927E-2</v>
      </c>
      <c r="H38" s="184">
        <f>('PD_idade (07)'!H38/'PD_idade (07)'!K38)</f>
        <v>9.5063985374771481E-2</v>
      </c>
      <c r="I38" s="184">
        <f>('PD_idade (07)'!I38/'PD_idade (07)'!K38)</f>
        <v>0.11882998171846434</v>
      </c>
      <c r="J38" s="192">
        <f>('PD_idade (07)'!J38/'PD_idade (07)'!K38)</f>
        <v>0.11334552102376599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2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4" x14ac:dyDescent="0.25">
      <c r="D3" s="83"/>
    </row>
    <row r="4" spans="1:14" x14ac:dyDescent="0.25">
      <c r="D4" s="83"/>
    </row>
    <row r="5" spans="1:14" x14ac:dyDescent="0.25">
      <c r="B5" s="596" t="s">
        <v>193</v>
      </c>
      <c r="C5" s="597"/>
      <c r="D5" s="597"/>
    </row>
    <row r="6" spans="1:14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4" x14ac:dyDescent="0.25">
      <c r="B7" s="351"/>
      <c r="C7" s="35"/>
      <c r="D7" s="35"/>
      <c r="E7" s="35"/>
      <c r="F7" s="35"/>
      <c r="G7" s="35"/>
      <c r="H7" s="35"/>
      <c r="I7" s="35"/>
      <c r="J7" s="35"/>
      <c r="K7" s="35"/>
    </row>
    <row r="8" spans="1:14" x14ac:dyDescent="0.25">
      <c r="A8" s="110"/>
      <c r="B8" s="158" t="s">
        <v>94</v>
      </c>
      <c r="C8" s="151"/>
      <c r="D8" s="151"/>
      <c r="E8" s="151"/>
      <c r="F8" s="151"/>
      <c r="G8" s="151"/>
      <c r="H8" s="151"/>
      <c r="I8" s="151"/>
      <c r="J8" s="151"/>
      <c r="K8" s="83"/>
    </row>
    <row r="9" spans="1:14" x14ac:dyDescent="0.25">
      <c r="A9" s="145" t="s">
        <v>2</v>
      </c>
      <c r="B9" s="595" t="s">
        <v>194</v>
      </c>
      <c r="C9" s="595"/>
      <c r="D9" s="595"/>
      <c r="E9" s="595"/>
      <c r="F9" s="595"/>
      <c r="G9" s="595"/>
      <c r="H9" s="595"/>
      <c r="I9" s="595"/>
      <c r="J9" s="595"/>
      <c r="K9" s="126"/>
    </row>
    <row r="10" spans="1:14" x14ac:dyDescent="0.25">
      <c r="A10" s="145" t="s">
        <v>3</v>
      </c>
      <c r="B10" s="595" t="s">
        <v>234</v>
      </c>
      <c r="C10" s="595"/>
      <c r="D10" s="595"/>
      <c r="E10" s="595"/>
      <c r="F10" s="595"/>
      <c r="G10" s="595"/>
      <c r="H10" s="595"/>
      <c r="I10" s="595"/>
      <c r="J10" s="595"/>
      <c r="K10" s="126"/>
    </row>
    <row r="11" spans="1:14" x14ac:dyDescent="0.25">
      <c r="A11" s="145"/>
      <c r="B11" s="158" t="s">
        <v>95</v>
      </c>
      <c r="C11" s="333"/>
      <c r="D11" s="333"/>
      <c r="E11" s="333"/>
      <c r="F11" s="333"/>
      <c r="G11" s="333"/>
      <c r="H11" s="333"/>
      <c r="I11" s="333"/>
      <c r="J11" s="333"/>
      <c r="K11" s="149"/>
      <c r="N11" s="92"/>
    </row>
    <row r="12" spans="1:14" x14ac:dyDescent="0.25">
      <c r="A12" s="145" t="s">
        <v>4</v>
      </c>
      <c r="B12" s="595" t="s">
        <v>218</v>
      </c>
      <c r="C12" s="595"/>
      <c r="D12" s="595"/>
      <c r="E12" s="595"/>
      <c r="F12" s="595"/>
      <c r="G12" s="595"/>
      <c r="H12" s="595"/>
      <c r="I12" s="595"/>
      <c r="J12" s="595"/>
      <c r="K12" s="149"/>
      <c r="L12" s="331"/>
    </row>
    <row r="13" spans="1:14" x14ac:dyDescent="0.25">
      <c r="A13" s="145" t="s">
        <v>5</v>
      </c>
      <c r="B13" s="595" t="s">
        <v>219</v>
      </c>
      <c r="C13" s="595"/>
      <c r="D13" s="595"/>
      <c r="E13" s="595"/>
      <c r="F13" s="595"/>
      <c r="G13" s="595"/>
      <c r="H13" s="595"/>
      <c r="I13" s="595"/>
      <c r="J13" s="595"/>
      <c r="K13" s="83"/>
    </row>
    <row r="14" spans="1:14" x14ac:dyDescent="0.25">
      <c r="A14" s="145"/>
      <c r="B14" s="158" t="s">
        <v>90</v>
      </c>
      <c r="C14" s="333"/>
      <c r="D14" s="333"/>
      <c r="E14" s="333"/>
      <c r="F14" s="333"/>
      <c r="G14" s="333"/>
      <c r="H14" s="333"/>
      <c r="I14" s="333"/>
      <c r="J14" s="333"/>
    </row>
    <row r="15" spans="1:14" x14ac:dyDescent="0.25">
      <c r="A15" s="145" t="s">
        <v>6</v>
      </c>
      <c r="B15" s="595" t="s">
        <v>235</v>
      </c>
      <c r="C15" s="595"/>
      <c r="D15" s="595"/>
      <c r="E15" s="595"/>
      <c r="F15" s="595"/>
      <c r="G15" s="595"/>
      <c r="H15" s="595"/>
      <c r="I15" s="595"/>
      <c r="J15" s="595"/>
    </row>
    <row r="16" spans="1:14" x14ac:dyDescent="0.25">
      <c r="A16" s="145"/>
      <c r="B16" s="354"/>
      <c r="C16" s="144"/>
      <c r="D16" s="144"/>
      <c r="E16" s="143"/>
      <c r="F16" s="143"/>
      <c r="G16" s="143"/>
      <c r="H16" s="143"/>
      <c r="I16" s="143"/>
      <c r="J16" s="143"/>
    </row>
    <row r="17" spans="1:10" x14ac:dyDescent="0.25">
      <c r="A17" s="145"/>
      <c r="B17" s="158" t="s">
        <v>287</v>
      </c>
      <c r="C17" s="144"/>
      <c r="D17" s="144"/>
      <c r="E17" s="143"/>
      <c r="F17" s="143"/>
      <c r="G17" s="143"/>
      <c r="H17" s="143"/>
      <c r="I17" s="143"/>
      <c r="J17" s="143"/>
    </row>
    <row r="18" spans="1:10" x14ac:dyDescent="0.25">
      <c r="A18" s="145" t="s">
        <v>22</v>
      </c>
      <c r="B18" s="595" t="s">
        <v>288</v>
      </c>
      <c r="C18" s="595"/>
      <c r="D18" s="595"/>
      <c r="E18" s="595"/>
      <c r="F18" s="595"/>
      <c r="G18" s="595"/>
      <c r="H18" s="595"/>
      <c r="I18" s="595"/>
      <c r="J18" s="595"/>
    </row>
    <row r="19" spans="1:10" x14ac:dyDescent="0.25">
      <c r="A19" s="145" t="s">
        <v>7</v>
      </c>
      <c r="B19" s="595" t="s">
        <v>289</v>
      </c>
      <c r="C19" s="595"/>
      <c r="D19" s="595"/>
      <c r="E19" s="595"/>
      <c r="F19" s="595"/>
      <c r="G19" s="595"/>
      <c r="H19" s="595"/>
      <c r="I19" s="595"/>
      <c r="J19" s="595"/>
    </row>
    <row r="20" spans="1:10" x14ac:dyDescent="0.25">
      <c r="A20" s="145"/>
      <c r="B20" s="158" t="s">
        <v>95</v>
      </c>
      <c r="C20" s="144"/>
      <c r="D20" s="144"/>
      <c r="E20" s="143"/>
      <c r="F20" s="143"/>
      <c r="G20" s="143"/>
      <c r="H20" s="143"/>
      <c r="I20" s="143"/>
      <c r="J20" s="143"/>
    </row>
    <row r="21" spans="1:10" x14ac:dyDescent="0.25">
      <c r="A21" s="145" t="s">
        <v>8</v>
      </c>
      <c r="B21" s="595" t="s">
        <v>290</v>
      </c>
      <c r="C21" s="595"/>
      <c r="D21" s="595"/>
      <c r="E21" s="595"/>
      <c r="F21" s="595"/>
      <c r="G21" s="595"/>
      <c r="H21" s="595"/>
      <c r="I21" s="595"/>
      <c r="J21" s="595"/>
    </row>
    <row r="22" spans="1:10" x14ac:dyDescent="0.25">
      <c r="A22" s="145" t="s">
        <v>9</v>
      </c>
      <c r="B22" s="595" t="s">
        <v>291</v>
      </c>
      <c r="C22" s="595"/>
      <c r="D22" s="595"/>
      <c r="E22" s="595"/>
      <c r="F22" s="595"/>
      <c r="G22" s="595"/>
      <c r="H22" s="595"/>
      <c r="I22" s="595"/>
      <c r="J22" s="595"/>
    </row>
    <row r="23" spans="1:10" x14ac:dyDescent="0.25">
      <c r="A23" s="145"/>
      <c r="B23" s="158" t="s">
        <v>90</v>
      </c>
      <c r="C23" s="144"/>
      <c r="D23" s="144"/>
      <c r="E23" s="143"/>
      <c r="F23" s="143"/>
      <c r="G23" s="143"/>
      <c r="H23" s="143"/>
      <c r="I23" s="143"/>
      <c r="J23" s="143"/>
    </row>
    <row r="24" spans="1:10" x14ac:dyDescent="0.25">
      <c r="A24" s="145" t="s">
        <v>10</v>
      </c>
      <c r="B24" s="595" t="s">
        <v>235</v>
      </c>
      <c r="C24" s="595"/>
      <c r="D24" s="595"/>
      <c r="E24" s="595"/>
      <c r="F24" s="595"/>
      <c r="G24" s="595"/>
      <c r="H24" s="595"/>
      <c r="I24" s="595"/>
      <c r="J24" s="595"/>
    </row>
    <row r="25" spans="1:10" x14ac:dyDescent="0.25">
      <c r="A25" s="145"/>
      <c r="B25" s="146"/>
      <c r="C25" s="144"/>
      <c r="D25" s="144"/>
      <c r="E25" s="143"/>
      <c r="F25" s="143"/>
      <c r="G25" s="143"/>
      <c r="H25" s="143"/>
      <c r="I25" s="143"/>
      <c r="J25" s="143"/>
    </row>
    <row r="26" spans="1:10" x14ac:dyDescent="0.25">
      <c r="A26" s="145"/>
      <c r="B26" s="146"/>
      <c r="C26" s="144"/>
      <c r="D26" s="144"/>
      <c r="E26" s="143"/>
      <c r="F26" s="143"/>
      <c r="G26" s="143"/>
      <c r="H26" s="143"/>
      <c r="I26" s="143"/>
      <c r="J26" s="143"/>
    </row>
    <row r="27" spans="1:10" x14ac:dyDescent="0.25">
      <c r="A27" s="145"/>
      <c r="B27" s="146"/>
      <c r="C27" s="144"/>
      <c r="D27" s="144"/>
      <c r="E27" s="143"/>
      <c r="F27" s="143"/>
      <c r="G27" s="143"/>
      <c r="H27" s="143"/>
      <c r="I27" s="143"/>
      <c r="J27" s="143"/>
    </row>
    <row r="28" spans="1:10" x14ac:dyDescent="0.25">
      <c r="A28" s="145"/>
      <c r="B28" s="146"/>
      <c r="C28" s="144"/>
      <c r="D28" s="144"/>
      <c r="E28" s="143"/>
      <c r="F28" s="143"/>
      <c r="G28" s="143"/>
      <c r="H28" s="143"/>
      <c r="I28" s="143"/>
      <c r="J28" s="143"/>
    </row>
    <row r="29" spans="1:10" x14ac:dyDescent="0.25">
      <c r="A29" s="145"/>
      <c r="B29" s="152"/>
      <c r="C29" s="143"/>
      <c r="D29" s="143"/>
      <c r="E29" s="143"/>
      <c r="F29" s="143"/>
      <c r="G29" s="143"/>
      <c r="H29" s="143"/>
      <c r="I29" s="143"/>
      <c r="J29" s="143"/>
    </row>
    <row r="30" spans="1:10" x14ac:dyDescent="0.25">
      <c r="A30" s="145"/>
      <c r="B30" s="152"/>
      <c r="C30" s="143"/>
      <c r="D30" s="143"/>
      <c r="E30" s="143"/>
      <c r="F30" s="143"/>
      <c r="G30" s="143"/>
      <c r="H30" s="143"/>
      <c r="I30" s="143"/>
      <c r="J30" s="143"/>
    </row>
    <row r="31" spans="1:10" x14ac:dyDescent="0.25">
      <c r="A31" s="145"/>
      <c r="B31" s="152"/>
      <c r="C31" s="143"/>
      <c r="D31" s="143"/>
      <c r="E31" s="143"/>
      <c r="F31" s="143"/>
      <c r="G31" s="143"/>
      <c r="H31" s="143"/>
      <c r="I31" s="143"/>
      <c r="J31" s="143"/>
    </row>
    <row r="32" spans="1:10" x14ac:dyDescent="0.25">
      <c r="A32" s="145"/>
      <c r="B32" s="152"/>
      <c r="C32" s="143"/>
      <c r="D32" s="143"/>
      <c r="E32" s="143"/>
      <c r="F32" s="143"/>
      <c r="G32" s="143"/>
      <c r="H32" s="143"/>
      <c r="I32" s="143"/>
      <c r="J32" s="143"/>
    </row>
  </sheetData>
  <mergeCells count="11">
    <mergeCell ref="B12:J12"/>
    <mergeCell ref="B13:J13"/>
    <mergeCell ref="B15:J15"/>
    <mergeCell ref="B5:D5"/>
    <mergeCell ref="B9:J9"/>
    <mergeCell ref="B10:J10"/>
    <mergeCell ref="B18:J18"/>
    <mergeCell ref="B19:J19"/>
    <mergeCell ref="B21:J21"/>
    <mergeCell ref="B22:J22"/>
    <mergeCell ref="B24:J24"/>
  </mergeCells>
  <hyperlinks>
    <hyperlink ref="B9:I9" location="Desempregados_Genero!A1" display="Número de desempregados inscritos nos Centros de Emprego, género 2008"/>
    <hyperlink ref="B10:I10" location="'Ev. 1º trim-4º trim_Genero'!A1" display="Evolução número de desempregados inscritos nos Centros de Emprego, género 2008, 1º trim.-2º trim. 2008"/>
    <hyperlink ref="B13:J13" location="'PD_idade %(05)'!A1" display="Número de beneficiários com de prestações de desemprego, idade, 2005 (%)"/>
    <hyperlink ref="B15:J15" location="'PD_valor medio mensal € (05)'!A1" display="Valor médio mensal processado por beneficiário, 2005"/>
    <hyperlink ref="B9:J9" location="'PD_genero (05)'!A1" display="Número de beneficiários de prestações de desemprego, género, 2005"/>
    <hyperlink ref="B10:J10" location="'PD_genero % (05)'!A1" display="Número de beneficiários de prestações de desemprego, género, 2005 (%)"/>
    <hyperlink ref="B12:J12" location="'PD_idade (05)'!A1" display="Número de beneficiários de prestações de desemprego, idade, 2005"/>
    <hyperlink ref="B18:I18" location="Desempregados_Genero!A1" display="Número de desempregados inscritos nos Centros de Emprego, género 2008"/>
    <hyperlink ref="B18:J18" location="'SD_genero (05)'!A1" display="Número de beneficiários de subsídio de desemprego, género, 2005"/>
    <hyperlink ref="B19:I19" location="'Ev. 1º trim-4º trim_Genero'!A1" display="Evolução número de desempregados inscritos nos Centros de Emprego, género 2008, 1º trim.-2º trim. 2008"/>
    <hyperlink ref="B19:J19" location="'SD_genero % (05)'!A1" display="Número de beneficiários de subsídio de desemprego, género, 2005 (%)"/>
    <hyperlink ref="B21:J21" location="'SD_idade (05)'!A1" display="Número de beneficiários de subsídio de desemprego, idade, 2005"/>
    <hyperlink ref="B22:J22" location="'SD_idade %(05)'!A1" display="Número de beneficiários de subsídio de desemprego, idade, 2005 (%)"/>
    <hyperlink ref="B24:J24" location="'SD_valor medio mensal € (05)'!A1" display="Valor médio mensal processado por beneficiário, 2005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41.7109375" style="78" bestFit="1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244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0.75" customHeight="1" x14ac:dyDescent="0.25">
      <c r="B8" s="8"/>
      <c r="C8" s="334" t="s">
        <v>244</v>
      </c>
    </row>
    <row r="9" spans="1:3" ht="24.95" customHeight="1" x14ac:dyDescent="0.25">
      <c r="B9" s="11"/>
      <c r="C9" s="335"/>
    </row>
    <row r="10" spans="1:3" x14ac:dyDescent="0.25">
      <c r="B10" s="161" t="s">
        <v>60</v>
      </c>
      <c r="C10" s="337"/>
    </row>
    <row r="11" spans="1:3" x14ac:dyDescent="0.25">
      <c r="B11" s="3" t="s">
        <v>61</v>
      </c>
      <c r="C11" s="220">
        <v>478.95420255336671</v>
      </c>
    </row>
    <row r="12" spans="1:3" x14ac:dyDescent="0.25">
      <c r="B12" s="4" t="s">
        <v>102</v>
      </c>
      <c r="C12" s="221">
        <v>562.76116551793018</v>
      </c>
    </row>
    <row r="13" spans="1:3" x14ac:dyDescent="0.25">
      <c r="B13" s="4" t="s">
        <v>20</v>
      </c>
      <c r="C13" s="221">
        <v>569.87367855520631</v>
      </c>
    </row>
    <row r="14" spans="1:3" x14ac:dyDescent="0.25">
      <c r="B14" s="4" t="s">
        <v>1</v>
      </c>
      <c r="C14" s="417">
        <v>594.50546113421763</v>
      </c>
    </row>
    <row r="15" spans="1:3" x14ac:dyDescent="0.25">
      <c r="B15" s="34" t="s">
        <v>36</v>
      </c>
      <c r="C15" s="220">
        <v>534.7447246629971</v>
      </c>
    </row>
    <row r="16" spans="1:3" x14ac:dyDescent="0.25">
      <c r="B16" s="34" t="s">
        <v>37</v>
      </c>
      <c r="C16" s="221">
        <v>573.23104538240079</v>
      </c>
    </row>
    <row r="17" spans="2:3" x14ac:dyDescent="0.25">
      <c r="B17" s="34" t="s">
        <v>38</v>
      </c>
      <c r="C17" s="221">
        <v>669.74790719164855</v>
      </c>
    </row>
    <row r="18" spans="2:3" x14ac:dyDescent="0.25">
      <c r="B18" s="34" t="s">
        <v>39</v>
      </c>
      <c r="C18" s="221">
        <v>683.87993120072417</v>
      </c>
    </row>
    <row r="19" spans="2:3" x14ac:dyDescent="0.25">
      <c r="B19" s="34" t="s">
        <v>40</v>
      </c>
      <c r="C19" s="221">
        <v>579.05045120643683</v>
      </c>
    </row>
    <row r="20" spans="2:3" x14ac:dyDescent="0.25">
      <c r="B20" s="34" t="s">
        <v>41</v>
      </c>
      <c r="C20" s="221">
        <v>684.21280808895278</v>
      </c>
    </row>
    <row r="21" spans="2:3" x14ac:dyDescent="0.25">
      <c r="B21" s="34" t="s">
        <v>42</v>
      </c>
      <c r="C21" s="221">
        <v>504.67371429061615</v>
      </c>
    </row>
    <row r="22" spans="2:3" x14ac:dyDescent="0.25">
      <c r="B22" s="34" t="s">
        <v>43</v>
      </c>
      <c r="C22" s="221">
        <v>681.19184622410478</v>
      </c>
    </row>
    <row r="23" spans="2:3" x14ac:dyDescent="0.25">
      <c r="B23" s="34" t="s">
        <v>44</v>
      </c>
      <c r="C23" s="221">
        <v>611.42782514415455</v>
      </c>
    </row>
    <row r="24" spans="2:3" x14ac:dyDescent="0.25">
      <c r="B24" s="34" t="s">
        <v>45</v>
      </c>
      <c r="C24" s="221">
        <v>615.63258845969767</v>
      </c>
    </row>
    <row r="25" spans="2:3" x14ac:dyDescent="0.25">
      <c r="B25" s="34" t="s">
        <v>46</v>
      </c>
      <c r="C25" s="221">
        <v>545.15987136883348</v>
      </c>
    </row>
    <row r="26" spans="2:3" x14ac:dyDescent="0.25">
      <c r="B26" s="34" t="s">
        <v>47</v>
      </c>
      <c r="C26" s="221">
        <v>569.24884175004411</v>
      </c>
    </row>
    <row r="27" spans="2:3" x14ac:dyDescent="0.25">
      <c r="B27" s="34" t="s">
        <v>48</v>
      </c>
      <c r="C27" s="221">
        <v>636.69974191652352</v>
      </c>
    </row>
    <row r="28" spans="2:3" x14ac:dyDescent="0.25">
      <c r="B28" s="34" t="s">
        <v>49</v>
      </c>
      <c r="C28" s="221">
        <v>706.97199435935647</v>
      </c>
    </row>
    <row r="29" spans="2:3" x14ac:dyDescent="0.25">
      <c r="B29" s="34" t="s">
        <v>50</v>
      </c>
      <c r="C29" s="221">
        <v>514.65148510307415</v>
      </c>
    </row>
    <row r="30" spans="2:3" x14ac:dyDescent="0.25">
      <c r="B30" s="34" t="s">
        <v>51</v>
      </c>
      <c r="C30" s="221">
        <v>545.89409994647372</v>
      </c>
    </row>
    <row r="31" spans="2:3" x14ac:dyDescent="0.25">
      <c r="B31" s="34" t="s">
        <v>52</v>
      </c>
      <c r="C31" s="221">
        <v>581.5645511555449</v>
      </c>
    </row>
    <row r="32" spans="2:3" x14ac:dyDescent="0.25">
      <c r="B32" s="34" t="s">
        <v>31</v>
      </c>
      <c r="C32" s="221">
        <v>651.85050126369561</v>
      </c>
    </row>
    <row r="33" spans="2:3" x14ac:dyDescent="0.25">
      <c r="B33" s="34" t="s">
        <v>53</v>
      </c>
      <c r="C33" s="221">
        <v>542.28140232584394</v>
      </c>
    </row>
    <row r="34" spans="2:3" ht="12.75" customHeight="1" x14ac:dyDescent="0.25">
      <c r="B34" s="34" t="s">
        <v>54</v>
      </c>
      <c r="C34" s="221">
        <v>527.46439409405048</v>
      </c>
    </row>
    <row r="35" spans="2:3" x14ac:dyDescent="0.25">
      <c r="B35" s="34" t="s">
        <v>55</v>
      </c>
      <c r="C35" s="221">
        <v>518.50795781913791</v>
      </c>
    </row>
    <row r="36" spans="2:3" x14ac:dyDescent="0.25">
      <c r="B36" s="34" t="s">
        <v>56</v>
      </c>
      <c r="C36" s="221">
        <v>626.21391627782521</v>
      </c>
    </row>
    <row r="37" spans="2:3" x14ac:dyDescent="0.25">
      <c r="B37" s="34" t="s">
        <v>57</v>
      </c>
      <c r="C37" s="221">
        <v>695.36617386148066</v>
      </c>
    </row>
    <row r="38" spans="2:3" x14ac:dyDescent="0.25">
      <c r="B38" s="34" t="s">
        <v>58</v>
      </c>
      <c r="C38" s="222">
        <v>518.30826475491369</v>
      </c>
    </row>
    <row r="39" spans="2:3" x14ac:dyDescent="0.25">
      <c r="B39" s="108"/>
      <c r="C39" s="336"/>
    </row>
    <row r="40" spans="2:3" x14ac:dyDescent="0.25">
      <c r="B40" s="36"/>
      <c r="C40" s="32"/>
    </row>
    <row r="41" spans="2:3" x14ac:dyDescent="0.25">
      <c r="C41" s="80"/>
    </row>
    <row r="42" spans="2:3" x14ac:dyDescent="0.25">
      <c r="C42" s="80"/>
    </row>
    <row r="43" spans="2:3" x14ac:dyDescent="0.25">
      <c r="C43" s="80"/>
    </row>
    <row r="44" spans="2:3" x14ac:dyDescent="0.25">
      <c r="C44" s="80"/>
    </row>
  </sheetData>
  <conditionalFormatting sqref="C11">
    <cfRule type="cellIs" dxfId="5235" priority="3" operator="between">
      <formula>1</formula>
      <formula>2</formula>
    </cfRule>
  </conditionalFormatting>
  <conditionalFormatting sqref="C11">
    <cfRule type="cellIs" dxfId="5234" priority="4" operator="between">
      <formula>1</formula>
      <formula>2</formula>
    </cfRule>
  </conditionalFormatting>
  <conditionalFormatting sqref="C12:C38">
    <cfRule type="cellIs" dxfId="5233" priority="1" operator="between">
      <formula>1</formula>
      <formula>2</formula>
    </cfRule>
  </conditionalFormatting>
  <conditionalFormatting sqref="C12:C38">
    <cfRule type="cellIs" dxfId="5232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301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301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1" t="s">
        <v>12</v>
      </c>
      <c r="D10" s="531" t="s">
        <v>13</v>
      </c>
      <c r="E10" s="531" t="s">
        <v>0</v>
      </c>
    </row>
    <row r="11" spans="1:5" s="77" customFormat="1" ht="14.25" customHeight="1" x14ac:dyDescent="0.2">
      <c r="B11" s="243" t="s">
        <v>61</v>
      </c>
      <c r="C11" s="249">
        <v>188307</v>
      </c>
      <c r="D11" s="250">
        <v>156856</v>
      </c>
      <c r="E11" s="257">
        <v>345163</v>
      </c>
    </row>
    <row r="12" spans="1:5" s="77" customFormat="1" ht="14.25" customHeight="1" x14ac:dyDescent="0.2">
      <c r="B12" s="4" t="s">
        <v>102</v>
      </c>
      <c r="C12" s="252">
        <v>46183</v>
      </c>
      <c r="D12" s="63">
        <v>41677</v>
      </c>
      <c r="E12" s="253">
        <v>87860</v>
      </c>
    </row>
    <row r="13" spans="1:5" s="77" customFormat="1" ht="14.25" customHeight="1" x14ac:dyDescent="0.2">
      <c r="B13" s="4" t="s">
        <v>103</v>
      </c>
      <c r="C13" s="252">
        <v>35075</v>
      </c>
      <c r="D13" s="63">
        <v>32072</v>
      </c>
      <c r="E13" s="253">
        <v>67147</v>
      </c>
    </row>
    <row r="14" spans="1:5" s="77" customFormat="1" ht="14.25" customHeight="1" x14ac:dyDescent="0.2">
      <c r="B14" s="4" t="s">
        <v>1</v>
      </c>
      <c r="C14" s="343">
        <v>7003</v>
      </c>
      <c r="D14" s="344">
        <v>6826</v>
      </c>
      <c r="E14" s="345">
        <v>13829</v>
      </c>
    </row>
    <row r="15" spans="1:5" s="77" customFormat="1" ht="14.25" customHeight="1" x14ac:dyDescent="0.2">
      <c r="B15" s="34" t="s">
        <v>104</v>
      </c>
      <c r="C15" s="252">
        <v>261</v>
      </c>
      <c r="D15" s="63">
        <v>231</v>
      </c>
      <c r="E15" s="253">
        <v>492</v>
      </c>
    </row>
    <row r="16" spans="1:5" s="77" customFormat="1" ht="14.25" customHeight="1" x14ac:dyDescent="0.2">
      <c r="B16" s="34" t="s">
        <v>105</v>
      </c>
      <c r="C16" s="252">
        <v>209</v>
      </c>
      <c r="D16" s="63">
        <v>170</v>
      </c>
      <c r="E16" s="253">
        <v>379</v>
      </c>
    </row>
    <row r="17" spans="2:5" s="77" customFormat="1" ht="14.25" customHeight="1" x14ac:dyDescent="0.2">
      <c r="B17" s="34" t="s">
        <v>107</v>
      </c>
      <c r="C17" s="252">
        <v>369</v>
      </c>
      <c r="D17" s="63">
        <v>291</v>
      </c>
      <c r="E17" s="253">
        <v>660</v>
      </c>
    </row>
    <row r="18" spans="2:5" s="77" customFormat="1" ht="14.25" customHeight="1" x14ac:dyDescent="0.2">
      <c r="B18" s="34" t="s">
        <v>196</v>
      </c>
      <c r="C18" s="252">
        <v>255</v>
      </c>
      <c r="D18" s="63">
        <v>230</v>
      </c>
      <c r="E18" s="253">
        <v>485</v>
      </c>
    </row>
    <row r="19" spans="2:5" s="77" customFormat="1" ht="14.25" customHeight="1" x14ac:dyDescent="0.2">
      <c r="B19" s="34" t="s">
        <v>197</v>
      </c>
      <c r="C19" s="252">
        <v>430</v>
      </c>
      <c r="D19" s="63">
        <v>465</v>
      </c>
      <c r="E19" s="253">
        <v>895</v>
      </c>
    </row>
    <row r="20" spans="2:5" s="77" customFormat="1" ht="14.25" customHeight="1" x14ac:dyDescent="0.2">
      <c r="B20" s="34" t="s">
        <v>198</v>
      </c>
      <c r="C20" s="252">
        <v>211</v>
      </c>
      <c r="D20" s="63">
        <v>226</v>
      </c>
      <c r="E20" s="253">
        <v>437</v>
      </c>
    </row>
    <row r="21" spans="2:5" s="77" customFormat="1" ht="14.25" customHeight="1" x14ac:dyDescent="0.2">
      <c r="B21" s="34" t="s">
        <v>110</v>
      </c>
      <c r="C21" s="252">
        <v>178</v>
      </c>
      <c r="D21" s="63">
        <v>224</v>
      </c>
      <c r="E21" s="253">
        <v>402</v>
      </c>
    </row>
    <row r="22" spans="2:5" s="77" customFormat="1" ht="14.25" customHeight="1" x14ac:dyDescent="0.2">
      <c r="B22" s="34" t="s">
        <v>199</v>
      </c>
      <c r="C22" s="252">
        <v>223</v>
      </c>
      <c r="D22" s="63">
        <v>162</v>
      </c>
      <c r="E22" s="253">
        <v>385</v>
      </c>
    </row>
    <row r="23" spans="2:5" s="77" customFormat="1" ht="14.25" customHeight="1" x14ac:dyDescent="0.2">
      <c r="B23" s="34" t="s">
        <v>111</v>
      </c>
      <c r="C23" s="252">
        <v>516</v>
      </c>
      <c r="D23" s="63">
        <v>494</v>
      </c>
      <c r="E23" s="253">
        <v>1010</v>
      </c>
    </row>
    <row r="24" spans="2:5" s="77" customFormat="1" ht="14.25" customHeight="1" x14ac:dyDescent="0.2">
      <c r="B24" s="34" t="s">
        <v>200</v>
      </c>
      <c r="C24" s="252">
        <v>264</v>
      </c>
      <c r="D24" s="63">
        <v>284</v>
      </c>
      <c r="E24" s="253">
        <v>548</v>
      </c>
    </row>
    <row r="25" spans="2:5" s="77" customFormat="1" ht="14.25" customHeight="1" x14ac:dyDescent="0.2">
      <c r="B25" s="34" t="s">
        <v>113</v>
      </c>
      <c r="C25" s="252">
        <v>233</v>
      </c>
      <c r="D25" s="63">
        <v>210</v>
      </c>
      <c r="E25" s="253">
        <v>443</v>
      </c>
    </row>
    <row r="26" spans="2:5" s="77" customFormat="1" ht="14.25" customHeight="1" x14ac:dyDescent="0.2">
      <c r="B26" s="34" t="s">
        <v>114</v>
      </c>
      <c r="C26" s="252">
        <v>222</v>
      </c>
      <c r="D26" s="63">
        <v>223</v>
      </c>
      <c r="E26" s="253">
        <v>445</v>
      </c>
    </row>
    <row r="27" spans="2:5" s="77" customFormat="1" ht="14.25" customHeight="1" x14ac:dyDescent="0.2">
      <c r="B27" s="34" t="s">
        <v>201</v>
      </c>
      <c r="C27" s="252">
        <v>237</v>
      </c>
      <c r="D27" s="63">
        <v>204</v>
      </c>
      <c r="E27" s="253">
        <v>441</v>
      </c>
    </row>
    <row r="28" spans="2:5" s="77" customFormat="1" ht="14.25" customHeight="1" x14ac:dyDescent="0.2">
      <c r="B28" s="34" t="s">
        <v>121</v>
      </c>
      <c r="C28" s="252">
        <v>456</v>
      </c>
      <c r="D28" s="63">
        <v>477</v>
      </c>
      <c r="E28" s="253">
        <v>933</v>
      </c>
    </row>
    <row r="29" spans="2:5" s="77" customFormat="1" ht="14.25" customHeight="1" x14ac:dyDescent="0.2">
      <c r="B29" s="34" t="s">
        <v>124</v>
      </c>
      <c r="C29" s="252">
        <v>575</v>
      </c>
      <c r="D29" s="63">
        <v>652</v>
      </c>
      <c r="E29" s="253">
        <v>1227</v>
      </c>
    </row>
    <row r="30" spans="2:5" s="77" customFormat="1" ht="14.25" customHeight="1" x14ac:dyDescent="0.2">
      <c r="B30" s="34" t="s">
        <v>202</v>
      </c>
      <c r="C30" s="252">
        <v>162</v>
      </c>
      <c r="D30" s="63">
        <v>157</v>
      </c>
      <c r="E30" s="253">
        <v>319</v>
      </c>
    </row>
    <row r="31" spans="2:5" s="77" customFormat="1" ht="14.25" customHeight="1" x14ac:dyDescent="0.2">
      <c r="B31" s="34" t="s">
        <v>203</v>
      </c>
      <c r="C31" s="252">
        <v>561</v>
      </c>
      <c r="D31" s="63">
        <v>525</v>
      </c>
      <c r="E31" s="253">
        <v>1086</v>
      </c>
    </row>
    <row r="32" spans="2:5" s="77" customFormat="1" ht="14.25" customHeight="1" x14ac:dyDescent="0.2">
      <c r="B32" s="34" t="s">
        <v>204</v>
      </c>
      <c r="C32" s="252">
        <v>106</v>
      </c>
      <c r="D32" s="63">
        <v>102</v>
      </c>
      <c r="E32" s="253">
        <v>208</v>
      </c>
    </row>
    <row r="33" spans="2:5" s="77" customFormat="1" ht="14.25" customHeight="1" x14ac:dyDescent="0.2">
      <c r="B33" s="34" t="s">
        <v>128</v>
      </c>
      <c r="C33" s="252">
        <v>383</v>
      </c>
      <c r="D33" s="63">
        <v>383</v>
      </c>
      <c r="E33" s="253">
        <v>766</v>
      </c>
    </row>
    <row r="34" spans="2:5" s="77" customFormat="1" ht="14.25" customHeight="1" x14ac:dyDescent="0.2">
      <c r="B34" s="34" t="s">
        <v>205</v>
      </c>
      <c r="C34" s="252">
        <v>259</v>
      </c>
      <c r="D34" s="63">
        <v>295</v>
      </c>
      <c r="E34" s="253">
        <v>554</v>
      </c>
    </row>
    <row r="35" spans="2:5" s="77" customFormat="1" ht="14.25" customHeight="1" x14ac:dyDescent="0.2">
      <c r="B35" s="34" t="s">
        <v>206</v>
      </c>
      <c r="C35" s="252">
        <v>172</v>
      </c>
      <c r="D35" s="63">
        <v>196</v>
      </c>
      <c r="E35" s="253">
        <v>368</v>
      </c>
    </row>
    <row r="36" spans="2:5" s="77" customFormat="1" ht="14.25" customHeight="1" x14ac:dyDescent="0.2">
      <c r="B36" s="34" t="s">
        <v>207</v>
      </c>
      <c r="C36" s="252">
        <v>121</v>
      </c>
      <c r="D36" s="63">
        <v>151</v>
      </c>
      <c r="E36" s="253">
        <v>272</v>
      </c>
    </row>
    <row r="37" spans="2:5" s="77" customFormat="1" ht="14.25" customHeight="1" x14ac:dyDescent="0.2">
      <c r="B37" s="34" t="s">
        <v>129</v>
      </c>
      <c r="C37" s="252">
        <v>362</v>
      </c>
      <c r="D37" s="63">
        <v>306</v>
      </c>
      <c r="E37" s="253">
        <v>668</v>
      </c>
    </row>
    <row r="38" spans="2:5" s="77" customFormat="1" ht="14.25" customHeight="1" x14ac:dyDescent="0.2">
      <c r="B38" s="34" t="s">
        <v>208</v>
      </c>
      <c r="C38" s="341">
        <v>238</v>
      </c>
      <c r="D38" s="342">
        <v>168</v>
      </c>
      <c r="E38" s="258">
        <v>406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231" priority="2" operator="between">
      <formula>1</formula>
      <formula>2</formula>
    </cfRule>
  </conditionalFormatting>
  <conditionalFormatting sqref="C11:E38">
    <cfRule type="cellIs" dxfId="5230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302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303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1" t="s">
        <v>12</v>
      </c>
      <c r="D10" s="531" t="s">
        <v>13</v>
      </c>
    </row>
    <row r="11" spans="1:4" s="77" customFormat="1" ht="14.25" customHeight="1" x14ac:dyDescent="0.2">
      <c r="B11" s="243" t="s">
        <v>61</v>
      </c>
      <c r="C11" s="260">
        <f>'SD_genero (07)'!C11/'SD_genero (07)'!E11</f>
        <v>0.54555963414386821</v>
      </c>
      <c r="D11" s="261">
        <f>'SD_genero (07)'!D11/'SD_genero (07)'!E11</f>
        <v>0.45444036585613173</v>
      </c>
    </row>
    <row r="12" spans="1:4" s="77" customFormat="1" ht="14.25" customHeight="1" x14ac:dyDescent="0.2">
      <c r="B12" s="4" t="s">
        <v>102</v>
      </c>
      <c r="C12" s="262">
        <f>'SD_genero (07)'!C12/'SD_genero (07)'!E12</f>
        <v>0.52564306851809695</v>
      </c>
      <c r="D12" s="263">
        <f>'SD_genero (07)'!D12/'SD_genero (07)'!E12</f>
        <v>0.47435693148190305</v>
      </c>
    </row>
    <row r="13" spans="1:4" s="77" customFormat="1" ht="14.25" customHeight="1" x14ac:dyDescent="0.2">
      <c r="B13" s="4" t="s">
        <v>103</v>
      </c>
      <c r="C13" s="262">
        <f>'SD_genero (07)'!C13/'SD_genero (07)'!E13</f>
        <v>0.52236138621234007</v>
      </c>
      <c r="D13" s="263">
        <f>'SD_genero (07)'!D13/'SD_genero (07)'!E13</f>
        <v>0.47763861378765993</v>
      </c>
    </row>
    <row r="14" spans="1:4" s="77" customFormat="1" ht="14.25" customHeight="1" x14ac:dyDescent="0.2">
      <c r="B14" s="4" t="s">
        <v>1</v>
      </c>
      <c r="C14" s="346">
        <f>'SD_genero (07)'!C14/'SD_genero (07)'!E14</f>
        <v>0.50639959505387233</v>
      </c>
      <c r="D14" s="347">
        <f>'SD_genero (07)'!D14/'SD_genero (07)'!E14</f>
        <v>0.49360040494612772</v>
      </c>
    </row>
    <row r="15" spans="1:4" s="77" customFormat="1" ht="14.25" customHeight="1" x14ac:dyDescent="0.2">
      <c r="B15" s="34" t="s">
        <v>104</v>
      </c>
      <c r="C15" s="260">
        <f>'SD_genero (07)'!C15/'SD_genero (07)'!E15</f>
        <v>0.53048780487804881</v>
      </c>
      <c r="D15" s="261">
        <f>'SD_genero (07)'!D15/'SD_genero (07)'!E15</f>
        <v>0.46951219512195119</v>
      </c>
    </row>
    <row r="16" spans="1:4" s="77" customFormat="1" ht="14.25" customHeight="1" x14ac:dyDescent="0.2">
      <c r="B16" s="34" t="s">
        <v>105</v>
      </c>
      <c r="C16" s="262">
        <f>'SD_genero (07)'!C16/'SD_genero (07)'!E16</f>
        <v>0.55145118733509235</v>
      </c>
      <c r="D16" s="263">
        <f>'SD_genero (07)'!D16/'SD_genero (07)'!E16</f>
        <v>0.44854881266490765</v>
      </c>
    </row>
    <row r="17" spans="2:4" s="77" customFormat="1" ht="14.25" customHeight="1" x14ac:dyDescent="0.2">
      <c r="B17" s="34" t="s">
        <v>107</v>
      </c>
      <c r="C17" s="262">
        <f>'SD_genero (07)'!C17/'SD_genero (07)'!E17</f>
        <v>0.55909090909090908</v>
      </c>
      <c r="D17" s="263">
        <f>'SD_genero (07)'!D17/'SD_genero (07)'!E17</f>
        <v>0.44090909090909092</v>
      </c>
    </row>
    <row r="18" spans="2:4" s="77" customFormat="1" ht="14.25" customHeight="1" x14ac:dyDescent="0.2">
      <c r="B18" s="34" t="s">
        <v>196</v>
      </c>
      <c r="C18" s="262">
        <f>'SD_genero (07)'!C18/'SD_genero (07)'!E18</f>
        <v>0.52577319587628868</v>
      </c>
      <c r="D18" s="263">
        <f>'SD_genero (07)'!D18/'SD_genero (07)'!E18</f>
        <v>0.47422680412371132</v>
      </c>
    </row>
    <row r="19" spans="2:4" s="77" customFormat="1" ht="14.25" customHeight="1" x14ac:dyDescent="0.2">
      <c r="B19" s="34" t="s">
        <v>197</v>
      </c>
      <c r="C19" s="262">
        <f>'SD_genero (07)'!C19/'SD_genero (07)'!E19</f>
        <v>0.48044692737430167</v>
      </c>
      <c r="D19" s="263">
        <f>'SD_genero (07)'!D19/'SD_genero (07)'!E19</f>
        <v>0.51955307262569828</v>
      </c>
    </row>
    <row r="20" spans="2:4" s="77" customFormat="1" ht="14.25" customHeight="1" x14ac:dyDescent="0.2">
      <c r="B20" s="34" t="s">
        <v>198</v>
      </c>
      <c r="C20" s="262">
        <f>'SD_genero (07)'!C20/'SD_genero (07)'!E20</f>
        <v>0.48283752860411899</v>
      </c>
      <c r="D20" s="263">
        <f>'SD_genero (07)'!D20/'SD_genero (07)'!E20</f>
        <v>0.51716247139588101</v>
      </c>
    </row>
    <row r="21" spans="2:4" s="77" customFormat="1" ht="14.25" customHeight="1" x14ac:dyDescent="0.2">
      <c r="B21" s="34" t="s">
        <v>110</v>
      </c>
      <c r="C21" s="262">
        <f>'SD_genero (07)'!C21/'SD_genero (07)'!E21</f>
        <v>0.44278606965174128</v>
      </c>
      <c r="D21" s="263">
        <f>'SD_genero (07)'!D21/'SD_genero (07)'!E21</f>
        <v>0.55721393034825872</v>
      </c>
    </row>
    <row r="22" spans="2:4" s="77" customFormat="1" ht="14.25" customHeight="1" x14ac:dyDescent="0.2">
      <c r="B22" s="34" t="s">
        <v>199</v>
      </c>
      <c r="C22" s="262">
        <f>'SD_genero (07)'!C22/'SD_genero (07)'!E22</f>
        <v>0.57922077922077919</v>
      </c>
      <c r="D22" s="263">
        <f>'SD_genero (07)'!D22/'SD_genero (07)'!E22</f>
        <v>0.42077922077922075</v>
      </c>
    </row>
    <row r="23" spans="2:4" s="77" customFormat="1" ht="14.25" customHeight="1" x14ac:dyDescent="0.2">
      <c r="B23" s="34" t="s">
        <v>111</v>
      </c>
      <c r="C23" s="262">
        <f>'SD_genero (07)'!C23/'SD_genero (07)'!E23</f>
        <v>0.5108910891089109</v>
      </c>
      <c r="D23" s="263">
        <f>'SD_genero (07)'!D23/'SD_genero (07)'!E23</f>
        <v>0.4891089108910891</v>
      </c>
    </row>
    <row r="24" spans="2:4" s="77" customFormat="1" ht="14.25" customHeight="1" x14ac:dyDescent="0.2">
      <c r="B24" s="34" t="s">
        <v>200</v>
      </c>
      <c r="C24" s="262">
        <f>'SD_genero (07)'!C24/'SD_genero (07)'!E24</f>
        <v>0.48175182481751827</v>
      </c>
      <c r="D24" s="263">
        <f>'SD_genero (07)'!D24/'SD_genero (07)'!E24</f>
        <v>0.51824817518248179</v>
      </c>
    </row>
    <row r="25" spans="2:4" s="77" customFormat="1" ht="14.25" customHeight="1" x14ac:dyDescent="0.2">
      <c r="B25" s="34" t="s">
        <v>113</v>
      </c>
      <c r="C25" s="262">
        <f>'SD_genero (07)'!C25/'SD_genero (07)'!E25</f>
        <v>0.52595936794582387</v>
      </c>
      <c r="D25" s="263">
        <f>'SD_genero (07)'!D25/'SD_genero (07)'!E25</f>
        <v>0.47404063205417607</v>
      </c>
    </row>
    <row r="26" spans="2:4" s="77" customFormat="1" ht="14.25" customHeight="1" x14ac:dyDescent="0.2">
      <c r="B26" s="34" t="s">
        <v>114</v>
      </c>
      <c r="C26" s="262">
        <f>'SD_genero (07)'!C26/'SD_genero (07)'!E26</f>
        <v>0.49887640449438203</v>
      </c>
      <c r="D26" s="263">
        <f>'SD_genero (07)'!D26/'SD_genero (07)'!E26</f>
        <v>0.50112359550561802</v>
      </c>
    </row>
    <row r="27" spans="2:4" s="77" customFormat="1" ht="14.25" customHeight="1" x14ac:dyDescent="0.2">
      <c r="B27" s="34" t="s">
        <v>201</v>
      </c>
      <c r="C27" s="262">
        <f>'SD_genero (07)'!C27/'SD_genero (07)'!E27</f>
        <v>0.5374149659863946</v>
      </c>
      <c r="D27" s="263">
        <f>'SD_genero (07)'!D27/'SD_genero (07)'!E27</f>
        <v>0.46258503401360546</v>
      </c>
    </row>
    <row r="28" spans="2:4" s="77" customFormat="1" ht="14.25" customHeight="1" x14ac:dyDescent="0.2">
      <c r="B28" s="34" t="s">
        <v>121</v>
      </c>
      <c r="C28" s="262">
        <f>'SD_genero (07)'!C28/'SD_genero (07)'!E28</f>
        <v>0.4887459807073955</v>
      </c>
      <c r="D28" s="263">
        <f>'SD_genero (07)'!D28/'SD_genero (07)'!E28</f>
        <v>0.5112540192926045</v>
      </c>
    </row>
    <row r="29" spans="2:4" s="77" customFormat="1" ht="14.25" customHeight="1" x14ac:dyDescent="0.2">
      <c r="B29" s="34" t="s">
        <v>124</v>
      </c>
      <c r="C29" s="262">
        <f>'SD_genero (07)'!C29/'SD_genero (07)'!E29</f>
        <v>0.46862265688671556</v>
      </c>
      <c r="D29" s="263">
        <f>'SD_genero (07)'!D29/'SD_genero (07)'!E29</f>
        <v>0.53137734311328444</v>
      </c>
    </row>
    <row r="30" spans="2:4" s="77" customFormat="1" ht="14.25" customHeight="1" x14ac:dyDescent="0.2">
      <c r="B30" s="34" t="s">
        <v>202</v>
      </c>
      <c r="C30" s="262">
        <f>'SD_genero (07)'!C30/'SD_genero (07)'!E30</f>
        <v>0.50783699059561127</v>
      </c>
      <c r="D30" s="263">
        <f>'SD_genero (07)'!D30/'SD_genero (07)'!E30</f>
        <v>0.49216300940438873</v>
      </c>
    </row>
    <row r="31" spans="2:4" s="77" customFormat="1" ht="14.25" customHeight="1" x14ac:dyDescent="0.2">
      <c r="B31" s="34" t="s">
        <v>203</v>
      </c>
      <c r="C31" s="262">
        <f>'SD_genero (07)'!C31/'SD_genero (07)'!E31</f>
        <v>0.51657458563535907</v>
      </c>
      <c r="D31" s="263">
        <f>'SD_genero (07)'!D31/'SD_genero (07)'!E31</f>
        <v>0.48342541436464087</v>
      </c>
    </row>
    <row r="32" spans="2:4" s="77" customFormat="1" ht="14.25" customHeight="1" x14ac:dyDescent="0.2">
      <c r="B32" s="34" t="s">
        <v>204</v>
      </c>
      <c r="C32" s="262">
        <f>'SD_genero (07)'!C32/'SD_genero (07)'!E32</f>
        <v>0.50961538461538458</v>
      </c>
      <c r="D32" s="263">
        <f>'SD_genero (07)'!D32/'SD_genero (07)'!E32</f>
        <v>0.49038461538461536</v>
      </c>
    </row>
    <row r="33" spans="2:4" s="77" customFormat="1" ht="14.25" customHeight="1" x14ac:dyDescent="0.2">
      <c r="B33" s="34" t="s">
        <v>128</v>
      </c>
      <c r="C33" s="262">
        <f>'SD_genero (07)'!C33/'SD_genero (07)'!E33</f>
        <v>0.5</v>
      </c>
      <c r="D33" s="263">
        <f>'SD_genero (07)'!D33/'SD_genero (07)'!E33</f>
        <v>0.5</v>
      </c>
    </row>
    <row r="34" spans="2:4" s="77" customFormat="1" ht="14.25" customHeight="1" x14ac:dyDescent="0.2">
      <c r="B34" s="34" t="s">
        <v>205</v>
      </c>
      <c r="C34" s="262">
        <f>'SD_genero (07)'!C34/'SD_genero (07)'!E34</f>
        <v>0.46750902527075811</v>
      </c>
      <c r="D34" s="263">
        <f>'SD_genero (07)'!D34/'SD_genero (07)'!E34</f>
        <v>0.53249097472924189</v>
      </c>
    </row>
    <row r="35" spans="2:4" s="77" customFormat="1" ht="14.25" customHeight="1" x14ac:dyDescent="0.2">
      <c r="B35" s="34" t="s">
        <v>206</v>
      </c>
      <c r="C35" s="262">
        <f>'SD_genero (07)'!C35/'SD_genero (07)'!E35</f>
        <v>0.46739130434782611</v>
      </c>
      <c r="D35" s="263">
        <f>'SD_genero (07)'!D35/'SD_genero (07)'!E35</f>
        <v>0.53260869565217395</v>
      </c>
    </row>
    <row r="36" spans="2:4" s="77" customFormat="1" ht="14.25" customHeight="1" x14ac:dyDescent="0.2">
      <c r="B36" s="34" t="s">
        <v>207</v>
      </c>
      <c r="C36" s="262">
        <f>'SD_genero (07)'!C36/'SD_genero (07)'!E36</f>
        <v>0.44485294117647056</v>
      </c>
      <c r="D36" s="263">
        <f>'SD_genero (07)'!D36/'SD_genero (07)'!E36</f>
        <v>0.55514705882352944</v>
      </c>
    </row>
    <row r="37" spans="2:4" s="77" customFormat="1" ht="14.25" customHeight="1" x14ac:dyDescent="0.2">
      <c r="B37" s="34" t="s">
        <v>129</v>
      </c>
      <c r="C37" s="262">
        <f>'SD_genero (07)'!C37/'SD_genero (07)'!E37</f>
        <v>0.54191616766467066</v>
      </c>
      <c r="D37" s="263">
        <f>'SD_genero (07)'!D37/'SD_genero (07)'!E37</f>
        <v>0.45808383233532934</v>
      </c>
    </row>
    <row r="38" spans="2:4" s="77" customFormat="1" ht="14.25" customHeight="1" x14ac:dyDescent="0.2">
      <c r="B38" s="34" t="s">
        <v>208</v>
      </c>
      <c r="C38" s="264">
        <f>'SD_genero (07)'!C38/'SD_genero (07)'!E38</f>
        <v>0.58620689655172409</v>
      </c>
      <c r="D38" s="265">
        <f>'SD_genero (07)'!D38/'SD_genero (07)'!E38</f>
        <v>0.41379310344827586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304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304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61593</v>
      </c>
      <c r="D11" s="250">
        <v>48701</v>
      </c>
      <c r="E11" s="250">
        <v>39781</v>
      </c>
      <c r="F11" s="250">
        <v>35893</v>
      </c>
      <c r="G11" s="250">
        <v>36504</v>
      </c>
      <c r="H11" s="250">
        <v>40143</v>
      </c>
      <c r="I11" s="250">
        <v>49204</v>
      </c>
      <c r="J11" s="250">
        <v>33344</v>
      </c>
      <c r="K11" s="257">
        <v>345163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14813</v>
      </c>
      <c r="D12" s="63">
        <v>13210</v>
      </c>
      <c r="E12" s="63">
        <v>10783</v>
      </c>
      <c r="F12" s="63">
        <v>8963</v>
      </c>
      <c r="G12" s="63">
        <v>8837</v>
      </c>
      <c r="H12" s="63">
        <v>9529</v>
      </c>
      <c r="I12" s="63">
        <v>12657</v>
      </c>
      <c r="J12" s="63">
        <v>9068</v>
      </c>
      <c r="K12" s="253">
        <v>87860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11297</v>
      </c>
      <c r="D13" s="63">
        <v>9927</v>
      </c>
      <c r="E13" s="63">
        <v>8375</v>
      </c>
      <c r="F13" s="63">
        <v>6864</v>
      </c>
      <c r="G13" s="63">
        <v>6596</v>
      </c>
      <c r="H13" s="63">
        <v>7205</v>
      </c>
      <c r="I13" s="63">
        <v>9670</v>
      </c>
      <c r="J13" s="63">
        <v>7213</v>
      </c>
      <c r="K13" s="253">
        <v>67147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2166</v>
      </c>
      <c r="D14" s="344">
        <v>1975</v>
      </c>
      <c r="E14" s="344">
        <v>1666</v>
      </c>
      <c r="F14" s="344">
        <v>1350</v>
      </c>
      <c r="G14" s="344">
        <v>1375</v>
      </c>
      <c r="H14" s="344">
        <v>1571</v>
      </c>
      <c r="I14" s="344">
        <v>2091</v>
      </c>
      <c r="J14" s="344">
        <v>1635</v>
      </c>
      <c r="K14" s="345">
        <v>13829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84</v>
      </c>
      <c r="D15" s="63">
        <v>72</v>
      </c>
      <c r="E15" s="63">
        <v>49</v>
      </c>
      <c r="F15" s="63">
        <v>33</v>
      </c>
      <c r="G15" s="63">
        <v>42</v>
      </c>
      <c r="H15" s="63">
        <v>56</v>
      </c>
      <c r="I15" s="63">
        <v>92</v>
      </c>
      <c r="J15" s="63">
        <v>64</v>
      </c>
      <c r="K15" s="253">
        <v>492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52</v>
      </c>
      <c r="D16" s="63">
        <v>70</v>
      </c>
      <c r="E16" s="63">
        <v>48</v>
      </c>
      <c r="F16" s="63">
        <v>31</v>
      </c>
      <c r="G16" s="63">
        <v>35</v>
      </c>
      <c r="H16" s="63">
        <v>46</v>
      </c>
      <c r="I16" s="63">
        <v>49</v>
      </c>
      <c r="J16" s="63">
        <v>48</v>
      </c>
      <c r="K16" s="253">
        <v>379</v>
      </c>
    </row>
    <row r="17" spans="2:15" x14ac:dyDescent="0.25">
      <c r="B17" s="34" t="s">
        <v>38</v>
      </c>
      <c r="C17" s="252">
        <v>73</v>
      </c>
      <c r="D17" s="63">
        <v>102</v>
      </c>
      <c r="E17" s="63">
        <v>79</v>
      </c>
      <c r="F17" s="63">
        <v>69</v>
      </c>
      <c r="G17" s="63">
        <v>71</v>
      </c>
      <c r="H17" s="63">
        <v>72</v>
      </c>
      <c r="I17" s="63">
        <v>103</v>
      </c>
      <c r="J17" s="63">
        <v>91</v>
      </c>
      <c r="K17" s="253">
        <v>660</v>
      </c>
    </row>
    <row r="18" spans="2:15" x14ac:dyDescent="0.25">
      <c r="B18" s="34" t="s">
        <v>39</v>
      </c>
      <c r="C18" s="252">
        <v>68</v>
      </c>
      <c r="D18" s="63">
        <v>68</v>
      </c>
      <c r="E18" s="63">
        <v>61</v>
      </c>
      <c r="F18" s="63">
        <v>58</v>
      </c>
      <c r="G18" s="63">
        <v>56</v>
      </c>
      <c r="H18" s="63">
        <v>49</v>
      </c>
      <c r="I18" s="63">
        <v>80</v>
      </c>
      <c r="J18" s="63">
        <v>45</v>
      </c>
      <c r="K18" s="253">
        <v>485</v>
      </c>
      <c r="N18" s="80"/>
      <c r="O18" s="80"/>
    </row>
    <row r="19" spans="2:15" x14ac:dyDescent="0.25">
      <c r="B19" s="34" t="s">
        <v>40</v>
      </c>
      <c r="C19" s="252">
        <v>127</v>
      </c>
      <c r="D19" s="63">
        <v>152</v>
      </c>
      <c r="E19" s="63">
        <v>106</v>
      </c>
      <c r="F19" s="63">
        <v>90</v>
      </c>
      <c r="G19" s="63">
        <v>87</v>
      </c>
      <c r="H19" s="63">
        <v>97</v>
      </c>
      <c r="I19" s="63">
        <v>134</v>
      </c>
      <c r="J19" s="63">
        <v>102</v>
      </c>
      <c r="K19" s="253">
        <v>895</v>
      </c>
    </row>
    <row r="20" spans="2:15" x14ac:dyDescent="0.25">
      <c r="B20" s="34" t="s">
        <v>41</v>
      </c>
      <c r="C20" s="252">
        <v>58</v>
      </c>
      <c r="D20" s="63">
        <v>68</v>
      </c>
      <c r="E20" s="63">
        <v>58</v>
      </c>
      <c r="F20" s="63">
        <v>47</v>
      </c>
      <c r="G20" s="63">
        <v>45</v>
      </c>
      <c r="H20" s="63">
        <v>46</v>
      </c>
      <c r="I20" s="63">
        <v>66</v>
      </c>
      <c r="J20" s="63">
        <v>49</v>
      </c>
      <c r="K20" s="253">
        <v>437</v>
      </c>
    </row>
    <row r="21" spans="2:15" x14ac:dyDescent="0.25">
      <c r="B21" s="34" t="s">
        <v>42</v>
      </c>
      <c r="C21" s="252">
        <v>61</v>
      </c>
      <c r="D21" s="63">
        <v>55</v>
      </c>
      <c r="E21" s="63">
        <v>51</v>
      </c>
      <c r="F21" s="63">
        <v>40</v>
      </c>
      <c r="G21" s="63">
        <v>31</v>
      </c>
      <c r="H21" s="63">
        <v>55</v>
      </c>
      <c r="I21" s="63">
        <v>51</v>
      </c>
      <c r="J21" s="63">
        <v>58</v>
      </c>
      <c r="K21" s="253">
        <v>402</v>
      </c>
    </row>
    <row r="22" spans="2:15" x14ac:dyDescent="0.25">
      <c r="B22" s="34" t="s">
        <v>43</v>
      </c>
      <c r="C22" s="252">
        <v>41</v>
      </c>
      <c r="D22" s="63">
        <v>44</v>
      </c>
      <c r="E22" s="63">
        <v>58</v>
      </c>
      <c r="F22" s="63">
        <v>31</v>
      </c>
      <c r="G22" s="63">
        <v>38</v>
      </c>
      <c r="H22" s="63">
        <v>50</v>
      </c>
      <c r="I22" s="63">
        <v>67</v>
      </c>
      <c r="J22" s="63">
        <v>56</v>
      </c>
      <c r="K22" s="253">
        <v>385</v>
      </c>
    </row>
    <row r="23" spans="2:15" x14ac:dyDescent="0.25">
      <c r="B23" s="34" t="s">
        <v>44</v>
      </c>
      <c r="C23" s="252">
        <v>140</v>
      </c>
      <c r="D23" s="63">
        <v>134</v>
      </c>
      <c r="E23" s="63">
        <v>126</v>
      </c>
      <c r="F23" s="63">
        <v>108</v>
      </c>
      <c r="G23" s="63">
        <v>91</v>
      </c>
      <c r="H23" s="63">
        <v>107</v>
      </c>
      <c r="I23" s="63">
        <v>160</v>
      </c>
      <c r="J23" s="63">
        <v>144</v>
      </c>
      <c r="K23" s="253">
        <v>1010</v>
      </c>
    </row>
    <row r="24" spans="2:15" x14ac:dyDescent="0.25">
      <c r="B24" s="34" t="s">
        <v>45</v>
      </c>
      <c r="C24" s="252">
        <v>74</v>
      </c>
      <c r="D24" s="63">
        <v>79</v>
      </c>
      <c r="E24" s="63">
        <v>76</v>
      </c>
      <c r="F24" s="63">
        <v>57</v>
      </c>
      <c r="G24" s="63">
        <v>57</v>
      </c>
      <c r="H24" s="63">
        <v>61</v>
      </c>
      <c r="I24" s="63">
        <v>82</v>
      </c>
      <c r="J24" s="63">
        <v>62</v>
      </c>
      <c r="K24" s="253">
        <v>548</v>
      </c>
    </row>
    <row r="25" spans="2:15" x14ac:dyDescent="0.25">
      <c r="B25" s="34" t="s">
        <v>46</v>
      </c>
      <c r="C25" s="252">
        <v>75</v>
      </c>
      <c r="D25" s="63">
        <v>64</v>
      </c>
      <c r="E25" s="63">
        <v>54</v>
      </c>
      <c r="F25" s="63">
        <v>47</v>
      </c>
      <c r="G25" s="63">
        <v>43</v>
      </c>
      <c r="H25" s="63">
        <v>46</v>
      </c>
      <c r="I25" s="63">
        <v>56</v>
      </c>
      <c r="J25" s="63">
        <v>58</v>
      </c>
      <c r="K25" s="253">
        <v>443</v>
      </c>
    </row>
    <row r="26" spans="2:15" x14ac:dyDescent="0.25">
      <c r="B26" s="34" t="s">
        <v>47</v>
      </c>
      <c r="C26" s="252">
        <v>88</v>
      </c>
      <c r="D26" s="63">
        <v>53</v>
      </c>
      <c r="E26" s="63">
        <v>50</v>
      </c>
      <c r="F26" s="63">
        <v>50</v>
      </c>
      <c r="G26" s="63">
        <v>45</v>
      </c>
      <c r="H26" s="63">
        <v>59</v>
      </c>
      <c r="I26" s="63">
        <v>63</v>
      </c>
      <c r="J26" s="63">
        <v>37</v>
      </c>
      <c r="K26" s="253">
        <v>445</v>
      </c>
    </row>
    <row r="27" spans="2:15" x14ac:dyDescent="0.25">
      <c r="B27" s="34" t="s">
        <v>48</v>
      </c>
      <c r="C27" s="252">
        <v>67</v>
      </c>
      <c r="D27" s="63">
        <v>64</v>
      </c>
      <c r="E27" s="63">
        <v>56</v>
      </c>
      <c r="F27" s="63">
        <v>50</v>
      </c>
      <c r="G27" s="63">
        <v>46</v>
      </c>
      <c r="H27" s="63">
        <v>47</v>
      </c>
      <c r="I27" s="63">
        <v>64</v>
      </c>
      <c r="J27" s="63">
        <v>47</v>
      </c>
      <c r="K27" s="253">
        <v>441</v>
      </c>
    </row>
    <row r="28" spans="2:15" x14ac:dyDescent="0.25">
      <c r="B28" s="34" t="s">
        <v>49</v>
      </c>
      <c r="C28" s="252">
        <v>137</v>
      </c>
      <c r="D28" s="63">
        <v>147</v>
      </c>
      <c r="E28" s="63">
        <v>115</v>
      </c>
      <c r="F28" s="63">
        <v>95</v>
      </c>
      <c r="G28" s="63">
        <v>115</v>
      </c>
      <c r="H28" s="63">
        <v>98</v>
      </c>
      <c r="I28" s="63">
        <v>142</v>
      </c>
      <c r="J28" s="63">
        <v>84</v>
      </c>
      <c r="K28" s="253">
        <v>933</v>
      </c>
    </row>
    <row r="29" spans="2:15" x14ac:dyDescent="0.25">
      <c r="B29" s="34" t="s">
        <v>50</v>
      </c>
      <c r="C29" s="252">
        <v>258</v>
      </c>
      <c r="D29" s="63">
        <v>130</v>
      </c>
      <c r="E29" s="63">
        <v>126</v>
      </c>
      <c r="F29" s="63">
        <v>115</v>
      </c>
      <c r="G29" s="63">
        <v>113</v>
      </c>
      <c r="H29" s="63">
        <v>146</v>
      </c>
      <c r="I29" s="63">
        <v>195</v>
      </c>
      <c r="J29" s="63">
        <v>144</v>
      </c>
      <c r="K29" s="253">
        <v>1227</v>
      </c>
    </row>
    <row r="30" spans="2:15" x14ac:dyDescent="0.25">
      <c r="B30" s="34" t="s">
        <v>51</v>
      </c>
      <c r="C30" s="252">
        <v>43</v>
      </c>
      <c r="D30" s="63">
        <v>56</v>
      </c>
      <c r="E30" s="63">
        <v>34</v>
      </c>
      <c r="F30" s="63">
        <v>27</v>
      </c>
      <c r="G30" s="63">
        <v>32</v>
      </c>
      <c r="H30" s="63">
        <v>35</v>
      </c>
      <c r="I30" s="63">
        <v>53</v>
      </c>
      <c r="J30" s="63">
        <v>39</v>
      </c>
      <c r="K30" s="253">
        <v>319</v>
      </c>
    </row>
    <row r="31" spans="2:15" x14ac:dyDescent="0.25">
      <c r="B31" s="34" t="s">
        <v>52</v>
      </c>
      <c r="C31" s="252">
        <v>184</v>
      </c>
      <c r="D31" s="63">
        <v>138</v>
      </c>
      <c r="E31" s="63">
        <v>101</v>
      </c>
      <c r="F31" s="63">
        <v>115</v>
      </c>
      <c r="G31" s="63">
        <v>112</v>
      </c>
      <c r="H31" s="63">
        <v>147</v>
      </c>
      <c r="I31" s="63">
        <v>163</v>
      </c>
      <c r="J31" s="63">
        <v>126</v>
      </c>
      <c r="K31" s="253">
        <v>1086</v>
      </c>
    </row>
    <row r="32" spans="2:15" x14ac:dyDescent="0.25">
      <c r="B32" s="34" t="s">
        <v>31</v>
      </c>
      <c r="C32" s="252">
        <v>30</v>
      </c>
      <c r="D32" s="63">
        <v>35</v>
      </c>
      <c r="E32" s="63">
        <v>38</v>
      </c>
      <c r="F32" s="63">
        <v>14</v>
      </c>
      <c r="G32" s="63">
        <v>25</v>
      </c>
      <c r="H32" s="63">
        <v>24</v>
      </c>
      <c r="I32" s="63">
        <v>26</v>
      </c>
      <c r="J32" s="63">
        <v>16</v>
      </c>
      <c r="K32" s="253">
        <v>208</v>
      </c>
    </row>
    <row r="33" spans="2:11" x14ac:dyDescent="0.25">
      <c r="B33" s="34" t="s">
        <v>53</v>
      </c>
      <c r="C33" s="252">
        <v>117</v>
      </c>
      <c r="D33" s="63">
        <v>118</v>
      </c>
      <c r="E33" s="63">
        <v>100</v>
      </c>
      <c r="F33" s="63">
        <v>69</v>
      </c>
      <c r="G33" s="63">
        <v>74</v>
      </c>
      <c r="H33" s="63">
        <v>99</v>
      </c>
      <c r="I33" s="63">
        <v>117</v>
      </c>
      <c r="J33" s="63">
        <v>72</v>
      </c>
      <c r="K33" s="253">
        <v>766</v>
      </c>
    </row>
    <row r="34" spans="2:11" ht="12.75" customHeight="1" x14ac:dyDescent="0.25">
      <c r="B34" s="34" t="s">
        <v>54</v>
      </c>
      <c r="C34" s="252">
        <v>122</v>
      </c>
      <c r="D34" s="63">
        <v>80</v>
      </c>
      <c r="E34" s="63">
        <v>60</v>
      </c>
      <c r="F34" s="63">
        <v>47</v>
      </c>
      <c r="G34" s="63">
        <v>53</v>
      </c>
      <c r="H34" s="63">
        <v>63</v>
      </c>
      <c r="I34" s="63">
        <v>70</v>
      </c>
      <c r="J34" s="63">
        <v>59</v>
      </c>
      <c r="K34" s="253">
        <v>554</v>
      </c>
    </row>
    <row r="35" spans="2:11" x14ac:dyDescent="0.25">
      <c r="B35" s="34" t="s">
        <v>55</v>
      </c>
      <c r="C35" s="252">
        <v>61</v>
      </c>
      <c r="D35" s="63">
        <v>51</v>
      </c>
      <c r="E35" s="63">
        <v>46</v>
      </c>
      <c r="F35" s="63">
        <v>29</v>
      </c>
      <c r="G35" s="63">
        <v>35</v>
      </c>
      <c r="H35" s="63">
        <v>48</v>
      </c>
      <c r="I35" s="63">
        <v>52</v>
      </c>
      <c r="J35" s="63">
        <v>46</v>
      </c>
      <c r="K35" s="253">
        <v>368</v>
      </c>
    </row>
    <row r="36" spans="2:11" x14ac:dyDescent="0.25">
      <c r="B36" s="34" t="s">
        <v>56</v>
      </c>
      <c r="C36" s="252">
        <v>35</v>
      </c>
      <c r="D36" s="63">
        <v>48</v>
      </c>
      <c r="E36" s="63">
        <v>35</v>
      </c>
      <c r="F36" s="63">
        <v>27</v>
      </c>
      <c r="G36" s="63">
        <v>27</v>
      </c>
      <c r="H36" s="63">
        <v>30</v>
      </c>
      <c r="I36" s="63">
        <v>36</v>
      </c>
      <c r="J36" s="63">
        <v>34</v>
      </c>
      <c r="K36" s="253">
        <v>272</v>
      </c>
    </row>
    <row r="37" spans="2:11" x14ac:dyDescent="0.25">
      <c r="B37" s="34" t="s">
        <v>57</v>
      </c>
      <c r="C37" s="252">
        <v>96</v>
      </c>
      <c r="D37" s="63">
        <v>82</v>
      </c>
      <c r="E37" s="63">
        <v>90</v>
      </c>
      <c r="F37" s="63">
        <v>71</v>
      </c>
      <c r="G37" s="63">
        <v>62</v>
      </c>
      <c r="H37" s="63">
        <v>52</v>
      </c>
      <c r="I37" s="63">
        <v>115</v>
      </c>
      <c r="J37" s="63">
        <v>100</v>
      </c>
      <c r="K37" s="253">
        <v>668</v>
      </c>
    </row>
    <row r="38" spans="2:11" x14ac:dyDescent="0.25">
      <c r="B38" s="34" t="s">
        <v>58</v>
      </c>
      <c r="C38" s="341">
        <v>75</v>
      </c>
      <c r="D38" s="342">
        <v>65</v>
      </c>
      <c r="E38" s="342">
        <v>49</v>
      </c>
      <c r="F38" s="342">
        <v>30</v>
      </c>
      <c r="G38" s="342">
        <v>40</v>
      </c>
      <c r="H38" s="342">
        <v>38</v>
      </c>
      <c r="I38" s="342">
        <v>55</v>
      </c>
      <c r="J38" s="342">
        <v>54</v>
      </c>
      <c r="K38" s="258">
        <v>406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229" priority="1" operator="between">
      <formula>1</formula>
      <formula>2</formula>
    </cfRule>
  </conditionalFormatting>
  <conditionalFormatting sqref="C11:K38">
    <cfRule type="cellIs" dxfId="5228" priority="2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305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304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(07)'!C11/'SD_idade (07)'!K11)</f>
        <v>0.17844612545377112</v>
      </c>
      <c r="D11" s="196">
        <f>('SD_idade (07)'!D11/'SD_idade (07)'!K11)</f>
        <v>0.1410956562551606</v>
      </c>
      <c r="E11" s="196">
        <f>('SD_idade (07)'!E11/'SD_idade (07)'!K11)</f>
        <v>0.11525279360765783</v>
      </c>
      <c r="F11" s="196">
        <f>('SD_idade (07)'!F11/'SD_idade (07)'!K11)</f>
        <v>0.10398855033708712</v>
      </c>
      <c r="G11" s="196">
        <f>('SD_idade (07)'!G11/'SD_idade (07)'!K11)</f>
        <v>0.10575872848480283</v>
      </c>
      <c r="H11" s="196">
        <f>('SD_idade (07)'!H11/'SD_idade (07)'!K11)</f>
        <v>0.11630157345949595</v>
      </c>
      <c r="I11" s="196">
        <f>('SD_idade (07)'!I11/'SD_idade (07)'!K11)</f>
        <v>0.14255293875647157</v>
      </c>
      <c r="J11" s="197">
        <f>('SD_idade (07)'!J11/'SD_idade (07)'!K11)</f>
        <v>9.6603633645552967E-2</v>
      </c>
    </row>
    <row r="12" spans="1:10" x14ac:dyDescent="0.25">
      <c r="B12" s="4" t="s">
        <v>102</v>
      </c>
      <c r="C12" s="194">
        <f>('SD_idade (07)'!C12/'SD_idade (07)'!K12)</f>
        <v>0.1685977691782381</v>
      </c>
      <c r="D12" s="163">
        <f>('SD_idade (07)'!D12/'SD_idade (07)'!K12)</f>
        <v>0.1503528340541771</v>
      </c>
      <c r="E12" s="163">
        <f>('SD_idade (07)'!E12/'SD_idade (07)'!K12)</f>
        <v>0.12272934213521511</v>
      </c>
      <c r="F12" s="163">
        <f>('SD_idade (07)'!F12/'SD_idade (07)'!K12)</f>
        <v>0.10201456863191441</v>
      </c>
      <c r="G12" s="163">
        <f>('SD_idade (07)'!G12/'SD_idade (07)'!K12)</f>
        <v>0.10058046892783974</v>
      </c>
      <c r="H12" s="163">
        <f>('SD_idade (07)'!H12/'SD_idade (07)'!K12)</f>
        <v>0.10845663555656726</v>
      </c>
      <c r="I12" s="163">
        <f>('SD_idade (07)'!I12/'SD_idade (07)'!K12)</f>
        <v>0.14405872979740497</v>
      </c>
      <c r="J12" s="191">
        <f>('SD_idade (07)'!J12/'SD_idade (07)'!K12)</f>
        <v>0.1032096517186433</v>
      </c>
    </row>
    <row r="13" spans="1:10" x14ac:dyDescent="0.25">
      <c r="B13" s="187" t="s">
        <v>20</v>
      </c>
      <c r="C13" s="194">
        <f>('SD_idade (07)'!C13/'SD_idade (07)'!K13)</f>
        <v>0.16824281054998735</v>
      </c>
      <c r="D13" s="163">
        <f>('SD_idade (07)'!D13/'SD_idade (07)'!K13)</f>
        <v>0.14783981413912758</v>
      </c>
      <c r="E13" s="163">
        <f>('SD_idade (07)'!E13/'SD_idade (07)'!K13)</f>
        <v>0.12472634667222661</v>
      </c>
      <c r="F13" s="163">
        <f>('SD_idade (07)'!F13/'SD_idade (07)'!K13)</f>
        <v>0.10222347982784041</v>
      </c>
      <c r="G13" s="163">
        <f>('SD_idade (07)'!G13/'SD_idade (07)'!K13)</f>
        <v>9.8232236734329154E-2</v>
      </c>
      <c r="H13" s="163">
        <f>('SD_idade (07)'!H13/'SD_idade (07)'!K13)</f>
        <v>0.10730188988339018</v>
      </c>
      <c r="I13" s="163">
        <f>('SD_idade (07)'!I13/'SD_idade (07)'!K13)</f>
        <v>0.1440123907248276</v>
      </c>
      <c r="J13" s="191">
        <f>('SD_idade (07)'!J13/'SD_idade (07)'!K13)</f>
        <v>0.1074210314682711</v>
      </c>
    </row>
    <row r="14" spans="1:10" x14ac:dyDescent="0.25">
      <c r="B14" s="187" t="s">
        <v>1</v>
      </c>
      <c r="C14" s="348">
        <f>('SD_idade (07)'!C14/'SD_idade (07)'!K14)</f>
        <v>0.15662737725070505</v>
      </c>
      <c r="D14" s="349">
        <f>('SD_idade (07)'!D14/'SD_idade (07)'!K14)</f>
        <v>0.14281582182370381</v>
      </c>
      <c r="E14" s="349">
        <f>('SD_idade (07)'!E14/'SD_idade (07)'!K14)</f>
        <v>0.12047147299153951</v>
      </c>
      <c r="F14" s="349">
        <f>('SD_idade (07)'!F14/'SD_idade (07)'!K14)</f>
        <v>9.7620941499746913E-2</v>
      </c>
      <c r="G14" s="349">
        <f>('SD_idade (07)'!G14/'SD_idade (07)'!K14)</f>
        <v>9.942873671270519E-2</v>
      </c>
      <c r="H14" s="349">
        <f>('SD_idade (07)'!H14/'SD_idade (07)'!K14)</f>
        <v>0.11360185118229807</v>
      </c>
      <c r="I14" s="349">
        <f>('SD_idade (07)'!I14/'SD_idade (07)'!K14)</f>
        <v>0.15120399161183021</v>
      </c>
      <c r="J14" s="350">
        <f>('SD_idade (07)'!J14/'SD_idade (07)'!K14)</f>
        <v>0.11822980692747126</v>
      </c>
    </row>
    <row r="15" spans="1:10" x14ac:dyDescent="0.25">
      <c r="B15" s="181" t="s">
        <v>36</v>
      </c>
      <c r="C15" s="195">
        <f>('SD_idade (07)'!C15/'SD_idade (07)'!K15)</f>
        <v>0.17073170731707318</v>
      </c>
      <c r="D15" s="196">
        <f>('SD_idade (07)'!D15/'SD_idade (07)'!K15)</f>
        <v>0.14634146341463414</v>
      </c>
      <c r="E15" s="196">
        <f>('SD_idade (07)'!E15/'SD_idade (07)'!K15)</f>
        <v>9.959349593495935E-2</v>
      </c>
      <c r="F15" s="196">
        <f>('SD_idade (07)'!F15/'SD_idade (07)'!K15)</f>
        <v>6.7073170731707321E-2</v>
      </c>
      <c r="G15" s="196">
        <f>('SD_idade (07)'!G15/'SD_idade (07)'!K15)</f>
        <v>8.5365853658536592E-2</v>
      </c>
      <c r="H15" s="196">
        <f>('SD_idade (07)'!H15/'SD_idade (07)'!K15)</f>
        <v>0.11382113821138211</v>
      </c>
      <c r="I15" s="196">
        <f>('SD_idade (07)'!I15/'SD_idade (07)'!K15)</f>
        <v>0.18699186991869918</v>
      </c>
      <c r="J15" s="197">
        <f>('SD_idade (07)'!J15/'SD_idade (07)'!K15)</f>
        <v>0.13008130081300814</v>
      </c>
    </row>
    <row r="16" spans="1:10" x14ac:dyDescent="0.25">
      <c r="B16" s="181" t="s">
        <v>37</v>
      </c>
      <c r="C16" s="194">
        <f>('SD_idade (07)'!C16/'SD_idade (07)'!K16)</f>
        <v>0.13720316622691292</v>
      </c>
      <c r="D16" s="163">
        <f>('SD_idade (07)'!D16/'SD_idade (07)'!K16)</f>
        <v>0.18469656992084432</v>
      </c>
      <c r="E16" s="163">
        <f>('SD_idade (07)'!E16/'SD_idade (07)'!K16)</f>
        <v>0.12664907651715041</v>
      </c>
      <c r="F16" s="163">
        <f>('SD_idade (07)'!F16/'SD_idade (07)'!K16)</f>
        <v>8.1794195250659632E-2</v>
      </c>
      <c r="G16" s="163">
        <f>('SD_idade (07)'!G16/'SD_idade (07)'!K16)</f>
        <v>9.2348284960422161E-2</v>
      </c>
      <c r="H16" s="163">
        <f>('SD_idade (07)'!H16/'SD_idade (07)'!K16)</f>
        <v>0.12137203166226913</v>
      </c>
      <c r="I16" s="163">
        <f>('SD_idade (07)'!I16/'SD_idade (07)'!K16)</f>
        <v>0.12928759894459102</v>
      </c>
      <c r="J16" s="191">
        <f>('SD_idade (07)'!J16/'SD_idade (07)'!K16)</f>
        <v>0.12664907651715041</v>
      </c>
    </row>
    <row r="17" spans="2:10" x14ac:dyDescent="0.25">
      <c r="B17" s="181" t="s">
        <v>38</v>
      </c>
      <c r="C17" s="194">
        <f>('SD_idade (07)'!C17/'SD_idade (07)'!K17)</f>
        <v>0.11060606060606061</v>
      </c>
      <c r="D17" s="163">
        <f>('SD_idade (07)'!D17/'SD_idade (07)'!K17)</f>
        <v>0.15454545454545454</v>
      </c>
      <c r="E17" s="163">
        <f>('SD_idade (07)'!E17/'SD_idade (07)'!K17)</f>
        <v>0.11969696969696969</v>
      </c>
      <c r="F17" s="163">
        <f>('SD_idade (07)'!F17/'SD_idade (07)'!K17)</f>
        <v>0.10454545454545454</v>
      </c>
      <c r="G17" s="163">
        <f>('SD_idade (07)'!G17/'SD_idade (07)'!K17)</f>
        <v>0.10757575757575757</v>
      </c>
      <c r="H17" s="163">
        <f>('SD_idade (07)'!H17/'SD_idade (07)'!K17)</f>
        <v>0.10909090909090909</v>
      </c>
      <c r="I17" s="163">
        <f>('SD_idade (07)'!I17/'SD_idade (07)'!K17)</f>
        <v>0.15606060606060607</v>
      </c>
      <c r="J17" s="191">
        <f>('SD_idade (07)'!J17/'SD_idade (07)'!K17)</f>
        <v>0.13787878787878788</v>
      </c>
    </row>
    <row r="18" spans="2:10" x14ac:dyDescent="0.25">
      <c r="B18" s="181" t="s">
        <v>39</v>
      </c>
      <c r="C18" s="194">
        <f>('SD_idade (07)'!C18/'SD_idade (07)'!K18)</f>
        <v>0.14020618556701031</v>
      </c>
      <c r="D18" s="163">
        <f>('SD_idade (07)'!D18/'SD_idade (07)'!K18)</f>
        <v>0.14020618556701031</v>
      </c>
      <c r="E18" s="163">
        <f>('SD_idade (07)'!E18/'SD_idade (07)'!K18)</f>
        <v>0.12577319587628866</v>
      </c>
      <c r="F18" s="163">
        <f>('SD_idade (07)'!F18/'SD_idade (07)'!K18)</f>
        <v>0.11958762886597939</v>
      </c>
      <c r="G18" s="163">
        <f>('SD_idade (07)'!G18/'SD_idade (07)'!K18)</f>
        <v>0.1154639175257732</v>
      </c>
      <c r="H18" s="163">
        <f>('SD_idade (07)'!H18/'SD_idade (07)'!K18)</f>
        <v>0.10103092783505155</v>
      </c>
      <c r="I18" s="163">
        <f>('SD_idade (07)'!I18/'SD_idade (07)'!K18)</f>
        <v>0.16494845360824742</v>
      </c>
      <c r="J18" s="191">
        <f>('SD_idade (07)'!J18/'SD_idade (07)'!K18)</f>
        <v>9.2783505154639179E-2</v>
      </c>
    </row>
    <row r="19" spans="2:10" x14ac:dyDescent="0.25">
      <c r="B19" s="181" t="s">
        <v>40</v>
      </c>
      <c r="C19" s="194">
        <f>('SD_idade (07)'!C19/'SD_idade (07)'!K19)</f>
        <v>0.14189944134078211</v>
      </c>
      <c r="D19" s="163">
        <f>('SD_idade (07)'!D19/'SD_idade (07)'!K19)</f>
        <v>0.16983240223463686</v>
      </c>
      <c r="E19" s="163">
        <f>('SD_idade (07)'!E19/'SD_idade (07)'!K19)</f>
        <v>0.11843575418994413</v>
      </c>
      <c r="F19" s="163">
        <f>('SD_idade (07)'!F19/'SD_idade (07)'!K19)</f>
        <v>0.1005586592178771</v>
      </c>
      <c r="G19" s="163">
        <f>('SD_idade (07)'!G19/'SD_idade (07)'!K19)</f>
        <v>9.720670391061452E-2</v>
      </c>
      <c r="H19" s="163">
        <f>('SD_idade (07)'!H19/'SD_idade (07)'!K19)</f>
        <v>0.10837988826815642</v>
      </c>
      <c r="I19" s="163">
        <f>('SD_idade (07)'!I19/'SD_idade (07)'!K19)</f>
        <v>0.14972067039106146</v>
      </c>
      <c r="J19" s="191">
        <f>('SD_idade (07)'!J19/'SD_idade (07)'!K19)</f>
        <v>0.11396648044692738</v>
      </c>
    </row>
    <row r="20" spans="2:10" x14ac:dyDescent="0.25">
      <c r="B20" s="181" t="s">
        <v>41</v>
      </c>
      <c r="C20" s="194">
        <f>('SD_idade (07)'!C20/'SD_idade (07)'!K20)</f>
        <v>0.13272311212814644</v>
      </c>
      <c r="D20" s="163">
        <f>('SD_idade (07)'!D20/'SD_idade (07)'!K20)</f>
        <v>0.15560640732265446</v>
      </c>
      <c r="E20" s="163">
        <f>('SD_idade (07)'!E20/'SD_idade (07)'!K20)</f>
        <v>0.13272311212814644</v>
      </c>
      <c r="F20" s="163">
        <f>('SD_idade (07)'!F20/'SD_idade (07)'!K20)</f>
        <v>0.10755148741418764</v>
      </c>
      <c r="G20" s="163">
        <f>('SD_idade (07)'!G20/'SD_idade (07)'!K20)</f>
        <v>0.10297482837528604</v>
      </c>
      <c r="H20" s="163">
        <f>('SD_idade (07)'!H20/'SD_idade (07)'!K20)</f>
        <v>0.10526315789473684</v>
      </c>
      <c r="I20" s="163">
        <f>('SD_idade (07)'!I20/'SD_idade (07)'!K20)</f>
        <v>0.15102974828375287</v>
      </c>
      <c r="J20" s="191">
        <f>('SD_idade (07)'!J20/'SD_idade (07)'!K20)</f>
        <v>0.11212814645308924</v>
      </c>
    </row>
    <row r="21" spans="2:10" x14ac:dyDescent="0.25">
      <c r="B21" s="181" t="s">
        <v>42</v>
      </c>
      <c r="C21" s="194">
        <f>('SD_idade (07)'!C21/'SD_idade (07)'!K21)</f>
        <v>0.15174129353233831</v>
      </c>
      <c r="D21" s="163">
        <f>('SD_idade (07)'!D21/'SD_idade (07)'!K21)</f>
        <v>0.13681592039800994</v>
      </c>
      <c r="E21" s="163">
        <f>('SD_idade (07)'!E21/'SD_idade (07)'!K21)</f>
        <v>0.12686567164179105</v>
      </c>
      <c r="F21" s="163">
        <f>('SD_idade (07)'!F21/'SD_idade (07)'!K21)</f>
        <v>9.950248756218906E-2</v>
      </c>
      <c r="G21" s="163">
        <f>('SD_idade (07)'!G21/'SD_idade (07)'!K21)</f>
        <v>7.7114427860696513E-2</v>
      </c>
      <c r="H21" s="163">
        <f>('SD_idade (07)'!H21/'SD_idade (07)'!K21)</f>
        <v>0.13681592039800994</v>
      </c>
      <c r="I21" s="163">
        <f>('SD_idade (07)'!I21/'SD_idade (07)'!K21)</f>
        <v>0.12686567164179105</v>
      </c>
      <c r="J21" s="191">
        <f>('SD_idade (07)'!J21/'SD_idade (07)'!K21)</f>
        <v>0.14427860696517414</v>
      </c>
    </row>
    <row r="22" spans="2:10" x14ac:dyDescent="0.25">
      <c r="B22" s="181" t="s">
        <v>43</v>
      </c>
      <c r="C22" s="194">
        <f>('SD_idade (07)'!C22/'SD_idade (07)'!K22)</f>
        <v>0.10649350649350649</v>
      </c>
      <c r="D22" s="163">
        <f>('SD_idade (07)'!D22/'SD_idade (07)'!K22)</f>
        <v>0.11428571428571428</v>
      </c>
      <c r="E22" s="163">
        <f>('SD_idade (07)'!E22/'SD_idade (07)'!K22)</f>
        <v>0.15064935064935064</v>
      </c>
      <c r="F22" s="163">
        <f>('SD_idade (07)'!F22/'SD_idade (07)'!K22)</f>
        <v>8.0519480519480519E-2</v>
      </c>
      <c r="G22" s="163">
        <f>('SD_idade (07)'!G22/'SD_idade (07)'!K22)</f>
        <v>9.8701298701298706E-2</v>
      </c>
      <c r="H22" s="163">
        <f>('SD_idade (07)'!H22/'SD_idade (07)'!K22)</f>
        <v>0.12987012987012986</v>
      </c>
      <c r="I22" s="163">
        <f>('SD_idade (07)'!I22/'SD_idade (07)'!K22)</f>
        <v>0.17402597402597403</v>
      </c>
      <c r="J22" s="191">
        <f>('SD_idade (07)'!J22/'SD_idade (07)'!K22)</f>
        <v>0.14545454545454545</v>
      </c>
    </row>
    <row r="23" spans="2:10" x14ac:dyDescent="0.25">
      <c r="B23" s="181" t="s">
        <v>44</v>
      </c>
      <c r="C23" s="194">
        <f>('SD_idade (07)'!C23/'SD_idade (07)'!K23)</f>
        <v>0.13861386138613863</v>
      </c>
      <c r="D23" s="163">
        <f>('SD_idade (07)'!D23/'SD_idade (07)'!K23)</f>
        <v>0.13267326732673268</v>
      </c>
      <c r="E23" s="163">
        <f>('SD_idade (07)'!E23/'SD_idade (07)'!K23)</f>
        <v>0.12475247524752475</v>
      </c>
      <c r="F23" s="163">
        <f>('SD_idade (07)'!F23/'SD_idade (07)'!K23)</f>
        <v>0.10693069306930693</v>
      </c>
      <c r="G23" s="163">
        <f>('SD_idade (07)'!G23/'SD_idade (07)'!K23)</f>
        <v>9.0099009900990096E-2</v>
      </c>
      <c r="H23" s="163">
        <f>('SD_idade (07)'!H23/'SD_idade (07)'!K23)</f>
        <v>0.10594059405940594</v>
      </c>
      <c r="I23" s="163">
        <f>('SD_idade (07)'!I23/'SD_idade (07)'!K23)</f>
        <v>0.15841584158415842</v>
      </c>
      <c r="J23" s="191">
        <f>('SD_idade (07)'!J23/'SD_idade (07)'!K23)</f>
        <v>0.14257425742574256</v>
      </c>
    </row>
    <row r="24" spans="2:10" x14ac:dyDescent="0.25">
      <c r="B24" s="181" t="s">
        <v>45</v>
      </c>
      <c r="C24" s="194">
        <f>('SD_idade (07)'!C24/'SD_idade (07)'!K24)</f>
        <v>0.13503649635036497</v>
      </c>
      <c r="D24" s="163">
        <f>('SD_idade (07)'!D24/'SD_idade (07)'!K24)</f>
        <v>0.14416058394160583</v>
      </c>
      <c r="E24" s="163">
        <f>('SD_idade (07)'!E24/'SD_idade (07)'!K24)</f>
        <v>0.13868613138686131</v>
      </c>
      <c r="F24" s="163">
        <f>('SD_idade (07)'!F24/'SD_idade (07)'!K24)</f>
        <v>0.10401459854014598</v>
      </c>
      <c r="G24" s="163">
        <f>('SD_idade (07)'!G24/'SD_idade (07)'!K24)</f>
        <v>0.10401459854014598</v>
      </c>
      <c r="H24" s="163">
        <f>('SD_idade (07)'!H24/'SD_idade (07)'!K24)</f>
        <v>0.11131386861313869</v>
      </c>
      <c r="I24" s="163">
        <f>('SD_idade (07)'!I24/'SD_idade (07)'!K24)</f>
        <v>0.14963503649635038</v>
      </c>
      <c r="J24" s="191">
        <f>('SD_idade (07)'!J24/'SD_idade (07)'!K24)</f>
        <v>0.11313868613138686</v>
      </c>
    </row>
    <row r="25" spans="2:10" x14ac:dyDescent="0.25">
      <c r="B25" s="181" t="s">
        <v>46</v>
      </c>
      <c r="C25" s="194">
        <f>('SD_idade (07)'!C25/'SD_idade (07)'!K25)</f>
        <v>0.16930022573363432</v>
      </c>
      <c r="D25" s="163">
        <f>('SD_idade (07)'!D25/'SD_idade (07)'!K25)</f>
        <v>0.14446952595936793</v>
      </c>
      <c r="E25" s="163">
        <f>('SD_idade (07)'!E25/'SD_idade (07)'!K25)</f>
        <v>0.12189616252821671</v>
      </c>
      <c r="F25" s="163">
        <f>('SD_idade (07)'!F25/'SD_idade (07)'!K25)</f>
        <v>0.10609480812641084</v>
      </c>
      <c r="G25" s="163">
        <f>('SD_idade (07)'!G25/'SD_idade (07)'!K25)</f>
        <v>9.7065462753950338E-2</v>
      </c>
      <c r="H25" s="163">
        <f>('SD_idade (07)'!H25/'SD_idade (07)'!K25)</f>
        <v>0.10383747178329571</v>
      </c>
      <c r="I25" s="163">
        <f>('SD_idade (07)'!I25/'SD_idade (07)'!K25)</f>
        <v>0.12641083521444696</v>
      </c>
      <c r="J25" s="191">
        <f>('SD_idade (07)'!J25/'SD_idade (07)'!K25)</f>
        <v>0.1309255079006772</v>
      </c>
    </row>
    <row r="26" spans="2:10" x14ac:dyDescent="0.25">
      <c r="B26" s="181" t="s">
        <v>47</v>
      </c>
      <c r="C26" s="194">
        <f>('SD_idade (07)'!C26/'SD_idade (07)'!K26)</f>
        <v>0.19775280898876405</v>
      </c>
      <c r="D26" s="163">
        <f>('SD_idade (07)'!D26/'SD_idade (07)'!K26)</f>
        <v>0.11910112359550562</v>
      </c>
      <c r="E26" s="163">
        <f>('SD_idade (07)'!E26/'SD_idade (07)'!K26)</f>
        <v>0.11235955056179775</v>
      </c>
      <c r="F26" s="163">
        <f>('SD_idade (07)'!F26/'SD_idade (07)'!K26)</f>
        <v>0.11235955056179775</v>
      </c>
      <c r="G26" s="163">
        <f>('SD_idade (07)'!G26/'SD_idade (07)'!K26)</f>
        <v>0.10112359550561797</v>
      </c>
      <c r="H26" s="163">
        <f>('SD_idade (07)'!H26/'SD_idade (07)'!K26)</f>
        <v>0.13258426966292136</v>
      </c>
      <c r="I26" s="163">
        <f>('SD_idade (07)'!I26/'SD_idade (07)'!K26)</f>
        <v>0.14157303370786517</v>
      </c>
      <c r="J26" s="191">
        <f>('SD_idade (07)'!J26/'SD_idade (07)'!K26)</f>
        <v>8.3146067415730343E-2</v>
      </c>
    </row>
    <row r="27" spans="2:10" x14ac:dyDescent="0.25">
      <c r="B27" s="181" t="s">
        <v>48</v>
      </c>
      <c r="C27" s="194">
        <f>('SD_idade (07)'!C27/'SD_idade (07)'!K27)</f>
        <v>0.15192743764172337</v>
      </c>
      <c r="D27" s="163">
        <f>('SD_idade (07)'!D27/'SD_idade (07)'!K27)</f>
        <v>0.14512471655328799</v>
      </c>
      <c r="E27" s="163">
        <f>('SD_idade (07)'!E27/'SD_idade (07)'!K27)</f>
        <v>0.12698412698412698</v>
      </c>
      <c r="F27" s="163">
        <f>('SD_idade (07)'!F27/'SD_idade (07)'!K27)</f>
        <v>0.11337868480725624</v>
      </c>
      <c r="G27" s="163">
        <f>('SD_idade (07)'!G27/'SD_idade (07)'!K27)</f>
        <v>0.10430839002267574</v>
      </c>
      <c r="H27" s="163">
        <f>('SD_idade (07)'!H27/'SD_idade (07)'!K27)</f>
        <v>0.10657596371882086</v>
      </c>
      <c r="I27" s="163">
        <f>('SD_idade (07)'!I27/'SD_idade (07)'!K27)</f>
        <v>0.14512471655328799</v>
      </c>
      <c r="J27" s="191">
        <f>('SD_idade (07)'!J27/'SD_idade (07)'!K27)</f>
        <v>0.10657596371882086</v>
      </c>
    </row>
    <row r="28" spans="2:10" x14ac:dyDescent="0.25">
      <c r="B28" s="181" t="s">
        <v>49</v>
      </c>
      <c r="C28" s="194">
        <f>('SD_idade (07)'!C28/'SD_idade (07)'!K28)</f>
        <v>0.14683815648445875</v>
      </c>
      <c r="D28" s="163">
        <f>('SD_idade (07)'!D28/'SD_idade (07)'!K28)</f>
        <v>0.15755627009646303</v>
      </c>
      <c r="E28" s="163">
        <f>('SD_idade (07)'!E28/'SD_idade (07)'!K28)</f>
        <v>0.1232583065380493</v>
      </c>
      <c r="F28" s="163">
        <f>('SD_idade (07)'!F28/'SD_idade (07)'!K28)</f>
        <v>0.10182207931404073</v>
      </c>
      <c r="G28" s="163">
        <f>('SD_idade (07)'!G28/'SD_idade (07)'!K28)</f>
        <v>0.1232583065380493</v>
      </c>
      <c r="H28" s="163">
        <f>('SD_idade (07)'!H28/'SD_idade (07)'!K28)</f>
        <v>0.10503751339764202</v>
      </c>
      <c r="I28" s="163">
        <f>('SD_idade (07)'!I28/'SD_idade (07)'!K28)</f>
        <v>0.15219721329046088</v>
      </c>
      <c r="J28" s="191">
        <f>('SD_idade (07)'!J28/'SD_idade (07)'!K28)</f>
        <v>9.0032154340836015E-2</v>
      </c>
    </row>
    <row r="29" spans="2:10" x14ac:dyDescent="0.25">
      <c r="B29" s="181" t="s">
        <v>50</v>
      </c>
      <c r="C29" s="194">
        <f>('SD_idade (07)'!C29/'SD_idade (07)'!K29)</f>
        <v>0.21026894865525672</v>
      </c>
      <c r="D29" s="163">
        <f>('SD_idade (07)'!D29/'SD_idade (07)'!K29)</f>
        <v>0.10594947025264874</v>
      </c>
      <c r="E29" s="163">
        <f>('SD_idade (07)'!E29/'SD_idade (07)'!K29)</f>
        <v>0.10268948655256724</v>
      </c>
      <c r="F29" s="163">
        <f>('SD_idade (07)'!F29/'SD_idade (07)'!K29)</f>
        <v>9.3724531377343115E-2</v>
      </c>
      <c r="G29" s="163">
        <f>('SD_idade (07)'!G29/'SD_idade (07)'!K29)</f>
        <v>9.2094539527302358E-2</v>
      </c>
      <c r="H29" s="163">
        <f>('SD_idade (07)'!H29/'SD_idade (07)'!K29)</f>
        <v>0.11898940505297473</v>
      </c>
      <c r="I29" s="163">
        <f>('SD_idade (07)'!I29/'SD_idade (07)'!K29)</f>
        <v>0.15892420537897312</v>
      </c>
      <c r="J29" s="191">
        <f>('SD_idade (07)'!J29/'SD_idade (07)'!K29)</f>
        <v>0.11735941320293398</v>
      </c>
    </row>
    <row r="30" spans="2:10" x14ac:dyDescent="0.25">
      <c r="B30" s="181" t="s">
        <v>51</v>
      </c>
      <c r="C30" s="194">
        <f>('SD_idade (07)'!C30/'SD_idade (07)'!K30)</f>
        <v>0.13479623824451412</v>
      </c>
      <c r="D30" s="163">
        <f>('SD_idade (07)'!D30/'SD_idade (07)'!K30)</f>
        <v>0.17554858934169279</v>
      </c>
      <c r="E30" s="163">
        <f>('SD_idade (07)'!E30/'SD_idade (07)'!K30)</f>
        <v>0.10658307210031348</v>
      </c>
      <c r="F30" s="163">
        <f>('SD_idade (07)'!F30/'SD_idade (07)'!K30)</f>
        <v>8.4639498432601878E-2</v>
      </c>
      <c r="G30" s="163">
        <f>('SD_idade (07)'!G30/'SD_idade (07)'!K30)</f>
        <v>0.10031347962382445</v>
      </c>
      <c r="H30" s="163">
        <f>('SD_idade (07)'!H30/'SD_idade (07)'!K30)</f>
        <v>0.109717868338558</v>
      </c>
      <c r="I30" s="163">
        <f>('SD_idade (07)'!I30/'SD_idade (07)'!K30)</f>
        <v>0.16614420062695925</v>
      </c>
      <c r="J30" s="191">
        <f>('SD_idade (07)'!J30/'SD_idade (07)'!K30)</f>
        <v>0.12225705329153605</v>
      </c>
    </row>
    <row r="31" spans="2:10" x14ac:dyDescent="0.25">
      <c r="B31" s="181" t="s">
        <v>52</v>
      </c>
      <c r="C31" s="194">
        <f>('SD_idade (07)'!C31/'SD_idade (07)'!K31)</f>
        <v>0.1694290976058932</v>
      </c>
      <c r="D31" s="163">
        <f>('SD_idade (07)'!D31/'SD_idade (07)'!K31)</f>
        <v>0.1270718232044199</v>
      </c>
      <c r="E31" s="163">
        <f>('SD_idade (07)'!E31/'SD_idade (07)'!K31)</f>
        <v>9.3001841620626149E-2</v>
      </c>
      <c r="F31" s="163">
        <f>('SD_idade (07)'!F31/'SD_idade (07)'!K31)</f>
        <v>0.10589318600368323</v>
      </c>
      <c r="G31" s="163">
        <f>('SD_idade (07)'!G31/'SD_idade (07)'!K31)</f>
        <v>0.10313075506445672</v>
      </c>
      <c r="H31" s="163">
        <f>('SD_idade (07)'!H31/'SD_idade (07)'!K31)</f>
        <v>0.13535911602209943</v>
      </c>
      <c r="I31" s="163">
        <f>('SD_idade (07)'!I31/'SD_idade (07)'!K31)</f>
        <v>0.15009208103130756</v>
      </c>
      <c r="J31" s="191">
        <f>('SD_idade (07)'!J31/'SD_idade (07)'!K31)</f>
        <v>0.11602209944751381</v>
      </c>
    </row>
    <row r="32" spans="2:10" x14ac:dyDescent="0.25">
      <c r="B32" s="181" t="s">
        <v>31</v>
      </c>
      <c r="C32" s="194">
        <f>('SD_idade (07)'!C32/'SD_idade (07)'!K32)</f>
        <v>0.14423076923076922</v>
      </c>
      <c r="D32" s="163">
        <f>('SD_idade (07)'!D32/'SD_idade (07)'!K32)</f>
        <v>0.16826923076923078</v>
      </c>
      <c r="E32" s="163">
        <f>('SD_idade (07)'!E32/'SD_idade (07)'!K32)</f>
        <v>0.18269230769230768</v>
      </c>
      <c r="F32" s="163">
        <f>('SD_idade (07)'!F32/'SD_idade (07)'!K32)</f>
        <v>6.7307692307692304E-2</v>
      </c>
      <c r="G32" s="163">
        <f>('SD_idade (07)'!G32/'SD_idade (07)'!K32)</f>
        <v>0.1201923076923077</v>
      </c>
      <c r="H32" s="163">
        <f>('SD_idade (07)'!H32/'SD_idade (07)'!K32)</f>
        <v>0.11538461538461539</v>
      </c>
      <c r="I32" s="163">
        <f>('SD_idade (07)'!I32/'SD_idade (07)'!K32)</f>
        <v>0.125</v>
      </c>
      <c r="J32" s="191">
        <f>('SD_idade (07)'!J32/'SD_idade (07)'!K32)</f>
        <v>7.6923076923076927E-2</v>
      </c>
    </row>
    <row r="33" spans="2:10" x14ac:dyDescent="0.25">
      <c r="B33" s="181" t="s">
        <v>53</v>
      </c>
      <c r="C33" s="194">
        <f>('SD_idade (07)'!C33/'SD_idade (07)'!K33)</f>
        <v>0.15274151436031333</v>
      </c>
      <c r="D33" s="163">
        <f>('SD_idade (07)'!D33/'SD_idade (07)'!K33)</f>
        <v>0.15404699738903394</v>
      </c>
      <c r="E33" s="163">
        <f>('SD_idade (07)'!E33/'SD_idade (07)'!K33)</f>
        <v>0.13054830287206268</v>
      </c>
      <c r="F33" s="163">
        <f>('SD_idade (07)'!F33/'SD_idade (07)'!K33)</f>
        <v>9.0078328981723244E-2</v>
      </c>
      <c r="G33" s="163">
        <f>('SD_idade (07)'!G33/'SD_idade (07)'!K33)</f>
        <v>9.6605744125326368E-2</v>
      </c>
      <c r="H33" s="163">
        <f>('SD_idade (07)'!H33/'SD_idade (07)'!K33)</f>
        <v>0.12924281984334204</v>
      </c>
      <c r="I33" s="163">
        <f>('SD_idade (07)'!I33/'SD_idade (07)'!K33)</f>
        <v>0.15274151436031333</v>
      </c>
      <c r="J33" s="191">
        <f>('SD_idade (07)'!J33/'SD_idade (07)'!K33)</f>
        <v>9.3994778067885115E-2</v>
      </c>
    </row>
    <row r="34" spans="2:10" ht="12.75" customHeight="1" x14ac:dyDescent="0.25">
      <c r="B34" s="181" t="s">
        <v>54</v>
      </c>
      <c r="C34" s="194">
        <f>('SD_idade (07)'!C34/'SD_idade (07)'!K34)</f>
        <v>0.22021660649819494</v>
      </c>
      <c r="D34" s="163">
        <f>('SD_idade (07)'!D34/'SD_idade (07)'!K34)</f>
        <v>0.1444043321299639</v>
      </c>
      <c r="E34" s="163">
        <f>('SD_idade (07)'!E34/'SD_idade (07)'!K34)</f>
        <v>0.10830324909747292</v>
      </c>
      <c r="F34" s="163">
        <f>('SD_idade (07)'!F34/'SD_idade (07)'!K34)</f>
        <v>8.4837545126353789E-2</v>
      </c>
      <c r="G34" s="163">
        <f>('SD_idade (07)'!G34/'SD_idade (07)'!K34)</f>
        <v>9.5667870036101083E-2</v>
      </c>
      <c r="H34" s="163">
        <f>('SD_idade (07)'!H34/'SD_idade (07)'!K34)</f>
        <v>0.11371841155234658</v>
      </c>
      <c r="I34" s="163">
        <f>('SD_idade (07)'!I34/'SD_idade (07)'!K34)</f>
        <v>0.1263537906137184</v>
      </c>
      <c r="J34" s="191">
        <f>('SD_idade (07)'!J34/'SD_idade (07)'!K34)</f>
        <v>0.10649819494584838</v>
      </c>
    </row>
    <row r="35" spans="2:10" x14ac:dyDescent="0.25">
      <c r="B35" s="181" t="s">
        <v>55</v>
      </c>
      <c r="C35" s="194">
        <f>('SD_idade (07)'!C35/'SD_idade (07)'!K35)</f>
        <v>0.16576086956521738</v>
      </c>
      <c r="D35" s="163">
        <f>('SD_idade (07)'!D35/'SD_idade (07)'!K35)</f>
        <v>0.13858695652173914</v>
      </c>
      <c r="E35" s="163">
        <f>('SD_idade (07)'!E35/'SD_idade (07)'!K35)</f>
        <v>0.125</v>
      </c>
      <c r="F35" s="163">
        <f>('SD_idade (07)'!F35/'SD_idade (07)'!K35)</f>
        <v>7.880434782608696E-2</v>
      </c>
      <c r="G35" s="163">
        <f>('SD_idade (07)'!G35/'SD_idade (07)'!K35)</f>
        <v>9.5108695652173919E-2</v>
      </c>
      <c r="H35" s="163">
        <f>('SD_idade (07)'!H35/'SD_idade (07)'!K35)</f>
        <v>0.13043478260869565</v>
      </c>
      <c r="I35" s="163">
        <f>('SD_idade (07)'!I35/'SD_idade (07)'!K35)</f>
        <v>0.14130434782608695</v>
      </c>
      <c r="J35" s="191">
        <f>('SD_idade (07)'!J35/'SD_idade (07)'!K35)</f>
        <v>0.125</v>
      </c>
    </row>
    <row r="36" spans="2:10" x14ac:dyDescent="0.25">
      <c r="B36" s="181" t="s">
        <v>56</v>
      </c>
      <c r="C36" s="194">
        <f>('SD_idade (07)'!C36/'SD_idade (07)'!K36)</f>
        <v>0.12867647058823528</v>
      </c>
      <c r="D36" s="163">
        <f>('SD_idade (07)'!D36/'SD_idade (07)'!K36)</f>
        <v>0.17647058823529413</v>
      </c>
      <c r="E36" s="163">
        <f>('SD_idade (07)'!E36/'SD_idade (07)'!K36)</f>
        <v>0.12867647058823528</v>
      </c>
      <c r="F36" s="163">
        <f>('SD_idade (07)'!F36/'SD_idade (07)'!K36)</f>
        <v>9.9264705882352935E-2</v>
      </c>
      <c r="G36" s="163">
        <f>('SD_idade (07)'!G36/'SD_idade (07)'!K36)</f>
        <v>9.9264705882352935E-2</v>
      </c>
      <c r="H36" s="163">
        <f>('SD_idade (07)'!H36/'SD_idade (07)'!K36)</f>
        <v>0.11029411764705882</v>
      </c>
      <c r="I36" s="163">
        <f>('SD_idade (07)'!I36/'SD_idade (07)'!K36)</f>
        <v>0.13235294117647059</v>
      </c>
      <c r="J36" s="191">
        <f>('SD_idade (07)'!J36/'SD_idade (07)'!K36)</f>
        <v>0.125</v>
      </c>
    </row>
    <row r="37" spans="2:10" x14ac:dyDescent="0.25">
      <c r="B37" s="181" t="s">
        <v>57</v>
      </c>
      <c r="C37" s="194">
        <f>('SD_idade (07)'!C37/'SD_idade (07)'!K37)</f>
        <v>0.1437125748502994</v>
      </c>
      <c r="D37" s="163">
        <f>('SD_idade (07)'!D37/'SD_idade (07)'!K37)</f>
        <v>0.12275449101796407</v>
      </c>
      <c r="E37" s="163">
        <f>('SD_idade (07)'!E37/'SD_idade (07)'!K37)</f>
        <v>0.1347305389221557</v>
      </c>
      <c r="F37" s="163">
        <f>('SD_idade (07)'!F37/'SD_idade (07)'!K37)</f>
        <v>0.1062874251497006</v>
      </c>
      <c r="G37" s="163">
        <f>('SD_idade (07)'!G37/'SD_idade (07)'!K37)</f>
        <v>9.2814371257485026E-2</v>
      </c>
      <c r="H37" s="163">
        <f>('SD_idade (07)'!H37/'SD_idade (07)'!K37)</f>
        <v>7.7844311377245512E-2</v>
      </c>
      <c r="I37" s="163">
        <f>('SD_idade (07)'!I37/'SD_idade (07)'!K37)</f>
        <v>0.17215568862275449</v>
      </c>
      <c r="J37" s="191">
        <f>('SD_idade (07)'!J37/'SD_idade (07)'!K37)</f>
        <v>0.1497005988023952</v>
      </c>
    </row>
    <row r="38" spans="2:10" x14ac:dyDescent="0.25">
      <c r="B38" s="181" t="s">
        <v>58</v>
      </c>
      <c r="C38" s="188">
        <f>('SD_idade (07)'!C38/'SD_idade (07)'!K38)</f>
        <v>0.18472906403940886</v>
      </c>
      <c r="D38" s="184">
        <f>('SD_idade (07)'!D38/'SD_idade (07)'!K38)</f>
        <v>0.16009852216748768</v>
      </c>
      <c r="E38" s="184">
        <f>('SD_idade (07)'!E38/'SD_idade (07)'!K38)</f>
        <v>0.1206896551724138</v>
      </c>
      <c r="F38" s="184">
        <f>('SD_idade (07)'!F38/'SD_idade (07)'!K38)</f>
        <v>7.3891625615763554E-2</v>
      </c>
      <c r="G38" s="184">
        <f>('SD_idade (07)'!G38/'SD_idade (07)'!K38)</f>
        <v>9.8522167487684734E-2</v>
      </c>
      <c r="H38" s="184">
        <f>('SD_idade (07)'!H38/'SD_idade (07)'!K38)</f>
        <v>9.3596059113300489E-2</v>
      </c>
      <c r="I38" s="184">
        <f>('SD_idade (07)'!I38/'SD_idade (07)'!K38)</f>
        <v>0.1354679802955665</v>
      </c>
      <c r="J38" s="192">
        <f>('SD_idade (07)'!J38/'SD_idade (07)'!K38)</f>
        <v>0.13300492610837439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306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9" t="s">
        <v>306</v>
      </c>
    </row>
    <row r="9" spans="1:3" ht="24.95" customHeight="1" x14ac:dyDescent="0.25">
      <c r="B9" s="11"/>
      <c r="C9" s="530"/>
    </row>
    <row r="10" spans="1:3" x14ac:dyDescent="0.25">
      <c r="B10" s="161" t="s">
        <v>60</v>
      </c>
      <c r="C10" s="531"/>
    </row>
    <row r="11" spans="1:3" x14ac:dyDescent="0.25">
      <c r="B11" s="3" t="s">
        <v>61</v>
      </c>
      <c r="C11" s="220">
        <v>522.09951936853815</v>
      </c>
    </row>
    <row r="12" spans="1:3" x14ac:dyDescent="0.25">
      <c r="B12" s="4" t="s">
        <v>102</v>
      </c>
      <c r="C12" s="221">
        <v>611.45218445440378</v>
      </c>
    </row>
    <row r="13" spans="1:3" x14ac:dyDescent="0.25">
      <c r="B13" s="4" t="s">
        <v>20</v>
      </c>
      <c r="C13" s="221">
        <v>619.35432004760162</v>
      </c>
    </row>
    <row r="14" spans="1:3" x14ac:dyDescent="0.25">
      <c r="B14" s="4" t="s">
        <v>1</v>
      </c>
      <c r="C14" s="417">
        <v>653.54301550119771</v>
      </c>
    </row>
    <row r="15" spans="1:3" x14ac:dyDescent="0.25">
      <c r="B15" s="34" t="s">
        <v>36</v>
      </c>
      <c r="C15" s="220">
        <v>575.97660674004567</v>
      </c>
    </row>
    <row r="16" spans="1:3" x14ac:dyDescent="0.25">
      <c r="B16" s="34" t="s">
        <v>37</v>
      </c>
      <c r="C16" s="221">
        <v>631.95640665549013</v>
      </c>
    </row>
    <row r="17" spans="2:3" x14ac:dyDescent="0.25">
      <c r="B17" s="34" t="s">
        <v>38</v>
      </c>
      <c r="C17" s="221">
        <v>734.28714777835501</v>
      </c>
    </row>
    <row r="18" spans="2:3" x14ac:dyDescent="0.25">
      <c r="B18" s="34" t="s">
        <v>39</v>
      </c>
      <c r="C18" s="221">
        <v>760.32117174196935</v>
      </c>
    </row>
    <row r="19" spans="2:3" x14ac:dyDescent="0.25">
      <c r="B19" s="34" t="s">
        <v>40</v>
      </c>
      <c r="C19" s="221">
        <v>638.00947545749921</v>
      </c>
    </row>
    <row r="20" spans="2:3" x14ac:dyDescent="0.25">
      <c r="B20" s="34" t="s">
        <v>41</v>
      </c>
      <c r="C20" s="221">
        <v>747.17691535114284</v>
      </c>
    </row>
    <row r="21" spans="2:3" x14ac:dyDescent="0.25">
      <c r="B21" s="34" t="s">
        <v>42</v>
      </c>
      <c r="C21" s="221">
        <v>539.18178099494753</v>
      </c>
    </row>
    <row r="22" spans="2:3" x14ac:dyDescent="0.25">
      <c r="B22" s="34" t="s">
        <v>43</v>
      </c>
      <c r="C22" s="221">
        <v>736.81370094009651</v>
      </c>
    </row>
    <row r="23" spans="2:3" x14ac:dyDescent="0.25">
      <c r="B23" s="34" t="s">
        <v>44</v>
      </c>
      <c r="C23" s="221">
        <v>670.64374543923589</v>
      </c>
    </row>
    <row r="24" spans="2:3" x14ac:dyDescent="0.25">
      <c r="B24" s="34" t="s">
        <v>45</v>
      </c>
      <c r="C24" s="221">
        <v>679.00982389306193</v>
      </c>
    </row>
    <row r="25" spans="2:3" x14ac:dyDescent="0.25">
      <c r="B25" s="34" t="s">
        <v>46</v>
      </c>
      <c r="C25" s="221">
        <v>591.66578784505168</v>
      </c>
    </row>
    <row r="26" spans="2:3" x14ac:dyDescent="0.25">
      <c r="B26" s="34" t="s">
        <v>47</v>
      </c>
      <c r="C26" s="221">
        <v>638.23181945224326</v>
      </c>
    </row>
    <row r="27" spans="2:3" x14ac:dyDescent="0.25">
      <c r="B27" s="34" t="s">
        <v>48</v>
      </c>
      <c r="C27" s="221">
        <v>706.16460695366823</v>
      </c>
    </row>
    <row r="28" spans="2:3" x14ac:dyDescent="0.25">
      <c r="B28" s="34" t="s">
        <v>49</v>
      </c>
      <c r="C28" s="221">
        <v>768.1039773688284</v>
      </c>
    </row>
    <row r="29" spans="2:3" x14ac:dyDescent="0.25">
      <c r="B29" s="34" t="s">
        <v>50</v>
      </c>
      <c r="C29" s="221">
        <v>561.99513701422268</v>
      </c>
    </row>
    <row r="30" spans="2:3" x14ac:dyDescent="0.25">
      <c r="B30" s="34" t="s">
        <v>51</v>
      </c>
      <c r="C30" s="221">
        <v>607.88340592044131</v>
      </c>
    </row>
    <row r="31" spans="2:3" x14ac:dyDescent="0.25">
      <c r="B31" s="34" t="s">
        <v>52</v>
      </c>
      <c r="C31" s="221">
        <v>634.9850683262697</v>
      </c>
    </row>
    <row r="32" spans="2:3" x14ac:dyDescent="0.25">
      <c r="B32" s="34" t="s">
        <v>31</v>
      </c>
      <c r="C32" s="221">
        <v>731.47105131454236</v>
      </c>
    </row>
    <row r="33" spans="2:3" x14ac:dyDescent="0.25">
      <c r="B33" s="34" t="s">
        <v>53</v>
      </c>
      <c r="C33" s="221">
        <v>590.14638644971444</v>
      </c>
    </row>
    <row r="34" spans="2:3" ht="12.75" customHeight="1" x14ac:dyDescent="0.25">
      <c r="B34" s="34" t="s">
        <v>54</v>
      </c>
      <c r="C34" s="221">
        <v>577.29986245150531</v>
      </c>
    </row>
    <row r="35" spans="2:3" x14ac:dyDescent="0.25">
      <c r="B35" s="34" t="s">
        <v>55</v>
      </c>
      <c r="C35" s="221">
        <v>573.51829305518106</v>
      </c>
    </row>
    <row r="36" spans="2:3" x14ac:dyDescent="0.25">
      <c r="B36" s="34" t="s">
        <v>56</v>
      </c>
      <c r="C36" s="221">
        <v>701.06837446485963</v>
      </c>
    </row>
    <row r="37" spans="2:3" x14ac:dyDescent="0.25">
      <c r="B37" s="34" t="s">
        <v>57</v>
      </c>
      <c r="C37" s="221">
        <v>747.24304289964346</v>
      </c>
    </row>
    <row r="38" spans="2:3" x14ac:dyDescent="0.25">
      <c r="B38" s="34" t="s">
        <v>58</v>
      </c>
      <c r="C38" s="222">
        <v>576.38722662725741</v>
      </c>
    </row>
    <row r="39" spans="2:3" x14ac:dyDescent="0.25">
      <c r="B39" s="108"/>
    </row>
    <row r="40" spans="2:3" x14ac:dyDescent="0.25">
      <c r="B40" s="36"/>
    </row>
  </sheetData>
  <conditionalFormatting sqref="C12:C38">
    <cfRule type="cellIs" dxfId="5227" priority="1" operator="between">
      <formula>1</formula>
      <formula>2</formula>
    </cfRule>
  </conditionalFormatting>
  <conditionalFormatting sqref="C11">
    <cfRule type="cellIs" dxfId="5226" priority="3" operator="between">
      <formula>1</formula>
      <formula>2</formula>
    </cfRule>
  </conditionalFormatting>
  <conditionalFormatting sqref="C11">
    <cfRule type="cellIs" dxfId="5225" priority="4" operator="between">
      <formula>1</formula>
      <formula>2</formula>
    </cfRule>
  </conditionalFormatting>
  <conditionalFormatting sqref="C12:C38">
    <cfRule type="cellIs" dxfId="5224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6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4" x14ac:dyDescent="0.25">
      <c r="D3" s="83"/>
    </row>
    <row r="4" spans="1:14" x14ac:dyDescent="0.25">
      <c r="D4" s="83"/>
    </row>
    <row r="5" spans="1:14" x14ac:dyDescent="0.25">
      <c r="B5" s="596" t="s">
        <v>134</v>
      </c>
      <c r="C5" s="597"/>
      <c r="D5" s="597"/>
    </row>
    <row r="6" spans="1:14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4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4" x14ac:dyDescent="0.25">
      <c r="A8" s="145" t="s">
        <v>2</v>
      </c>
      <c r="B8" s="595" t="s">
        <v>130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4" x14ac:dyDescent="0.25">
      <c r="A9" s="145" t="s">
        <v>3</v>
      </c>
      <c r="B9" s="595" t="s">
        <v>245</v>
      </c>
      <c r="C9" s="595"/>
      <c r="D9" s="595"/>
      <c r="E9" s="595"/>
      <c r="F9" s="595"/>
      <c r="G9" s="595"/>
      <c r="H9" s="595"/>
      <c r="I9" s="595"/>
      <c r="J9" s="595"/>
      <c r="K9" s="126"/>
    </row>
    <row r="10" spans="1:14" x14ac:dyDescent="0.25">
      <c r="A10" s="145"/>
      <c r="B10" s="158" t="s">
        <v>95</v>
      </c>
      <c r="C10" s="333"/>
      <c r="D10" s="333"/>
      <c r="E10" s="333"/>
      <c r="F10" s="333"/>
      <c r="G10" s="333"/>
      <c r="H10" s="333"/>
      <c r="I10" s="333"/>
      <c r="J10" s="333"/>
      <c r="K10" s="126"/>
    </row>
    <row r="11" spans="1:14" x14ac:dyDescent="0.25">
      <c r="A11" s="145" t="s">
        <v>4</v>
      </c>
      <c r="B11" s="595" t="s">
        <v>224</v>
      </c>
      <c r="C11" s="595"/>
      <c r="D11" s="595"/>
      <c r="E11" s="595"/>
      <c r="F11" s="595"/>
      <c r="G11" s="595"/>
      <c r="H11" s="595"/>
      <c r="I11" s="595"/>
      <c r="J11" s="595"/>
      <c r="K11" s="125"/>
      <c r="L11" s="236"/>
    </row>
    <row r="12" spans="1:14" x14ac:dyDescent="0.25">
      <c r="A12" s="145" t="s">
        <v>5</v>
      </c>
      <c r="B12" s="595" t="s">
        <v>246</v>
      </c>
      <c r="C12" s="595"/>
      <c r="D12" s="595"/>
      <c r="E12" s="595"/>
      <c r="F12" s="595"/>
      <c r="G12" s="595"/>
      <c r="H12" s="595"/>
      <c r="I12" s="595"/>
      <c r="J12" s="595"/>
      <c r="K12" s="149"/>
      <c r="N12" s="92"/>
    </row>
    <row r="13" spans="1:14" x14ac:dyDescent="0.25">
      <c r="A13" s="145"/>
      <c r="B13" s="158" t="s">
        <v>90</v>
      </c>
      <c r="C13" s="333"/>
      <c r="D13" s="333"/>
      <c r="E13" s="333"/>
      <c r="F13" s="333"/>
      <c r="G13" s="333"/>
      <c r="H13" s="333"/>
      <c r="I13" s="333"/>
      <c r="J13" s="333"/>
      <c r="K13" s="149"/>
      <c r="N13" s="92"/>
    </row>
    <row r="14" spans="1:14" x14ac:dyDescent="0.25">
      <c r="A14" s="145" t="s">
        <v>6</v>
      </c>
      <c r="B14" s="595" t="s">
        <v>247</v>
      </c>
      <c r="C14" s="595"/>
      <c r="D14" s="595"/>
      <c r="E14" s="595"/>
      <c r="F14" s="595"/>
      <c r="G14" s="595"/>
      <c r="H14" s="595"/>
      <c r="I14" s="595"/>
      <c r="J14" s="595"/>
      <c r="K14" s="149"/>
      <c r="L14" s="235"/>
    </row>
    <row r="15" spans="1:14" x14ac:dyDescent="0.25">
      <c r="A15" s="145"/>
      <c r="B15" s="607"/>
      <c r="C15" s="607"/>
      <c r="D15" s="607"/>
      <c r="E15" s="607"/>
      <c r="F15" s="607"/>
      <c r="G15" s="607"/>
      <c r="H15" s="607"/>
      <c r="I15" s="607"/>
      <c r="J15" s="607"/>
      <c r="K15" s="83"/>
    </row>
    <row r="16" spans="1:14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  <c r="K16" s="83"/>
    </row>
    <row r="17" spans="1:10" x14ac:dyDescent="0.25">
      <c r="A17" s="145" t="s">
        <v>22</v>
      </c>
      <c r="B17" s="595" t="s">
        <v>307</v>
      </c>
      <c r="C17" s="595"/>
      <c r="D17" s="595"/>
      <c r="E17" s="595"/>
      <c r="F17" s="595"/>
      <c r="G17" s="595"/>
      <c r="H17" s="595"/>
      <c r="I17" s="595"/>
      <c r="J17" s="595"/>
    </row>
    <row r="18" spans="1:10" x14ac:dyDescent="0.25">
      <c r="A18" s="145" t="s">
        <v>7</v>
      </c>
      <c r="B18" s="595" t="s">
        <v>333</v>
      </c>
      <c r="C18" s="595"/>
      <c r="D18" s="595"/>
      <c r="E18" s="595"/>
      <c r="F18" s="595"/>
      <c r="G18" s="595"/>
      <c r="H18" s="595"/>
      <c r="I18" s="595"/>
      <c r="J18" s="595"/>
    </row>
    <row r="19" spans="1:10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</row>
    <row r="20" spans="1:10" x14ac:dyDescent="0.25">
      <c r="A20" s="145" t="s">
        <v>8</v>
      </c>
      <c r="B20" s="595" t="s">
        <v>311</v>
      </c>
      <c r="C20" s="595"/>
      <c r="D20" s="595"/>
      <c r="E20" s="595"/>
      <c r="F20" s="595"/>
      <c r="G20" s="595"/>
      <c r="H20" s="595"/>
      <c r="I20" s="595"/>
      <c r="J20" s="595"/>
    </row>
    <row r="21" spans="1:10" x14ac:dyDescent="0.25">
      <c r="A21" s="145" t="s">
        <v>9</v>
      </c>
      <c r="B21" s="595" t="s">
        <v>311</v>
      </c>
      <c r="C21" s="595"/>
      <c r="D21" s="595"/>
      <c r="E21" s="595"/>
      <c r="F21" s="595"/>
      <c r="G21" s="595"/>
      <c r="H21" s="595"/>
      <c r="I21" s="595"/>
      <c r="J21" s="595"/>
    </row>
    <row r="22" spans="1:10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0" x14ac:dyDescent="0.25">
      <c r="A23" s="145" t="s">
        <v>10</v>
      </c>
      <c r="B23" s="595" t="s">
        <v>247</v>
      </c>
      <c r="C23" s="595"/>
      <c r="D23" s="595"/>
      <c r="E23" s="595"/>
      <c r="F23" s="595"/>
      <c r="G23" s="595"/>
      <c r="H23" s="595"/>
      <c r="I23" s="595"/>
      <c r="J23" s="595"/>
    </row>
    <row r="24" spans="1:10" x14ac:dyDescent="0.25">
      <c r="A24" s="145"/>
      <c r="B24" s="35"/>
      <c r="C24" s="144"/>
      <c r="D24" s="144"/>
      <c r="E24" s="143"/>
      <c r="F24" s="143"/>
      <c r="G24" s="143"/>
      <c r="H24" s="143"/>
      <c r="I24" s="143"/>
      <c r="J24" s="143"/>
    </row>
    <row r="25" spans="1:10" x14ac:dyDescent="0.25">
      <c r="A25" s="145"/>
      <c r="B25" s="146"/>
      <c r="C25" s="144"/>
      <c r="D25" s="144"/>
      <c r="E25" s="143"/>
      <c r="F25" s="143"/>
      <c r="G25" s="143"/>
      <c r="H25" s="143"/>
      <c r="I25" s="143"/>
      <c r="J25" s="143"/>
    </row>
    <row r="26" spans="1:10" x14ac:dyDescent="0.25">
      <c r="A26" s="145"/>
      <c r="B26" s="146"/>
      <c r="C26" s="144"/>
      <c r="D26" s="144"/>
      <c r="E26" s="143"/>
      <c r="F26" s="143"/>
      <c r="G26" s="143"/>
      <c r="H26" s="143"/>
      <c r="I26" s="143"/>
      <c r="J26" s="143"/>
    </row>
    <row r="27" spans="1:10" x14ac:dyDescent="0.25">
      <c r="A27" s="145"/>
      <c r="B27" s="146"/>
      <c r="C27" s="144"/>
      <c r="D27" s="144"/>
      <c r="E27" s="143"/>
      <c r="F27" s="143"/>
      <c r="G27" s="143"/>
      <c r="H27" s="143"/>
      <c r="I27" s="143"/>
      <c r="J27" s="143"/>
    </row>
    <row r="28" spans="1:10" x14ac:dyDescent="0.25">
      <c r="A28" s="145"/>
      <c r="B28" s="146"/>
      <c r="C28" s="144"/>
      <c r="D28" s="144"/>
      <c r="E28" s="143"/>
      <c r="F28" s="143"/>
      <c r="G28" s="143"/>
      <c r="H28" s="143"/>
      <c r="I28" s="143"/>
      <c r="J28" s="143"/>
    </row>
    <row r="29" spans="1:10" x14ac:dyDescent="0.25">
      <c r="A29" s="145"/>
      <c r="B29" s="146"/>
      <c r="C29" s="144"/>
      <c r="D29" s="144"/>
      <c r="E29" s="143"/>
      <c r="F29" s="143"/>
      <c r="G29" s="143"/>
      <c r="H29" s="143"/>
      <c r="I29" s="143"/>
      <c r="J29" s="143"/>
    </row>
    <row r="30" spans="1:10" x14ac:dyDescent="0.25">
      <c r="A30" s="145"/>
      <c r="B30" s="146"/>
      <c r="C30" s="144"/>
      <c r="D30" s="144"/>
      <c r="E30" s="143"/>
      <c r="F30" s="143"/>
      <c r="G30" s="143"/>
      <c r="H30" s="143"/>
      <c r="I30" s="143"/>
      <c r="J30" s="143"/>
    </row>
    <row r="31" spans="1:10" x14ac:dyDescent="0.25">
      <c r="A31" s="145"/>
      <c r="B31" s="146"/>
      <c r="C31" s="144"/>
      <c r="D31" s="144"/>
      <c r="E31" s="143"/>
      <c r="F31" s="143"/>
      <c r="G31" s="143"/>
      <c r="H31" s="143"/>
      <c r="I31" s="143"/>
      <c r="J31" s="143"/>
    </row>
    <row r="32" spans="1:10" x14ac:dyDescent="0.25">
      <c r="A32" s="145"/>
      <c r="B32" s="146"/>
      <c r="C32" s="144"/>
      <c r="D32" s="144"/>
      <c r="E32" s="143"/>
      <c r="F32" s="143"/>
      <c r="G32" s="143"/>
      <c r="H32" s="143"/>
      <c r="I32" s="143"/>
      <c r="J32" s="143"/>
    </row>
    <row r="33" spans="1:10" x14ac:dyDescent="0.25">
      <c r="A33" s="145"/>
      <c r="B33" s="152"/>
      <c r="C33" s="143"/>
      <c r="D33" s="143"/>
      <c r="E33" s="143"/>
      <c r="F33" s="143"/>
      <c r="G33" s="143"/>
      <c r="H33" s="143"/>
      <c r="I33" s="143"/>
      <c r="J33" s="143"/>
    </row>
    <row r="34" spans="1:10" x14ac:dyDescent="0.25">
      <c r="A34" s="145"/>
      <c r="B34" s="152"/>
      <c r="C34" s="143"/>
      <c r="D34" s="143"/>
      <c r="E34" s="143"/>
      <c r="F34" s="143"/>
      <c r="G34" s="143"/>
      <c r="H34" s="143"/>
      <c r="I34" s="143"/>
      <c r="J34" s="143"/>
    </row>
    <row r="35" spans="1:10" x14ac:dyDescent="0.25">
      <c r="A35" s="145"/>
      <c r="B35" s="152"/>
      <c r="C35" s="143"/>
      <c r="D35" s="143"/>
      <c r="E35" s="143"/>
      <c r="F35" s="143"/>
      <c r="G35" s="143"/>
      <c r="H35" s="143"/>
      <c r="I35" s="143"/>
      <c r="J35" s="143"/>
    </row>
    <row r="36" spans="1:10" x14ac:dyDescent="0.25">
      <c r="A36" s="145"/>
      <c r="B36" s="152"/>
      <c r="C36" s="143"/>
      <c r="D36" s="143"/>
      <c r="E36" s="143"/>
      <c r="F36" s="143"/>
      <c r="G36" s="143"/>
      <c r="H36" s="143"/>
      <c r="I36" s="143"/>
      <c r="J36" s="143"/>
    </row>
  </sheetData>
  <mergeCells count="12">
    <mergeCell ref="B18:J18"/>
    <mergeCell ref="B20:J20"/>
    <mergeCell ref="B21:J21"/>
    <mergeCell ref="B23:J23"/>
    <mergeCell ref="B9:J9"/>
    <mergeCell ref="B5:D5"/>
    <mergeCell ref="B8:J8"/>
    <mergeCell ref="B17:J17"/>
    <mergeCell ref="B11:J11"/>
    <mergeCell ref="B12:J12"/>
    <mergeCell ref="B14:J14"/>
    <mergeCell ref="B15:J15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08)'!A1" display="Número de beneficiários com de prestações de desemprego, idade, 2008 (%)"/>
    <hyperlink ref="B14:J14" location="'PD_valor medio mensal € (08)'!A1" display="Valor médio mensal processado por beneficiário, 2008"/>
    <hyperlink ref="B8:J8" location="'PD_genero (08)'!A1" display="Número de beneficiários de prestações de desemprego, género, 2008"/>
    <hyperlink ref="B9:J9" location="'PD_genero % (08)'!A1" display="Número de beneficiários de prestações de desemprego, género, 2008 (%)"/>
    <hyperlink ref="B11:J11" location="'PD_idade (08)'!A1" display="Número de beneficiários de prestações de desemprego, idade, 2008"/>
    <hyperlink ref="B17:I17" location="Desempregados_Genero!A1" display="Número de desempregados inscritos nos Centros de Emprego, género 2008"/>
    <hyperlink ref="B17:J17" location="'SD_genero (08)'!A1" display="Número de beneficiários de subsídio de desemprego, género, 2008"/>
    <hyperlink ref="B18:I18" location="'Ev. 1º trim-4º trim_Genero'!A1" display="Evolução número de desempregados inscritos nos Centros de Emprego, género 2008, 1º trim.-2º trim. 2008"/>
    <hyperlink ref="B18:J18" location="'SD_genero % (08)'!A1" display="Número de beneficiários de subsídio de desemprego, género, 2008 (%)"/>
    <hyperlink ref="B20:J20" location="'SD_idade (08)'!A1" display="Número de beneficiários de subsídio de desemprego, idade, 2008 (%)"/>
    <hyperlink ref="B21:J21" location="'SD_idade %(08)'!A1" display="Número de beneficiários de subsídio de desemprego, idade, 2008 (%)"/>
    <hyperlink ref="B23:J23" location="'SD_valor medio mensal € (08)'!A1" display="Valor médio mensal processado por beneficiário, 2008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1"/>
  <sheetViews>
    <sheetView showGridLines="0" showRowColHeaders="0" workbookViewId="0">
      <selection activeCell="C17" sqref="C17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130</v>
      </c>
      <c r="D5" s="79"/>
    </row>
    <row r="6" spans="1:5" s="77" customFormat="1" ht="12" customHeight="1" x14ac:dyDescent="0.2">
      <c r="A6" s="118"/>
      <c r="B6" s="111" t="s">
        <v>261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130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117" t="s">
        <v>12</v>
      </c>
      <c r="D10" s="117" t="s">
        <v>13</v>
      </c>
      <c r="E10" s="117" t="s">
        <v>0</v>
      </c>
    </row>
    <row r="11" spans="1:5" s="77" customFormat="1" ht="14.25" customHeight="1" x14ac:dyDescent="0.2">
      <c r="B11" s="243" t="s">
        <v>61</v>
      </c>
      <c r="C11" s="322">
        <v>248589</v>
      </c>
      <c r="D11" s="323">
        <v>194201</v>
      </c>
      <c r="E11" s="437">
        <v>442790</v>
      </c>
    </row>
    <row r="12" spans="1:5" s="77" customFormat="1" ht="14.25" customHeight="1" x14ac:dyDescent="0.2">
      <c r="B12" s="4" t="s">
        <v>102</v>
      </c>
      <c r="C12" s="325">
        <v>55514</v>
      </c>
      <c r="D12" s="326">
        <v>48084</v>
      </c>
      <c r="E12" s="438">
        <v>103598</v>
      </c>
    </row>
    <row r="13" spans="1:5" s="77" customFormat="1" ht="14.25" customHeight="1" x14ac:dyDescent="0.2">
      <c r="B13" s="4" t="s">
        <v>103</v>
      </c>
      <c r="C13" s="325">
        <v>42051</v>
      </c>
      <c r="D13" s="326">
        <v>36220</v>
      </c>
      <c r="E13" s="438">
        <v>78271</v>
      </c>
    </row>
    <row r="14" spans="1:5" s="77" customFormat="1" ht="14.25" customHeight="1" x14ac:dyDescent="0.2">
      <c r="B14" s="4" t="s">
        <v>1</v>
      </c>
      <c r="C14" s="355">
        <v>8224</v>
      </c>
      <c r="D14" s="356">
        <v>7861</v>
      </c>
      <c r="E14" s="330">
        <v>16085</v>
      </c>
    </row>
    <row r="15" spans="1:5" s="77" customFormat="1" ht="14.25" customHeight="1" x14ac:dyDescent="0.2">
      <c r="B15" s="208" t="s">
        <v>36</v>
      </c>
      <c r="C15" s="325">
        <v>306</v>
      </c>
      <c r="D15" s="326">
        <v>258</v>
      </c>
      <c r="E15" s="438">
        <v>564</v>
      </c>
    </row>
    <row r="16" spans="1:5" s="77" customFormat="1" ht="14.25" customHeight="1" x14ac:dyDescent="0.2">
      <c r="B16" s="34" t="s">
        <v>37</v>
      </c>
      <c r="C16" s="325">
        <v>237</v>
      </c>
      <c r="D16" s="326">
        <v>201</v>
      </c>
      <c r="E16" s="438">
        <v>438</v>
      </c>
    </row>
    <row r="17" spans="2:5" s="77" customFormat="1" ht="14.25" customHeight="1" x14ac:dyDescent="0.2">
      <c r="B17" s="34" t="s">
        <v>38</v>
      </c>
      <c r="C17" s="325">
        <v>437</v>
      </c>
      <c r="D17" s="326">
        <v>332</v>
      </c>
      <c r="E17" s="438">
        <v>769</v>
      </c>
    </row>
    <row r="18" spans="2:5" s="77" customFormat="1" ht="14.25" customHeight="1" x14ac:dyDescent="0.2">
      <c r="B18" s="34" t="s">
        <v>39</v>
      </c>
      <c r="C18" s="325">
        <v>282</v>
      </c>
      <c r="D18" s="326">
        <v>237</v>
      </c>
      <c r="E18" s="438">
        <v>519</v>
      </c>
    </row>
    <row r="19" spans="2:5" s="77" customFormat="1" ht="14.25" customHeight="1" x14ac:dyDescent="0.2">
      <c r="B19" s="34" t="s">
        <v>40</v>
      </c>
      <c r="C19" s="325">
        <v>498</v>
      </c>
      <c r="D19" s="326">
        <v>569</v>
      </c>
      <c r="E19" s="438">
        <v>1067</v>
      </c>
    </row>
    <row r="20" spans="2:5" s="77" customFormat="1" ht="14.25" customHeight="1" x14ac:dyDescent="0.2">
      <c r="B20" s="34" t="s">
        <v>41</v>
      </c>
      <c r="C20" s="325">
        <v>258</v>
      </c>
      <c r="D20" s="326">
        <v>232</v>
      </c>
      <c r="E20" s="438">
        <v>490</v>
      </c>
    </row>
    <row r="21" spans="2:5" s="77" customFormat="1" ht="14.25" customHeight="1" x14ac:dyDescent="0.2">
      <c r="B21" s="34" t="s">
        <v>42</v>
      </c>
      <c r="C21" s="325">
        <v>205</v>
      </c>
      <c r="D21" s="326">
        <v>247</v>
      </c>
      <c r="E21" s="438">
        <v>452</v>
      </c>
    </row>
    <row r="22" spans="2:5" s="77" customFormat="1" ht="14.25" customHeight="1" x14ac:dyDescent="0.2">
      <c r="B22" s="34" t="s">
        <v>43</v>
      </c>
      <c r="C22" s="325">
        <v>228</v>
      </c>
      <c r="D22" s="326">
        <v>162</v>
      </c>
      <c r="E22" s="438">
        <v>390</v>
      </c>
    </row>
    <row r="23" spans="2:5" s="77" customFormat="1" ht="14.25" customHeight="1" x14ac:dyDescent="0.2">
      <c r="B23" s="34" t="s">
        <v>44</v>
      </c>
      <c r="C23" s="325">
        <v>586</v>
      </c>
      <c r="D23" s="326">
        <v>548</v>
      </c>
      <c r="E23" s="438">
        <v>1134</v>
      </c>
    </row>
    <row r="24" spans="2:5" s="77" customFormat="1" ht="14.25" customHeight="1" x14ac:dyDescent="0.2">
      <c r="B24" s="34" t="s">
        <v>45</v>
      </c>
      <c r="C24" s="325">
        <v>327</v>
      </c>
      <c r="D24" s="326">
        <v>298</v>
      </c>
      <c r="E24" s="438">
        <v>625</v>
      </c>
    </row>
    <row r="25" spans="2:5" s="77" customFormat="1" ht="14.25" customHeight="1" x14ac:dyDescent="0.2">
      <c r="B25" s="34" t="s">
        <v>46</v>
      </c>
      <c r="C25" s="325">
        <v>275</v>
      </c>
      <c r="D25" s="326">
        <v>232</v>
      </c>
      <c r="E25" s="438">
        <v>507</v>
      </c>
    </row>
    <row r="26" spans="2:5" s="77" customFormat="1" ht="14.25" customHeight="1" x14ac:dyDescent="0.2">
      <c r="B26" s="34" t="s">
        <v>47</v>
      </c>
      <c r="C26" s="325">
        <v>291</v>
      </c>
      <c r="D26" s="326">
        <v>266</v>
      </c>
      <c r="E26" s="438">
        <v>557</v>
      </c>
    </row>
    <row r="27" spans="2:5" s="77" customFormat="1" ht="14.25" customHeight="1" x14ac:dyDescent="0.2">
      <c r="B27" s="34" t="s">
        <v>48</v>
      </c>
      <c r="C27" s="325">
        <v>273</v>
      </c>
      <c r="D27" s="326">
        <v>229</v>
      </c>
      <c r="E27" s="438">
        <v>502</v>
      </c>
    </row>
    <row r="28" spans="2:5" s="77" customFormat="1" ht="14.25" customHeight="1" x14ac:dyDescent="0.2">
      <c r="B28" s="34" t="s">
        <v>49</v>
      </c>
      <c r="C28" s="325">
        <v>525</v>
      </c>
      <c r="D28" s="326">
        <v>487</v>
      </c>
      <c r="E28" s="438">
        <v>1012</v>
      </c>
    </row>
    <row r="29" spans="2:5" s="77" customFormat="1" ht="14.25" customHeight="1" x14ac:dyDescent="0.2">
      <c r="B29" s="34" t="s">
        <v>50</v>
      </c>
      <c r="C29" s="325">
        <v>662</v>
      </c>
      <c r="D29" s="326">
        <v>817</v>
      </c>
      <c r="E29" s="438">
        <v>1479</v>
      </c>
    </row>
    <row r="30" spans="2:5" s="77" customFormat="1" ht="14.25" customHeight="1" x14ac:dyDescent="0.2">
      <c r="B30" s="34" t="s">
        <v>51</v>
      </c>
      <c r="C30" s="325">
        <v>200</v>
      </c>
      <c r="D30" s="326">
        <v>206</v>
      </c>
      <c r="E30" s="438">
        <v>406</v>
      </c>
    </row>
    <row r="31" spans="2:5" s="77" customFormat="1" ht="14.25" customHeight="1" x14ac:dyDescent="0.2">
      <c r="B31" s="34" t="s">
        <v>52</v>
      </c>
      <c r="C31" s="325">
        <v>617</v>
      </c>
      <c r="D31" s="326">
        <v>579</v>
      </c>
      <c r="E31" s="438">
        <v>1196</v>
      </c>
    </row>
    <row r="32" spans="2:5" s="77" customFormat="1" ht="14.25" customHeight="1" x14ac:dyDescent="0.2">
      <c r="B32" s="34" t="s">
        <v>31</v>
      </c>
      <c r="C32" s="325">
        <v>146</v>
      </c>
      <c r="D32" s="326">
        <v>112</v>
      </c>
      <c r="E32" s="438">
        <v>258</v>
      </c>
    </row>
    <row r="33" spans="2:5" s="77" customFormat="1" ht="14.25" customHeight="1" x14ac:dyDescent="0.2">
      <c r="B33" s="34" t="s">
        <v>53</v>
      </c>
      <c r="C33" s="325">
        <v>476</v>
      </c>
      <c r="D33" s="326">
        <v>483</v>
      </c>
      <c r="E33" s="438">
        <v>959</v>
      </c>
    </row>
    <row r="34" spans="2:5" s="77" customFormat="1" ht="14.25" customHeight="1" x14ac:dyDescent="0.2">
      <c r="B34" s="34" t="s">
        <v>54</v>
      </c>
      <c r="C34" s="325">
        <v>380</v>
      </c>
      <c r="D34" s="326">
        <v>395</v>
      </c>
      <c r="E34" s="438">
        <v>775</v>
      </c>
    </row>
    <row r="35" spans="2:5" s="77" customFormat="1" ht="14.25" customHeight="1" x14ac:dyDescent="0.2">
      <c r="B35" s="181" t="s">
        <v>55</v>
      </c>
      <c r="C35" s="325">
        <v>198</v>
      </c>
      <c r="D35" s="326">
        <v>225</v>
      </c>
      <c r="E35" s="438">
        <v>423</v>
      </c>
    </row>
    <row r="36" spans="2:5" s="77" customFormat="1" ht="14.25" customHeight="1" x14ac:dyDescent="0.2">
      <c r="B36" s="181" t="s">
        <v>56</v>
      </c>
      <c r="C36" s="325">
        <v>163</v>
      </c>
      <c r="D36" s="326">
        <v>154</v>
      </c>
      <c r="E36" s="438">
        <v>317</v>
      </c>
    </row>
    <row r="37" spans="2:5" s="77" customFormat="1" ht="14.25" customHeight="1" x14ac:dyDescent="0.2">
      <c r="B37" s="34" t="s">
        <v>57</v>
      </c>
      <c r="C37" s="325">
        <v>389</v>
      </c>
      <c r="D37" s="326">
        <v>345</v>
      </c>
      <c r="E37" s="438">
        <v>734</v>
      </c>
    </row>
    <row r="38" spans="2:5" s="77" customFormat="1" ht="14.25" customHeight="1" x14ac:dyDescent="0.2">
      <c r="B38" s="34" t="s">
        <v>58</v>
      </c>
      <c r="C38" s="328">
        <v>265</v>
      </c>
      <c r="D38" s="329">
        <v>247</v>
      </c>
      <c r="E38" s="441">
        <v>512</v>
      </c>
    </row>
    <row r="39" spans="2:5" x14ac:dyDescent="0.2">
      <c r="D39" s="80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E8"/>
    <mergeCell ref="C9:E9"/>
  </mergeCells>
  <conditionalFormatting sqref="C13">
    <cfRule type="cellIs" dxfId="5223" priority="6" operator="between">
      <formula>1</formula>
      <formula>2</formula>
    </cfRule>
  </conditionalFormatting>
  <conditionalFormatting sqref="D13">
    <cfRule type="cellIs" dxfId="5222" priority="5" operator="between">
      <formula>1</formula>
      <formula>2</formula>
    </cfRule>
  </conditionalFormatting>
  <conditionalFormatting sqref="E13">
    <cfRule type="cellIs" dxfId="5221" priority="4" operator="between">
      <formula>1</formula>
      <formula>2</formula>
    </cfRule>
  </conditionalFormatting>
  <conditionalFormatting sqref="C13">
    <cfRule type="cellIs" dxfId="5220" priority="3" operator="between">
      <formula>1</formula>
      <formula>2</formula>
    </cfRule>
  </conditionalFormatting>
  <conditionalFormatting sqref="D13">
    <cfRule type="cellIs" dxfId="5219" priority="2" operator="between">
      <formula>1</formula>
      <formula>2</formula>
    </cfRule>
  </conditionalFormatting>
  <conditionalFormatting sqref="E13">
    <cfRule type="cellIs" dxfId="5218" priority="1" operator="between">
      <formula>1</formula>
      <formula>2</formula>
    </cfRule>
  </conditionalFormatting>
  <conditionalFormatting sqref="C11:C12 C23:C38 C14:C21">
    <cfRule type="cellIs" dxfId="5217" priority="30" operator="between">
      <formula>1</formula>
      <formula>2</formula>
    </cfRule>
  </conditionalFormatting>
  <conditionalFormatting sqref="C22">
    <cfRule type="cellIs" dxfId="5216" priority="29" operator="between">
      <formula>1</formula>
      <formula>2</formula>
    </cfRule>
  </conditionalFormatting>
  <conditionalFormatting sqref="D11:D12 D23:D38 D14:D21">
    <cfRule type="cellIs" dxfId="5215" priority="28" operator="between">
      <formula>1</formula>
      <formula>2</formula>
    </cfRule>
  </conditionalFormatting>
  <conditionalFormatting sqref="D22">
    <cfRule type="cellIs" dxfId="5214" priority="27" operator="between">
      <formula>1</formula>
      <formula>2</formula>
    </cfRule>
  </conditionalFormatting>
  <conditionalFormatting sqref="E11:E12 E23:E38 E14:E21">
    <cfRule type="cellIs" dxfId="5213" priority="26" operator="between">
      <formula>1</formula>
      <formula>2</formula>
    </cfRule>
  </conditionalFormatting>
  <conditionalFormatting sqref="E22">
    <cfRule type="cellIs" dxfId="5212" priority="25" operator="between">
      <formula>1</formula>
      <formula>2</formula>
    </cfRule>
  </conditionalFormatting>
  <conditionalFormatting sqref="C11:C12 C23:C38 C14:C21">
    <cfRule type="cellIs" dxfId="5211" priority="24" operator="between">
      <formula>1</formula>
      <formula>2</formula>
    </cfRule>
  </conditionalFormatting>
  <conditionalFormatting sqref="C22">
    <cfRule type="cellIs" dxfId="5210" priority="23" operator="between">
      <formula>1</formula>
      <formula>2</formula>
    </cfRule>
  </conditionalFormatting>
  <conditionalFormatting sqref="D11:D12 D23:D38 D14:D21">
    <cfRule type="cellIs" dxfId="5209" priority="22" operator="between">
      <formula>1</formula>
      <formula>2</formula>
    </cfRule>
  </conditionalFormatting>
  <conditionalFormatting sqref="D22">
    <cfRule type="cellIs" dxfId="5208" priority="21" operator="between">
      <formula>1</formula>
      <formula>2</formula>
    </cfRule>
  </conditionalFormatting>
  <conditionalFormatting sqref="E11:E12 E23:E38 E14:E21">
    <cfRule type="cellIs" dxfId="5207" priority="20" operator="between">
      <formula>1</formula>
      <formula>2</formula>
    </cfRule>
  </conditionalFormatting>
  <conditionalFormatting sqref="E22">
    <cfRule type="cellIs" dxfId="5206" priority="19" operator="between">
      <formula>1</formula>
      <formula>2</formula>
    </cfRule>
  </conditionalFormatting>
  <conditionalFormatting sqref="C13">
    <cfRule type="cellIs" dxfId="5205" priority="18" operator="between">
      <formula>1</formula>
      <formula>2</formula>
    </cfRule>
  </conditionalFormatting>
  <conditionalFormatting sqref="D13">
    <cfRule type="cellIs" dxfId="5204" priority="17" operator="between">
      <formula>1</formula>
      <formula>2</formula>
    </cfRule>
  </conditionalFormatting>
  <conditionalFormatting sqref="E13">
    <cfRule type="cellIs" dxfId="5203" priority="16" operator="between">
      <formula>1</formula>
      <formula>2</formula>
    </cfRule>
  </conditionalFormatting>
  <conditionalFormatting sqref="C13">
    <cfRule type="cellIs" dxfId="5202" priority="15" operator="between">
      <formula>1</formula>
      <formula>2</formula>
    </cfRule>
  </conditionalFormatting>
  <conditionalFormatting sqref="D13">
    <cfRule type="cellIs" dxfId="5201" priority="14" operator="between">
      <formula>1</formula>
      <formula>2</formula>
    </cfRule>
  </conditionalFormatting>
  <conditionalFormatting sqref="E13">
    <cfRule type="cellIs" dxfId="5200" priority="13" operator="between">
      <formula>1</formula>
      <formula>2</formula>
    </cfRule>
  </conditionalFormatting>
  <conditionalFormatting sqref="C14">
    <cfRule type="cellIs" dxfId="5199" priority="12" operator="between">
      <formula>1</formula>
      <formula>2</formula>
    </cfRule>
  </conditionalFormatting>
  <conditionalFormatting sqref="D14">
    <cfRule type="cellIs" dxfId="5198" priority="11" operator="between">
      <formula>1</formula>
      <formula>2</formula>
    </cfRule>
  </conditionalFormatting>
  <conditionalFormatting sqref="E14">
    <cfRule type="cellIs" dxfId="5197" priority="10" operator="between">
      <formula>1</formula>
      <formula>2</formula>
    </cfRule>
  </conditionalFormatting>
  <conditionalFormatting sqref="C14">
    <cfRule type="cellIs" dxfId="5196" priority="9" operator="between">
      <formula>1</formula>
      <formula>2</formula>
    </cfRule>
  </conditionalFormatting>
  <conditionalFormatting sqref="D14">
    <cfRule type="cellIs" dxfId="5195" priority="8" operator="between">
      <formula>1</formula>
      <formula>2</formula>
    </cfRule>
  </conditionalFormatting>
  <conditionalFormatting sqref="E14">
    <cfRule type="cellIs" dxfId="5194" priority="7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>
      <selection activeCell="B6" sqref="B6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3</v>
      </c>
      <c r="B5" s="121" t="s">
        <v>139</v>
      </c>
      <c r="D5" s="79"/>
    </row>
    <row r="6" spans="1:4" s="77" customFormat="1" ht="12" customHeight="1" x14ac:dyDescent="0.2">
      <c r="A6" s="118"/>
      <c r="B6" s="111" t="s">
        <v>262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138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117" t="s">
        <v>12</v>
      </c>
      <c r="D10" s="117" t="s">
        <v>13</v>
      </c>
    </row>
    <row r="11" spans="1:4" s="77" customFormat="1" ht="14.25" customHeight="1" x14ac:dyDescent="0.2">
      <c r="B11" s="243" t="s">
        <v>61</v>
      </c>
      <c r="C11" s="260">
        <f>('PD_genero (08)'!C11/'PD_genero (08)'!E11)</f>
        <v>0.5614151177759209</v>
      </c>
      <c r="D11" s="261">
        <f>('PD_genero (08)'!D11/'PD_genero (08)'!E11)</f>
        <v>0.43858488222407915</v>
      </c>
    </row>
    <row r="12" spans="1:4" s="77" customFormat="1" ht="14.25" customHeight="1" x14ac:dyDescent="0.2">
      <c r="B12" s="4" t="s">
        <v>102</v>
      </c>
      <c r="C12" s="262">
        <f>('PD_genero (08)'!C12/'PD_genero (08)'!E12)</f>
        <v>0.53585976563254112</v>
      </c>
      <c r="D12" s="263">
        <f>('PD_genero (08)'!D12/'PD_genero (08)'!E12)</f>
        <v>0.46414023436745883</v>
      </c>
    </row>
    <row r="13" spans="1:4" s="77" customFormat="1" ht="14.25" customHeight="1" x14ac:dyDescent="0.2">
      <c r="B13" s="4" t="s">
        <v>103</v>
      </c>
      <c r="C13" s="262">
        <f>('PD_genero (08)'!C13/'PD_genero (08)'!E13)</f>
        <v>0.53724878946225296</v>
      </c>
      <c r="D13" s="263">
        <f>('PD_genero (08)'!D13/'PD_genero (08)'!E13)</f>
        <v>0.46275121053774704</v>
      </c>
    </row>
    <row r="14" spans="1:4" s="77" customFormat="1" ht="14.25" customHeight="1" x14ac:dyDescent="0.2">
      <c r="B14" s="4" t="s">
        <v>1</v>
      </c>
      <c r="C14" s="346">
        <f>('PD_genero (08)'!C14/'PD_genero (08)'!E14)</f>
        <v>0.5112838047870687</v>
      </c>
      <c r="D14" s="347">
        <f>('PD_genero (08)'!D14/'PD_genero (08)'!E14)</f>
        <v>0.4887161952129313</v>
      </c>
    </row>
    <row r="15" spans="1:4" s="77" customFormat="1" ht="14.25" customHeight="1" x14ac:dyDescent="0.2">
      <c r="B15" s="34" t="s">
        <v>36</v>
      </c>
      <c r="C15" s="260">
        <f>('PD_genero (08)'!C15/'PD_genero (08)'!E15)</f>
        <v>0.54255319148936165</v>
      </c>
      <c r="D15" s="261">
        <f>('PD_genero (08)'!D15/'PD_genero (08)'!E15)</f>
        <v>0.45744680851063829</v>
      </c>
    </row>
    <row r="16" spans="1:4" s="77" customFormat="1" ht="14.25" customHeight="1" x14ac:dyDescent="0.2">
      <c r="B16" s="34" t="s">
        <v>37</v>
      </c>
      <c r="C16" s="262">
        <f>('PD_genero (08)'!C16/'PD_genero (08)'!E16)</f>
        <v>0.54109589041095896</v>
      </c>
      <c r="D16" s="263">
        <f>('PD_genero (08)'!D16/'PD_genero (08)'!E16)</f>
        <v>0.4589041095890411</v>
      </c>
    </row>
    <row r="17" spans="2:4" s="77" customFormat="1" ht="14.25" customHeight="1" x14ac:dyDescent="0.2">
      <c r="B17" s="34" t="s">
        <v>38</v>
      </c>
      <c r="C17" s="262">
        <f>('PD_genero (08)'!C17/'PD_genero (08)'!E17)</f>
        <v>0.56827048114434331</v>
      </c>
      <c r="D17" s="263">
        <f>('PD_genero (08)'!D17/'PD_genero (08)'!E17)</f>
        <v>0.43172951885565669</v>
      </c>
    </row>
    <row r="18" spans="2:4" s="77" customFormat="1" ht="14.25" customHeight="1" x14ac:dyDescent="0.2">
      <c r="B18" s="34" t="s">
        <v>39</v>
      </c>
      <c r="C18" s="262">
        <f>('PD_genero (08)'!C18/'PD_genero (08)'!E18)</f>
        <v>0.54335260115606931</v>
      </c>
      <c r="D18" s="263">
        <f>('PD_genero (08)'!D18/'PD_genero (08)'!E18)</f>
        <v>0.45664739884393063</v>
      </c>
    </row>
    <row r="19" spans="2:4" s="77" customFormat="1" ht="14.25" customHeight="1" x14ac:dyDescent="0.2">
      <c r="B19" s="34" t="s">
        <v>40</v>
      </c>
      <c r="C19" s="262">
        <f>('PD_genero (08)'!C19/'PD_genero (08)'!E19)</f>
        <v>0.46672914714151825</v>
      </c>
      <c r="D19" s="263">
        <f>('PD_genero (08)'!D19/'PD_genero (08)'!E19)</f>
        <v>0.53327085285848175</v>
      </c>
    </row>
    <row r="20" spans="2:4" s="77" customFormat="1" ht="14.25" customHeight="1" x14ac:dyDescent="0.2">
      <c r="B20" s="34" t="s">
        <v>41</v>
      </c>
      <c r="C20" s="262">
        <f>('PD_genero (08)'!C20/'PD_genero (08)'!E20)</f>
        <v>0.52653061224489794</v>
      </c>
      <c r="D20" s="263">
        <f>('PD_genero (08)'!D20/'PD_genero (08)'!E20)</f>
        <v>0.47346938775510206</v>
      </c>
    </row>
    <row r="21" spans="2:4" s="77" customFormat="1" ht="14.25" customHeight="1" x14ac:dyDescent="0.2">
      <c r="B21" s="34" t="s">
        <v>42</v>
      </c>
      <c r="C21" s="262">
        <f>('PD_genero (08)'!C21/'PD_genero (08)'!E21)</f>
        <v>0.45353982300884954</v>
      </c>
      <c r="D21" s="263">
        <f>('PD_genero (08)'!D21/'PD_genero (08)'!E21)</f>
        <v>0.54646017699115046</v>
      </c>
    </row>
    <row r="22" spans="2:4" s="77" customFormat="1" ht="14.25" customHeight="1" x14ac:dyDescent="0.2">
      <c r="B22" s="34" t="s">
        <v>43</v>
      </c>
      <c r="C22" s="262">
        <f>('PD_genero (08)'!C22/'PD_genero (08)'!E22)</f>
        <v>0.58461538461538465</v>
      </c>
      <c r="D22" s="263">
        <f>('PD_genero (08)'!D22/'PD_genero (08)'!E22)</f>
        <v>0.41538461538461541</v>
      </c>
    </row>
    <row r="23" spans="2:4" s="77" customFormat="1" ht="14.25" customHeight="1" x14ac:dyDescent="0.2">
      <c r="B23" s="34" t="s">
        <v>44</v>
      </c>
      <c r="C23" s="262">
        <f>('PD_genero (08)'!C23/'PD_genero (08)'!E23)</f>
        <v>0.51675485008818345</v>
      </c>
      <c r="D23" s="263">
        <f>('PD_genero (08)'!D23/'PD_genero (08)'!E23)</f>
        <v>0.48324514991181655</v>
      </c>
    </row>
    <row r="24" spans="2:4" s="77" customFormat="1" ht="14.25" customHeight="1" x14ac:dyDescent="0.2">
      <c r="B24" s="34" t="s">
        <v>45</v>
      </c>
      <c r="C24" s="262">
        <f>('PD_genero (08)'!C24/'PD_genero (08)'!E24)</f>
        <v>0.5232</v>
      </c>
      <c r="D24" s="263">
        <f>('PD_genero (08)'!D24/'PD_genero (08)'!E24)</f>
        <v>0.4768</v>
      </c>
    </row>
    <row r="25" spans="2:4" s="77" customFormat="1" ht="14.25" customHeight="1" x14ac:dyDescent="0.2">
      <c r="B25" s="34" t="s">
        <v>46</v>
      </c>
      <c r="C25" s="262">
        <f>('PD_genero (08)'!C25/'PD_genero (08)'!E25)</f>
        <v>0.54240631163708086</v>
      </c>
      <c r="D25" s="263">
        <f>('PD_genero (08)'!D25/'PD_genero (08)'!E25)</f>
        <v>0.45759368836291914</v>
      </c>
    </row>
    <row r="26" spans="2:4" s="77" customFormat="1" ht="14.25" customHeight="1" x14ac:dyDescent="0.2">
      <c r="B26" s="34" t="s">
        <v>47</v>
      </c>
      <c r="C26" s="262">
        <f>('PD_genero (08)'!C26/'PD_genero (08)'!E26)</f>
        <v>0.52244165170556556</v>
      </c>
      <c r="D26" s="263">
        <f>('PD_genero (08)'!D26/'PD_genero (08)'!E26)</f>
        <v>0.47755834829443444</v>
      </c>
    </row>
    <row r="27" spans="2:4" s="77" customFormat="1" ht="14.25" customHeight="1" x14ac:dyDescent="0.2">
      <c r="B27" s="34" t="s">
        <v>48</v>
      </c>
      <c r="C27" s="262">
        <f>('PD_genero (08)'!C27/'PD_genero (08)'!E27)</f>
        <v>0.54382470119521908</v>
      </c>
      <c r="D27" s="263">
        <f>('PD_genero (08)'!D27/'PD_genero (08)'!E27)</f>
        <v>0.45617529880478086</v>
      </c>
    </row>
    <row r="28" spans="2:4" s="77" customFormat="1" ht="14.25" customHeight="1" x14ac:dyDescent="0.2">
      <c r="B28" s="34" t="s">
        <v>49</v>
      </c>
      <c r="C28" s="262">
        <f>('PD_genero (08)'!C28/'PD_genero (08)'!E28)</f>
        <v>0.51877470355731226</v>
      </c>
      <c r="D28" s="263">
        <f>('PD_genero (08)'!D28/'PD_genero (08)'!E28)</f>
        <v>0.48122529644268774</v>
      </c>
    </row>
    <row r="29" spans="2:4" s="77" customFormat="1" ht="14.25" customHeight="1" x14ac:dyDescent="0.2">
      <c r="B29" s="34" t="s">
        <v>50</v>
      </c>
      <c r="C29" s="262">
        <f>('PD_genero (08)'!C29/'PD_genero (08)'!E29)</f>
        <v>0.44759972954699123</v>
      </c>
      <c r="D29" s="263">
        <f>('PD_genero (08)'!D29/'PD_genero (08)'!E29)</f>
        <v>0.55240027045300877</v>
      </c>
    </row>
    <row r="30" spans="2:4" s="77" customFormat="1" ht="14.25" customHeight="1" x14ac:dyDescent="0.2">
      <c r="B30" s="34" t="s">
        <v>51</v>
      </c>
      <c r="C30" s="262">
        <f>('PD_genero (08)'!C30/'PD_genero (08)'!E30)</f>
        <v>0.49261083743842365</v>
      </c>
      <c r="D30" s="263">
        <f>('PD_genero (08)'!D30/'PD_genero (08)'!E30)</f>
        <v>0.5073891625615764</v>
      </c>
    </row>
    <row r="31" spans="2:4" s="77" customFormat="1" ht="14.25" customHeight="1" x14ac:dyDescent="0.2">
      <c r="B31" s="34" t="s">
        <v>52</v>
      </c>
      <c r="C31" s="262">
        <f>('PD_genero (08)'!C31/'PD_genero (08)'!E31)</f>
        <v>0.51588628762541811</v>
      </c>
      <c r="D31" s="263">
        <f>('PD_genero (08)'!D31/'PD_genero (08)'!E31)</f>
        <v>0.48411371237458195</v>
      </c>
    </row>
    <row r="32" spans="2:4" s="77" customFormat="1" ht="14.25" customHeight="1" x14ac:dyDescent="0.2">
      <c r="B32" s="34" t="s">
        <v>31</v>
      </c>
      <c r="C32" s="262">
        <f>('PD_genero (08)'!C32/'PD_genero (08)'!E32)</f>
        <v>0.56589147286821706</v>
      </c>
      <c r="D32" s="263">
        <f>('PD_genero (08)'!D32/'PD_genero (08)'!E32)</f>
        <v>0.43410852713178294</v>
      </c>
    </row>
    <row r="33" spans="2:4" s="77" customFormat="1" ht="14.25" customHeight="1" x14ac:dyDescent="0.2">
      <c r="B33" s="34" t="s">
        <v>53</v>
      </c>
      <c r="C33" s="262">
        <f>('PD_genero (08)'!C33/'PD_genero (08)'!E33)</f>
        <v>0.49635036496350365</v>
      </c>
      <c r="D33" s="263">
        <f>('PD_genero (08)'!D33/'PD_genero (08)'!E33)</f>
        <v>0.5036496350364964</v>
      </c>
    </row>
    <row r="34" spans="2:4" s="77" customFormat="1" ht="14.25" customHeight="1" x14ac:dyDescent="0.2">
      <c r="B34" s="34" t="s">
        <v>54</v>
      </c>
      <c r="C34" s="262">
        <f>('PD_genero (08)'!C34/'PD_genero (08)'!E34)</f>
        <v>0.49032258064516127</v>
      </c>
      <c r="D34" s="263">
        <f>('PD_genero (08)'!D34/'PD_genero (08)'!E34)</f>
        <v>0.50967741935483868</v>
      </c>
    </row>
    <row r="35" spans="2:4" s="77" customFormat="1" ht="14.25" customHeight="1" x14ac:dyDescent="0.2">
      <c r="B35" s="34" t="s">
        <v>55</v>
      </c>
      <c r="C35" s="262">
        <f>('PD_genero (08)'!C35/'PD_genero (08)'!E35)</f>
        <v>0.46808510638297873</v>
      </c>
      <c r="D35" s="263">
        <f>('PD_genero (08)'!D35/'PD_genero (08)'!E35)</f>
        <v>0.53191489361702127</v>
      </c>
    </row>
    <row r="36" spans="2:4" s="77" customFormat="1" ht="14.25" customHeight="1" x14ac:dyDescent="0.2">
      <c r="B36" s="34" t="s">
        <v>56</v>
      </c>
      <c r="C36" s="262">
        <f>('PD_genero (08)'!C36/'PD_genero (08)'!E36)</f>
        <v>0.51419558359621453</v>
      </c>
      <c r="D36" s="263">
        <f>('PD_genero (08)'!D36/'PD_genero (08)'!E36)</f>
        <v>0.48580441640378547</v>
      </c>
    </row>
    <row r="37" spans="2:4" s="77" customFormat="1" ht="14.25" customHeight="1" x14ac:dyDescent="0.2">
      <c r="B37" s="34" t="s">
        <v>57</v>
      </c>
      <c r="C37" s="262">
        <f>('PD_genero (08)'!C37/'PD_genero (08)'!E37)</f>
        <v>0.52997275204359673</v>
      </c>
      <c r="D37" s="263">
        <f>('PD_genero (08)'!D37/'PD_genero (08)'!E37)</f>
        <v>0.47002724795640327</v>
      </c>
    </row>
    <row r="38" spans="2:4" s="77" customFormat="1" ht="14.25" customHeight="1" x14ac:dyDescent="0.2">
      <c r="B38" s="34" t="s">
        <v>58</v>
      </c>
      <c r="C38" s="264">
        <f>('PD_genero (08)'!C38/'PD_genero (08)'!E38)</f>
        <v>0.517578125</v>
      </c>
      <c r="D38" s="265">
        <f>('PD_genero (08)'!D38/'PD_genero (08)'!E38)</f>
        <v>0.482421875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C11" sqref="C11:K38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4</v>
      </c>
      <c r="B5" s="119" t="s">
        <v>224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224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88126</v>
      </c>
      <c r="D11" s="250">
        <v>60799</v>
      </c>
      <c r="E11" s="250">
        <v>52623</v>
      </c>
      <c r="F11" s="250">
        <v>48111</v>
      </c>
      <c r="G11" s="250">
        <v>47482</v>
      </c>
      <c r="H11" s="250">
        <v>51750</v>
      </c>
      <c r="I11" s="250">
        <v>55079</v>
      </c>
      <c r="J11" s="250">
        <v>38820</v>
      </c>
      <c r="K11" s="257">
        <v>442790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19976</v>
      </c>
      <c r="D12" s="63">
        <v>15680</v>
      </c>
      <c r="E12" s="63">
        <v>13329</v>
      </c>
      <c r="F12" s="63">
        <v>11213</v>
      </c>
      <c r="G12" s="63">
        <v>10389</v>
      </c>
      <c r="H12" s="63">
        <v>11375</v>
      </c>
      <c r="I12" s="63">
        <v>12450</v>
      </c>
      <c r="J12" s="63">
        <v>9186</v>
      </c>
      <c r="K12" s="253">
        <v>103598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15104</v>
      </c>
      <c r="D13" s="63">
        <v>11719</v>
      </c>
      <c r="E13" s="63">
        <v>10163</v>
      </c>
      <c r="F13" s="63">
        <v>8583</v>
      </c>
      <c r="G13" s="63">
        <v>7694</v>
      </c>
      <c r="H13" s="63">
        <v>8431</v>
      </c>
      <c r="I13" s="63">
        <v>9346</v>
      </c>
      <c r="J13" s="63">
        <v>7231</v>
      </c>
      <c r="K13" s="253">
        <v>78271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3015</v>
      </c>
      <c r="D14" s="344">
        <v>2297</v>
      </c>
      <c r="E14" s="344">
        <v>1980</v>
      </c>
      <c r="F14" s="344">
        <v>1700</v>
      </c>
      <c r="G14" s="344">
        <v>1579</v>
      </c>
      <c r="H14" s="344">
        <v>1867</v>
      </c>
      <c r="I14" s="344">
        <v>2089</v>
      </c>
      <c r="J14" s="344">
        <v>1558</v>
      </c>
      <c r="K14" s="345">
        <v>16085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49">
        <v>111</v>
      </c>
      <c r="D15" s="250">
        <v>68</v>
      </c>
      <c r="E15" s="250">
        <v>56</v>
      </c>
      <c r="F15" s="250">
        <v>50</v>
      </c>
      <c r="G15" s="250">
        <v>58</v>
      </c>
      <c r="H15" s="250">
        <v>57</v>
      </c>
      <c r="I15" s="250">
        <v>105</v>
      </c>
      <c r="J15" s="250">
        <v>59</v>
      </c>
      <c r="K15" s="257">
        <v>564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69</v>
      </c>
      <c r="D16" s="63">
        <v>81</v>
      </c>
      <c r="E16" s="63">
        <v>64</v>
      </c>
      <c r="F16" s="63">
        <v>35</v>
      </c>
      <c r="G16" s="63">
        <v>44</v>
      </c>
      <c r="H16" s="63">
        <v>56</v>
      </c>
      <c r="I16" s="63">
        <v>42</v>
      </c>
      <c r="J16" s="63">
        <v>47</v>
      </c>
      <c r="K16" s="253">
        <v>438</v>
      </c>
    </row>
    <row r="17" spans="2:15" x14ac:dyDescent="0.25">
      <c r="B17" s="34" t="s">
        <v>38</v>
      </c>
      <c r="C17" s="252">
        <v>136</v>
      </c>
      <c r="D17" s="63">
        <v>101</v>
      </c>
      <c r="E17" s="63">
        <v>102</v>
      </c>
      <c r="F17" s="63">
        <v>83</v>
      </c>
      <c r="G17" s="63">
        <v>69</v>
      </c>
      <c r="H17" s="63">
        <v>90</v>
      </c>
      <c r="I17" s="63">
        <v>98</v>
      </c>
      <c r="J17" s="63">
        <v>90</v>
      </c>
      <c r="K17" s="253">
        <v>769</v>
      </c>
    </row>
    <row r="18" spans="2:15" x14ac:dyDescent="0.25">
      <c r="B18" s="34" t="s">
        <v>39</v>
      </c>
      <c r="C18" s="252">
        <v>86</v>
      </c>
      <c r="D18" s="63">
        <v>71</v>
      </c>
      <c r="E18" s="63">
        <v>58</v>
      </c>
      <c r="F18" s="63">
        <v>64</v>
      </c>
      <c r="G18" s="63">
        <v>58</v>
      </c>
      <c r="H18" s="63">
        <v>62</v>
      </c>
      <c r="I18" s="63">
        <v>74</v>
      </c>
      <c r="J18" s="63">
        <v>46</v>
      </c>
      <c r="K18" s="253">
        <v>519</v>
      </c>
      <c r="N18" s="80"/>
      <c r="O18" s="80"/>
    </row>
    <row r="19" spans="2:15" x14ac:dyDescent="0.25">
      <c r="B19" s="34" t="s">
        <v>40</v>
      </c>
      <c r="C19" s="252">
        <v>193</v>
      </c>
      <c r="D19" s="63">
        <v>158</v>
      </c>
      <c r="E19" s="63">
        <v>124</v>
      </c>
      <c r="F19" s="63">
        <v>135</v>
      </c>
      <c r="G19" s="63">
        <v>106</v>
      </c>
      <c r="H19" s="63">
        <v>118</v>
      </c>
      <c r="I19" s="63">
        <v>123</v>
      </c>
      <c r="J19" s="63">
        <v>110</v>
      </c>
      <c r="K19" s="253">
        <v>1067</v>
      </c>
    </row>
    <row r="20" spans="2:15" x14ac:dyDescent="0.25">
      <c r="B20" s="34" t="s">
        <v>41</v>
      </c>
      <c r="C20" s="252">
        <v>78</v>
      </c>
      <c r="D20" s="63">
        <v>73</v>
      </c>
      <c r="E20" s="63">
        <v>66</v>
      </c>
      <c r="F20" s="63">
        <v>51</v>
      </c>
      <c r="G20" s="63">
        <v>51</v>
      </c>
      <c r="H20" s="63">
        <v>52</v>
      </c>
      <c r="I20" s="63">
        <v>68</v>
      </c>
      <c r="J20" s="63">
        <v>51</v>
      </c>
      <c r="K20" s="253">
        <v>490</v>
      </c>
    </row>
    <row r="21" spans="2:15" x14ac:dyDescent="0.25">
      <c r="B21" s="34" t="s">
        <v>42</v>
      </c>
      <c r="C21" s="252">
        <v>76</v>
      </c>
      <c r="D21" s="63">
        <v>68</v>
      </c>
      <c r="E21" s="63">
        <v>54</v>
      </c>
      <c r="F21" s="63">
        <v>55</v>
      </c>
      <c r="G21" s="63">
        <v>37</v>
      </c>
      <c r="H21" s="63">
        <v>58</v>
      </c>
      <c r="I21" s="63">
        <v>58</v>
      </c>
      <c r="J21" s="63">
        <v>46</v>
      </c>
      <c r="K21" s="253">
        <v>452</v>
      </c>
    </row>
    <row r="22" spans="2:15" x14ac:dyDescent="0.25">
      <c r="B22" s="34" t="s">
        <v>43</v>
      </c>
      <c r="C22" s="252">
        <v>59</v>
      </c>
      <c r="D22" s="63">
        <v>46</v>
      </c>
      <c r="E22" s="63">
        <v>65</v>
      </c>
      <c r="F22" s="63">
        <v>37</v>
      </c>
      <c r="G22" s="63">
        <v>28</v>
      </c>
      <c r="H22" s="63">
        <v>43</v>
      </c>
      <c r="I22" s="63">
        <v>65</v>
      </c>
      <c r="J22" s="63">
        <v>47</v>
      </c>
      <c r="K22" s="253">
        <v>390</v>
      </c>
    </row>
    <row r="23" spans="2:15" x14ac:dyDescent="0.25">
      <c r="B23" s="34" t="s">
        <v>44</v>
      </c>
      <c r="C23" s="252">
        <v>179</v>
      </c>
      <c r="D23" s="63">
        <v>149</v>
      </c>
      <c r="E23" s="63">
        <v>165</v>
      </c>
      <c r="F23" s="63">
        <v>119</v>
      </c>
      <c r="G23" s="63">
        <v>95</v>
      </c>
      <c r="H23" s="63">
        <v>143</v>
      </c>
      <c r="I23" s="63">
        <v>157</v>
      </c>
      <c r="J23" s="63">
        <v>127</v>
      </c>
      <c r="K23" s="253">
        <v>1134</v>
      </c>
    </row>
    <row r="24" spans="2:15" x14ac:dyDescent="0.25">
      <c r="B24" s="34" t="s">
        <v>45</v>
      </c>
      <c r="C24" s="252">
        <v>102</v>
      </c>
      <c r="D24" s="63">
        <v>99</v>
      </c>
      <c r="E24" s="63">
        <v>82</v>
      </c>
      <c r="F24" s="63">
        <v>61</v>
      </c>
      <c r="G24" s="63">
        <v>63</v>
      </c>
      <c r="H24" s="63">
        <v>69</v>
      </c>
      <c r="I24" s="63">
        <v>87</v>
      </c>
      <c r="J24" s="63">
        <v>62</v>
      </c>
      <c r="K24" s="253">
        <v>625</v>
      </c>
    </row>
    <row r="25" spans="2:15" x14ac:dyDescent="0.25">
      <c r="B25" s="34" t="s">
        <v>46</v>
      </c>
      <c r="C25" s="252">
        <v>93</v>
      </c>
      <c r="D25" s="63">
        <v>69</v>
      </c>
      <c r="E25" s="63">
        <v>56</v>
      </c>
      <c r="F25" s="63">
        <v>57</v>
      </c>
      <c r="G25" s="63">
        <v>55</v>
      </c>
      <c r="H25" s="63">
        <v>53</v>
      </c>
      <c r="I25" s="63">
        <v>61</v>
      </c>
      <c r="J25" s="63">
        <v>63</v>
      </c>
      <c r="K25" s="253">
        <v>507</v>
      </c>
    </row>
    <row r="26" spans="2:15" x14ac:dyDescent="0.25">
      <c r="B26" s="34" t="s">
        <v>47</v>
      </c>
      <c r="C26" s="252">
        <v>124</v>
      </c>
      <c r="D26" s="63">
        <v>64</v>
      </c>
      <c r="E26" s="63">
        <v>67</v>
      </c>
      <c r="F26" s="63">
        <v>59</v>
      </c>
      <c r="G26" s="63">
        <v>56</v>
      </c>
      <c r="H26" s="63">
        <v>82</v>
      </c>
      <c r="I26" s="63">
        <v>58</v>
      </c>
      <c r="J26" s="63">
        <v>47</v>
      </c>
      <c r="K26" s="253">
        <v>557</v>
      </c>
    </row>
    <row r="27" spans="2:15" x14ac:dyDescent="0.25">
      <c r="B27" s="34" t="s">
        <v>48</v>
      </c>
      <c r="C27" s="252">
        <v>79</v>
      </c>
      <c r="D27" s="63">
        <v>75</v>
      </c>
      <c r="E27" s="63">
        <v>61</v>
      </c>
      <c r="F27" s="63">
        <v>53</v>
      </c>
      <c r="G27" s="63">
        <v>70</v>
      </c>
      <c r="H27" s="63">
        <v>53</v>
      </c>
      <c r="I27" s="63">
        <v>65</v>
      </c>
      <c r="J27" s="63">
        <v>46</v>
      </c>
      <c r="K27" s="253">
        <v>502</v>
      </c>
    </row>
    <row r="28" spans="2:15" x14ac:dyDescent="0.25">
      <c r="B28" s="34" t="s">
        <v>49</v>
      </c>
      <c r="C28" s="252">
        <v>179</v>
      </c>
      <c r="D28" s="63">
        <v>159</v>
      </c>
      <c r="E28" s="63">
        <v>127</v>
      </c>
      <c r="F28" s="63">
        <v>109</v>
      </c>
      <c r="G28" s="63">
        <v>116</v>
      </c>
      <c r="H28" s="63">
        <v>110</v>
      </c>
      <c r="I28" s="63">
        <v>129</v>
      </c>
      <c r="J28" s="63">
        <v>83</v>
      </c>
      <c r="K28" s="253">
        <v>1012</v>
      </c>
    </row>
    <row r="29" spans="2:15" x14ac:dyDescent="0.25">
      <c r="B29" s="34" t="s">
        <v>50</v>
      </c>
      <c r="C29" s="252">
        <v>368</v>
      </c>
      <c r="D29" s="63">
        <v>160</v>
      </c>
      <c r="E29" s="63">
        <v>167</v>
      </c>
      <c r="F29" s="63">
        <v>154</v>
      </c>
      <c r="G29" s="63">
        <v>136</v>
      </c>
      <c r="H29" s="63">
        <v>173</v>
      </c>
      <c r="I29" s="63">
        <v>205</v>
      </c>
      <c r="J29" s="63">
        <v>116</v>
      </c>
      <c r="K29" s="253">
        <v>1479</v>
      </c>
    </row>
    <row r="30" spans="2:15" x14ac:dyDescent="0.25">
      <c r="B30" s="34" t="s">
        <v>51</v>
      </c>
      <c r="C30" s="252">
        <v>73</v>
      </c>
      <c r="D30" s="63">
        <v>63</v>
      </c>
      <c r="E30" s="63">
        <v>39</v>
      </c>
      <c r="F30" s="63">
        <v>39</v>
      </c>
      <c r="G30" s="63">
        <v>47</v>
      </c>
      <c r="H30" s="63">
        <v>56</v>
      </c>
      <c r="I30" s="63">
        <v>50</v>
      </c>
      <c r="J30" s="63">
        <v>39</v>
      </c>
      <c r="K30" s="253">
        <v>406</v>
      </c>
    </row>
    <row r="31" spans="2:15" x14ac:dyDescent="0.25">
      <c r="B31" s="34" t="s">
        <v>52</v>
      </c>
      <c r="C31" s="252">
        <v>246</v>
      </c>
      <c r="D31" s="63">
        <v>160</v>
      </c>
      <c r="E31" s="63">
        <v>130</v>
      </c>
      <c r="F31" s="63">
        <v>135</v>
      </c>
      <c r="G31" s="63">
        <v>115</v>
      </c>
      <c r="H31" s="63">
        <v>145</v>
      </c>
      <c r="I31" s="63">
        <v>157</v>
      </c>
      <c r="J31" s="63">
        <v>108</v>
      </c>
      <c r="K31" s="253">
        <v>1196</v>
      </c>
    </row>
    <row r="32" spans="2:15" x14ac:dyDescent="0.25">
      <c r="B32" s="34" t="s">
        <v>31</v>
      </c>
      <c r="C32" s="252">
        <v>52</v>
      </c>
      <c r="D32" s="63">
        <v>43</v>
      </c>
      <c r="E32" s="63">
        <v>37</v>
      </c>
      <c r="F32" s="63">
        <v>19</v>
      </c>
      <c r="G32" s="63">
        <v>22</v>
      </c>
      <c r="H32" s="63">
        <v>30</v>
      </c>
      <c r="I32" s="63">
        <v>35</v>
      </c>
      <c r="J32" s="63">
        <v>20</v>
      </c>
      <c r="K32" s="253">
        <v>258</v>
      </c>
    </row>
    <row r="33" spans="2:11" x14ac:dyDescent="0.25">
      <c r="B33" s="34" t="s">
        <v>53</v>
      </c>
      <c r="C33" s="252">
        <v>182</v>
      </c>
      <c r="D33" s="63">
        <v>174</v>
      </c>
      <c r="E33" s="63">
        <v>113</v>
      </c>
      <c r="F33" s="63">
        <v>92</v>
      </c>
      <c r="G33" s="63">
        <v>76</v>
      </c>
      <c r="H33" s="63">
        <v>114</v>
      </c>
      <c r="I33" s="63">
        <v>126</v>
      </c>
      <c r="J33" s="63">
        <v>82</v>
      </c>
      <c r="K33" s="253">
        <v>959</v>
      </c>
    </row>
    <row r="34" spans="2:11" ht="12.75" customHeight="1" x14ac:dyDescent="0.25">
      <c r="B34" s="34" t="s">
        <v>54</v>
      </c>
      <c r="C34" s="252">
        <v>210</v>
      </c>
      <c r="D34" s="63">
        <v>108</v>
      </c>
      <c r="E34" s="63">
        <v>94</v>
      </c>
      <c r="F34" s="63">
        <v>67</v>
      </c>
      <c r="G34" s="63">
        <v>71</v>
      </c>
      <c r="H34" s="63">
        <v>89</v>
      </c>
      <c r="I34" s="63">
        <v>73</v>
      </c>
      <c r="J34" s="63">
        <v>63</v>
      </c>
      <c r="K34" s="253">
        <v>775</v>
      </c>
    </row>
    <row r="35" spans="2:11" x14ac:dyDescent="0.25">
      <c r="B35" s="34" t="s">
        <v>55</v>
      </c>
      <c r="C35" s="252">
        <v>76</v>
      </c>
      <c r="D35" s="63">
        <v>59</v>
      </c>
      <c r="E35" s="63">
        <v>45</v>
      </c>
      <c r="F35" s="63">
        <v>45</v>
      </c>
      <c r="G35" s="63">
        <v>55</v>
      </c>
      <c r="H35" s="63">
        <v>58</v>
      </c>
      <c r="I35" s="63">
        <v>48</v>
      </c>
      <c r="J35" s="63">
        <v>37</v>
      </c>
      <c r="K35" s="253">
        <v>423</v>
      </c>
    </row>
    <row r="36" spans="2:11" x14ac:dyDescent="0.25">
      <c r="B36" s="34" t="s">
        <v>56</v>
      </c>
      <c r="C36" s="252">
        <v>45</v>
      </c>
      <c r="D36" s="63">
        <v>57</v>
      </c>
      <c r="E36" s="63">
        <v>43</v>
      </c>
      <c r="F36" s="63">
        <v>40</v>
      </c>
      <c r="G36" s="63">
        <v>27</v>
      </c>
      <c r="H36" s="63">
        <v>34</v>
      </c>
      <c r="I36" s="63">
        <v>42</v>
      </c>
      <c r="J36" s="63">
        <v>29</v>
      </c>
      <c r="K36" s="253">
        <v>317</v>
      </c>
    </row>
    <row r="37" spans="2:11" x14ac:dyDescent="0.25">
      <c r="B37" s="34" t="s">
        <v>57</v>
      </c>
      <c r="C37" s="252">
        <v>102</v>
      </c>
      <c r="D37" s="63">
        <v>111</v>
      </c>
      <c r="E37" s="63">
        <v>91</v>
      </c>
      <c r="F37" s="63">
        <v>92</v>
      </c>
      <c r="G37" s="63">
        <v>75</v>
      </c>
      <c r="H37" s="63">
        <v>63</v>
      </c>
      <c r="I37" s="63">
        <v>104</v>
      </c>
      <c r="J37" s="63">
        <v>96</v>
      </c>
      <c r="K37" s="253">
        <v>734</v>
      </c>
    </row>
    <row r="38" spans="2:11" x14ac:dyDescent="0.25">
      <c r="B38" s="34" t="s">
        <v>58</v>
      </c>
      <c r="C38" s="341">
        <v>97</v>
      </c>
      <c r="D38" s="342">
        <v>81</v>
      </c>
      <c r="E38" s="342">
        <v>74</v>
      </c>
      <c r="F38" s="342">
        <v>49</v>
      </c>
      <c r="G38" s="342">
        <v>49</v>
      </c>
      <c r="H38" s="342">
        <v>59</v>
      </c>
      <c r="I38" s="342">
        <v>59</v>
      </c>
      <c r="J38" s="342">
        <v>44</v>
      </c>
      <c r="K38" s="258">
        <v>512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193" priority="2" operator="between">
      <formula>1</formula>
      <formula>2</formula>
    </cfRule>
  </conditionalFormatting>
  <conditionalFormatting sqref="C11:K38">
    <cfRule type="cellIs" dxfId="519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>
      <selection activeCell="G10" sqref="G10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194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194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337" t="s">
        <v>12</v>
      </c>
      <c r="D10" s="337" t="s">
        <v>13</v>
      </c>
      <c r="E10" s="337" t="s">
        <v>0</v>
      </c>
    </row>
    <row r="11" spans="1:5" s="77" customFormat="1" ht="14.25" customHeight="1" x14ac:dyDescent="0.2">
      <c r="B11" s="243" t="s">
        <v>61</v>
      </c>
      <c r="C11" s="249">
        <v>274258</v>
      </c>
      <c r="D11" s="250">
        <v>217616</v>
      </c>
      <c r="E11" s="251">
        <v>491874</v>
      </c>
    </row>
    <row r="12" spans="1:5" s="77" customFormat="1" ht="14.25" customHeight="1" x14ac:dyDescent="0.2">
      <c r="B12" s="4" t="s">
        <v>102</v>
      </c>
      <c r="C12" s="252">
        <v>60500</v>
      </c>
      <c r="D12" s="63">
        <v>56235</v>
      </c>
      <c r="E12" s="253">
        <v>116735</v>
      </c>
    </row>
    <row r="13" spans="1:5" s="77" customFormat="1" ht="14.25" customHeight="1" x14ac:dyDescent="0.2">
      <c r="B13" s="4" t="s">
        <v>103</v>
      </c>
      <c r="C13" s="245">
        <v>46952</v>
      </c>
      <c r="D13" s="246">
        <v>43321</v>
      </c>
      <c r="E13" s="254">
        <v>90273</v>
      </c>
    </row>
    <row r="14" spans="1:5" s="77" customFormat="1" ht="14.25" customHeight="1" x14ac:dyDescent="0.2">
      <c r="B14" s="4" t="s">
        <v>1</v>
      </c>
      <c r="C14" s="338">
        <v>9538</v>
      </c>
      <c r="D14" s="339">
        <v>9690</v>
      </c>
      <c r="E14" s="340">
        <v>19228</v>
      </c>
    </row>
    <row r="15" spans="1:5" s="77" customFormat="1" ht="14.25" customHeight="1" x14ac:dyDescent="0.2">
      <c r="B15" s="34" t="s">
        <v>104</v>
      </c>
      <c r="C15" s="244">
        <v>324</v>
      </c>
      <c r="D15" s="247">
        <v>378</v>
      </c>
      <c r="E15" s="251">
        <v>702</v>
      </c>
    </row>
    <row r="16" spans="1:5" s="77" customFormat="1" ht="14.25" customHeight="1" x14ac:dyDescent="0.2">
      <c r="B16" s="34" t="s">
        <v>105</v>
      </c>
      <c r="C16" s="245">
        <v>270</v>
      </c>
      <c r="D16" s="246">
        <v>285</v>
      </c>
      <c r="E16" s="254">
        <v>555</v>
      </c>
    </row>
    <row r="17" spans="2:5" s="77" customFormat="1" ht="14.25" customHeight="1" x14ac:dyDescent="0.2">
      <c r="B17" s="34" t="s">
        <v>107</v>
      </c>
      <c r="C17" s="245">
        <v>482</v>
      </c>
      <c r="D17" s="246">
        <v>413</v>
      </c>
      <c r="E17" s="254">
        <v>895</v>
      </c>
    </row>
    <row r="18" spans="2:5" s="77" customFormat="1" ht="14.25" customHeight="1" x14ac:dyDescent="0.2">
      <c r="B18" s="34" t="s">
        <v>196</v>
      </c>
      <c r="C18" s="245">
        <v>301</v>
      </c>
      <c r="D18" s="246">
        <v>288</v>
      </c>
      <c r="E18" s="254">
        <v>589</v>
      </c>
    </row>
    <row r="19" spans="2:5" s="77" customFormat="1" ht="14.25" customHeight="1" x14ac:dyDescent="0.2">
      <c r="B19" s="34" t="s">
        <v>197</v>
      </c>
      <c r="C19" s="245">
        <v>577</v>
      </c>
      <c r="D19" s="246">
        <v>601</v>
      </c>
      <c r="E19" s="254">
        <v>1178</v>
      </c>
    </row>
    <row r="20" spans="2:5" s="77" customFormat="1" ht="14.25" customHeight="1" x14ac:dyDescent="0.2">
      <c r="B20" s="34" t="s">
        <v>198</v>
      </c>
      <c r="C20" s="245">
        <v>318</v>
      </c>
      <c r="D20" s="246">
        <v>297</v>
      </c>
      <c r="E20" s="254">
        <v>615</v>
      </c>
    </row>
    <row r="21" spans="2:5" s="77" customFormat="1" ht="14.25" customHeight="1" x14ac:dyDescent="0.2">
      <c r="B21" s="34" t="s">
        <v>110</v>
      </c>
      <c r="C21" s="245">
        <v>235</v>
      </c>
      <c r="D21" s="246">
        <v>298</v>
      </c>
      <c r="E21" s="254">
        <v>533</v>
      </c>
    </row>
    <row r="22" spans="2:5" s="77" customFormat="1" ht="14.25" customHeight="1" x14ac:dyDescent="0.2">
      <c r="B22" s="34" t="s">
        <v>199</v>
      </c>
      <c r="C22" s="245">
        <v>303</v>
      </c>
      <c r="D22" s="246">
        <v>274</v>
      </c>
      <c r="E22" s="254">
        <v>577</v>
      </c>
    </row>
    <row r="23" spans="2:5" s="77" customFormat="1" ht="14.25" customHeight="1" x14ac:dyDescent="0.2">
      <c r="B23" s="34" t="s">
        <v>111</v>
      </c>
      <c r="C23" s="245">
        <v>756</v>
      </c>
      <c r="D23" s="246">
        <v>754</v>
      </c>
      <c r="E23" s="254">
        <v>1510</v>
      </c>
    </row>
    <row r="24" spans="2:5" s="77" customFormat="1" ht="14.25" customHeight="1" x14ac:dyDescent="0.2">
      <c r="B24" s="34" t="s">
        <v>200</v>
      </c>
      <c r="C24" s="245">
        <v>364</v>
      </c>
      <c r="D24" s="246">
        <v>343</v>
      </c>
      <c r="E24" s="254">
        <v>707</v>
      </c>
    </row>
    <row r="25" spans="2:5" s="77" customFormat="1" ht="14.25" customHeight="1" x14ac:dyDescent="0.2">
      <c r="B25" s="34" t="s">
        <v>113</v>
      </c>
      <c r="C25" s="245">
        <v>273</v>
      </c>
      <c r="D25" s="246">
        <v>306</v>
      </c>
      <c r="E25" s="254">
        <v>579</v>
      </c>
    </row>
    <row r="26" spans="2:5" s="77" customFormat="1" ht="14.25" customHeight="1" x14ac:dyDescent="0.2">
      <c r="B26" s="34" t="s">
        <v>114</v>
      </c>
      <c r="C26" s="245">
        <v>322</v>
      </c>
      <c r="D26" s="246">
        <v>350</v>
      </c>
      <c r="E26" s="254">
        <v>672</v>
      </c>
    </row>
    <row r="27" spans="2:5" s="77" customFormat="1" ht="14.25" customHeight="1" x14ac:dyDescent="0.2">
      <c r="B27" s="34" t="s">
        <v>201</v>
      </c>
      <c r="C27" s="245">
        <v>298</v>
      </c>
      <c r="D27" s="246">
        <v>256</v>
      </c>
      <c r="E27" s="254">
        <v>554</v>
      </c>
    </row>
    <row r="28" spans="2:5" s="77" customFormat="1" ht="14.25" customHeight="1" x14ac:dyDescent="0.2">
      <c r="B28" s="34" t="s">
        <v>121</v>
      </c>
      <c r="C28" s="245">
        <v>613</v>
      </c>
      <c r="D28" s="246">
        <v>606</v>
      </c>
      <c r="E28" s="254">
        <v>1219</v>
      </c>
    </row>
    <row r="29" spans="2:5" s="77" customFormat="1" ht="14.25" customHeight="1" x14ac:dyDescent="0.2">
      <c r="B29" s="34" t="s">
        <v>124</v>
      </c>
      <c r="C29" s="245">
        <v>903</v>
      </c>
      <c r="D29" s="246">
        <v>1003</v>
      </c>
      <c r="E29" s="254">
        <v>1906</v>
      </c>
    </row>
    <row r="30" spans="2:5" s="77" customFormat="1" ht="14.25" customHeight="1" x14ac:dyDescent="0.2">
      <c r="B30" s="34" t="s">
        <v>202</v>
      </c>
      <c r="C30" s="245">
        <v>237</v>
      </c>
      <c r="D30" s="246">
        <v>255</v>
      </c>
      <c r="E30" s="254">
        <v>492</v>
      </c>
    </row>
    <row r="31" spans="2:5" s="77" customFormat="1" ht="14.25" customHeight="1" x14ac:dyDescent="0.2">
      <c r="B31" s="34" t="s">
        <v>203</v>
      </c>
      <c r="C31" s="245">
        <v>753</v>
      </c>
      <c r="D31" s="246">
        <v>802</v>
      </c>
      <c r="E31" s="254">
        <v>1555</v>
      </c>
    </row>
    <row r="32" spans="2:5" s="77" customFormat="1" ht="14.25" customHeight="1" x14ac:dyDescent="0.2">
      <c r="B32" s="34" t="s">
        <v>204</v>
      </c>
      <c r="C32" s="245">
        <v>122</v>
      </c>
      <c r="D32" s="246">
        <v>109</v>
      </c>
      <c r="E32" s="254">
        <v>231</v>
      </c>
    </row>
    <row r="33" spans="2:5" s="77" customFormat="1" ht="14.25" customHeight="1" x14ac:dyDescent="0.2">
      <c r="B33" s="34" t="s">
        <v>128</v>
      </c>
      <c r="C33" s="245">
        <v>519</v>
      </c>
      <c r="D33" s="246">
        <v>493</v>
      </c>
      <c r="E33" s="254">
        <v>1012</v>
      </c>
    </row>
    <row r="34" spans="2:5" s="77" customFormat="1" ht="14.25" customHeight="1" x14ac:dyDescent="0.2">
      <c r="B34" s="34" t="s">
        <v>205</v>
      </c>
      <c r="C34" s="245">
        <v>346</v>
      </c>
      <c r="D34" s="246">
        <v>405</v>
      </c>
      <c r="E34" s="254">
        <v>751</v>
      </c>
    </row>
    <row r="35" spans="2:5" s="77" customFormat="1" ht="14.25" customHeight="1" x14ac:dyDescent="0.2">
      <c r="B35" s="34" t="s">
        <v>206</v>
      </c>
      <c r="C35" s="245">
        <v>238</v>
      </c>
      <c r="D35" s="246">
        <v>305</v>
      </c>
      <c r="E35" s="254">
        <v>543</v>
      </c>
    </row>
    <row r="36" spans="2:5" s="77" customFormat="1" ht="14.25" customHeight="1" x14ac:dyDescent="0.2">
      <c r="B36" s="34" t="s">
        <v>207</v>
      </c>
      <c r="C36" s="245">
        <v>193</v>
      </c>
      <c r="D36" s="246">
        <v>180</v>
      </c>
      <c r="E36" s="254">
        <v>373</v>
      </c>
    </row>
    <row r="37" spans="2:5" s="77" customFormat="1" ht="14.25" customHeight="1" x14ac:dyDescent="0.2">
      <c r="B37" s="34" t="s">
        <v>129</v>
      </c>
      <c r="C37" s="245">
        <v>502</v>
      </c>
      <c r="D37" s="246">
        <v>421</v>
      </c>
      <c r="E37" s="254">
        <v>923</v>
      </c>
    </row>
    <row r="38" spans="2:5" s="77" customFormat="1" ht="14.25" customHeight="1" x14ac:dyDescent="0.2">
      <c r="B38" s="34" t="s">
        <v>208</v>
      </c>
      <c r="C38" s="255">
        <v>289</v>
      </c>
      <c r="D38" s="248">
        <v>268</v>
      </c>
      <c r="E38" s="256">
        <v>557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4">
    <cfRule type="cellIs" dxfId="5303" priority="15" operator="between">
      <formula>1</formula>
      <formula>2</formula>
    </cfRule>
  </conditionalFormatting>
  <conditionalFormatting sqref="C15:E38">
    <cfRule type="cellIs" dxfId="5302" priority="1" operator="between">
      <formula>1</formula>
      <formula>2</formula>
    </cfRule>
  </conditionalFormatting>
  <conditionalFormatting sqref="C11:C12">
    <cfRule type="cellIs" dxfId="5301" priority="24" operator="between">
      <formula>1</formula>
      <formula>2</formula>
    </cfRule>
  </conditionalFormatting>
  <conditionalFormatting sqref="D11:D14">
    <cfRule type="cellIs" dxfId="5300" priority="23" operator="between">
      <formula>1</formula>
      <formula>2</formula>
    </cfRule>
  </conditionalFormatting>
  <conditionalFormatting sqref="E11:E14">
    <cfRule type="cellIs" dxfId="5299" priority="22" operator="between">
      <formula>1</formula>
      <formula>2</formula>
    </cfRule>
  </conditionalFormatting>
  <conditionalFormatting sqref="C11:C12">
    <cfRule type="cellIs" dxfId="5298" priority="21" operator="between">
      <formula>1</formula>
      <formula>2</formula>
    </cfRule>
  </conditionalFormatting>
  <conditionalFormatting sqref="D11:D14">
    <cfRule type="cellIs" dxfId="5297" priority="20" operator="between">
      <formula>1</formula>
      <formula>2</formula>
    </cfRule>
  </conditionalFormatting>
  <conditionalFormatting sqref="E11:E14">
    <cfRule type="cellIs" dxfId="5296" priority="19" operator="between">
      <formula>1</formula>
      <formula>2</formula>
    </cfRule>
  </conditionalFormatting>
  <conditionalFormatting sqref="C13">
    <cfRule type="cellIs" dxfId="5295" priority="18" operator="between">
      <formula>1</formula>
      <formula>2</formula>
    </cfRule>
  </conditionalFormatting>
  <conditionalFormatting sqref="C14">
    <cfRule type="cellIs" dxfId="5294" priority="17" operator="between">
      <formula>1</formula>
      <formula>2</formula>
    </cfRule>
  </conditionalFormatting>
  <conditionalFormatting sqref="C13">
    <cfRule type="cellIs" dxfId="5293" priority="16" operator="between">
      <formula>1</formula>
      <formula>2</formula>
    </cfRule>
  </conditionalFormatting>
  <conditionalFormatting sqref="C15:E38">
    <cfRule type="cellIs" dxfId="5292" priority="2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C11" sqref="C11:K38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225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243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224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'PD_idade (08)'!C11/'PD_idade (08)'!K11</f>
        <v>0.19902436821066419</v>
      </c>
      <c r="D11" s="196">
        <f>'PD_idade (08)'!D11/'PD_idade (08)'!K11</f>
        <v>0.1373088823144154</v>
      </c>
      <c r="E11" s="196">
        <f>'PD_idade (08)'!E11/'PD_idade (08)'!K11</f>
        <v>0.11884414733846745</v>
      </c>
      <c r="F11" s="196">
        <f>'PD_idade (08)'!F11/'PD_idade (08)'!K11</f>
        <v>0.10865421531651573</v>
      </c>
      <c r="G11" s="196">
        <f>'PD_idade (08)'!G11/'PD_idade (08)'!K11</f>
        <v>0.10723367736398744</v>
      </c>
      <c r="H11" s="196">
        <f>'PD_idade (08)'!H11/'PD_idade (08)'!K11</f>
        <v>0.11687255809751801</v>
      </c>
      <c r="I11" s="196">
        <f>'PD_idade (08)'!I11/'PD_idade (08)'!K11</f>
        <v>0.12439079473339507</v>
      </c>
      <c r="J11" s="197">
        <f>'PD_idade (08)'!J11/'PD_idade (08)'!K11</f>
        <v>8.7671356625036695E-2</v>
      </c>
    </row>
    <row r="12" spans="1:10" x14ac:dyDescent="0.25">
      <c r="B12" s="4" t="s">
        <v>102</v>
      </c>
      <c r="C12" s="194">
        <f>'PD_idade (08)'!C12/'PD_idade (08)'!K12</f>
        <v>0.19282225525589297</v>
      </c>
      <c r="D12" s="163">
        <f>'PD_idade (08)'!D12/'PD_idade (08)'!K12</f>
        <v>0.1513542732485183</v>
      </c>
      <c r="E12" s="163">
        <f>'PD_idade (08)'!E12/'PD_idade (08)'!K12</f>
        <v>0.12866078495723857</v>
      </c>
      <c r="F12" s="163">
        <f>'PD_idade (08)'!F12/'PD_idade (08)'!K12</f>
        <v>0.10823568022548698</v>
      </c>
      <c r="G12" s="163">
        <f>'PD_idade (08)'!G12/'PD_idade (08)'!K12</f>
        <v>0.10028185872314137</v>
      </c>
      <c r="H12" s="163">
        <f>'PD_idade (08)'!H12/'PD_idade (08)'!K12</f>
        <v>0.10979941697716172</v>
      </c>
      <c r="I12" s="163">
        <f>'PD_idade (08)'!I12/'PD_idade (08)'!K12</f>
        <v>0.12017606517500339</v>
      </c>
      <c r="J12" s="191">
        <f>'PD_idade (08)'!J12/'PD_idade (08)'!K12</f>
        <v>8.8669665437556708E-2</v>
      </c>
    </row>
    <row r="13" spans="1:10" x14ac:dyDescent="0.25">
      <c r="B13" s="187" t="s">
        <v>20</v>
      </c>
      <c r="C13" s="194">
        <f>'PD_idade (08)'!C13/'PD_idade (08)'!K13</f>
        <v>0.19297057658647521</v>
      </c>
      <c r="D13" s="163">
        <f>'PD_idade (08)'!D13/'PD_idade (08)'!K13</f>
        <v>0.14972339691584366</v>
      </c>
      <c r="E13" s="163">
        <f>'PD_idade (08)'!E13/'PD_idade (08)'!K13</f>
        <v>0.12984374800373064</v>
      </c>
      <c r="F13" s="163">
        <f>'PD_idade (08)'!F13/'PD_idade (08)'!K13</f>
        <v>0.10965747211610942</v>
      </c>
      <c r="G13" s="163">
        <f>'PD_idade (08)'!G13/'PD_idade (08)'!K13</f>
        <v>9.8299497898327606E-2</v>
      </c>
      <c r="H13" s="163">
        <f>'PD_idade (08)'!H13/'PD_idade (08)'!K13</f>
        <v>0.10771550127122434</v>
      </c>
      <c r="I13" s="163">
        <f>'PD_idade (08)'!I13/'PD_idade (08)'!K13</f>
        <v>0.11940565471247333</v>
      </c>
      <c r="J13" s="191">
        <f>'PD_idade (08)'!J13/'PD_idade (08)'!K13</f>
        <v>9.2384152495815816E-2</v>
      </c>
    </row>
    <row r="14" spans="1:10" x14ac:dyDescent="0.25">
      <c r="B14" s="187" t="s">
        <v>1</v>
      </c>
      <c r="C14" s="348">
        <f>'PD_idade (08)'!C14/'PD_idade (08)'!K14</f>
        <v>0.18744171588436431</v>
      </c>
      <c r="D14" s="349">
        <f>'PD_idade (08)'!D14/'PD_idade (08)'!K14</f>
        <v>0.14280385452284738</v>
      </c>
      <c r="E14" s="349">
        <f>'PD_idade (08)'!E14/'PD_idade (08)'!K14</f>
        <v>0.12309605222256761</v>
      </c>
      <c r="F14" s="349">
        <f>'PD_idade (08)'!F14/'PD_idade (08)'!K14</f>
        <v>0.10568852968604289</v>
      </c>
      <c r="G14" s="349">
        <f>'PD_idade (08)'!G14/'PD_idade (08)'!K14</f>
        <v>9.8165993161330428E-2</v>
      </c>
      <c r="H14" s="349">
        <f>'PD_idade (08)'!H14/'PD_idade (08)'!K14</f>
        <v>0.11607087348461299</v>
      </c>
      <c r="I14" s="349">
        <f>'PD_idade (08)'!I14/'PD_idade (08)'!K14</f>
        <v>0.12987255206714329</v>
      </c>
      <c r="J14" s="350">
        <f>'PD_idade (08)'!J14/'PD_idade (08)'!K14</f>
        <v>9.6860428971091081E-2</v>
      </c>
    </row>
    <row r="15" spans="1:10" x14ac:dyDescent="0.25">
      <c r="B15" s="181" t="s">
        <v>36</v>
      </c>
      <c r="C15" s="195">
        <f>'PD_idade (08)'!C15/'PD_idade (08)'!K15</f>
        <v>0.19680851063829788</v>
      </c>
      <c r="D15" s="196">
        <f>'PD_idade (08)'!D15/'PD_idade (08)'!K15</f>
        <v>0.12056737588652482</v>
      </c>
      <c r="E15" s="196">
        <f>'PD_idade (08)'!E15/'PD_idade (08)'!K15</f>
        <v>9.9290780141843976E-2</v>
      </c>
      <c r="F15" s="196">
        <f>'PD_idade (08)'!F15/'PD_idade (08)'!K15</f>
        <v>8.8652482269503549E-2</v>
      </c>
      <c r="G15" s="196">
        <f>'PD_idade (08)'!G15/'PD_idade (08)'!K15</f>
        <v>0.10283687943262411</v>
      </c>
      <c r="H15" s="196">
        <f>'PD_idade (08)'!H15/'PD_idade (08)'!K15</f>
        <v>0.10106382978723404</v>
      </c>
      <c r="I15" s="196">
        <f>'PD_idade (08)'!I15/'PD_idade (08)'!K15</f>
        <v>0.18617021276595744</v>
      </c>
      <c r="J15" s="197">
        <f>'PD_idade (08)'!J15/'PD_idade (08)'!K15</f>
        <v>0.10460992907801418</v>
      </c>
    </row>
    <row r="16" spans="1:10" x14ac:dyDescent="0.25">
      <c r="B16" s="181" t="s">
        <v>37</v>
      </c>
      <c r="C16" s="194">
        <f>'PD_idade (08)'!C16/'PD_idade (08)'!K16</f>
        <v>0.15753424657534246</v>
      </c>
      <c r="D16" s="163">
        <f>'PD_idade (08)'!D16/'PD_idade (08)'!K16</f>
        <v>0.18493150684931506</v>
      </c>
      <c r="E16" s="163">
        <f>'PD_idade (08)'!E16/'PD_idade (08)'!K16</f>
        <v>0.14611872146118721</v>
      </c>
      <c r="F16" s="163">
        <f>'PD_idade (08)'!F16/'PD_idade (08)'!K16</f>
        <v>7.9908675799086754E-2</v>
      </c>
      <c r="G16" s="163">
        <f>'PD_idade (08)'!G16/'PD_idade (08)'!K16</f>
        <v>0.1004566210045662</v>
      </c>
      <c r="H16" s="163">
        <f>'PD_idade (08)'!H16/'PD_idade (08)'!K16</f>
        <v>0.12785388127853881</v>
      </c>
      <c r="I16" s="163">
        <f>'PD_idade (08)'!I16/'PD_idade (08)'!K16</f>
        <v>9.5890410958904104E-2</v>
      </c>
      <c r="J16" s="191">
        <f>'PD_idade (08)'!J16/'PD_idade (08)'!K16</f>
        <v>0.10730593607305935</v>
      </c>
    </row>
    <row r="17" spans="2:10" x14ac:dyDescent="0.25">
      <c r="B17" s="181" t="s">
        <v>38</v>
      </c>
      <c r="C17" s="194">
        <f>'PD_idade (08)'!C17/'PD_idade (08)'!K17</f>
        <v>0.17685305591677503</v>
      </c>
      <c r="D17" s="163">
        <f>'PD_idade (08)'!D17/'PD_idade (08)'!K17</f>
        <v>0.13133940182054615</v>
      </c>
      <c r="E17" s="163">
        <f>'PD_idade (08)'!E17/'PD_idade (08)'!K17</f>
        <v>0.13263979193758127</v>
      </c>
      <c r="F17" s="163">
        <f>'PD_idade (08)'!F17/'PD_idade (08)'!K17</f>
        <v>0.10793237971391417</v>
      </c>
      <c r="G17" s="163">
        <f>'PD_idade (08)'!G17/'PD_idade (08)'!K17</f>
        <v>8.9726918075422629E-2</v>
      </c>
      <c r="H17" s="163">
        <f>'PD_idade (08)'!H17/'PD_idade (08)'!K17</f>
        <v>0.11703511053315994</v>
      </c>
      <c r="I17" s="163">
        <f>'PD_idade (08)'!I17/'PD_idade (08)'!K17</f>
        <v>0.12743823146944083</v>
      </c>
      <c r="J17" s="191">
        <f>'PD_idade (08)'!J17/'PD_idade (08)'!K17</f>
        <v>0.11703511053315994</v>
      </c>
    </row>
    <row r="18" spans="2:10" x14ac:dyDescent="0.25">
      <c r="B18" s="181" t="s">
        <v>39</v>
      </c>
      <c r="C18" s="194">
        <f>'PD_idade (08)'!C18/'PD_idade (08)'!K18</f>
        <v>0.16570327552986513</v>
      </c>
      <c r="D18" s="163">
        <f>'PD_idade (08)'!D18/'PD_idade (08)'!K18</f>
        <v>0.13680154142581888</v>
      </c>
      <c r="E18" s="163">
        <f>'PD_idade (08)'!E18/'PD_idade (08)'!K18</f>
        <v>0.11175337186897881</v>
      </c>
      <c r="F18" s="163">
        <f>'PD_idade (08)'!F18/'PD_idade (08)'!K18</f>
        <v>0.1233140655105973</v>
      </c>
      <c r="G18" s="163">
        <f>'PD_idade (08)'!G18/'PD_idade (08)'!K18</f>
        <v>0.11175337186897881</v>
      </c>
      <c r="H18" s="163">
        <f>'PD_idade (08)'!H18/'PD_idade (08)'!K18</f>
        <v>0.11946050096339114</v>
      </c>
      <c r="I18" s="163">
        <f>'PD_idade (08)'!I18/'PD_idade (08)'!K18</f>
        <v>0.14258188824662812</v>
      </c>
      <c r="J18" s="191">
        <f>'PD_idade (08)'!J18/'PD_idade (08)'!K18</f>
        <v>8.8631984585741813E-2</v>
      </c>
    </row>
    <row r="19" spans="2:10" x14ac:dyDescent="0.25">
      <c r="B19" s="181" t="s">
        <v>40</v>
      </c>
      <c r="C19" s="194">
        <f>'PD_idade (08)'!C19/'PD_idade (08)'!K19</f>
        <v>0.18088097469540768</v>
      </c>
      <c r="D19" s="163">
        <f>'PD_idade (08)'!D19/'PD_idade (08)'!K19</f>
        <v>0.14807872539831302</v>
      </c>
      <c r="E19" s="163">
        <f>'PD_idade (08)'!E19/'PD_idade (08)'!K19</f>
        <v>0.1162136832239925</v>
      </c>
      <c r="F19" s="163">
        <f>'PD_idade (08)'!F19/'PD_idade (08)'!K19</f>
        <v>0.12652296157450796</v>
      </c>
      <c r="G19" s="163">
        <f>'PD_idade (08)'!G19/'PD_idade (08)'!K19</f>
        <v>9.9343955014058113E-2</v>
      </c>
      <c r="H19" s="163">
        <f>'PD_idade (08)'!H19/'PD_idade (08)'!K19</f>
        <v>0.1105904404873477</v>
      </c>
      <c r="I19" s="163">
        <f>'PD_idade (08)'!I19/'PD_idade (08)'!K19</f>
        <v>0.11527647610121837</v>
      </c>
      <c r="J19" s="191">
        <f>'PD_idade (08)'!J19/'PD_idade (08)'!K19</f>
        <v>0.10309278350515463</v>
      </c>
    </row>
    <row r="20" spans="2:10" x14ac:dyDescent="0.25">
      <c r="B20" s="181" t="s">
        <v>41</v>
      </c>
      <c r="C20" s="194">
        <f>'PD_idade (08)'!C20/'PD_idade (08)'!K20</f>
        <v>0.15918367346938775</v>
      </c>
      <c r="D20" s="163">
        <f>'PD_idade (08)'!D20/'PD_idade (08)'!K20</f>
        <v>0.1489795918367347</v>
      </c>
      <c r="E20" s="163">
        <f>'PD_idade (08)'!E20/'PD_idade (08)'!K20</f>
        <v>0.13469387755102041</v>
      </c>
      <c r="F20" s="163">
        <f>'PD_idade (08)'!F20/'PD_idade (08)'!K20</f>
        <v>0.10408163265306122</v>
      </c>
      <c r="G20" s="163">
        <f>'PD_idade (08)'!G20/'PD_idade (08)'!K20</f>
        <v>0.10408163265306122</v>
      </c>
      <c r="H20" s="163">
        <f>'PD_idade (08)'!H20/'PD_idade (08)'!K20</f>
        <v>0.10612244897959183</v>
      </c>
      <c r="I20" s="163">
        <f>'PD_idade (08)'!I20/'PD_idade (08)'!K20</f>
        <v>0.13877551020408163</v>
      </c>
      <c r="J20" s="191">
        <f>'PD_idade (08)'!J20/'PD_idade (08)'!K20</f>
        <v>0.10408163265306122</v>
      </c>
    </row>
    <row r="21" spans="2:10" x14ac:dyDescent="0.25">
      <c r="B21" s="181" t="s">
        <v>42</v>
      </c>
      <c r="C21" s="194">
        <f>'PD_idade (08)'!C21/'PD_idade (08)'!K21</f>
        <v>0.16814159292035399</v>
      </c>
      <c r="D21" s="163">
        <f>'PD_idade (08)'!D21/'PD_idade (08)'!K21</f>
        <v>0.15044247787610621</v>
      </c>
      <c r="E21" s="163">
        <f>'PD_idade (08)'!E21/'PD_idade (08)'!K21</f>
        <v>0.11946902654867257</v>
      </c>
      <c r="F21" s="163">
        <f>'PD_idade (08)'!F21/'PD_idade (08)'!K21</f>
        <v>0.12168141592920353</v>
      </c>
      <c r="G21" s="163">
        <f>'PD_idade (08)'!G21/'PD_idade (08)'!K21</f>
        <v>8.185840707964602E-2</v>
      </c>
      <c r="H21" s="163">
        <f>'PD_idade (08)'!H21/'PD_idade (08)'!K21</f>
        <v>0.12831858407079647</v>
      </c>
      <c r="I21" s="163">
        <f>'PD_idade (08)'!I21/'PD_idade (08)'!K21</f>
        <v>0.12831858407079647</v>
      </c>
      <c r="J21" s="191">
        <f>'PD_idade (08)'!J21/'PD_idade (08)'!K21</f>
        <v>0.10176991150442478</v>
      </c>
    </row>
    <row r="22" spans="2:10" x14ac:dyDescent="0.25">
      <c r="B22" s="181" t="s">
        <v>43</v>
      </c>
      <c r="C22" s="194">
        <f>'PD_idade (08)'!C22/'PD_idade (08)'!K22</f>
        <v>0.15128205128205127</v>
      </c>
      <c r="D22" s="163">
        <f>'PD_idade (08)'!D22/'PD_idade (08)'!K22</f>
        <v>0.11794871794871795</v>
      </c>
      <c r="E22" s="163">
        <f>'PD_idade (08)'!E22/'PD_idade (08)'!K22</f>
        <v>0.16666666666666666</v>
      </c>
      <c r="F22" s="163">
        <f>'PD_idade (08)'!F22/'PD_idade (08)'!K22</f>
        <v>9.4871794871794868E-2</v>
      </c>
      <c r="G22" s="163">
        <f>'PD_idade (08)'!G22/'PD_idade (08)'!K22</f>
        <v>7.179487179487179E-2</v>
      </c>
      <c r="H22" s="163">
        <f>'PD_idade (08)'!H22/'PD_idade (08)'!K22</f>
        <v>0.11025641025641025</v>
      </c>
      <c r="I22" s="163">
        <f>'PD_idade (08)'!I22/'PD_idade (08)'!K22</f>
        <v>0.16666666666666666</v>
      </c>
      <c r="J22" s="191">
        <f>'PD_idade (08)'!J22/'PD_idade (08)'!K22</f>
        <v>0.12051282051282051</v>
      </c>
    </row>
    <row r="23" spans="2:10" x14ac:dyDescent="0.25">
      <c r="B23" s="181" t="s">
        <v>44</v>
      </c>
      <c r="C23" s="194">
        <f>'PD_idade (08)'!C23/'PD_idade (08)'!K23</f>
        <v>0.15784832451499117</v>
      </c>
      <c r="D23" s="163">
        <f>'PD_idade (08)'!D23/'PD_idade (08)'!K23</f>
        <v>0.13139329805996472</v>
      </c>
      <c r="E23" s="163">
        <f>'PD_idade (08)'!E23/'PD_idade (08)'!K23</f>
        <v>0.14550264550264549</v>
      </c>
      <c r="F23" s="163">
        <f>'PD_idade (08)'!F23/'PD_idade (08)'!K23</f>
        <v>0.10493827160493827</v>
      </c>
      <c r="G23" s="163">
        <f>'PD_idade (08)'!G23/'PD_idade (08)'!K23</f>
        <v>8.3774250440917103E-2</v>
      </c>
      <c r="H23" s="163">
        <f>'PD_idade (08)'!H23/'PD_idade (08)'!K23</f>
        <v>0.12610229276895943</v>
      </c>
      <c r="I23" s="163">
        <f>'PD_idade (08)'!I23/'PD_idade (08)'!K23</f>
        <v>0.13844797178130511</v>
      </c>
      <c r="J23" s="191">
        <f>'PD_idade (08)'!J23/'PD_idade (08)'!K23</f>
        <v>0.11199294532627865</v>
      </c>
    </row>
    <row r="24" spans="2:10" x14ac:dyDescent="0.25">
      <c r="B24" s="181" t="s">
        <v>45</v>
      </c>
      <c r="C24" s="194">
        <f>'PD_idade (08)'!C24/'PD_idade (08)'!K24</f>
        <v>0.16320000000000001</v>
      </c>
      <c r="D24" s="163">
        <f>'PD_idade (08)'!D24/'PD_idade (08)'!K24</f>
        <v>0.15840000000000001</v>
      </c>
      <c r="E24" s="163">
        <f>'PD_idade (08)'!E24/'PD_idade (08)'!K24</f>
        <v>0.13120000000000001</v>
      </c>
      <c r="F24" s="163">
        <f>'PD_idade (08)'!F24/'PD_idade (08)'!K24</f>
        <v>9.7600000000000006E-2</v>
      </c>
      <c r="G24" s="163">
        <f>'PD_idade (08)'!G24/'PD_idade (08)'!K24</f>
        <v>0.1008</v>
      </c>
      <c r="H24" s="163">
        <f>'PD_idade (08)'!H24/'PD_idade (08)'!K24</f>
        <v>0.1104</v>
      </c>
      <c r="I24" s="163">
        <f>'PD_idade (08)'!I24/'PD_idade (08)'!K24</f>
        <v>0.13919999999999999</v>
      </c>
      <c r="J24" s="191">
        <f>'PD_idade (08)'!J24/'PD_idade (08)'!K24</f>
        <v>9.9199999999999997E-2</v>
      </c>
    </row>
    <row r="25" spans="2:10" x14ac:dyDescent="0.25">
      <c r="B25" s="181" t="s">
        <v>46</v>
      </c>
      <c r="C25" s="194">
        <f>'PD_idade (08)'!C25/'PD_idade (08)'!K25</f>
        <v>0.18343195266272189</v>
      </c>
      <c r="D25" s="163">
        <f>'PD_idade (08)'!D25/'PD_idade (08)'!K25</f>
        <v>0.13609467455621302</v>
      </c>
      <c r="E25" s="163">
        <f>'PD_idade (08)'!E25/'PD_idade (08)'!K25</f>
        <v>0.11045364891518737</v>
      </c>
      <c r="F25" s="163">
        <f>'PD_idade (08)'!F25/'PD_idade (08)'!K25</f>
        <v>0.11242603550295859</v>
      </c>
      <c r="G25" s="163">
        <f>'PD_idade (08)'!G25/'PD_idade (08)'!K25</f>
        <v>0.10848126232741617</v>
      </c>
      <c r="H25" s="163">
        <f>'PD_idade (08)'!H25/'PD_idade (08)'!K25</f>
        <v>0.10453648915187377</v>
      </c>
      <c r="I25" s="163">
        <f>'PD_idade (08)'!I25/'PD_idade (08)'!K25</f>
        <v>0.1203155818540434</v>
      </c>
      <c r="J25" s="191">
        <f>'PD_idade (08)'!J25/'PD_idade (08)'!K25</f>
        <v>0.1242603550295858</v>
      </c>
    </row>
    <row r="26" spans="2:10" x14ac:dyDescent="0.25">
      <c r="B26" s="181" t="s">
        <v>47</v>
      </c>
      <c r="C26" s="194">
        <f>'PD_idade (08)'!C26/'PD_idade (08)'!K26</f>
        <v>0.22262118491921004</v>
      </c>
      <c r="D26" s="163">
        <f>'PD_idade (08)'!D26/'PD_idade (08)'!K26</f>
        <v>0.11490125673249552</v>
      </c>
      <c r="E26" s="163">
        <f>'PD_idade (08)'!E26/'PD_idade (08)'!K26</f>
        <v>0.12028725314183124</v>
      </c>
      <c r="F26" s="163">
        <f>'PD_idade (08)'!F26/'PD_idade (08)'!K26</f>
        <v>0.1059245960502693</v>
      </c>
      <c r="G26" s="163">
        <f>'PD_idade (08)'!G26/'PD_idade (08)'!K26</f>
        <v>0.10053859964093358</v>
      </c>
      <c r="H26" s="163">
        <f>'PD_idade (08)'!H26/'PD_idade (08)'!K26</f>
        <v>0.14721723518850988</v>
      </c>
      <c r="I26" s="163">
        <f>'PD_idade (08)'!I26/'PD_idade (08)'!K26</f>
        <v>0.10412926391382406</v>
      </c>
      <c r="J26" s="191">
        <f>'PD_idade (08)'!J26/'PD_idade (08)'!K26</f>
        <v>8.4380610412926396E-2</v>
      </c>
    </row>
    <row r="27" spans="2:10" x14ac:dyDescent="0.25">
      <c r="B27" s="181" t="s">
        <v>48</v>
      </c>
      <c r="C27" s="194">
        <f>'PD_idade (08)'!C27/'PD_idade (08)'!K27</f>
        <v>0.15737051792828685</v>
      </c>
      <c r="D27" s="163">
        <f>'PD_idade (08)'!D27/'PD_idade (08)'!K27</f>
        <v>0.14940239043824702</v>
      </c>
      <c r="E27" s="163">
        <f>'PD_idade (08)'!E27/'PD_idade (08)'!K27</f>
        <v>0.12151394422310757</v>
      </c>
      <c r="F27" s="163">
        <f>'PD_idade (08)'!F27/'PD_idade (08)'!K27</f>
        <v>0.10557768924302789</v>
      </c>
      <c r="G27" s="163">
        <f>'PD_idade (08)'!G27/'PD_idade (08)'!K27</f>
        <v>0.1394422310756972</v>
      </c>
      <c r="H27" s="163">
        <f>'PD_idade (08)'!H27/'PD_idade (08)'!K27</f>
        <v>0.10557768924302789</v>
      </c>
      <c r="I27" s="163">
        <f>'PD_idade (08)'!I27/'PD_idade (08)'!K27</f>
        <v>0.12948207171314741</v>
      </c>
      <c r="J27" s="191">
        <f>'PD_idade (08)'!J27/'PD_idade (08)'!K27</f>
        <v>9.1633466135458169E-2</v>
      </c>
    </row>
    <row r="28" spans="2:10" x14ac:dyDescent="0.25">
      <c r="B28" s="181" t="s">
        <v>49</v>
      </c>
      <c r="C28" s="194">
        <f>'PD_idade (08)'!C28/'PD_idade (08)'!K28</f>
        <v>0.17687747035573123</v>
      </c>
      <c r="D28" s="163">
        <f>'PD_idade (08)'!D28/'PD_idade (08)'!K28</f>
        <v>0.15711462450592886</v>
      </c>
      <c r="E28" s="163">
        <f>'PD_idade (08)'!E28/'PD_idade (08)'!K28</f>
        <v>0.12549407114624506</v>
      </c>
      <c r="F28" s="163">
        <f>'PD_idade (08)'!F28/'PD_idade (08)'!K28</f>
        <v>0.10770750988142293</v>
      </c>
      <c r="G28" s="163">
        <f>'PD_idade (08)'!G28/'PD_idade (08)'!K28</f>
        <v>0.11462450592885376</v>
      </c>
      <c r="H28" s="163">
        <f>'PD_idade (08)'!H28/'PD_idade (08)'!K28</f>
        <v>0.10869565217391304</v>
      </c>
      <c r="I28" s="163">
        <f>'PD_idade (08)'!I28/'PD_idade (08)'!K28</f>
        <v>0.12747035573122531</v>
      </c>
      <c r="J28" s="191">
        <f>'PD_idade (08)'!J28/'PD_idade (08)'!K28</f>
        <v>8.201581027667984E-2</v>
      </c>
    </row>
    <row r="29" spans="2:10" x14ac:dyDescent="0.25">
      <c r="B29" s="181" t="s">
        <v>50</v>
      </c>
      <c r="C29" s="194">
        <f>'PD_idade (08)'!C29/'PD_idade (08)'!K29</f>
        <v>0.24881676808654496</v>
      </c>
      <c r="D29" s="163">
        <f>'PD_idade (08)'!D29/'PD_idade (08)'!K29</f>
        <v>0.10818120351588911</v>
      </c>
      <c r="E29" s="163">
        <f>'PD_idade (08)'!E29/'PD_idade (08)'!K29</f>
        <v>0.11291413116970926</v>
      </c>
      <c r="F29" s="163">
        <f>'PD_idade (08)'!F29/'PD_idade (08)'!K29</f>
        <v>0.10412440838404327</v>
      </c>
      <c r="G29" s="163">
        <f>'PD_idade (08)'!G29/'PD_idade (08)'!K29</f>
        <v>9.1954022988505746E-2</v>
      </c>
      <c r="H29" s="163">
        <f>'PD_idade (08)'!H29/'PD_idade (08)'!K29</f>
        <v>0.1169709263015551</v>
      </c>
      <c r="I29" s="163">
        <f>'PD_idade (08)'!I29/'PD_idade (08)'!K29</f>
        <v>0.13860716700473294</v>
      </c>
      <c r="J29" s="191">
        <f>'PD_idade (08)'!J29/'PD_idade (08)'!K29</f>
        <v>7.8431372549019607E-2</v>
      </c>
    </row>
    <row r="30" spans="2:10" x14ac:dyDescent="0.25">
      <c r="B30" s="181" t="s">
        <v>51</v>
      </c>
      <c r="C30" s="194">
        <f>'PD_idade (08)'!C30/'PD_idade (08)'!K30</f>
        <v>0.17980295566502463</v>
      </c>
      <c r="D30" s="163">
        <f>'PD_idade (08)'!D30/'PD_idade (08)'!K30</f>
        <v>0.15517241379310345</v>
      </c>
      <c r="E30" s="163">
        <f>'PD_idade (08)'!E30/'PD_idade (08)'!K30</f>
        <v>9.6059113300492605E-2</v>
      </c>
      <c r="F30" s="163">
        <f>'PD_idade (08)'!F30/'PD_idade (08)'!K30</f>
        <v>9.6059113300492605E-2</v>
      </c>
      <c r="G30" s="163">
        <f>'PD_idade (08)'!G30/'PD_idade (08)'!K30</f>
        <v>0.11576354679802955</v>
      </c>
      <c r="H30" s="163">
        <f>'PD_idade (08)'!H30/'PD_idade (08)'!K30</f>
        <v>0.13793103448275862</v>
      </c>
      <c r="I30" s="163">
        <f>'PD_idade (08)'!I30/'PD_idade (08)'!K30</f>
        <v>0.12315270935960591</v>
      </c>
      <c r="J30" s="191">
        <f>'PD_idade (08)'!J30/'PD_idade (08)'!K30</f>
        <v>9.6059113300492605E-2</v>
      </c>
    </row>
    <row r="31" spans="2:10" x14ac:dyDescent="0.25">
      <c r="B31" s="181" t="s">
        <v>52</v>
      </c>
      <c r="C31" s="194">
        <f>'PD_idade (08)'!C31/'PD_idade (08)'!K31</f>
        <v>0.20568561872909699</v>
      </c>
      <c r="D31" s="163">
        <f>'PD_idade (08)'!D31/'PD_idade (08)'!K31</f>
        <v>0.13377926421404682</v>
      </c>
      <c r="E31" s="163">
        <f>'PD_idade (08)'!E31/'PD_idade (08)'!K31</f>
        <v>0.10869565217391304</v>
      </c>
      <c r="F31" s="163">
        <f>'PD_idade (08)'!F31/'PD_idade (08)'!K31</f>
        <v>0.112876254180602</v>
      </c>
      <c r="G31" s="163">
        <f>'PD_idade (08)'!G31/'PD_idade (08)'!K31</f>
        <v>9.6153846153846159E-2</v>
      </c>
      <c r="H31" s="163">
        <f>'PD_idade (08)'!H31/'PD_idade (08)'!K31</f>
        <v>0.12123745819397994</v>
      </c>
      <c r="I31" s="163">
        <f>'PD_idade (08)'!I31/'PD_idade (08)'!K31</f>
        <v>0.13127090301003344</v>
      </c>
      <c r="J31" s="191">
        <f>'PD_idade (08)'!J31/'PD_idade (08)'!K31</f>
        <v>9.0301003344481601E-2</v>
      </c>
    </row>
    <row r="32" spans="2:10" x14ac:dyDescent="0.25">
      <c r="B32" s="181" t="s">
        <v>31</v>
      </c>
      <c r="C32" s="194">
        <f>'PD_idade (08)'!C32/'PD_idade (08)'!K32</f>
        <v>0.20155038759689922</v>
      </c>
      <c r="D32" s="163">
        <f>'PD_idade (08)'!D32/'PD_idade (08)'!K32</f>
        <v>0.16666666666666666</v>
      </c>
      <c r="E32" s="163">
        <f>'PD_idade (08)'!E32/'PD_idade (08)'!K32</f>
        <v>0.1434108527131783</v>
      </c>
      <c r="F32" s="163">
        <f>'PD_idade (08)'!F32/'PD_idade (08)'!K32</f>
        <v>7.3643410852713184E-2</v>
      </c>
      <c r="G32" s="163">
        <f>'PD_idade (08)'!G32/'PD_idade (08)'!K32</f>
        <v>8.5271317829457363E-2</v>
      </c>
      <c r="H32" s="163">
        <f>'PD_idade (08)'!H32/'PD_idade (08)'!K32</f>
        <v>0.11627906976744186</v>
      </c>
      <c r="I32" s="163">
        <f>'PD_idade (08)'!I32/'PD_idade (08)'!K32</f>
        <v>0.13565891472868216</v>
      </c>
      <c r="J32" s="191">
        <f>'PD_idade (08)'!J32/'PD_idade (08)'!K32</f>
        <v>7.7519379844961239E-2</v>
      </c>
    </row>
    <row r="33" spans="2:10" x14ac:dyDescent="0.25">
      <c r="B33" s="181" t="s">
        <v>53</v>
      </c>
      <c r="C33" s="194">
        <f>'PD_idade (08)'!C33/'PD_idade (08)'!K33</f>
        <v>0.18978102189781021</v>
      </c>
      <c r="D33" s="163">
        <f>'PD_idade (08)'!D33/'PD_idade (08)'!K33</f>
        <v>0.18143899895724713</v>
      </c>
      <c r="E33" s="163">
        <f>'PD_idade (08)'!E33/'PD_idade (08)'!K33</f>
        <v>0.11783107403545359</v>
      </c>
      <c r="F33" s="163">
        <f>'PD_idade (08)'!F33/'PD_idade (08)'!K33</f>
        <v>9.5933263816475489E-2</v>
      </c>
      <c r="G33" s="163">
        <f>'PD_idade (08)'!G33/'PD_idade (08)'!K33</f>
        <v>7.9249217935349323E-2</v>
      </c>
      <c r="H33" s="163">
        <f>'PD_idade (08)'!H33/'PD_idade (08)'!K33</f>
        <v>0.11887382690302398</v>
      </c>
      <c r="I33" s="163">
        <f>'PD_idade (08)'!I33/'PD_idade (08)'!K33</f>
        <v>0.13138686131386862</v>
      </c>
      <c r="J33" s="191">
        <f>'PD_idade (08)'!J33/'PD_idade (08)'!K33</f>
        <v>8.5505735140771644E-2</v>
      </c>
    </row>
    <row r="34" spans="2:10" ht="12.75" customHeight="1" x14ac:dyDescent="0.25">
      <c r="B34" s="181" t="s">
        <v>54</v>
      </c>
      <c r="C34" s="194">
        <f>'PD_idade (08)'!C34/'PD_idade (08)'!K34</f>
        <v>0.2709677419354839</v>
      </c>
      <c r="D34" s="163">
        <f>'PD_idade (08)'!D34/'PD_idade (08)'!K34</f>
        <v>0.13935483870967741</v>
      </c>
      <c r="E34" s="163">
        <f>'PD_idade (08)'!E34/'PD_idade (08)'!K34</f>
        <v>0.12129032258064516</v>
      </c>
      <c r="F34" s="163">
        <f>'PD_idade (08)'!F34/'PD_idade (08)'!K34</f>
        <v>8.6451612903225811E-2</v>
      </c>
      <c r="G34" s="163">
        <f>'PD_idade (08)'!G34/'PD_idade (08)'!K34</f>
        <v>9.1612903225806452E-2</v>
      </c>
      <c r="H34" s="163">
        <f>'PD_idade (08)'!H34/'PD_idade (08)'!K34</f>
        <v>0.11483870967741935</v>
      </c>
      <c r="I34" s="163">
        <f>'PD_idade (08)'!I34/'PD_idade (08)'!K34</f>
        <v>9.4193548387096773E-2</v>
      </c>
      <c r="J34" s="191">
        <f>'PD_idade (08)'!J34/'PD_idade (08)'!K34</f>
        <v>8.1290322580645155E-2</v>
      </c>
    </row>
    <row r="35" spans="2:10" x14ac:dyDescent="0.25">
      <c r="B35" s="181" t="s">
        <v>55</v>
      </c>
      <c r="C35" s="194">
        <f>'PD_idade (08)'!C35/'PD_idade (08)'!K35</f>
        <v>0.17966903073286053</v>
      </c>
      <c r="D35" s="163">
        <f>'PD_idade (08)'!D35/'PD_idade (08)'!K35</f>
        <v>0.13947990543735225</v>
      </c>
      <c r="E35" s="163">
        <f>'PD_idade (08)'!E35/'PD_idade (08)'!K35</f>
        <v>0.10638297872340426</v>
      </c>
      <c r="F35" s="163">
        <f>'PD_idade (08)'!F35/'PD_idade (08)'!K35</f>
        <v>0.10638297872340426</v>
      </c>
      <c r="G35" s="163">
        <f>'PD_idade (08)'!G35/'PD_idade (08)'!K35</f>
        <v>0.13002364066193853</v>
      </c>
      <c r="H35" s="163">
        <f>'PD_idade (08)'!H35/'PD_idade (08)'!K35</f>
        <v>0.13711583924349882</v>
      </c>
      <c r="I35" s="163">
        <f>'PD_idade (08)'!I35/'PD_idade (08)'!K35</f>
        <v>0.11347517730496454</v>
      </c>
      <c r="J35" s="191">
        <f>'PD_idade (08)'!J35/'PD_idade (08)'!K35</f>
        <v>8.7470449172576833E-2</v>
      </c>
    </row>
    <row r="36" spans="2:10" x14ac:dyDescent="0.25">
      <c r="B36" s="181" t="s">
        <v>56</v>
      </c>
      <c r="C36" s="194">
        <f>'PD_idade (08)'!C36/'PD_idade (08)'!K36</f>
        <v>0.14195583596214512</v>
      </c>
      <c r="D36" s="163">
        <f>'PD_idade (08)'!D36/'PD_idade (08)'!K36</f>
        <v>0.17981072555205047</v>
      </c>
      <c r="E36" s="163">
        <f>'PD_idade (08)'!E36/'PD_idade (08)'!K36</f>
        <v>0.13564668769716087</v>
      </c>
      <c r="F36" s="163">
        <f>'PD_idade (08)'!F36/'PD_idade (08)'!K36</f>
        <v>0.12618296529968454</v>
      </c>
      <c r="G36" s="163">
        <f>'PD_idade (08)'!G36/'PD_idade (08)'!K36</f>
        <v>8.5173501577287064E-2</v>
      </c>
      <c r="H36" s="163">
        <f>'PD_idade (08)'!H36/'PD_idade (08)'!K36</f>
        <v>0.10725552050473186</v>
      </c>
      <c r="I36" s="163">
        <f>'PD_idade (08)'!I36/'PD_idade (08)'!K36</f>
        <v>0.13249211356466878</v>
      </c>
      <c r="J36" s="191">
        <f>'PD_idade (08)'!J36/'PD_idade (08)'!K36</f>
        <v>9.1482649842271294E-2</v>
      </c>
    </row>
    <row r="37" spans="2:10" x14ac:dyDescent="0.25">
      <c r="B37" s="181" t="s">
        <v>57</v>
      </c>
      <c r="C37" s="194">
        <f>'PD_idade (08)'!C37/'PD_idade (08)'!K37</f>
        <v>0.13896457765667575</v>
      </c>
      <c r="D37" s="163">
        <f>'PD_idade (08)'!D37/'PD_idade (08)'!K37</f>
        <v>0.15122615803814715</v>
      </c>
      <c r="E37" s="163">
        <f>'PD_idade (08)'!E37/'PD_idade (08)'!K37</f>
        <v>0.12397820163487738</v>
      </c>
      <c r="F37" s="163">
        <f>'PD_idade (08)'!F37/'PD_idade (08)'!K37</f>
        <v>0.12534059945504086</v>
      </c>
      <c r="G37" s="163">
        <f>'PD_idade (08)'!G37/'PD_idade (08)'!K37</f>
        <v>0.10217983651226158</v>
      </c>
      <c r="H37" s="163">
        <f>'PD_idade (08)'!H37/'PD_idade (08)'!K37</f>
        <v>8.5831062670299732E-2</v>
      </c>
      <c r="I37" s="163">
        <f>'PD_idade (08)'!I37/'PD_idade (08)'!K37</f>
        <v>0.14168937329700274</v>
      </c>
      <c r="J37" s="191">
        <f>'PD_idade (08)'!J37/'PD_idade (08)'!K37</f>
        <v>0.13079019073569481</v>
      </c>
    </row>
    <row r="38" spans="2:10" x14ac:dyDescent="0.25">
      <c r="B38" s="181" t="s">
        <v>58</v>
      </c>
      <c r="C38" s="188">
        <f>'PD_idade (08)'!C38/'PD_idade (08)'!K38</f>
        <v>0.189453125</v>
      </c>
      <c r="D38" s="184">
        <f>'PD_idade (08)'!D38/'PD_idade (08)'!K38</f>
        <v>0.158203125</v>
      </c>
      <c r="E38" s="184">
        <f>'PD_idade (08)'!E38/'PD_idade (08)'!K38</f>
        <v>0.14453125</v>
      </c>
      <c r="F38" s="184">
        <f>'PD_idade (08)'!F38/'PD_idade (08)'!K38</f>
        <v>9.5703125E-2</v>
      </c>
      <c r="G38" s="184">
        <f>'PD_idade (08)'!G38/'PD_idade (08)'!K38</f>
        <v>9.5703125E-2</v>
      </c>
      <c r="H38" s="184">
        <f>'PD_idade (08)'!H38/'PD_idade (08)'!K38</f>
        <v>0.115234375</v>
      </c>
      <c r="I38" s="184">
        <f>'PD_idade (08)'!I38/'PD_idade (08)'!K38</f>
        <v>0.115234375</v>
      </c>
      <c r="J38" s="192">
        <f>'PD_idade (08)'!J38/'PD_idade (08)'!K38</f>
        <v>8.59375E-2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41.7109375" style="78" bestFit="1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232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0.75" customHeight="1" x14ac:dyDescent="0.25">
      <c r="B8" s="8"/>
      <c r="C8" s="334" t="s">
        <v>263</v>
      </c>
    </row>
    <row r="9" spans="1:3" ht="24.95" customHeight="1" x14ac:dyDescent="0.25">
      <c r="B9" s="11"/>
      <c r="C9" s="335"/>
    </row>
    <row r="10" spans="1:3" x14ac:dyDescent="0.25">
      <c r="B10" s="161" t="s">
        <v>60</v>
      </c>
      <c r="C10" s="337"/>
    </row>
    <row r="11" spans="1:3" x14ac:dyDescent="0.25">
      <c r="B11" s="3" t="s">
        <v>61</v>
      </c>
      <c r="C11" s="220">
        <v>544.98677083429641</v>
      </c>
    </row>
    <row r="12" spans="1:3" x14ac:dyDescent="0.25">
      <c r="B12" s="4" t="s">
        <v>102</v>
      </c>
      <c r="C12" s="221">
        <v>633.57436427288621</v>
      </c>
    </row>
    <row r="13" spans="1:3" x14ac:dyDescent="0.25">
      <c r="B13" s="4" t="s">
        <v>20</v>
      </c>
      <c r="C13" s="221">
        <v>637.43608859812866</v>
      </c>
    </row>
    <row r="14" spans="1:3" x14ac:dyDescent="0.25">
      <c r="B14" s="4" t="s">
        <v>1</v>
      </c>
      <c r="C14" s="417">
        <v>671.59402111991108</v>
      </c>
    </row>
    <row r="15" spans="1:3" x14ac:dyDescent="0.25">
      <c r="B15" s="34" t="s">
        <v>36</v>
      </c>
      <c r="C15" s="220">
        <v>616.92530598771827</v>
      </c>
    </row>
    <row r="16" spans="1:3" x14ac:dyDescent="0.25">
      <c r="B16" s="34" t="s">
        <v>37</v>
      </c>
      <c r="C16" s="221">
        <v>629.94446236971146</v>
      </c>
    </row>
    <row r="17" spans="2:3" x14ac:dyDescent="0.25">
      <c r="B17" s="34" t="s">
        <v>38</v>
      </c>
      <c r="C17" s="221">
        <v>738.35266251019868</v>
      </c>
    </row>
    <row r="18" spans="2:3" x14ac:dyDescent="0.25">
      <c r="B18" s="34" t="s">
        <v>39</v>
      </c>
      <c r="C18" s="221">
        <v>736.29710397153701</v>
      </c>
    </row>
    <row r="19" spans="2:3" x14ac:dyDescent="0.25">
      <c r="B19" s="34" t="s">
        <v>40</v>
      </c>
      <c r="C19" s="221">
        <v>656.82935663873036</v>
      </c>
    </row>
    <row r="20" spans="2:3" x14ac:dyDescent="0.25">
      <c r="B20" s="34" t="s">
        <v>41</v>
      </c>
      <c r="C20" s="221">
        <v>779.83197009034996</v>
      </c>
    </row>
    <row r="21" spans="2:3" x14ac:dyDescent="0.25">
      <c r="B21" s="34" t="s">
        <v>42</v>
      </c>
      <c r="C21" s="221">
        <v>581.66811137672551</v>
      </c>
    </row>
    <row r="22" spans="2:3" x14ac:dyDescent="0.25">
      <c r="B22" s="34" t="s">
        <v>43</v>
      </c>
      <c r="C22" s="221">
        <v>787.37215639349881</v>
      </c>
    </row>
    <row r="23" spans="2:3" x14ac:dyDescent="0.25">
      <c r="B23" s="34" t="s">
        <v>44</v>
      </c>
      <c r="C23" s="221">
        <v>686.53918998662004</v>
      </c>
    </row>
    <row r="24" spans="2:3" x14ac:dyDescent="0.25">
      <c r="B24" s="34" t="s">
        <v>45</v>
      </c>
      <c r="C24" s="221">
        <v>685.79459787077792</v>
      </c>
    </row>
    <row r="25" spans="2:3" x14ac:dyDescent="0.25">
      <c r="B25" s="34" t="s">
        <v>46</v>
      </c>
      <c r="C25" s="221">
        <v>633.28081680523633</v>
      </c>
    </row>
    <row r="26" spans="2:3" x14ac:dyDescent="0.25">
      <c r="B26" s="34" t="s">
        <v>47</v>
      </c>
      <c r="C26" s="221">
        <v>644.8053958820376</v>
      </c>
    </row>
    <row r="27" spans="2:3" x14ac:dyDescent="0.25">
      <c r="B27" s="34" t="s">
        <v>48</v>
      </c>
      <c r="C27" s="221">
        <v>757.72592370568782</v>
      </c>
    </row>
    <row r="28" spans="2:3" x14ac:dyDescent="0.25">
      <c r="B28" s="34" t="s">
        <v>49</v>
      </c>
      <c r="C28" s="221">
        <v>801.29633346462708</v>
      </c>
    </row>
    <row r="29" spans="2:3" x14ac:dyDescent="0.25">
      <c r="B29" s="34" t="s">
        <v>50</v>
      </c>
      <c r="C29" s="221">
        <v>586.25538648453164</v>
      </c>
    </row>
    <row r="30" spans="2:3" x14ac:dyDescent="0.25">
      <c r="B30" s="34" t="s">
        <v>51</v>
      </c>
      <c r="C30" s="221">
        <v>636.01469322615196</v>
      </c>
    </row>
    <row r="31" spans="2:3" x14ac:dyDescent="0.25">
      <c r="B31" s="34" t="s">
        <v>52</v>
      </c>
      <c r="C31" s="221">
        <v>659.95969666277995</v>
      </c>
    </row>
    <row r="32" spans="2:3" x14ac:dyDescent="0.25">
      <c r="B32" s="34" t="s">
        <v>31</v>
      </c>
      <c r="C32" s="221">
        <v>767.36106750355782</v>
      </c>
    </row>
    <row r="33" spans="2:3" x14ac:dyDescent="0.25">
      <c r="B33" s="34" t="s">
        <v>53</v>
      </c>
      <c r="C33" s="221">
        <v>616.13930867501824</v>
      </c>
    </row>
    <row r="34" spans="2:3" ht="12.75" customHeight="1" x14ac:dyDescent="0.25">
      <c r="B34" s="34" t="s">
        <v>54</v>
      </c>
      <c r="C34" s="221">
        <v>569.45200342295811</v>
      </c>
    </row>
    <row r="35" spans="2:3" x14ac:dyDescent="0.25">
      <c r="B35" s="34" t="s">
        <v>55</v>
      </c>
      <c r="C35" s="221">
        <v>562.05847786734125</v>
      </c>
    </row>
    <row r="36" spans="2:3" x14ac:dyDescent="0.25">
      <c r="B36" s="34" t="s">
        <v>56</v>
      </c>
      <c r="C36" s="221">
        <v>706.03386480134475</v>
      </c>
    </row>
    <row r="37" spans="2:3" x14ac:dyDescent="0.25">
      <c r="B37" s="34" t="s">
        <v>57</v>
      </c>
      <c r="C37" s="221">
        <v>806.60732491133922</v>
      </c>
    </row>
    <row r="38" spans="2:3" x14ac:dyDescent="0.25">
      <c r="B38" s="34" t="s">
        <v>58</v>
      </c>
      <c r="C38" s="222">
        <v>554.98699744388341</v>
      </c>
    </row>
    <row r="39" spans="2:3" x14ac:dyDescent="0.25">
      <c r="B39" s="108"/>
      <c r="C39" s="336"/>
    </row>
    <row r="40" spans="2:3" x14ac:dyDescent="0.25">
      <c r="B40" s="36"/>
      <c r="C40" s="32"/>
    </row>
    <row r="41" spans="2:3" x14ac:dyDescent="0.25">
      <c r="C41" s="80"/>
    </row>
    <row r="42" spans="2:3" x14ac:dyDescent="0.25">
      <c r="C42" s="80"/>
    </row>
    <row r="43" spans="2:3" x14ac:dyDescent="0.25">
      <c r="C43" s="80"/>
    </row>
    <row r="44" spans="2:3" x14ac:dyDescent="0.25">
      <c r="C44" s="80"/>
    </row>
  </sheetData>
  <conditionalFormatting sqref="C11">
    <cfRule type="cellIs" dxfId="5191" priority="3" operator="between">
      <formula>1</formula>
      <formula>2</formula>
    </cfRule>
  </conditionalFormatting>
  <conditionalFormatting sqref="C11">
    <cfRule type="cellIs" dxfId="5190" priority="4" operator="between">
      <formula>1</formula>
      <formula>2</formula>
    </cfRule>
  </conditionalFormatting>
  <conditionalFormatting sqref="C12:C38">
    <cfRule type="cellIs" dxfId="5189" priority="1" operator="between">
      <formula>1</formula>
      <formula>2</formula>
    </cfRule>
  </conditionalFormatting>
  <conditionalFormatting sqref="C12:C38">
    <cfRule type="cellIs" dxfId="5188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>
      <selection activeCell="A6" sqref="A6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307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307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1" t="s">
        <v>12</v>
      </c>
      <c r="D10" s="531" t="s">
        <v>13</v>
      </c>
      <c r="E10" s="531" t="s">
        <v>0</v>
      </c>
    </row>
    <row r="11" spans="1:5" s="77" customFormat="1" ht="14.25" customHeight="1" x14ac:dyDescent="0.2">
      <c r="B11" s="243" t="s">
        <v>61</v>
      </c>
      <c r="C11" s="249">
        <v>169289</v>
      </c>
      <c r="D11" s="250">
        <v>145609</v>
      </c>
      <c r="E11" s="257">
        <v>314898</v>
      </c>
    </row>
    <row r="12" spans="1:5" s="77" customFormat="1" ht="14.25" customHeight="1" x14ac:dyDescent="0.2">
      <c r="B12" s="4" t="s">
        <v>102</v>
      </c>
      <c r="C12" s="252">
        <v>41798</v>
      </c>
      <c r="D12" s="63">
        <v>37796</v>
      </c>
      <c r="E12" s="253">
        <v>79594</v>
      </c>
    </row>
    <row r="13" spans="1:5" s="77" customFormat="1" ht="14.25" customHeight="1" x14ac:dyDescent="0.2">
      <c r="B13" s="4" t="s">
        <v>103</v>
      </c>
      <c r="C13" s="252">
        <v>31635</v>
      </c>
      <c r="D13" s="63">
        <v>28621</v>
      </c>
      <c r="E13" s="253">
        <v>60256</v>
      </c>
    </row>
    <row r="14" spans="1:5" s="77" customFormat="1" ht="14.25" customHeight="1" x14ac:dyDescent="0.2">
      <c r="B14" s="4" t="s">
        <v>1</v>
      </c>
      <c r="C14" s="343">
        <v>6230</v>
      </c>
      <c r="D14" s="344">
        <v>6049</v>
      </c>
      <c r="E14" s="345">
        <v>12279</v>
      </c>
    </row>
    <row r="15" spans="1:5" s="77" customFormat="1" ht="14.25" customHeight="1" x14ac:dyDescent="0.2">
      <c r="B15" s="34" t="s">
        <v>104</v>
      </c>
      <c r="C15" s="252">
        <v>228</v>
      </c>
      <c r="D15" s="63">
        <v>199</v>
      </c>
      <c r="E15" s="253">
        <v>427</v>
      </c>
    </row>
    <row r="16" spans="1:5" s="77" customFormat="1" ht="14.25" customHeight="1" x14ac:dyDescent="0.2">
      <c r="B16" s="34" t="s">
        <v>105</v>
      </c>
      <c r="C16" s="252">
        <v>181</v>
      </c>
      <c r="D16" s="63">
        <v>149</v>
      </c>
      <c r="E16" s="253">
        <v>330</v>
      </c>
    </row>
    <row r="17" spans="2:5" s="77" customFormat="1" ht="14.25" customHeight="1" x14ac:dyDescent="0.2">
      <c r="B17" s="34" t="s">
        <v>107</v>
      </c>
      <c r="C17" s="252">
        <v>347</v>
      </c>
      <c r="D17" s="63">
        <v>270</v>
      </c>
      <c r="E17" s="253">
        <v>617</v>
      </c>
    </row>
    <row r="18" spans="2:5" s="77" customFormat="1" ht="14.25" customHeight="1" x14ac:dyDescent="0.2">
      <c r="B18" s="34" t="s">
        <v>196</v>
      </c>
      <c r="C18" s="252">
        <v>232</v>
      </c>
      <c r="D18" s="63">
        <v>187</v>
      </c>
      <c r="E18" s="253">
        <v>419</v>
      </c>
    </row>
    <row r="19" spans="2:5" s="77" customFormat="1" ht="14.25" customHeight="1" x14ac:dyDescent="0.2">
      <c r="B19" s="34" t="s">
        <v>197</v>
      </c>
      <c r="C19" s="252">
        <v>366</v>
      </c>
      <c r="D19" s="63">
        <v>417</v>
      </c>
      <c r="E19" s="253">
        <v>783</v>
      </c>
    </row>
    <row r="20" spans="2:5" s="77" customFormat="1" ht="14.25" customHeight="1" x14ac:dyDescent="0.2">
      <c r="B20" s="34" t="s">
        <v>198</v>
      </c>
      <c r="C20" s="252">
        <v>207</v>
      </c>
      <c r="D20" s="63">
        <v>183</v>
      </c>
      <c r="E20" s="253">
        <v>390</v>
      </c>
    </row>
    <row r="21" spans="2:5" s="77" customFormat="1" ht="14.25" customHeight="1" x14ac:dyDescent="0.2">
      <c r="B21" s="34" t="s">
        <v>110</v>
      </c>
      <c r="C21" s="252">
        <v>146</v>
      </c>
      <c r="D21" s="63">
        <v>190</v>
      </c>
      <c r="E21" s="253">
        <v>336</v>
      </c>
    </row>
    <row r="22" spans="2:5" s="77" customFormat="1" ht="14.25" customHeight="1" x14ac:dyDescent="0.2">
      <c r="B22" s="34" t="s">
        <v>199</v>
      </c>
      <c r="C22" s="252">
        <v>199</v>
      </c>
      <c r="D22" s="63">
        <v>131</v>
      </c>
      <c r="E22" s="253">
        <v>330</v>
      </c>
    </row>
    <row r="23" spans="2:5" s="77" customFormat="1" ht="14.25" customHeight="1" x14ac:dyDescent="0.2">
      <c r="B23" s="34" t="s">
        <v>111</v>
      </c>
      <c r="C23" s="252">
        <v>456</v>
      </c>
      <c r="D23" s="63">
        <v>426</v>
      </c>
      <c r="E23" s="253">
        <v>882</v>
      </c>
    </row>
    <row r="24" spans="2:5" s="77" customFormat="1" ht="14.25" customHeight="1" x14ac:dyDescent="0.2">
      <c r="B24" s="34" t="s">
        <v>200</v>
      </c>
      <c r="C24" s="252">
        <v>257</v>
      </c>
      <c r="D24" s="63">
        <v>236</v>
      </c>
      <c r="E24" s="253">
        <v>493</v>
      </c>
    </row>
    <row r="25" spans="2:5" s="77" customFormat="1" ht="14.25" customHeight="1" x14ac:dyDescent="0.2">
      <c r="B25" s="34" t="s">
        <v>113</v>
      </c>
      <c r="C25" s="252">
        <v>217</v>
      </c>
      <c r="D25" s="63">
        <v>183</v>
      </c>
      <c r="E25" s="253">
        <v>400</v>
      </c>
    </row>
    <row r="26" spans="2:5" s="77" customFormat="1" ht="14.25" customHeight="1" x14ac:dyDescent="0.2">
      <c r="B26" s="34" t="s">
        <v>114</v>
      </c>
      <c r="C26" s="252">
        <v>197</v>
      </c>
      <c r="D26" s="63">
        <v>196</v>
      </c>
      <c r="E26" s="253">
        <v>393</v>
      </c>
    </row>
    <row r="27" spans="2:5" s="77" customFormat="1" ht="14.25" customHeight="1" x14ac:dyDescent="0.2">
      <c r="B27" s="34" t="s">
        <v>201</v>
      </c>
      <c r="C27" s="252">
        <v>217</v>
      </c>
      <c r="D27" s="63">
        <v>188</v>
      </c>
      <c r="E27" s="253">
        <v>405</v>
      </c>
    </row>
    <row r="28" spans="2:5" s="77" customFormat="1" ht="14.25" customHeight="1" x14ac:dyDescent="0.2">
      <c r="B28" s="34" t="s">
        <v>121</v>
      </c>
      <c r="C28" s="252">
        <v>419</v>
      </c>
      <c r="D28" s="63">
        <v>397</v>
      </c>
      <c r="E28" s="253">
        <v>816</v>
      </c>
    </row>
    <row r="29" spans="2:5" s="77" customFormat="1" ht="14.25" customHeight="1" x14ac:dyDescent="0.2">
      <c r="B29" s="34" t="s">
        <v>124</v>
      </c>
      <c r="C29" s="252">
        <v>475</v>
      </c>
      <c r="D29" s="63">
        <v>616</v>
      </c>
      <c r="E29" s="253">
        <v>1091</v>
      </c>
    </row>
    <row r="30" spans="2:5" s="77" customFormat="1" ht="14.25" customHeight="1" x14ac:dyDescent="0.2">
      <c r="B30" s="34" t="s">
        <v>202</v>
      </c>
      <c r="C30" s="252">
        <v>148</v>
      </c>
      <c r="D30" s="63">
        <v>149</v>
      </c>
      <c r="E30" s="253">
        <v>297</v>
      </c>
    </row>
    <row r="31" spans="2:5" s="77" customFormat="1" ht="14.25" customHeight="1" x14ac:dyDescent="0.2">
      <c r="B31" s="34" t="s">
        <v>203</v>
      </c>
      <c r="C31" s="252">
        <v>453</v>
      </c>
      <c r="D31" s="63">
        <v>451</v>
      </c>
      <c r="E31" s="253">
        <v>904</v>
      </c>
    </row>
    <row r="32" spans="2:5" s="77" customFormat="1" ht="14.25" customHeight="1" x14ac:dyDescent="0.2">
      <c r="B32" s="34" t="s">
        <v>204</v>
      </c>
      <c r="C32" s="252">
        <v>121</v>
      </c>
      <c r="D32" s="63">
        <v>87</v>
      </c>
      <c r="E32" s="253">
        <v>208</v>
      </c>
    </row>
    <row r="33" spans="2:5" s="77" customFormat="1" ht="14.25" customHeight="1" x14ac:dyDescent="0.2">
      <c r="B33" s="34" t="s">
        <v>128</v>
      </c>
      <c r="C33" s="252">
        <v>343</v>
      </c>
      <c r="D33" s="63">
        <v>369</v>
      </c>
      <c r="E33" s="253">
        <v>712</v>
      </c>
    </row>
    <row r="34" spans="2:5" s="77" customFormat="1" ht="14.25" customHeight="1" x14ac:dyDescent="0.2">
      <c r="B34" s="34" t="s">
        <v>205</v>
      </c>
      <c r="C34" s="252">
        <v>258</v>
      </c>
      <c r="D34" s="63">
        <v>299</v>
      </c>
      <c r="E34" s="253">
        <v>557</v>
      </c>
    </row>
    <row r="35" spans="2:5" s="77" customFormat="1" ht="14.25" customHeight="1" x14ac:dyDescent="0.2">
      <c r="B35" s="34" t="s">
        <v>206</v>
      </c>
      <c r="C35" s="252">
        <v>138</v>
      </c>
      <c r="D35" s="63">
        <v>157</v>
      </c>
      <c r="E35" s="253">
        <v>295</v>
      </c>
    </row>
    <row r="36" spans="2:5" s="77" customFormat="1" ht="14.25" customHeight="1" x14ac:dyDescent="0.2">
      <c r="B36" s="34" t="s">
        <v>207</v>
      </c>
      <c r="C36" s="252">
        <v>119</v>
      </c>
      <c r="D36" s="63">
        <v>110</v>
      </c>
      <c r="E36" s="253">
        <v>229</v>
      </c>
    </row>
    <row r="37" spans="2:5" s="77" customFormat="1" ht="14.25" customHeight="1" x14ac:dyDescent="0.2">
      <c r="B37" s="34" t="s">
        <v>129</v>
      </c>
      <c r="C37" s="252">
        <v>323</v>
      </c>
      <c r="D37" s="63">
        <v>287</v>
      </c>
      <c r="E37" s="253">
        <v>610</v>
      </c>
    </row>
    <row r="38" spans="2:5" s="77" customFormat="1" ht="14.25" customHeight="1" x14ac:dyDescent="0.2">
      <c r="B38" s="34" t="s">
        <v>208</v>
      </c>
      <c r="C38" s="341">
        <v>183</v>
      </c>
      <c r="D38" s="342">
        <v>172</v>
      </c>
      <c r="E38" s="258">
        <v>355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187" priority="2" operator="between">
      <formula>1</formula>
      <formula>2</formula>
    </cfRule>
  </conditionalFormatting>
  <conditionalFormatting sqref="C11:E38">
    <cfRule type="cellIs" dxfId="5186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>
      <selection activeCell="A6" sqref="A6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308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309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1" t="s">
        <v>12</v>
      </c>
      <c r="D10" s="531" t="s">
        <v>13</v>
      </c>
    </row>
    <row r="11" spans="1:4" s="77" customFormat="1" ht="14.25" customHeight="1" x14ac:dyDescent="0.2">
      <c r="B11" s="243" t="s">
        <v>61</v>
      </c>
      <c r="C11" s="260">
        <f>'SD_genero (08)'!C11/'SD_genero (08)'!E11</f>
        <v>0.537599476655933</v>
      </c>
      <c r="D11" s="261">
        <f>'SD_genero (08)'!D11/'SD_genero (08)'!E11</f>
        <v>0.46240052334406695</v>
      </c>
    </row>
    <row r="12" spans="1:4" s="77" customFormat="1" ht="14.25" customHeight="1" x14ac:dyDescent="0.2">
      <c r="B12" s="4" t="s">
        <v>102</v>
      </c>
      <c r="C12" s="262">
        <f>'SD_genero (08)'!C12/'SD_genero (08)'!E12</f>
        <v>0.52514008593612582</v>
      </c>
      <c r="D12" s="263">
        <f>'SD_genero (08)'!D12/'SD_genero (08)'!E12</f>
        <v>0.47485991406387418</v>
      </c>
    </row>
    <row r="13" spans="1:4" s="77" customFormat="1" ht="14.25" customHeight="1" x14ac:dyDescent="0.2">
      <c r="B13" s="4" t="s">
        <v>103</v>
      </c>
      <c r="C13" s="262">
        <f>'SD_genero (08)'!C13/'SD_genero (08)'!E13</f>
        <v>0.52500995751460433</v>
      </c>
      <c r="D13" s="263">
        <f>'SD_genero (08)'!D13/'SD_genero (08)'!E13</f>
        <v>0.47499004248539567</v>
      </c>
    </row>
    <row r="14" spans="1:4" s="77" customFormat="1" ht="14.25" customHeight="1" x14ac:dyDescent="0.2">
      <c r="B14" s="4" t="s">
        <v>1</v>
      </c>
      <c r="C14" s="346">
        <f>'SD_genero (08)'!C14/'SD_genero (08)'!E14</f>
        <v>0.50737030702825958</v>
      </c>
      <c r="D14" s="347">
        <f>'SD_genero (08)'!D14/'SD_genero (08)'!E14</f>
        <v>0.49262969297174036</v>
      </c>
    </row>
    <row r="15" spans="1:4" s="77" customFormat="1" ht="14.25" customHeight="1" x14ac:dyDescent="0.2">
      <c r="B15" s="34" t="s">
        <v>104</v>
      </c>
      <c r="C15" s="260">
        <f>'SD_genero (08)'!C15/'SD_genero (08)'!E15</f>
        <v>0.53395784543325531</v>
      </c>
      <c r="D15" s="261">
        <f>'SD_genero (08)'!D15/'SD_genero (08)'!E15</f>
        <v>0.46604215456674475</v>
      </c>
    </row>
    <row r="16" spans="1:4" s="77" customFormat="1" ht="14.25" customHeight="1" x14ac:dyDescent="0.2">
      <c r="B16" s="34" t="s">
        <v>105</v>
      </c>
      <c r="C16" s="262">
        <f>'SD_genero (08)'!C16/'SD_genero (08)'!E16</f>
        <v>0.54848484848484846</v>
      </c>
      <c r="D16" s="263">
        <f>'SD_genero (08)'!D16/'SD_genero (08)'!E16</f>
        <v>0.45151515151515154</v>
      </c>
    </row>
    <row r="17" spans="2:4" s="77" customFormat="1" ht="14.25" customHeight="1" x14ac:dyDescent="0.2">
      <c r="B17" s="34" t="s">
        <v>107</v>
      </c>
      <c r="C17" s="262">
        <f>'SD_genero (08)'!C17/'SD_genero (08)'!E17</f>
        <v>0.56239870340356568</v>
      </c>
      <c r="D17" s="263">
        <f>'SD_genero (08)'!D17/'SD_genero (08)'!E17</f>
        <v>0.43760129659643437</v>
      </c>
    </row>
    <row r="18" spans="2:4" s="77" customFormat="1" ht="14.25" customHeight="1" x14ac:dyDescent="0.2">
      <c r="B18" s="34" t="s">
        <v>196</v>
      </c>
      <c r="C18" s="262">
        <f>'SD_genero (08)'!C18/'SD_genero (08)'!E18</f>
        <v>0.55369928400954649</v>
      </c>
      <c r="D18" s="263">
        <f>'SD_genero (08)'!D18/'SD_genero (08)'!E18</f>
        <v>0.44630071599045346</v>
      </c>
    </row>
    <row r="19" spans="2:4" s="77" customFormat="1" ht="14.25" customHeight="1" x14ac:dyDescent="0.2">
      <c r="B19" s="34" t="s">
        <v>197</v>
      </c>
      <c r="C19" s="262">
        <f>'SD_genero (08)'!C19/'SD_genero (08)'!E19</f>
        <v>0.46743295019157088</v>
      </c>
      <c r="D19" s="263">
        <f>'SD_genero (08)'!D19/'SD_genero (08)'!E19</f>
        <v>0.53256704980842917</v>
      </c>
    </row>
    <row r="20" spans="2:4" s="77" customFormat="1" ht="14.25" customHeight="1" x14ac:dyDescent="0.2">
      <c r="B20" s="34" t="s">
        <v>198</v>
      </c>
      <c r="C20" s="262">
        <f>'SD_genero (08)'!C20/'SD_genero (08)'!E20</f>
        <v>0.53076923076923077</v>
      </c>
      <c r="D20" s="263">
        <f>'SD_genero (08)'!D20/'SD_genero (08)'!E20</f>
        <v>0.46923076923076923</v>
      </c>
    </row>
    <row r="21" spans="2:4" s="77" customFormat="1" ht="14.25" customHeight="1" x14ac:dyDescent="0.2">
      <c r="B21" s="34" t="s">
        <v>110</v>
      </c>
      <c r="C21" s="262">
        <f>'SD_genero (08)'!C21/'SD_genero (08)'!E21</f>
        <v>0.43452380952380953</v>
      </c>
      <c r="D21" s="263">
        <f>'SD_genero (08)'!D21/'SD_genero (08)'!E21</f>
        <v>0.56547619047619047</v>
      </c>
    </row>
    <row r="22" spans="2:4" s="77" customFormat="1" ht="14.25" customHeight="1" x14ac:dyDescent="0.2">
      <c r="B22" s="34" t="s">
        <v>199</v>
      </c>
      <c r="C22" s="262">
        <f>'SD_genero (08)'!C22/'SD_genero (08)'!E22</f>
        <v>0.60303030303030303</v>
      </c>
      <c r="D22" s="263">
        <f>'SD_genero (08)'!D22/'SD_genero (08)'!E22</f>
        <v>0.39696969696969697</v>
      </c>
    </row>
    <row r="23" spans="2:4" s="77" customFormat="1" ht="14.25" customHeight="1" x14ac:dyDescent="0.2">
      <c r="B23" s="34" t="s">
        <v>111</v>
      </c>
      <c r="C23" s="262">
        <f>'SD_genero (08)'!C23/'SD_genero (08)'!E23</f>
        <v>0.51700680272108845</v>
      </c>
      <c r="D23" s="263">
        <f>'SD_genero (08)'!D23/'SD_genero (08)'!E23</f>
        <v>0.48299319727891155</v>
      </c>
    </row>
    <row r="24" spans="2:4" s="77" customFormat="1" ht="14.25" customHeight="1" x14ac:dyDescent="0.2">
      <c r="B24" s="34" t="s">
        <v>200</v>
      </c>
      <c r="C24" s="262">
        <f>'SD_genero (08)'!C24/'SD_genero (08)'!E24</f>
        <v>0.52129817444219062</v>
      </c>
      <c r="D24" s="263">
        <f>'SD_genero (08)'!D24/'SD_genero (08)'!E24</f>
        <v>0.47870182555780932</v>
      </c>
    </row>
    <row r="25" spans="2:4" s="77" customFormat="1" ht="14.25" customHeight="1" x14ac:dyDescent="0.2">
      <c r="B25" s="34" t="s">
        <v>113</v>
      </c>
      <c r="C25" s="262">
        <f>'SD_genero (08)'!C25/'SD_genero (08)'!E25</f>
        <v>0.54249999999999998</v>
      </c>
      <c r="D25" s="263">
        <f>'SD_genero (08)'!D25/'SD_genero (08)'!E25</f>
        <v>0.45750000000000002</v>
      </c>
    </row>
    <row r="26" spans="2:4" s="77" customFormat="1" ht="14.25" customHeight="1" x14ac:dyDescent="0.2">
      <c r="B26" s="34" t="s">
        <v>114</v>
      </c>
      <c r="C26" s="262">
        <f>'SD_genero (08)'!C26/'SD_genero (08)'!E26</f>
        <v>0.50127226463104324</v>
      </c>
      <c r="D26" s="263">
        <f>'SD_genero (08)'!D26/'SD_genero (08)'!E26</f>
        <v>0.49872773536895676</v>
      </c>
    </row>
    <row r="27" spans="2:4" s="77" customFormat="1" ht="14.25" customHeight="1" x14ac:dyDescent="0.2">
      <c r="B27" s="34" t="s">
        <v>201</v>
      </c>
      <c r="C27" s="262">
        <f>'SD_genero (08)'!C27/'SD_genero (08)'!E27</f>
        <v>0.53580246913580243</v>
      </c>
      <c r="D27" s="263">
        <f>'SD_genero (08)'!D27/'SD_genero (08)'!E27</f>
        <v>0.46419753086419752</v>
      </c>
    </row>
    <row r="28" spans="2:4" s="77" customFormat="1" ht="14.25" customHeight="1" x14ac:dyDescent="0.2">
      <c r="B28" s="34" t="s">
        <v>121</v>
      </c>
      <c r="C28" s="262">
        <f>'SD_genero (08)'!C28/'SD_genero (08)'!E28</f>
        <v>0.5134803921568627</v>
      </c>
      <c r="D28" s="263">
        <f>'SD_genero (08)'!D28/'SD_genero (08)'!E28</f>
        <v>0.48651960784313725</v>
      </c>
    </row>
    <row r="29" spans="2:4" s="77" customFormat="1" ht="14.25" customHeight="1" x14ac:dyDescent="0.2">
      <c r="B29" s="34" t="s">
        <v>124</v>
      </c>
      <c r="C29" s="262">
        <f>'SD_genero (08)'!C29/'SD_genero (08)'!E29</f>
        <v>0.43538038496791936</v>
      </c>
      <c r="D29" s="263">
        <f>'SD_genero (08)'!D29/'SD_genero (08)'!E29</f>
        <v>0.56461961503208069</v>
      </c>
    </row>
    <row r="30" spans="2:4" s="77" customFormat="1" ht="14.25" customHeight="1" x14ac:dyDescent="0.2">
      <c r="B30" s="34" t="s">
        <v>202</v>
      </c>
      <c r="C30" s="262">
        <f>'SD_genero (08)'!C30/'SD_genero (08)'!E30</f>
        <v>0.49831649831649832</v>
      </c>
      <c r="D30" s="263">
        <f>'SD_genero (08)'!D30/'SD_genero (08)'!E30</f>
        <v>0.50168350168350173</v>
      </c>
    </row>
    <row r="31" spans="2:4" s="77" customFormat="1" ht="14.25" customHeight="1" x14ac:dyDescent="0.2">
      <c r="B31" s="34" t="s">
        <v>203</v>
      </c>
      <c r="C31" s="262">
        <f>'SD_genero (08)'!C31/'SD_genero (08)'!E31</f>
        <v>0.50110619469026552</v>
      </c>
      <c r="D31" s="263">
        <f>'SD_genero (08)'!D31/'SD_genero (08)'!E31</f>
        <v>0.49889380530973454</v>
      </c>
    </row>
    <row r="32" spans="2:4" s="77" customFormat="1" ht="14.25" customHeight="1" x14ac:dyDescent="0.2">
      <c r="B32" s="34" t="s">
        <v>204</v>
      </c>
      <c r="C32" s="262">
        <f>'SD_genero (08)'!C32/'SD_genero (08)'!E32</f>
        <v>0.58173076923076927</v>
      </c>
      <c r="D32" s="263">
        <f>'SD_genero (08)'!D32/'SD_genero (08)'!E32</f>
        <v>0.41826923076923078</v>
      </c>
    </row>
    <row r="33" spans="2:4" s="77" customFormat="1" ht="14.25" customHeight="1" x14ac:dyDescent="0.2">
      <c r="B33" s="34" t="s">
        <v>128</v>
      </c>
      <c r="C33" s="262">
        <f>'SD_genero (08)'!C33/'SD_genero (08)'!E33</f>
        <v>0.48174157303370785</v>
      </c>
      <c r="D33" s="263">
        <f>'SD_genero (08)'!D33/'SD_genero (08)'!E33</f>
        <v>0.5182584269662921</v>
      </c>
    </row>
    <row r="34" spans="2:4" s="77" customFormat="1" ht="14.25" customHeight="1" x14ac:dyDescent="0.2">
      <c r="B34" s="34" t="s">
        <v>205</v>
      </c>
      <c r="C34" s="262">
        <f>'SD_genero (08)'!C34/'SD_genero (08)'!E34</f>
        <v>0.46319569120287252</v>
      </c>
      <c r="D34" s="263">
        <f>'SD_genero (08)'!D34/'SD_genero (08)'!E34</f>
        <v>0.53680430879712748</v>
      </c>
    </row>
    <row r="35" spans="2:4" s="77" customFormat="1" ht="14.25" customHeight="1" x14ac:dyDescent="0.2">
      <c r="B35" s="34" t="s">
        <v>206</v>
      </c>
      <c r="C35" s="262">
        <f>'SD_genero (08)'!C35/'SD_genero (08)'!E35</f>
        <v>0.46779661016949153</v>
      </c>
      <c r="D35" s="263">
        <f>'SD_genero (08)'!D35/'SD_genero (08)'!E35</f>
        <v>0.53220338983050852</v>
      </c>
    </row>
    <row r="36" spans="2:4" s="77" customFormat="1" ht="14.25" customHeight="1" x14ac:dyDescent="0.2">
      <c r="B36" s="34" t="s">
        <v>207</v>
      </c>
      <c r="C36" s="262">
        <f>'SD_genero (08)'!C36/'SD_genero (08)'!E36</f>
        <v>0.51965065502183405</v>
      </c>
      <c r="D36" s="263">
        <f>'SD_genero (08)'!D36/'SD_genero (08)'!E36</f>
        <v>0.48034934497816595</v>
      </c>
    </row>
    <row r="37" spans="2:4" s="77" customFormat="1" ht="14.25" customHeight="1" x14ac:dyDescent="0.2">
      <c r="B37" s="34" t="s">
        <v>129</v>
      </c>
      <c r="C37" s="262">
        <f>'SD_genero (08)'!C37/'SD_genero (08)'!E37</f>
        <v>0.52950819672131144</v>
      </c>
      <c r="D37" s="263">
        <f>'SD_genero (08)'!D37/'SD_genero (08)'!E37</f>
        <v>0.4704918032786885</v>
      </c>
    </row>
    <row r="38" spans="2:4" s="77" customFormat="1" ht="14.25" customHeight="1" x14ac:dyDescent="0.2">
      <c r="B38" s="34" t="s">
        <v>208</v>
      </c>
      <c r="C38" s="264">
        <f>'SD_genero (08)'!C38/'SD_genero (08)'!E38</f>
        <v>0.51549295774647885</v>
      </c>
      <c r="D38" s="265">
        <f>'SD_genero (08)'!D38/'SD_genero (08)'!E38</f>
        <v>0.48450704225352115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7" sqref="G7"/>
      <selection pane="topRight" activeCell="A6" sqref="A6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310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310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52563</v>
      </c>
      <c r="D11" s="250">
        <v>43674</v>
      </c>
      <c r="E11" s="250">
        <v>37819</v>
      </c>
      <c r="F11" s="250">
        <v>34133</v>
      </c>
      <c r="G11" s="250">
        <v>34375</v>
      </c>
      <c r="H11" s="250">
        <v>38186</v>
      </c>
      <c r="I11" s="250">
        <v>43489</v>
      </c>
      <c r="J11" s="250">
        <v>30659</v>
      </c>
      <c r="K11" s="257">
        <v>314898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12886</v>
      </c>
      <c r="D12" s="63">
        <v>11922</v>
      </c>
      <c r="E12" s="63">
        <v>10257</v>
      </c>
      <c r="F12" s="63">
        <v>8577</v>
      </c>
      <c r="G12" s="63">
        <v>8118</v>
      </c>
      <c r="H12" s="63">
        <v>9051</v>
      </c>
      <c r="I12" s="63">
        <v>10674</v>
      </c>
      <c r="J12" s="63">
        <v>8109</v>
      </c>
      <c r="K12" s="253">
        <v>79594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9635</v>
      </c>
      <c r="D13" s="63">
        <v>8866</v>
      </c>
      <c r="E13" s="63">
        <v>7816</v>
      </c>
      <c r="F13" s="63">
        <v>6583</v>
      </c>
      <c r="G13" s="63">
        <v>6028</v>
      </c>
      <c r="H13" s="63">
        <v>6728</v>
      </c>
      <c r="I13" s="63">
        <v>8104</v>
      </c>
      <c r="J13" s="63">
        <v>6496</v>
      </c>
      <c r="K13" s="253">
        <v>60256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1821</v>
      </c>
      <c r="D14" s="344">
        <v>1717</v>
      </c>
      <c r="E14" s="344">
        <v>1521</v>
      </c>
      <c r="F14" s="344">
        <v>1297</v>
      </c>
      <c r="G14" s="344">
        <v>1248</v>
      </c>
      <c r="H14" s="344">
        <v>1451</v>
      </c>
      <c r="I14" s="344">
        <v>1788</v>
      </c>
      <c r="J14" s="344">
        <v>1436</v>
      </c>
      <c r="K14" s="345">
        <v>12279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69</v>
      </c>
      <c r="D15" s="63">
        <v>48</v>
      </c>
      <c r="E15" s="63">
        <v>41</v>
      </c>
      <c r="F15" s="63">
        <v>40</v>
      </c>
      <c r="G15" s="63">
        <v>41</v>
      </c>
      <c r="H15" s="63">
        <v>43</v>
      </c>
      <c r="I15" s="63">
        <v>92</v>
      </c>
      <c r="J15" s="63">
        <v>53</v>
      </c>
      <c r="K15" s="253">
        <v>427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42</v>
      </c>
      <c r="D16" s="63">
        <v>63</v>
      </c>
      <c r="E16" s="63">
        <v>48</v>
      </c>
      <c r="F16" s="63">
        <v>23</v>
      </c>
      <c r="G16" s="63">
        <v>34</v>
      </c>
      <c r="H16" s="63">
        <v>40</v>
      </c>
      <c r="I16" s="63">
        <v>37</v>
      </c>
      <c r="J16" s="63">
        <v>43</v>
      </c>
      <c r="K16" s="253">
        <v>330</v>
      </c>
    </row>
    <row r="17" spans="2:15" x14ac:dyDescent="0.25">
      <c r="B17" s="34" t="s">
        <v>38</v>
      </c>
      <c r="C17" s="252">
        <v>77</v>
      </c>
      <c r="D17" s="63">
        <v>87</v>
      </c>
      <c r="E17" s="63">
        <v>79</v>
      </c>
      <c r="F17" s="63">
        <v>67</v>
      </c>
      <c r="G17" s="63">
        <v>61</v>
      </c>
      <c r="H17" s="63">
        <v>72</v>
      </c>
      <c r="I17" s="63">
        <v>88</v>
      </c>
      <c r="J17" s="63">
        <v>86</v>
      </c>
      <c r="K17" s="253">
        <v>617</v>
      </c>
    </row>
    <row r="18" spans="2:15" x14ac:dyDescent="0.25">
      <c r="B18" s="34" t="s">
        <v>39</v>
      </c>
      <c r="C18" s="252">
        <v>58</v>
      </c>
      <c r="D18" s="63">
        <v>57</v>
      </c>
      <c r="E18" s="63">
        <v>45</v>
      </c>
      <c r="F18" s="63">
        <v>56</v>
      </c>
      <c r="G18" s="63">
        <v>43</v>
      </c>
      <c r="H18" s="63">
        <v>52</v>
      </c>
      <c r="I18" s="63">
        <v>66</v>
      </c>
      <c r="J18" s="63">
        <v>42</v>
      </c>
      <c r="K18" s="253">
        <v>419</v>
      </c>
      <c r="N18" s="80"/>
      <c r="O18" s="80"/>
    </row>
    <row r="19" spans="2:15" x14ac:dyDescent="0.25">
      <c r="B19" s="34" t="s">
        <v>40</v>
      </c>
      <c r="C19" s="252">
        <v>116</v>
      </c>
      <c r="D19" s="63">
        <v>114</v>
      </c>
      <c r="E19" s="63">
        <v>86</v>
      </c>
      <c r="F19" s="63">
        <v>91</v>
      </c>
      <c r="G19" s="63">
        <v>82</v>
      </c>
      <c r="H19" s="63">
        <v>93</v>
      </c>
      <c r="I19" s="63">
        <v>104</v>
      </c>
      <c r="J19" s="63">
        <v>97</v>
      </c>
      <c r="K19" s="253">
        <v>783</v>
      </c>
    </row>
    <row r="20" spans="2:15" x14ac:dyDescent="0.25">
      <c r="B20" s="34" t="s">
        <v>41</v>
      </c>
      <c r="C20" s="252">
        <v>49</v>
      </c>
      <c r="D20" s="63">
        <v>57</v>
      </c>
      <c r="E20" s="63">
        <v>52</v>
      </c>
      <c r="F20" s="63">
        <v>41</v>
      </c>
      <c r="G20" s="63">
        <v>44</v>
      </c>
      <c r="H20" s="63">
        <v>45</v>
      </c>
      <c r="I20" s="63">
        <v>57</v>
      </c>
      <c r="J20" s="63">
        <v>45</v>
      </c>
      <c r="K20" s="253">
        <v>390</v>
      </c>
    </row>
    <row r="21" spans="2:15" x14ac:dyDescent="0.25">
      <c r="B21" s="34" t="s">
        <v>42</v>
      </c>
      <c r="C21" s="252">
        <v>45</v>
      </c>
      <c r="D21" s="63">
        <v>47</v>
      </c>
      <c r="E21" s="63">
        <v>44</v>
      </c>
      <c r="F21" s="63">
        <v>39</v>
      </c>
      <c r="G21" s="63">
        <v>25</v>
      </c>
      <c r="H21" s="63">
        <v>45</v>
      </c>
      <c r="I21" s="63">
        <v>49</v>
      </c>
      <c r="J21" s="63">
        <v>42</v>
      </c>
      <c r="K21" s="253">
        <v>336</v>
      </c>
    </row>
    <row r="22" spans="2:15" x14ac:dyDescent="0.25">
      <c r="B22" s="34" t="s">
        <v>43</v>
      </c>
      <c r="C22" s="252">
        <v>42</v>
      </c>
      <c r="D22" s="63">
        <v>36</v>
      </c>
      <c r="E22" s="63">
        <v>59</v>
      </c>
      <c r="F22" s="63">
        <v>29</v>
      </c>
      <c r="G22" s="63">
        <v>25</v>
      </c>
      <c r="H22" s="63">
        <v>38</v>
      </c>
      <c r="I22" s="63">
        <v>56</v>
      </c>
      <c r="J22" s="63">
        <v>45</v>
      </c>
      <c r="K22" s="253">
        <v>330</v>
      </c>
    </row>
    <row r="23" spans="2:15" x14ac:dyDescent="0.25">
      <c r="B23" s="34" t="s">
        <v>44</v>
      </c>
      <c r="C23" s="252">
        <v>104</v>
      </c>
      <c r="D23" s="63">
        <v>113</v>
      </c>
      <c r="E23" s="63">
        <v>129</v>
      </c>
      <c r="F23" s="63">
        <v>89</v>
      </c>
      <c r="G23" s="63">
        <v>77</v>
      </c>
      <c r="H23" s="63">
        <v>113</v>
      </c>
      <c r="I23" s="63">
        <v>137</v>
      </c>
      <c r="J23" s="63">
        <v>120</v>
      </c>
      <c r="K23" s="253">
        <v>882</v>
      </c>
    </row>
    <row r="24" spans="2:15" x14ac:dyDescent="0.25">
      <c r="B24" s="34" t="s">
        <v>45</v>
      </c>
      <c r="C24" s="252">
        <v>63</v>
      </c>
      <c r="D24" s="63">
        <v>77</v>
      </c>
      <c r="E24" s="63">
        <v>62</v>
      </c>
      <c r="F24" s="63">
        <v>51</v>
      </c>
      <c r="G24" s="63">
        <v>52</v>
      </c>
      <c r="H24" s="63">
        <v>57</v>
      </c>
      <c r="I24" s="63">
        <v>76</v>
      </c>
      <c r="J24" s="63">
        <v>55</v>
      </c>
      <c r="K24" s="253">
        <v>493</v>
      </c>
    </row>
    <row r="25" spans="2:15" x14ac:dyDescent="0.25">
      <c r="B25" s="34" t="s">
        <v>46</v>
      </c>
      <c r="C25" s="252">
        <v>66</v>
      </c>
      <c r="D25" s="63">
        <v>53</v>
      </c>
      <c r="E25" s="63">
        <v>42</v>
      </c>
      <c r="F25" s="63">
        <v>45</v>
      </c>
      <c r="G25" s="63">
        <v>43</v>
      </c>
      <c r="H25" s="63">
        <v>41</v>
      </c>
      <c r="I25" s="63">
        <v>51</v>
      </c>
      <c r="J25" s="63">
        <v>59</v>
      </c>
      <c r="K25" s="253">
        <v>400</v>
      </c>
    </row>
    <row r="26" spans="2:15" x14ac:dyDescent="0.25">
      <c r="B26" s="34" t="s">
        <v>47</v>
      </c>
      <c r="C26" s="252">
        <v>69</v>
      </c>
      <c r="D26" s="63">
        <v>42</v>
      </c>
      <c r="E26" s="63">
        <v>45</v>
      </c>
      <c r="F26" s="63">
        <v>47</v>
      </c>
      <c r="G26" s="63">
        <v>44</v>
      </c>
      <c r="H26" s="63">
        <v>58</v>
      </c>
      <c r="I26" s="63">
        <v>48</v>
      </c>
      <c r="J26" s="63">
        <v>40</v>
      </c>
      <c r="K26" s="253">
        <v>393</v>
      </c>
    </row>
    <row r="27" spans="2:15" x14ac:dyDescent="0.25">
      <c r="B27" s="34" t="s">
        <v>48</v>
      </c>
      <c r="C27" s="252">
        <v>54</v>
      </c>
      <c r="D27" s="63">
        <v>62</v>
      </c>
      <c r="E27" s="63">
        <v>54</v>
      </c>
      <c r="F27" s="63">
        <v>43</v>
      </c>
      <c r="G27" s="63">
        <v>51</v>
      </c>
      <c r="H27" s="63">
        <v>41</v>
      </c>
      <c r="I27" s="63">
        <v>55</v>
      </c>
      <c r="J27" s="63">
        <v>45</v>
      </c>
      <c r="K27" s="253">
        <v>405</v>
      </c>
    </row>
    <row r="28" spans="2:15" x14ac:dyDescent="0.25">
      <c r="B28" s="34" t="s">
        <v>49</v>
      </c>
      <c r="C28" s="252">
        <v>109</v>
      </c>
      <c r="D28" s="63">
        <v>126</v>
      </c>
      <c r="E28" s="63">
        <v>109</v>
      </c>
      <c r="F28" s="63">
        <v>86</v>
      </c>
      <c r="G28" s="63">
        <v>102</v>
      </c>
      <c r="H28" s="63">
        <v>91</v>
      </c>
      <c r="I28" s="63">
        <v>114</v>
      </c>
      <c r="J28" s="63">
        <v>79</v>
      </c>
      <c r="K28" s="253">
        <v>816</v>
      </c>
    </row>
    <row r="29" spans="2:15" x14ac:dyDescent="0.25">
      <c r="B29" s="34" t="s">
        <v>50</v>
      </c>
      <c r="C29" s="252">
        <v>230</v>
      </c>
      <c r="D29" s="63">
        <v>108</v>
      </c>
      <c r="E29" s="63">
        <v>125</v>
      </c>
      <c r="F29" s="63">
        <v>110</v>
      </c>
      <c r="G29" s="63">
        <v>106</v>
      </c>
      <c r="H29" s="63">
        <v>130</v>
      </c>
      <c r="I29" s="63">
        <v>176</v>
      </c>
      <c r="J29" s="63">
        <v>106</v>
      </c>
      <c r="K29" s="253">
        <v>1091</v>
      </c>
    </row>
    <row r="30" spans="2:15" x14ac:dyDescent="0.25">
      <c r="B30" s="34" t="s">
        <v>51</v>
      </c>
      <c r="C30" s="252">
        <v>40</v>
      </c>
      <c r="D30" s="63">
        <v>48</v>
      </c>
      <c r="E30" s="63">
        <v>28</v>
      </c>
      <c r="F30" s="63">
        <v>29</v>
      </c>
      <c r="G30" s="63">
        <v>34</v>
      </c>
      <c r="H30" s="63">
        <v>41</v>
      </c>
      <c r="I30" s="63">
        <v>38</v>
      </c>
      <c r="J30" s="63">
        <v>39</v>
      </c>
      <c r="K30" s="253">
        <v>297</v>
      </c>
    </row>
    <row r="31" spans="2:15" x14ac:dyDescent="0.25">
      <c r="B31" s="34" t="s">
        <v>52</v>
      </c>
      <c r="C31" s="252">
        <v>144</v>
      </c>
      <c r="D31" s="63">
        <v>112</v>
      </c>
      <c r="E31" s="63">
        <v>98</v>
      </c>
      <c r="F31" s="63">
        <v>108</v>
      </c>
      <c r="G31" s="63">
        <v>91</v>
      </c>
      <c r="H31" s="63">
        <v>114</v>
      </c>
      <c r="I31" s="63">
        <v>137</v>
      </c>
      <c r="J31" s="63">
        <v>100</v>
      </c>
      <c r="K31" s="253">
        <v>904</v>
      </c>
    </row>
    <row r="32" spans="2:15" x14ac:dyDescent="0.25">
      <c r="B32" s="34" t="s">
        <v>31</v>
      </c>
      <c r="C32" s="252">
        <v>32</v>
      </c>
      <c r="D32" s="63">
        <v>38</v>
      </c>
      <c r="E32" s="63">
        <v>30</v>
      </c>
      <c r="F32" s="63">
        <v>15</v>
      </c>
      <c r="G32" s="63">
        <v>19</v>
      </c>
      <c r="H32" s="63">
        <v>25</v>
      </c>
      <c r="I32" s="63">
        <v>29</v>
      </c>
      <c r="J32" s="63">
        <v>20</v>
      </c>
      <c r="K32" s="253">
        <v>208</v>
      </c>
    </row>
    <row r="33" spans="2:11" x14ac:dyDescent="0.25">
      <c r="B33" s="34" t="s">
        <v>53</v>
      </c>
      <c r="C33" s="252">
        <v>98</v>
      </c>
      <c r="D33" s="63">
        <v>131</v>
      </c>
      <c r="E33" s="63">
        <v>86</v>
      </c>
      <c r="F33" s="63">
        <v>67</v>
      </c>
      <c r="G33" s="63">
        <v>58</v>
      </c>
      <c r="H33" s="63">
        <v>89</v>
      </c>
      <c r="I33" s="63">
        <v>109</v>
      </c>
      <c r="J33" s="63">
        <v>74</v>
      </c>
      <c r="K33" s="253">
        <v>712</v>
      </c>
    </row>
    <row r="34" spans="2:11" ht="12.75" customHeight="1" x14ac:dyDescent="0.25">
      <c r="B34" s="34" t="s">
        <v>54</v>
      </c>
      <c r="C34" s="252">
        <v>127</v>
      </c>
      <c r="D34" s="63">
        <v>67</v>
      </c>
      <c r="E34" s="63">
        <v>73</v>
      </c>
      <c r="F34" s="63">
        <v>50</v>
      </c>
      <c r="G34" s="63">
        <v>55</v>
      </c>
      <c r="H34" s="63">
        <v>68</v>
      </c>
      <c r="I34" s="63">
        <v>58</v>
      </c>
      <c r="J34" s="63">
        <v>59</v>
      </c>
      <c r="K34" s="253">
        <v>557</v>
      </c>
    </row>
    <row r="35" spans="2:11" x14ac:dyDescent="0.25">
      <c r="B35" s="34" t="s">
        <v>55</v>
      </c>
      <c r="C35" s="252">
        <v>45</v>
      </c>
      <c r="D35" s="63">
        <v>45</v>
      </c>
      <c r="E35" s="63">
        <v>27</v>
      </c>
      <c r="F35" s="63">
        <v>35</v>
      </c>
      <c r="G35" s="63">
        <v>36</v>
      </c>
      <c r="H35" s="63">
        <v>39</v>
      </c>
      <c r="I35" s="63">
        <v>35</v>
      </c>
      <c r="J35" s="63">
        <v>33</v>
      </c>
      <c r="K35" s="253">
        <v>295</v>
      </c>
    </row>
    <row r="36" spans="2:11" x14ac:dyDescent="0.25">
      <c r="B36" s="34" t="s">
        <v>56</v>
      </c>
      <c r="C36" s="252">
        <v>21</v>
      </c>
      <c r="D36" s="63">
        <v>41</v>
      </c>
      <c r="E36" s="63">
        <v>32</v>
      </c>
      <c r="F36" s="63">
        <v>27</v>
      </c>
      <c r="G36" s="63">
        <v>23</v>
      </c>
      <c r="H36" s="63">
        <v>25</v>
      </c>
      <c r="I36" s="63">
        <v>36</v>
      </c>
      <c r="J36" s="63">
        <v>24</v>
      </c>
      <c r="K36" s="253">
        <v>229</v>
      </c>
    </row>
    <row r="37" spans="2:11" x14ac:dyDescent="0.25">
      <c r="B37" s="34" t="s">
        <v>57</v>
      </c>
      <c r="C37" s="252">
        <v>65</v>
      </c>
      <c r="D37" s="63">
        <v>89</v>
      </c>
      <c r="E37" s="63">
        <v>77</v>
      </c>
      <c r="F37" s="63">
        <v>76</v>
      </c>
      <c r="G37" s="63">
        <v>66</v>
      </c>
      <c r="H37" s="63">
        <v>51</v>
      </c>
      <c r="I37" s="63">
        <v>92</v>
      </c>
      <c r="J37" s="63">
        <v>94</v>
      </c>
      <c r="K37" s="253">
        <v>610</v>
      </c>
    </row>
    <row r="38" spans="2:11" x14ac:dyDescent="0.25">
      <c r="B38" s="34" t="s">
        <v>58</v>
      </c>
      <c r="C38" s="341">
        <v>56</v>
      </c>
      <c r="D38" s="342">
        <v>56</v>
      </c>
      <c r="E38" s="342">
        <v>50</v>
      </c>
      <c r="F38" s="342">
        <v>33</v>
      </c>
      <c r="G38" s="342">
        <v>36</v>
      </c>
      <c r="H38" s="342">
        <v>40</v>
      </c>
      <c r="I38" s="342">
        <v>48</v>
      </c>
      <c r="J38" s="342">
        <v>36</v>
      </c>
      <c r="K38" s="258">
        <v>355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185" priority="2" operator="between">
      <formula>1</formula>
      <formula>2</formula>
    </cfRule>
  </conditionalFormatting>
  <conditionalFormatting sqref="C11:K38">
    <cfRule type="cellIs" dxfId="518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7" sqref="G7"/>
      <selection pane="topRight" activeCell="A6" sqref="A6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311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310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(08)'!C11/'SD_idade (08)'!K11)</f>
        <v>0.16692071718461216</v>
      </c>
      <c r="D11" s="196">
        <f>('SD_idade (08)'!D11/'SD_idade (08)'!K11)</f>
        <v>0.13869252900939352</v>
      </c>
      <c r="E11" s="196">
        <f>('SD_idade (08)'!E11/'SD_idade (08)'!K11)</f>
        <v>0.12009920672725771</v>
      </c>
      <c r="F11" s="196">
        <f>('SD_idade (08)'!F11/'SD_idade (08)'!K11)</f>
        <v>0.1083938291129191</v>
      </c>
      <c r="G11" s="196">
        <f>('SD_idade (08)'!G11/'SD_idade (08)'!K11)</f>
        <v>0.10916233192970422</v>
      </c>
      <c r="H11" s="196">
        <f>('SD_idade (08)'!H11/'SD_idade (08)'!K11)</f>
        <v>0.12126466347833266</v>
      </c>
      <c r="I11" s="196">
        <f>('SD_idade (08)'!I11/'SD_idade (08)'!K11)</f>
        <v>0.13810503718664457</v>
      </c>
      <c r="J11" s="197">
        <f>('SD_idade (08)'!J11/'SD_idade (08)'!K11)</f>
        <v>9.7361685371136056E-2</v>
      </c>
    </row>
    <row r="12" spans="1:10" x14ac:dyDescent="0.25">
      <c r="B12" s="4" t="s">
        <v>102</v>
      </c>
      <c r="C12" s="194">
        <f>('SD_idade (08)'!C12/'SD_idade (08)'!K12)</f>
        <v>0.16189662537377189</v>
      </c>
      <c r="D12" s="163">
        <f>('SD_idade (08)'!D12/'SD_idade (08)'!K12)</f>
        <v>0.14978515968540343</v>
      </c>
      <c r="E12" s="163">
        <f>('SD_idade (08)'!E12/'SD_idade (08)'!K12)</f>
        <v>0.12886649747468401</v>
      </c>
      <c r="F12" s="163">
        <f>('SD_idade (08)'!F12/'SD_idade (08)'!K12)</f>
        <v>0.10775937884765183</v>
      </c>
      <c r="G12" s="163">
        <f>('SD_idade (08)'!G12/'SD_idade (08)'!K12)</f>
        <v>0.10199261250848053</v>
      </c>
      <c r="H12" s="163">
        <f>('SD_idade (08)'!H12/'SD_idade (08)'!K12)</f>
        <v>0.11371460160313591</v>
      </c>
      <c r="I12" s="163">
        <f>('SD_idade (08)'!I12/'SD_idade (08)'!K12)</f>
        <v>0.1341055858481795</v>
      </c>
      <c r="J12" s="191">
        <f>('SD_idade (08)'!J12/'SD_idade (08)'!K12)</f>
        <v>0.10187953865869287</v>
      </c>
    </row>
    <row r="13" spans="1:10" x14ac:dyDescent="0.25">
      <c r="B13" s="187" t="s">
        <v>20</v>
      </c>
      <c r="C13" s="194">
        <f>('SD_idade (08)'!C13/'SD_idade (08)'!K13)</f>
        <v>0.15990108868826342</v>
      </c>
      <c r="D13" s="163">
        <f>('SD_idade (08)'!D13/'SD_idade (08)'!K13)</f>
        <v>0.1471388741370154</v>
      </c>
      <c r="E13" s="163">
        <f>('SD_idade (08)'!E13/'SD_idade (08)'!K13)</f>
        <v>0.12971322357939458</v>
      </c>
      <c r="F13" s="163">
        <f>('SD_idade (08)'!F13/'SD_idade (08)'!K13)</f>
        <v>0.10925053106744556</v>
      </c>
      <c r="G13" s="163">
        <f>('SD_idade (08)'!G13/'SD_idade (08)'!K13)</f>
        <v>0.10003983005841742</v>
      </c>
      <c r="H13" s="163">
        <f>('SD_idade (08)'!H13/'SD_idade (08)'!K13)</f>
        <v>0.11165693043016463</v>
      </c>
      <c r="I13" s="163">
        <f>('SD_idade (08)'!I13/'SD_idade (08)'!K13)</f>
        <v>0.13449283058948486</v>
      </c>
      <c r="J13" s="191">
        <f>('SD_idade (08)'!J13/'SD_idade (08)'!K13)</f>
        <v>0.10780669144981413</v>
      </c>
    </row>
    <row r="14" spans="1:10" x14ac:dyDescent="0.25">
      <c r="B14" s="187" t="s">
        <v>1</v>
      </c>
      <c r="C14" s="348">
        <f>('SD_idade (08)'!C14/'SD_idade (08)'!K14)</f>
        <v>0.14830197898851699</v>
      </c>
      <c r="D14" s="349">
        <f>('SD_idade (08)'!D14/'SD_idade (08)'!K14)</f>
        <v>0.13983223389526833</v>
      </c>
      <c r="E14" s="349">
        <f>('SD_idade (08)'!E14/'SD_idade (08)'!K14)</f>
        <v>0.12387002198876131</v>
      </c>
      <c r="F14" s="349">
        <f>('SD_idade (08)'!F14/'SD_idade (08)'!K14)</f>
        <v>0.1056274940956104</v>
      </c>
      <c r="G14" s="349">
        <f>('SD_idade (08)'!G14/'SD_idade (08)'!K14)</f>
        <v>0.10163694111898364</v>
      </c>
      <c r="H14" s="349">
        <f>('SD_idade (08)'!H14/'SD_idade (08)'!K14)</f>
        <v>0.11816923202215164</v>
      </c>
      <c r="I14" s="349">
        <f>('SD_idade (08)'!I14/'SD_idade (08)'!K14)</f>
        <v>0.14561446371854386</v>
      </c>
      <c r="J14" s="350">
        <f>('SD_idade (08)'!J14/'SD_idade (08)'!K14)</f>
        <v>0.11694763417216386</v>
      </c>
    </row>
    <row r="15" spans="1:10" x14ac:dyDescent="0.25">
      <c r="B15" s="181" t="s">
        <v>36</v>
      </c>
      <c r="C15" s="195">
        <f>('SD_idade (08)'!C15/'SD_idade (08)'!K15)</f>
        <v>0.16159250585480095</v>
      </c>
      <c r="D15" s="196">
        <f>('SD_idade (08)'!D15/'SD_idade (08)'!K15)</f>
        <v>0.11241217798594848</v>
      </c>
      <c r="E15" s="196">
        <f>('SD_idade (08)'!E15/'SD_idade (08)'!K15)</f>
        <v>9.6018735362997654E-2</v>
      </c>
      <c r="F15" s="196">
        <f>('SD_idade (08)'!F15/'SD_idade (08)'!K15)</f>
        <v>9.3676814988290405E-2</v>
      </c>
      <c r="G15" s="196">
        <f>('SD_idade (08)'!G15/'SD_idade (08)'!K15)</f>
        <v>9.6018735362997654E-2</v>
      </c>
      <c r="H15" s="196">
        <f>('SD_idade (08)'!H15/'SD_idade (08)'!K15)</f>
        <v>0.10070257611241218</v>
      </c>
      <c r="I15" s="196">
        <f>('SD_idade (08)'!I15/'SD_idade (08)'!K15)</f>
        <v>0.21545667447306791</v>
      </c>
      <c r="J15" s="197">
        <f>('SD_idade (08)'!J15/'SD_idade (08)'!K15)</f>
        <v>0.12412177985948478</v>
      </c>
    </row>
    <row r="16" spans="1:10" x14ac:dyDescent="0.25">
      <c r="B16" s="181" t="s">
        <v>37</v>
      </c>
      <c r="C16" s="194">
        <f>('SD_idade (08)'!C16/'SD_idade (08)'!K16)</f>
        <v>0.12727272727272726</v>
      </c>
      <c r="D16" s="163">
        <f>('SD_idade (08)'!D16/'SD_idade (08)'!K16)</f>
        <v>0.19090909090909092</v>
      </c>
      <c r="E16" s="163">
        <f>('SD_idade (08)'!E16/'SD_idade (08)'!K16)</f>
        <v>0.14545454545454545</v>
      </c>
      <c r="F16" s="163">
        <f>('SD_idade (08)'!F16/'SD_idade (08)'!K16)</f>
        <v>6.9696969696969702E-2</v>
      </c>
      <c r="G16" s="163">
        <f>('SD_idade (08)'!G16/'SD_idade (08)'!K16)</f>
        <v>0.10303030303030303</v>
      </c>
      <c r="H16" s="163">
        <f>('SD_idade (08)'!H16/'SD_idade (08)'!K16)</f>
        <v>0.12121212121212122</v>
      </c>
      <c r="I16" s="163">
        <f>('SD_idade (08)'!I16/'SD_idade (08)'!K16)</f>
        <v>0.11212121212121212</v>
      </c>
      <c r="J16" s="191">
        <f>('SD_idade (08)'!J16/'SD_idade (08)'!K16)</f>
        <v>0.13030303030303031</v>
      </c>
    </row>
    <row r="17" spans="2:10" x14ac:dyDescent="0.25">
      <c r="B17" s="181" t="s">
        <v>38</v>
      </c>
      <c r="C17" s="194">
        <f>('SD_idade (08)'!C17/'SD_idade (08)'!K17)</f>
        <v>0.12479740680713128</v>
      </c>
      <c r="D17" s="163">
        <f>('SD_idade (08)'!D17/'SD_idade (08)'!K17)</f>
        <v>0.14100486223662884</v>
      </c>
      <c r="E17" s="163">
        <f>('SD_idade (08)'!E17/'SD_idade (08)'!K17)</f>
        <v>0.1280388978930308</v>
      </c>
      <c r="F17" s="163">
        <f>('SD_idade (08)'!F17/'SD_idade (08)'!K17)</f>
        <v>0.10858995137763371</v>
      </c>
      <c r="G17" s="163">
        <f>('SD_idade (08)'!G17/'SD_idade (08)'!K17)</f>
        <v>9.8865478119935166E-2</v>
      </c>
      <c r="H17" s="163">
        <f>('SD_idade (08)'!H17/'SD_idade (08)'!K17)</f>
        <v>0.1166936790923825</v>
      </c>
      <c r="I17" s="163">
        <f>('SD_idade (08)'!I17/'SD_idade (08)'!K17)</f>
        <v>0.14262560777957861</v>
      </c>
      <c r="J17" s="191">
        <f>('SD_idade (08)'!J17/'SD_idade (08)'!K17)</f>
        <v>0.13938411669367909</v>
      </c>
    </row>
    <row r="18" spans="2:10" x14ac:dyDescent="0.25">
      <c r="B18" s="181" t="s">
        <v>39</v>
      </c>
      <c r="C18" s="194">
        <f>('SD_idade (08)'!C18/'SD_idade (08)'!K18)</f>
        <v>0.13842482100238662</v>
      </c>
      <c r="D18" s="163">
        <f>('SD_idade (08)'!D18/'SD_idade (08)'!K18)</f>
        <v>0.13603818615751789</v>
      </c>
      <c r="E18" s="163">
        <f>('SD_idade (08)'!E18/'SD_idade (08)'!K18)</f>
        <v>0.10739856801909307</v>
      </c>
      <c r="F18" s="163">
        <f>('SD_idade (08)'!F18/'SD_idade (08)'!K18)</f>
        <v>0.13365155131264916</v>
      </c>
      <c r="G18" s="163">
        <f>('SD_idade (08)'!G18/'SD_idade (08)'!K18)</f>
        <v>0.1026252983293556</v>
      </c>
      <c r="H18" s="163">
        <f>('SD_idade (08)'!H18/'SD_idade (08)'!K18)</f>
        <v>0.12410501193317422</v>
      </c>
      <c r="I18" s="163">
        <f>('SD_idade (08)'!I18/'SD_idade (08)'!K18)</f>
        <v>0.15751789976133651</v>
      </c>
      <c r="J18" s="191">
        <f>('SD_idade (08)'!J18/'SD_idade (08)'!K18)</f>
        <v>0.10023866348448687</v>
      </c>
    </row>
    <row r="19" spans="2:10" x14ac:dyDescent="0.25">
      <c r="B19" s="181" t="s">
        <v>40</v>
      </c>
      <c r="C19" s="194">
        <f>('SD_idade (08)'!C19/'SD_idade (08)'!K19)</f>
        <v>0.14814814814814814</v>
      </c>
      <c r="D19" s="163">
        <f>('SD_idade (08)'!D19/'SD_idade (08)'!K19)</f>
        <v>0.14559386973180077</v>
      </c>
      <c r="E19" s="163">
        <f>('SD_idade (08)'!E19/'SD_idade (08)'!K19)</f>
        <v>0.10983397190293742</v>
      </c>
      <c r="F19" s="163">
        <f>('SD_idade (08)'!F19/'SD_idade (08)'!K19)</f>
        <v>0.11621966794380588</v>
      </c>
      <c r="G19" s="163">
        <f>('SD_idade (08)'!G19/'SD_idade (08)'!K19)</f>
        <v>0.10472541507024266</v>
      </c>
      <c r="H19" s="163">
        <f>('SD_idade (08)'!H19/'SD_idade (08)'!K19)</f>
        <v>0.11877394636015326</v>
      </c>
      <c r="I19" s="163">
        <f>('SD_idade (08)'!I19/'SD_idade (08)'!K19)</f>
        <v>0.13282247765006386</v>
      </c>
      <c r="J19" s="191">
        <f>('SD_idade (08)'!J19/'SD_idade (08)'!K19)</f>
        <v>0.12388250319284802</v>
      </c>
    </row>
    <row r="20" spans="2:10" x14ac:dyDescent="0.25">
      <c r="B20" s="181" t="s">
        <v>41</v>
      </c>
      <c r="C20" s="194">
        <f>('SD_idade (08)'!C20/'SD_idade (08)'!K20)</f>
        <v>0.12564102564102564</v>
      </c>
      <c r="D20" s="163">
        <f>('SD_idade (08)'!D20/'SD_idade (08)'!K20)</f>
        <v>0.14615384615384616</v>
      </c>
      <c r="E20" s="163">
        <f>('SD_idade (08)'!E20/'SD_idade (08)'!K20)</f>
        <v>0.13333333333333333</v>
      </c>
      <c r="F20" s="163">
        <f>('SD_idade (08)'!F20/'SD_idade (08)'!K20)</f>
        <v>0.10512820512820513</v>
      </c>
      <c r="G20" s="163">
        <f>('SD_idade (08)'!G20/'SD_idade (08)'!K20)</f>
        <v>0.11282051282051282</v>
      </c>
      <c r="H20" s="163">
        <f>('SD_idade (08)'!H20/'SD_idade (08)'!K20)</f>
        <v>0.11538461538461539</v>
      </c>
      <c r="I20" s="163">
        <f>('SD_idade (08)'!I20/'SD_idade (08)'!K20)</f>
        <v>0.14615384615384616</v>
      </c>
      <c r="J20" s="191">
        <f>('SD_idade (08)'!J20/'SD_idade (08)'!K20)</f>
        <v>0.11538461538461539</v>
      </c>
    </row>
    <row r="21" spans="2:10" x14ac:dyDescent="0.25">
      <c r="B21" s="181" t="s">
        <v>42</v>
      </c>
      <c r="C21" s="194">
        <f>('SD_idade (08)'!C21/'SD_idade (08)'!K21)</f>
        <v>0.13392857142857142</v>
      </c>
      <c r="D21" s="163">
        <f>('SD_idade (08)'!D21/'SD_idade (08)'!K21)</f>
        <v>0.13988095238095238</v>
      </c>
      <c r="E21" s="163">
        <f>('SD_idade (08)'!E21/'SD_idade (08)'!K21)</f>
        <v>0.13095238095238096</v>
      </c>
      <c r="F21" s="163">
        <f>('SD_idade (08)'!F21/'SD_idade (08)'!K21)</f>
        <v>0.11607142857142858</v>
      </c>
      <c r="G21" s="163">
        <f>('SD_idade (08)'!G21/'SD_idade (08)'!K21)</f>
        <v>7.4404761904761904E-2</v>
      </c>
      <c r="H21" s="163">
        <f>('SD_idade (08)'!H21/'SD_idade (08)'!K21)</f>
        <v>0.13392857142857142</v>
      </c>
      <c r="I21" s="163">
        <f>('SD_idade (08)'!I21/'SD_idade (08)'!K21)</f>
        <v>0.14583333333333334</v>
      </c>
      <c r="J21" s="191">
        <f>('SD_idade (08)'!J21/'SD_idade (08)'!K21)</f>
        <v>0.125</v>
      </c>
    </row>
    <row r="22" spans="2:10" x14ac:dyDescent="0.25">
      <c r="B22" s="181" t="s">
        <v>43</v>
      </c>
      <c r="C22" s="194">
        <f>('SD_idade (08)'!C22/'SD_idade (08)'!K22)</f>
        <v>0.12727272727272726</v>
      </c>
      <c r="D22" s="163">
        <f>('SD_idade (08)'!D22/'SD_idade (08)'!K22)</f>
        <v>0.10909090909090909</v>
      </c>
      <c r="E22" s="163">
        <f>('SD_idade (08)'!E22/'SD_idade (08)'!K22)</f>
        <v>0.1787878787878788</v>
      </c>
      <c r="F22" s="163">
        <f>('SD_idade (08)'!F22/'SD_idade (08)'!K22)</f>
        <v>8.7878787878787876E-2</v>
      </c>
      <c r="G22" s="163">
        <f>('SD_idade (08)'!G22/'SD_idade (08)'!K22)</f>
        <v>7.575757575757576E-2</v>
      </c>
      <c r="H22" s="163">
        <f>('SD_idade (08)'!H22/'SD_idade (08)'!K22)</f>
        <v>0.11515151515151516</v>
      </c>
      <c r="I22" s="163">
        <f>('SD_idade (08)'!I22/'SD_idade (08)'!K22)</f>
        <v>0.16969696969696971</v>
      </c>
      <c r="J22" s="191">
        <f>('SD_idade (08)'!J22/'SD_idade (08)'!K22)</f>
        <v>0.13636363636363635</v>
      </c>
    </row>
    <row r="23" spans="2:10" x14ac:dyDescent="0.25">
      <c r="B23" s="181" t="s">
        <v>44</v>
      </c>
      <c r="C23" s="194">
        <f>('SD_idade (08)'!C23/'SD_idade (08)'!K23)</f>
        <v>0.11791383219954649</v>
      </c>
      <c r="D23" s="163">
        <f>('SD_idade (08)'!D23/'SD_idade (08)'!K23)</f>
        <v>0.12811791383219956</v>
      </c>
      <c r="E23" s="163">
        <f>('SD_idade (08)'!E23/'SD_idade (08)'!K23)</f>
        <v>0.14625850340136054</v>
      </c>
      <c r="F23" s="163">
        <f>('SD_idade (08)'!F23/'SD_idade (08)'!K23)</f>
        <v>0.10090702947845805</v>
      </c>
      <c r="G23" s="163">
        <f>('SD_idade (08)'!G23/'SD_idade (08)'!K23)</f>
        <v>8.7301587301587297E-2</v>
      </c>
      <c r="H23" s="163">
        <f>('SD_idade (08)'!H23/'SD_idade (08)'!K23)</f>
        <v>0.12811791383219956</v>
      </c>
      <c r="I23" s="163">
        <f>('SD_idade (08)'!I23/'SD_idade (08)'!K23)</f>
        <v>0.15532879818594103</v>
      </c>
      <c r="J23" s="191">
        <f>('SD_idade (08)'!J23/'SD_idade (08)'!K23)</f>
        <v>0.1360544217687075</v>
      </c>
    </row>
    <row r="24" spans="2:10" x14ac:dyDescent="0.25">
      <c r="B24" s="181" t="s">
        <v>45</v>
      </c>
      <c r="C24" s="194">
        <f>('SD_idade (08)'!C24/'SD_idade (08)'!K24)</f>
        <v>0.12778904665314403</v>
      </c>
      <c r="D24" s="163">
        <f>('SD_idade (08)'!D24/'SD_idade (08)'!K24)</f>
        <v>0.15618661257606492</v>
      </c>
      <c r="E24" s="163">
        <f>('SD_idade (08)'!E24/'SD_idade (08)'!K24)</f>
        <v>0.12576064908722109</v>
      </c>
      <c r="F24" s="163">
        <f>('SD_idade (08)'!F24/'SD_idade (08)'!K24)</f>
        <v>0.10344827586206896</v>
      </c>
      <c r="G24" s="163">
        <f>('SD_idade (08)'!G24/'SD_idade (08)'!K24)</f>
        <v>0.10547667342799188</v>
      </c>
      <c r="H24" s="163">
        <f>('SD_idade (08)'!H24/'SD_idade (08)'!K24)</f>
        <v>0.11561866125760649</v>
      </c>
      <c r="I24" s="163">
        <f>('SD_idade (08)'!I24/'SD_idade (08)'!K24)</f>
        <v>0.15415821501014199</v>
      </c>
      <c r="J24" s="191">
        <f>('SD_idade (08)'!J24/'SD_idade (08)'!K24)</f>
        <v>0.11156186612576065</v>
      </c>
    </row>
    <row r="25" spans="2:10" x14ac:dyDescent="0.25">
      <c r="B25" s="181" t="s">
        <v>46</v>
      </c>
      <c r="C25" s="194">
        <f>('SD_idade (08)'!C25/'SD_idade (08)'!K25)</f>
        <v>0.16500000000000001</v>
      </c>
      <c r="D25" s="163">
        <f>('SD_idade (08)'!D25/'SD_idade (08)'!K25)</f>
        <v>0.13250000000000001</v>
      </c>
      <c r="E25" s="163">
        <f>('SD_idade (08)'!E25/'SD_idade (08)'!K25)</f>
        <v>0.105</v>
      </c>
      <c r="F25" s="163">
        <f>('SD_idade (08)'!F25/'SD_idade (08)'!K25)</f>
        <v>0.1125</v>
      </c>
      <c r="G25" s="163">
        <f>('SD_idade (08)'!G25/'SD_idade (08)'!K25)</f>
        <v>0.1075</v>
      </c>
      <c r="H25" s="163">
        <f>('SD_idade (08)'!H25/'SD_idade (08)'!K25)</f>
        <v>0.10249999999999999</v>
      </c>
      <c r="I25" s="163">
        <f>('SD_idade (08)'!I25/'SD_idade (08)'!K25)</f>
        <v>0.1275</v>
      </c>
      <c r="J25" s="191">
        <f>('SD_idade (08)'!J25/'SD_idade (08)'!K25)</f>
        <v>0.14749999999999999</v>
      </c>
    </row>
    <row r="26" spans="2:10" x14ac:dyDescent="0.25">
      <c r="B26" s="181" t="s">
        <v>47</v>
      </c>
      <c r="C26" s="194">
        <f>('SD_idade (08)'!C26/'SD_idade (08)'!K26)</f>
        <v>0.17557251908396945</v>
      </c>
      <c r="D26" s="163">
        <f>('SD_idade (08)'!D26/'SD_idade (08)'!K26)</f>
        <v>0.10687022900763359</v>
      </c>
      <c r="E26" s="163">
        <f>('SD_idade (08)'!E26/'SD_idade (08)'!K26)</f>
        <v>0.11450381679389313</v>
      </c>
      <c r="F26" s="163">
        <f>('SD_idade (08)'!F26/'SD_idade (08)'!K26)</f>
        <v>0.11959287531806616</v>
      </c>
      <c r="G26" s="163">
        <f>('SD_idade (08)'!G26/'SD_idade (08)'!K26)</f>
        <v>0.11195928753180662</v>
      </c>
      <c r="H26" s="163">
        <f>('SD_idade (08)'!H26/'SD_idade (08)'!K26)</f>
        <v>0.1475826972010178</v>
      </c>
      <c r="I26" s="163">
        <f>('SD_idade (08)'!I26/'SD_idade (08)'!K26)</f>
        <v>0.12213740458015267</v>
      </c>
      <c r="J26" s="191">
        <f>('SD_idade (08)'!J26/'SD_idade (08)'!K26)</f>
        <v>0.10178117048346055</v>
      </c>
    </row>
    <row r="27" spans="2:10" x14ac:dyDescent="0.25">
      <c r="B27" s="181" t="s">
        <v>48</v>
      </c>
      <c r="C27" s="194">
        <f>('SD_idade (08)'!C27/'SD_idade (08)'!K27)</f>
        <v>0.13333333333333333</v>
      </c>
      <c r="D27" s="163">
        <f>('SD_idade (08)'!D27/'SD_idade (08)'!K27)</f>
        <v>0.15308641975308643</v>
      </c>
      <c r="E27" s="163">
        <f>('SD_idade (08)'!E27/'SD_idade (08)'!K27)</f>
        <v>0.13333333333333333</v>
      </c>
      <c r="F27" s="163">
        <f>('SD_idade (08)'!F27/'SD_idade (08)'!K27)</f>
        <v>0.10617283950617284</v>
      </c>
      <c r="G27" s="163">
        <f>('SD_idade (08)'!G27/'SD_idade (08)'!K27)</f>
        <v>0.12592592592592591</v>
      </c>
      <c r="H27" s="163">
        <f>('SD_idade (08)'!H27/'SD_idade (08)'!K27)</f>
        <v>0.10123456790123457</v>
      </c>
      <c r="I27" s="163">
        <f>('SD_idade (08)'!I27/'SD_idade (08)'!K27)</f>
        <v>0.13580246913580246</v>
      </c>
      <c r="J27" s="191">
        <f>('SD_idade (08)'!J27/'SD_idade (08)'!K27)</f>
        <v>0.1111111111111111</v>
      </c>
    </row>
    <row r="28" spans="2:10" x14ac:dyDescent="0.25">
      <c r="B28" s="181" t="s">
        <v>49</v>
      </c>
      <c r="C28" s="194">
        <f>('SD_idade (08)'!C28/'SD_idade (08)'!K28)</f>
        <v>0.13357843137254902</v>
      </c>
      <c r="D28" s="163">
        <f>('SD_idade (08)'!D28/'SD_idade (08)'!K28)</f>
        <v>0.15441176470588236</v>
      </c>
      <c r="E28" s="163">
        <f>('SD_idade (08)'!E28/'SD_idade (08)'!K28)</f>
        <v>0.13357843137254902</v>
      </c>
      <c r="F28" s="163">
        <f>('SD_idade (08)'!F28/'SD_idade (08)'!K28)</f>
        <v>0.1053921568627451</v>
      </c>
      <c r="G28" s="163">
        <f>('SD_idade (08)'!G28/'SD_idade (08)'!K28)</f>
        <v>0.125</v>
      </c>
      <c r="H28" s="163">
        <f>('SD_idade (08)'!H28/'SD_idade (08)'!K28)</f>
        <v>0.11151960784313726</v>
      </c>
      <c r="I28" s="163">
        <f>('SD_idade (08)'!I28/'SD_idade (08)'!K28)</f>
        <v>0.13970588235294118</v>
      </c>
      <c r="J28" s="191">
        <f>('SD_idade (08)'!J28/'SD_idade (08)'!K28)</f>
        <v>9.6813725490196081E-2</v>
      </c>
    </row>
    <row r="29" spans="2:10" x14ac:dyDescent="0.25">
      <c r="B29" s="181" t="s">
        <v>50</v>
      </c>
      <c r="C29" s="194">
        <f>('SD_idade (08)'!C29/'SD_idade (08)'!K29)</f>
        <v>0.21081576535288726</v>
      </c>
      <c r="D29" s="163">
        <f>('SD_idade (08)'!D29/'SD_idade (08)'!K29)</f>
        <v>9.8991750687442717E-2</v>
      </c>
      <c r="E29" s="163">
        <f>('SD_idade (08)'!E29/'SD_idade (08)'!K29)</f>
        <v>0.11457378551787351</v>
      </c>
      <c r="F29" s="163">
        <f>('SD_idade (08)'!F29/'SD_idade (08)'!K29)</f>
        <v>0.10082493125572869</v>
      </c>
      <c r="G29" s="163">
        <f>('SD_idade (08)'!G29/'SD_idade (08)'!K29)</f>
        <v>9.715857011915674E-2</v>
      </c>
      <c r="H29" s="163">
        <f>('SD_idade (08)'!H29/'SD_idade (08)'!K29)</f>
        <v>0.11915673693858846</v>
      </c>
      <c r="I29" s="163">
        <f>('SD_idade (08)'!I29/'SD_idade (08)'!K29)</f>
        <v>0.16131989000916591</v>
      </c>
      <c r="J29" s="191">
        <f>('SD_idade (08)'!J29/'SD_idade (08)'!K29)</f>
        <v>9.715857011915674E-2</v>
      </c>
    </row>
    <row r="30" spans="2:10" x14ac:dyDescent="0.25">
      <c r="B30" s="181" t="s">
        <v>51</v>
      </c>
      <c r="C30" s="194">
        <f>('SD_idade (08)'!C30/'SD_idade (08)'!K30)</f>
        <v>0.13468013468013468</v>
      </c>
      <c r="D30" s="163">
        <f>('SD_idade (08)'!D30/'SD_idade (08)'!K30)</f>
        <v>0.16161616161616163</v>
      </c>
      <c r="E30" s="163">
        <f>('SD_idade (08)'!E30/'SD_idade (08)'!K30)</f>
        <v>9.4276094276094277E-2</v>
      </c>
      <c r="F30" s="163">
        <f>('SD_idade (08)'!F30/'SD_idade (08)'!K30)</f>
        <v>9.7643097643097643E-2</v>
      </c>
      <c r="G30" s="163">
        <f>('SD_idade (08)'!G30/'SD_idade (08)'!K30)</f>
        <v>0.11447811447811448</v>
      </c>
      <c r="H30" s="163">
        <f>('SD_idade (08)'!H30/'SD_idade (08)'!K30)</f>
        <v>0.13804713804713806</v>
      </c>
      <c r="I30" s="163">
        <f>('SD_idade (08)'!I30/'SD_idade (08)'!K30)</f>
        <v>0.12794612794612795</v>
      </c>
      <c r="J30" s="191">
        <f>('SD_idade (08)'!J30/'SD_idade (08)'!K30)</f>
        <v>0.13131313131313133</v>
      </c>
    </row>
    <row r="31" spans="2:10" x14ac:dyDescent="0.25">
      <c r="B31" s="181" t="s">
        <v>52</v>
      </c>
      <c r="C31" s="194">
        <f>('SD_idade (08)'!C31/'SD_idade (08)'!K31)</f>
        <v>0.15929203539823009</v>
      </c>
      <c r="D31" s="163">
        <f>('SD_idade (08)'!D31/'SD_idade (08)'!K31)</f>
        <v>0.12389380530973451</v>
      </c>
      <c r="E31" s="163">
        <f>('SD_idade (08)'!E31/'SD_idade (08)'!K31)</f>
        <v>0.1084070796460177</v>
      </c>
      <c r="F31" s="163">
        <f>('SD_idade (08)'!F31/'SD_idade (08)'!K31)</f>
        <v>0.11946902654867257</v>
      </c>
      <c r="G31" s="163">
        <f>('SD_idade (08)'!G31/'SD_idade (08)'!K31)</f>
        <v>0.1006637168141593</v>
      </c>
      <c r="H31" s="163">
        <f>('SD_idade (08)'!H31/'SD_idade (08)'!K31)</f>
        <v>0.12610619469026549</v>
      </c>
      <c r="I31" s="163">
        <f>('SD_idade (08)'!I31/'SD_idade (08)'!K31)</f>
        <v>0.15154867256637169</v>
      </c>
      <c r="J31" s="191">
        <f>('SD_idade (08)'!J31/'SD_idade (08)'!K31)</f>
        <v>0.11061946902654868</v>
      </c>
    </row>
    <row r="32" spans="2:10" x14ac:dyDescent="0.25">
      <c r="B32" s="181" t="s">
        <v>31</v>
      </c>
      <c r="C32" s="194">
        <f>('SD_idade (08)'!C32/'SD_idade (08)'!K32)</f>
        <v>0.15384615384615385</v>
      </c>
      <c r="D32" s="163">
        <f>('SD_idade (08)'!D32/'SD_idade (08)'!K32)</f>
        <v>0.18269230769230768</v>
      </c>
      <c r="E32" s="163">
        <f>('SD_idade (08)'!E32/'SD_idade (08)'!K32)</f>
        <v>0.14423076923076922</v>
      </c>
      <c r="F32" s="163">
        <f>('SD_idade (08)'!F32/'SD_idade (08)'!K32)</f>
        <v>7.2115384615384609E-2</v>
      </c>
      <c r="G32" s="163">
        <f>('SD_idade (08)'!G32/'SD_idade (08)'!K32)</f>
        <v>9.1346153846153841E-2</v>
      </c>
      <c r="H32" s="163">
        <f>('SD_idade (08)'!H32/'SD_idade (08)'!K32)</f>
        <v>0.1201923076923077</v>
      </c>
      <c r="I32" s="163">
        <f>('SD_idade (08)'!I32/'SD_idade (08)'!K32)</f>
        <v>0.13942307692307693</v>
      </c>
      <c r="J32" s="191">
        <f>('SD_idade (08)'!J32/'SD_idade (08)'!K32)</f>
        <v>9.6153846153846159E-2</v>
      </c>
    </row>
    <row r="33" spans="2:10" x14ac:dyDescent="0.25">
      <c r="B33" s="181" t="s">
        <v>53</v>
      </c>
      <c r="C33" s="194">
        <f>('SD_idade (08)'!C33/'SD_idade (08)'!K33)</f>
        <v>0.13764044943820225</v>
      </c>
      <c r="D33" s="163">
        <f>('SD_idade (08)'!D33/'SD_idade (08)'!K33)</f>
        <v>0.18398876404494383</v>
      </c>
      <c r="E33" s="163">
        <f>('SD_idade (08)'!E33/'SD_idade (08)'!K33)</f>
        <v>0.12078651685393259</v>
      </c>
      <c r="F33" s="163">
        <f>('SD_idade (08)'!F33/'SD_idade (08)'!K33)</f>
        <v>9.4101123595505612E-2</v>
      </c>
      <c r="G33" s="163">
        <f>('SD_idade (08)'!G33/'SD_idade (08)'!K33)</f>
        <v>8.1460674157303375E-2</v>
      </c>
      <c r="H33" s="163">
        <f>('SD_idade (08)'!H33/'SD_idade (08)'!K33)</f>
        <v>0.125</v>
      </c>
      <c r="I33" s="163">
        <f>('SD_idade (08)'!I33/'SD_idade (08)'!K33)</f>
        <v>0.15308988764044945</v>
      </c>
      <c r="J33" s="191">
        <f>('SD_idade (08)'!J33/'SD_idade (08)'!K33)</f>
        <v>0.10393258426966293</v>
      </c>
    </row>
    <row r="34" spans="2:10" ht="12.75" customHeight="1" x14ac:dyDescent="0.25">
      <c r="B34" s="181" t="s">
        <v>54</v>
      </c>
      <c r="C34" s="194">
        <f>('SD_idade (08)'!C34/'SD_idade (08)'!K34)</f>
        <v>0.22800718132854578</v>
      </c>
      <c r="D34" s="163">
        <f>('SD_idade (08)'!D34/'SD_idade (08)'!K34)</f>
        <v>0.12028725314183124</v>
      </c>
      <c r="E34" s="163">
        <f>('SD_idade (08)'!E34/'SD_idade (08)'!K34)</f>
        <v>0.1310592459605027</v>
      </c>
      <c r="F34" s="163">
        <f>('SD_idade (08)'!F34/'SD_idade (08)'!K34)</f>
        <v>8.9766606822262118E-2</v>
      </c>
      <c r="G34" s="163">
        <f>('SD_idade (08)'!G34/'SD_idade (08)'!K34)</f>
        <v>9.8743267504488336E-2</v>
      </c>
      <c r="H34" s="163">
        <f>('SD_idade (08)'!H34/'SD_idade (08)'!K34)</f>
        <v>0.12208258527827648</v>
      </c>
      <c r="I34" s="163">
        <f>('SD_idade (08)'!I34/'SD_idade (08)'!K34)</f>
        <v>0.10412926391382406</v>
      </c>
      <c r="J34" s="191">
        <f>('SD_idade (08)'!J34/'SD_idade (08)'!K34)</f>
        <v>0.1059245960502693</v>
      </c>
    </row>
    <row r="35" spans="2:10" x14ac:dyDescent="0.25">
      <c r="B35" s="181" t="s">
        <v>55</v>
      </c>
      <c r="C35" s="194">
        <f>('SD_idade (08)'!C35/'SD_idade (08)'!K35)</f>
        <v>0.15254237288135594</v>
      </c>
      <c r="D35" s="163">
        <f>('SD_idade (08)'!D35/'SD_idade (08)'!K35)</f>
        <v>0.15254237288135594</v>
      </c>
      <c r="E35" s="163">
        <f>('SD_idade (08)'!E35/'SD_idade (08)'!K35)</f>
        <v>9.152542372881356E-2</v>
      </c>
      <c r="F35" s="163">
        <f>('SD_idade (08)'!F35/'SD_idade (08)'!K35)</f>
        <v>0.11864406779661017</v>
      </c>
      <c r="G35" s="163">
        <f>('SD_idade (08)'!G35/'SD_idade (08)'!K35)</f>
        <v>0.12203389830508475</v>
      </c>
      <c r="H35" s="163">
        <f>('SD_idade (08)'!H35/'SD_idade (08)'!K35)</f>
        <v>0.13220338983050847</v>
      </c>
      <c r="I35" s="163">
        <f>('SD_idade (08)'!I35/'SD_idade (08)'!K35)</f>
        <v>0.11864406779661017</v>
      </c>
      <c r="J35" s="191">
        <f>('SD_idade (08)'!J35/'SD_idade (08)'!K35)</f>
        <v>0.11186440677966102</v>
      </c>
    </row>
    <row r="36" spans="2:10" x14ac:dyDescent="0.25">
      <c r="B36" s="181" t="s">
        <v>56</v>
      </c>
      <c r="C36" s="194">
        <f>('SD_idade (08)'!C36/'SD_idade (08)'!K36)</f>
        <v>9.1703056768558958E-2</v>
      </c>
      <c r="D36" s="163">
        <f>('SD_idade (08)'!D36/'SD_idade (08)'!K36)</f>
        <v>0.17903930131004367</v>
      </c>
      <c r="E36" s="163">
        <f>('SD_idade (08)'!E36/'SD_idade (08)'!K36)</f>
        <v>0.13973799126637554</v>
      </c>
      <c r="F36" s="163">
        <f>('SD_idade (08)'!F36/'SD_idade (08)'!K36)</f>
        <v>0.11790393013100436</v>
      </c>
      <c r="G36" s="163">
        <f>('SD_idade (08)'!G36/'SD_idade (08)'!K36)</f>
        <v>0.10043668122270742</v>
      </c>
      <c r="H36" s="163">
        <f>('SD_idade (08)'!H36/'SD_idade (08)'!K36)</f>
        <v>0.1091703056768559</v>
      </c>
      <c r="I36" s="163">
        <f>('SD_idade (08)'!I36/'SD_idade (08)'!K36)</f>
        <v>0.15720524017467249</v>
      </c>
      <c r="J36" s="191">
        <f>('SD_idade (08)'!J36/'SD_idade (08)'!K36)</f>
        <v>0.10480349344978165</v>
      </c>
    </row>
    <row r="37" spans="2:10" x14ac:dyDescent="0.25">
      <c r="B37" s="181" t="s">
        <v>57</v>
      </c>
      <c r="C37" s="194">
        <f>('SD_idade (08)'!C37/'SD_idade (08)'!K37)</f>
        <v>0.10655737704918032</v>
      </c>
      <c r="D37" s="163">
        <f>('SD_idade (08)'!D37/'SD_idade (08)'!K37)</f>
        <v>0.14590163934426228</v>
      </c>
      <c r="E37" s="163">
        <f>('SD_idade (08)'!E37/'SD_idade (08)'!K37)</f>
        <v>0.12622950819672132</v>
      </c>
      <c r="F37" s="163">
        <f>('SD_idade (08)'!F37/'SD_idade (08)'!K37)</f>
        <v>0.12459016393442623</v>
      </c>
      <c r="G37" s="163">
        <f>('SD_idade (08)'!G37/'SD_idade (08)'!K37)</f>
        <v>0.10819672131147541</v>
      </c>
      <c r="H37" s="163">
        <f>('SD_idade (08)'!H37/'SD_idade (08)'!K37)</f>
        <v>8.3606557377049182E-2</v>
      </c>
      <c r="I37" s="163">
        <f>('SD_idade (08)'!I37/'SD_idade (08)'!K37)</f>
        <v>0.15081967213114755</v>
      </c>
      <c r="J37" s="191">
        <f>('SD_idade (08)'!J37/'SD_idade (08)'!K37)</f>
        <v>0.1540983606557377</v>
      </c>
    </row>
    <row r="38" spans="2:10" x14ac:dyDescent="0.25">
      <c r="B38" s="181" t="s">
        <v>58</v>
      </c>
      <c r="C38" s="188">
        <f>('SD_idade (08)'!C38/'SD_idade (08)'!K38)</f>
        <v>0.15774647887323945</v>
      </c>
      <c r="D38" s="184">
        <f>('SD_idade (08)'!D38/'SD_idade (08)'!K38)</f>
        <v>0.15774647887323945</v>
      </c>
      <c r="E38" s="184">
        <f>('SD_idade (08)'!E38/'SD_idade (08)'!K38)</f>
        <v>0.14084507042253522</v>
      </c>
      <c r="F38" s="184">
        <f>('SD_idade (08)'!F38/'SD_idade (08)'!K38)</f>
        <v>9.295774647887324E-2</v>
      </c>
      <c r="G38" s="184">
        <f>('SD_idade (08)'!G38/'SD_idade (08)'!K38)</f>
        <v>0.10140845070422536</v>
      </c>
      <c r="H38" s="184">
        <f>('SD_idade (08)'!H38/'SD_idade (08)'!K38)</f>
        <v>0.11267605633802817</v>
      </c>
      <c r="I38" s="184">
        <f>('SD_idade (08)'!I38/'SD_idade (08)'!K38)</f>
        <v>0.13521126760563379</v>
      </c>
      <c r="J38" s="192">
        <f>('SD_idade (08)'!J38/'SD_idade (08)'!K38)</f>
        <v>0.10140845070422536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>
      <selection activeCell="C3" sqref="C3"/>
    </sheetView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312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9" t="s">
        <v>312</v>
      </c>
    </row>
    <row r="9" spans="1:3" ht="24.95" customHeight="1" x14ac:dyDescent="0.25">
      <c r="B9" s="11"/>
      <c r="C9" s="530"/>
    </row>
    <row r="10" spans="1:3" x14ac:dyDescent="0.25">
      <c r="B10" s="161" t="s">
        <v>60</v>
      </c>
      <c r="C10" s="531"/>
    </row>
    <row r="11" spans="1:3" x14ac:dyDescent="0.25">
      <c r="B11" s="3" t="s">
        <v>61</v>
      </c>
      <c r="C11" s="220">
        <v>602.94063684259504</v>
      </c>
    </row>
    <row r="12" spans="1:3" x14ac:dyDescent="0.25">
      <c r="B12" s="4" t="s">
        <v>102</v>
      </c>
      <c r="C12" s="221">
        <v>702.1786471298642</v>
      </c>
    </row>
    <row r="13" spans="1:3" x14ac:dyDescent="0.25">
      <c r="B13" s="4" t="s">
        <v>20</v>
      </c>
      <c r="C13" s="221">
        <v>709.52314229497335</v>
      </c>
    </row>
    <row r="14" spans="1:3" x14ac:dyDescent="0.25">
      <c r="B14" s="4" t="s">
        <v>1</v>
      </c>
      <c r="C14" s="417">
        <v>763.78432136058689</v>
      </c>
    </row>
    <row r="15" spans="1:3" x14ac:dyDescent="0.25">
      <c r="B15" s="34" t="s">
        <v>36</v>
      </c>
      <c r="C15" s="220">
        <v>694.49361627032897</v>
      </c>
    </row>
    <row r="16" spans="1:3" x14ac:dyDescent="0.25">
      <c r="B16" s="34" t="s">
        <v>37</v>
      </c>
      <c r="C16" s="221">
        <v>717.84211768952298</v>
      </c>
    </row>
    <row r="17" spans="2:3" x14ac:dyDescent="0.25">
      <c r="B17" s="34" t="s">
        <v>38</v>
      </c>
      <c r="C17" s="221">
        <v>828.49017224262877</v>
      </c>
    </row>
    <row r="18" spans="2:3" x14ac:dyDescent="0.25">
      <c r="B18" s="34" t="s">
        <v>39</v>
      </c>
      <c r="C18" s="221">
        <v>821.91735798190291</v>
      </c>
    </row>
    <row r="19" spans="2:3" x14ac:dyDescent="0.25">
      <c r="B19" s="34" t="s">
        <v>40</v>
      </c>
      <c r="C19" s="221">
        <v>754.01342902749241</v>
      </c>
    </row>
    <row r="20" spans="2:3" x14ac:dyDescent="0.25">
      <c r="B20" s="34" t="s">
        <v>41</v>
      </c>
      <c r="C20" s="221">
        <v>900.19133815486509</v>
      </c>
    </row>
    <row r="21" spans="2:3" x14ac:dyDescent="0.25">
      <c r="B21" s="34" t="s">
        <v>42</v>
      </c>
      <c r="C21" s="221">
        <v>669.75310118968639</v>
      </c>
    </row>
    <row r="22" spans="2:3" x14ac:dyDescent="0.25">
      <c r="B22" s="34" t="s">
        <v>43</v>
      </c>
      <c r="C22" s="221">
        <v>866.41065248828875</v>
      </c>
    </row>
    <row r="23" spans="2:3" x14ac:dyDescent="0.25">
      <c r="B23" s="34" t="s">
        <v>44</v>
      </c>
      <c r="C23" s="221">
        <v>771.36266664231914</v>
      </c>
    </row>
    <row r="24" spans="2:3" x14ac:dyDescent="0.25">
      <c r="B24" s="34" t="s">
        <v>45</v>
      </c>
      <c r="C24" s="221">
        <v>769.23924539892698</v>
      </c>
    </row>
    <row r="25" spans="2:3" x14ac:dyDescent="0.25">
      <c r="B25" s="34" t="s">
        <v>46</v>
      </c>
      <c r="C25" s="221">
        <v>705.00329627079702</v>
      </c>
    </row>
    <row r="26" spans="2:3" x14ac:dyDescent="0.25">
      <c r="B26" s="34" t="s">
        <v>47</v>
      </c>
      <c r="C26" s="221">
        <v>756.65197023909786</v>
      </c>
    </row>
    <row r="27" spans="2:3" x14ac:dyDescent="0.25">
      <c r="B27" s="34" t="s">
        <v>48</v>
      </c>
      <c r="C27" s="221">
        <v>835.51871717759968</v>
      </c>
    </row>
    <row r="28" spans="2:3" x14ac:dyDescent="0.25">
      <c r="B28" s="34" t="s">
        <v>49</v>
      </c>
      <c r="C28" s="221">
        <v>914.28398630373795</v>
      </c>
    </row>
    <row r="29" spans="2:3" x14ac:dyDescent="0.25">
      <c r="B29" s="34" t="s">
        <v>50</v>
      </c>
      <c r="C29" s="221">
        <v>666.79857687059462</v>
      </c>
    </row>
    <row r="30" spans="2:3" x14ac:dyDescent="0.25">
      <c r="B30" s="34" t="s">
        <v>51</v>
      </c>
      <c r="C30" s="221">
        <v>716.9960074554009</v>
      </c>
    </row>
    <row r="31" spans="2:3" x14ac:dyDescent="0.25">
      <c r="B31" s="34" t="s">
        <v>52</v>
      </c>
      <c r="C31" s="221">
        <v>751.90132144312781</v>
      </c>
    </row>
    <row r="32" spans="2:3" x14ac:dyDescent="0.25">
      <c r="B32" s="34" t="s">
        <v>31</v>
      </c>
      <c r="C32" s="221">
        <v>840.97888649708523</v>
      </c>
    </row>
    <row r="33" spans="2:3" x14ac:dyDescent="0.25">
      <c r="B33" s="34" t="s">
        <v>53</v>
      </c>
      <c r="C33" s="221">
        <v>699.70501548129823</v>
      </c>
    </row>
    <row r="34" spans="2:3" ht="12.75" customHeight="1" x14ac:dyDescent="0.25">
      <c r="B34" s="34" t="s">
        <v>54</v>
      </c>
      <c r="C34" s="221">
        <v>636.24534057007975</v>
      </c>
    </row>
    <row r="35" spans="2:3" x14ac:dyDescent="0.25">
      <c r="B35" s="34" t="s">
        <v>55</v>
      </c>
      <c r="C35" s="221">
        <v>637.67974848052393</v>
      </c>
    </row>
    <row r="36" spans="2:3" x14ac:dyDescent="0.25">
      <c r="B36" s="34" t="s">
        <v>56</v>
      </c>
      <c r="C36" s="221">
        <v>856.64459109162578</v>
      </c>
    </row>
    <row r="37" spans="2:3" x14ac:dyDescent="0.25">
      <c r="B37" s="34" t="s">
        <v>57</v>
      </c>
      <c r="C37" s="221">
        <v>897.04822324440704</v>
      </c>
    </row>
    <row r="38" spans="2:3" x14ac:dyDescent="0.25">
      <c r="B38" s="34" t="s">
        <v>58</v>
      </c>
      <c r="C38" s="222">
        <v>639.41780457218977</v>
      </c>
    </row>
    <row r="39" spans="2:3" x14ac:dyDescent="0.25">
      <c r="B39" s="108"/>
    </row>
    <row r="40" spans="2:3" x14ac:dyDescent="0.25">
      <c r="B40" s="36"/>
    </row>
  </sheetData>
  <conditionalFormatting sqref="C12:C38">
    <cfRule type="cellIs" dxfId="5183" priority="1" operator="between">
      <formula>1</formula>
      <formula>2</formula>
    </cfRule>
  </conditionalFormatting>
  <conditionalFormatting sqref="C11">
    <cfRule type="cellIs" dxfId="5182" priority="3" operator="between">
      <formula>1</formula>
      <formula>2</formula>
    </cfRule>
  </conditionalFormatting>
  <conditionalFormatting sqref="C11">
    <cfRule type="cellIs" dxfId="5181" priority="4" operator="between">
      <formula>1</formula>
      <formula>2</formula>
    </cfRule>
  </conditionalFormatting>
  <conditionalFormatting sqref="C12:C38">
    <cfRule type="cellIs" dxfId="5180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0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2" x14ac:dyDescent="0.25">
      <c r="D3" s="83"/>
    </row>
    <row r="4" spans="1:12" x14ac:dyDescent="0.25">
      <c r="D4" s="83"/>
    </row>
    <row r="5" spans="1:12" x14ac:dyDescent="0.25">
      <c r="B5" s="596" t="s">
        <v>135</v>
      </c>
      <c r="C5" s="597"/>
      <c r="D5" s="597"/>
    </row>
    <row r="6" spans="1:12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2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2" x14ac:dyDescent="0.25">
      <c r="A8" s="145" t="s">
        <v>2</v>
      </c>
      <c r="B8" s="595" t="s">
        <v>131</v>
      </c>
      <c r="C8" s="595"/>
      <c r="D8" s="595"/>
      <c r="E8" s="595"/>
      <c r="F8" s="595"/>
      <c r="G8" s="595"/>
      <c r="H8" s="595"/>
      <c r="I8" s="595"/>
      <c r="J8" s="595"/>
      <c r="K8" s="149"/>
      <c r="L8" s="235"/>
    </row>
    <row r="9" spans="1:12" x14ac:dyDescent="0.25">
      <c r="A9" s="145" t="s">
        <v>3</v>
      </c>
      <c r="B9" s="595" t="s">
        <v>248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2" x14ac:dyDescent="0.25">
      <c r="A10" s="145"/>
      <c r="B10" s="158" t="s">
        <v>95</v>
      </c>
      <c r="C10" s="333"/>
      <c r="D10" s="333"/>
      <c r="E10" s="333"/>
      <c r="F10" s="333"/>
      <c r="G10" s="333"/>
      <c r="H10" s="333"/>
      <c r="I10" s="333"/>
      <c r="J10" s="333"/>
      <c r="K10" s="83"/>
    </row>
    <row r="11" spans="1:12" x14ac:dyDescent="0.25">
      <c r="A11" s="145" t="s">
        <v>4</v>
      </c>
      <c r="B11" s="595" t="s">
        <v>226</v>
      </c>
      <c r="C11" s="595"/>
      <c r="D11" s="595"/>
      <c r="E11" s="595"/>
      <c r="F11" s="595"/>
      <c r="G11" s="595"/>
      <c r="H11" s="595"/>
      <c r="I11" s="595"/>
      <c r="J11" s="595"/>
    </row>
    <row r="12" spans="1:12" x14ac:dyDescent="0.25">
      <c r="A12" s="145" t="s">
        <v>5</v>
      </c>
      <c r="B12" s="595" t="s">
        <v>249</v>
      </c>
      <c r="C12" s="595"/>
      <c r="D12" s="595"/>
      <c r="E12" s="595"/>
      <c r="F12" s="595"/>
      <c r="G12" s="595"/>
      <c r="H12" s="595"/>
      <c r="I12" s="595"/>
      <c r="J12" s="595"/>
    </row>
    <row r="13" spans="1:12" x14ac:dyDescent="0.25">
      <c r="A13" s="145"/>
      <c r="B13" s="158" t="s">
        <v>90</v>
      </c>
      <c r="C13" s="333"/>
      <c r="D13" s="333"/>
      <c r="E13" s="333"/>
      <c r="F13" s="333"/>
      <c r="G13" s="333"/>
      <c r="H13" s="333"/>
      <c r="I13" s="333"/>
      <c r="J13" s="333"/>
    </row>
    <row r="14" spans="1:12" x14ac:dyDescent="0.25">
      <c r="A14" s="145" t="s">
        <v>6</v>
      </c>
      <c r="B14" s="595" t="s">
        <v>250</v>
      </c>
      <c r="C14" s="595"/>
      <c r="D14" s="595"/>
      <c r="E14" s="595"/>
      <c r="F14" s="595"/>
      <c r="G14" s="595"/>
      <c r="H14" s="595"/>
      <c r="I14" s="595"/>
      <c r="J14" s="595"/>
    </row>
    <row r="15" spans="1:12" x14ac:dyDescent="0.25">
      <c r="A15" s="145"/>
      <c r="B15" s="354"/>
      <c r="C15" s="144"/>
      <c r="D15" s="144"/>
      <c r="E15" s="143"/>
      <c r="F15" s="143"/>
      <c r="G15" s="143"/>
      <c r="H15" s="143"/>
      <c r="I15" s="143"/>
      <c r="J15" s="143"/>
    </row>
    <row r="16" spans="1:12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</row>
    <row r="17" spans="1:10" x14ac:dyDescent="0.25">
      <c r="A17" s="145" t="s">
        <v>22</v>
      </c>
      <c r="B17" s="595" t="s">
        <v>313</v>
      </c>
      <c r="C17" s="595"/>
      <c r="D17" s="595"/>
      <c r="E17" s="595"/>
      <c r="F17" s="595"/>
      <c r="G17" s="595"/>
      <c r="H17" s="595"/>
      <c r="I17" s="595"/>
      <c r="J17" s="595"/>
    </row>
    <row r="18" spans="1:10" x14ac:dyDescent="0.25">
      <c r="A18" s="145" t="s">
        <v>7</v>
      </c>
      <c r="B18" s="595" t="s">
        <v>334</v>
      </c>
      <c r="C18" s="595"/>
      <c r="D18" s="595"/>
      <c r="E18" s="595"/>
      <c r="F18" s="595"/>
      <c r="G18" s="595"/>
      <c r="H18" s="595"/>
      <c r="I18" s="595"/>
      <c r="J18" s="595"/>
    </row>
    <row r="19" spans="1:10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</row>
    <row r="20" spans="1:10" x14ac:dyDescent="0.25">
      <c r="A20" s="145" t="s">
        <v>8</v>
      </c>
      <c r="B20" s="595" t="s">
        <v>317</v>
      </c>
      <c r="C20" s="595"/>
      <c r="D20" s="595"/>
      <c r="E20" s="595"/>
      <c r="F20" s="595"/>
      <c r="G20" s="595"/>
      <c r="H20" s="595"/>
      <c r="I20" s="595"/>
      <c r="J20" s="595"/>
    </row>
    <row r="21" spans="1:10" x14ac:dyDescent="0.25">
      <c r="A21" s="145" t="s">
        <v>9</v>
      </c>
      <c r="B21" s="595" t="s">
        <v>317</v>
      </c>
      <c r="C21" s="595"/>
      <c r="D21" s="595"/>
      <c r="E21" s="595"/>
      <c r="F21" s="595"/>
      <c r="G21" s="595"/>
      <c r="H21" s="595"/>
      <c r="I21" s="595"/>
      <c r="J21" s="595"/>
    </row>
    <row r="22" spans="1:10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0" x14ac:dyDescent="0.25">
      <c r="A23" s="145" t="s">
        <v>10</v>
      </c>
      <c r="B23" s="595" t="s">
        <v>250</v>
      </c>
      <c r="C23" s="595"/>
      <c r="D23" s="595"/>
      <c r="E23" s="595"/>
      <c r="F23" s="595"/>
      <c r="G23" s="595"/>
      <c r="H23" s="595"/>
      <c r="I23" s="595"/>
      <c r="J23" s="595"/>
    </row>
    <row r="24" spans="1:10" x14ac:dyDescent="0.25">
      <c r="A24" s="145"/>
      <c r="B24" s="146"/>
      <c r="C24" s="144"/>
      <c r="D24" s="144"/>
      <c r="E24" s="143"/>
      <c r="F24" s="143"/>
      <c r="G24" s="143"/>
      <c r="H24" s="143"/>
      <c r="I24" s="143"/>
      <c r="J24" s="143"/>
    </row>
    <row r="25" spans="1:10" x14ac:dyDescent="0.25">
      <c r="A25" s="145"/>
      <c r="B25" s="146"/>
      <c r="C25" s="144"/>
      <c r="D25" s="144"/>
      <c r="E25" s="143"/>
      <c r="F25" s="143"/>
      <c r="G25" s="143"/>
      <c r="H25" s="143"/>
      <c r="I25" s="143"/>
      <c r="J25" s="143"/>
    </row>
    <row r="26" spans="1:10" x14ac:dyDescent="0.25">
      <c r="A26" s="145"/>
      <c r="B26" s="146"/>
      <c r="C26" s="144"/>
      <c r="D26" s="144"/>
      <c r="E26" s="143"/>
      <c r="F26" s="143"/>
      <c r="G26" s="143"/>
      <c r="H26" s="143"/>
      <c r="I26" s="143"/>
      <c r="J26" s="143"/>
    </row>
    <row r="27" spans="1:10" x14ac:dyDescent="0.25">
      <c r="A27" s="145"/>
      <c r="B27" s="152"/>
      <c r="C27" s="143"/>
      <c r="D27" s="143"/>
      <c r="E27" s="143"/>
      <c r="F27" s="143"/>
      <c r="G27" s="143"/>
      <c r="H27" s="143"/>
      <c r="I27" s="143"/>
      <c r="J27" s="143"/>
    </row>
    <row r="28" spans="1:10" x14ac:dyDescent="0.25">
      <c r="A28" s="145"/>
      <c r="B28" s="152"/>
      <c r="C28" s="143"/>
      <c r="D28" s="143"/>
      <c r="E28" s="143"/>
      <c r="F28" s="143"/>
      <c r="G28" s="143"/>
      <c r="H28" s="143"/>
      <c r="I28" s="143"/>
      <c r="J28" s="143"/>
    </row>
    <row r="29" spans="1:10" x14ac:dyDescent="0.25">
      <c r="A29" s="145"/>
      <c r="B29" s="152"/>
      <c r="C29" s="143"/>
      <c r="D29" s="143"/>
      <c r="E29" s="143"/>
      <c r="F29" s="143"/>
      <c r="G29" s="143"/>
      <c r="H29" s="143"/>
      <c r="I29" s="143"/>
      <c r="J29" s="143"/>
    </row>
    <row r="30" spans="1:10" x14ac:dyDescent="0.25">
      <c r="A30" s="145"/>
      <c r="B30" s="152"/>
      <c r="C30" s="143"/>
      <c r="D30" s="143"/>
      <c r="E30" s="143"/>
      <c r="F30" s="143"/>
      <c r="G30" s="143"/>
      <c r="H30" s="143"/>
      <c r="I30" s="143"/>
      <c r="J30" s="143"/>
    </row>
  </sheetData>
  <mergeCells count="11">
    <mergeCell ref="B17:J17"/>
    <mergeCell ref="B18:J18"/>
    <mergeCell ref="B20:J20"/>
    <mergeCell ref="B21:J21"/>
    <mergeCell ref="B23:J23"/>
    <mergeCell ref="B5:D5"/>
    <mergeCell ref="B12:J12"/>
    <mergeCell ref="B14:J14"/>
    <mergeCell ref="B11:J11"/>
    <mergeCell ref="B8:J8"/>
    <mergeCell ref="B9:J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09)'!A1" display="Número de beneficiários com de prestações de desemprego, idade, 2009 (%)"/>
    <hyperlink ref="B14:J14" location="'PD_valor medio mensal € (09)'!A1" display="Valor médio mensal processado por beneficiário, 2009"/>
    <hyperlink ref="B8:J8" location="'PD RSI_genero (09)'!A1" display="Número de beneficiários de prestações de desemprego, género, 2009"/>
    <hyperlink ref="B9:J9" location="'PD_genero % (09)'!A1" display="Número de beneficiários de prestações de desemprego, género, 2009 (%)"/>
    <hyperlink ref="B11:J11" location="'PD_idade (09)'!A1" display="Número de beneficiários de prestações de desemprego, idade, 2009"/>
    <hyperlink ref="B17:I17" location="Desempregados_Genero!A1" display="Número de desempregados inscritos nos Centros de Emprego, género 2008"/>
    <hyperlink ref="B17:J17" location="'SD_genero (09)'!A1" display="Número de beneficiários de subsídio de desemprego, género, 2009"/>
    <hyperlink ref="B18:I18" location="'Ev. 1º trim-4º trim_Genero'!A1" display="Evolução número de desempregados inscritos nos Centros de Emprego, género 2008, 1º trim.-2º trim. 2008"/>
    <hyperlink ref="B18:J18" location="'SD_genero % (09)'!A1" display="Número de beneficiários de subsídio de desemprego, género, 2009 (%)"/>
    <hyperlink ref="B20:J20" location="'SD_idade (09)'!A1" display="Número de beneficiários de subsídio de desemprego, idade, 2009 (%)"/>
    <hyperlink ref="B21:J21" location="'SD_idade %(09)'!A1" display="Número de beneficiários de subsídio de desemprego, idade, 2009 (%)"/>
    <hyperlink ref="B23:J23" location="'SD_valor medio mensal € (09)'!A1" display="Valor médio mensal processado por beneficiário, 2009"/>
  </hyperlink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131</v>
      </c>
      <c r="D5" s="79"/>
    </row>
    <row r="6" spans="1:5" s="77" customFormat="1" ht="12" customHeight="1" x14ac:dyDescent="0.2">
      <c r="A6" s="118"/>
      <c r="B6" s="111" t="s">
        <v>261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131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117" t="s">
        <v>12</v>
      </c>
      <c r="D10" s="117" t="s">
        <v>13</v>
      </c>
      <c r="E10" s="117" t="s">
        <v>0</v>
      </c>
    </row>
    <row r="11" spans="1:5" s="77" customFormat="1" ht="14.25" customHeight="1" x14ac:dyDescent="0.2">
      <c r="B11" s="243" t="s">
        <v>61</v>
      </c>
      <c r="C11" s="322">
        <v>276879</v>
      </c>
      <c r="D11" s="323">
        <v>255577</v>
      </c>
      <c r="E11" s="437">
        <v>532456</v>
      </c>
    </row>
    <row r="12" spans="1:5" s="77" customFormat="1" ht="14.25" customHeight="1" x14ac:dyDescent="0.2">
      <c r="B12" s="4" t="s">
        <v>102</v>
      </c>
      <c r="C12" s="325">
        <v>62724</v>
      </c>
      <c r="D12" s="326">
        <v>64338</v>
      </c>
      <c r="E12" s="438">
        <v>127062</v>
      </c>
    </row>
    <row r="13" spans="1:5" s="77" customFormat="1" ht="14.25" customHeight="1" x14ac:dyDescent="0.2">
      <c r="B13" s="4" t="s">
        <v>103</v>
      </c>
      <c r="C13" s="325">
        <v>47986</v>
      </c>
      <c r="D13" s="326">
        <v>47874</v>
      </c>
      <c r="E13" s="438">
        <v>95860</v>
      </c>
    </row>
    <row r="14" spans="1:5" s="77" customFormat="1" ht="14.25" customHeight="1" x14ac:dyDescent="0.2">
      <c r="B14" s="4" t="s">
        <v>1</v>
      </c>
      <c r="C14" s="355">
        <v>9447</v>
      </c>
      <c r="D14" s="356">
        <v>9979</v>
      </c>
      <c r="E14" s="330">
        <v>19426</v>
      </c>
    </row>
    <row r="15" spans="1:5" s="77" customFormat="1" ht="14.25" customHeight="1" x14ac:dyDescent="0.2">
      <c r="B15" s="34" t="s">
        <v>36</v>
      </c>
      <c r="C15" s="325">
        <v>334</v>
      </c>
      <c r="D15" s="326">
        <v>271</v>
      </c>
      <c r="E15" s="438">
        <v>605</v>
      </c>
    </row>
    <row r="16" spans="1:5" s="77" customFormat="1" ht="14.25" customHeight="1" x14ac:dyDescent="0.2">
      <c r="B16" s="34" t="s">
        <v>37</v>
      </c>
      <c r="C16" s="325">
        <v>283</v>
      </c>
      <c r="D16" s="326">
        <v>274</v>
      </c>
      <c r="E16" s="438">
        <v>557</v>
      </c>
    </row>
    <row r="17" spans="2:5" s="77" customFormat="1" ht="14.25" customHeight="1" x14ac:dyDescent="0.2">
      <c r="B17" s="34" t="s">
        <v>38</v>
      </c>
      <c r="C17" s="325">
        <v>510</v>
      </c>
      <c r="D17" s="326">
        <v>436</v>
      </c>
      <c r="E17" s="438">
        <v>946</v>
      </c>
    </row>
    <row r="18" spans="2:5" s="77" customFormat="1" ht="14.25" customHeight="1" x14ac:dyDescent="0.2">
      <c r="B18" s="34" t="s">
        <v>39</v>
      </c>
      <c r="C18" s="325">
        <v>317</v>
      </c>
      <c r="D18" s="326">
        <v>308</v>
      </c>
      <c r="E18" s="438">
        <v>625</v>
      </c>
    </row>
    <row r="19" spans="2:5" s="77" customFormat="1" ht="14.25" customHeight="1" x14ac:dyDescent="0.2">
      <c r="B19" s="34" t="s">
        <v>40</v>
      </c>
      <c r="C19" s="325">
        <v>595</v>
      </c>
      <c r="D19" s="326">
        <v>779</v>
      </c>
      <c r="E19" s="438">
        <v>1374</v>
      </c>
    </row>
    <row r="20" spans="2:5" s="77" customFormat="1" ht="14.25" customHeight="1" x14ac:dyDescent="0.2">
      <c r="B20" s="34" t="s">
        <v>41</v>
      </c>
      <c r="C20" s="325">
        <v>323</v>
      </c>
      <c r="D20" s="326">
        <v>271</v>
      </c>
      <c r="E20" s="438">
        <v>594</v>
      </c>
    </row>
    <row r="21" spans="2:5" s="77" customFormat="1" ht="14.25" customHeight="1" x14ac:dyDescent="0.2">
      <c r="B21" s="34" t="s">
        <v>42</v>
      </c>
      <c r="C21" s="325">
        <v>255</v>
      </c>
      <c r="D21" s="326">
        <v>324</v>
      </c>
      <c r="E21" s="438">
        <v>579</v>
      </c>
    </row>
    <row r="22" spans="2:5" s="77" customFormat="1" ht="14.25" customHeight="1" x14ac:dyDescent="0.2">
      <c r="B22" s="34" t="s">
        <v>43</v>
      </c>
      <c r="C22" s="325">
        <v>235</v>
      </c>
      <c r="D22" s="326">
        <v>192</v>
      </c>
      <c r="E22" s="438">
        <v>427</v>
      </c>
    </row>
    <row r="23" spans="2:5" s="77" customFormat="1" ht="14.25" customHeight="1" x14ac:dyDescent="0.2">
      <c r="B23" s="34" t="s">
        <v>44</v>
      </c>
      <c r="C23" s="325">
        <v>659</v>
      </c>
      <c r="D23" s="326">
        <v>672</v>
      </c>
      <c r="E23" s="438">
        <v>1331</v>
      </c>
    </row>
    <row r="24" spans="2:5" s="77" customFormat="1" ht="14.25" customHeight="1" x14ac:dyDescent="0.2">
      <c r="B24" s="34" t="s">
        <v>45</v>
      </c>
      <c r="C24" s="325">
        <v>391</v>
      </c>
      <c r="D24" s="326">
        <v>343</v>
      </c>
      <c r="E24" s="438">
        <v>734</v>
      </c>
    </row>
    <row r="25" spans="2:5" s="77" customFormat="1" ht="14.25" customHeight="1" x14ac:dyDescent="0.2">
      <c r="B25" s="34" t="s">
        <v>46</v>
      </c>
      <c r="C25" s="325">
        <v>286</v>
      </c>
      <c r="D25" s="326">
        <v>300</v>
      </c>
      <c r="E25" s="438">
        <v>586</v>
      </c>
    </row>
    <row r="26" spans="2:5" s="77" customFormat="1" ht="14.25" customHeight="1" x14ac:dyDescent="0.2">
      <c r="B26" s="34" t="s">
        <v>47</v>
      </c>
      <c r="C26" s="325">
        <v>291</v>
      </c>
      <c r="D26" s="326">
        <v>331</v>
      </c>
      <c r="E26" s="438">
        <v>622</v>
      </c>
    </row>
    <row r="27" spans="2:5" s="77" customFormat="1" ht="14.25" customHeight="1" x14ac:dyDescent="0.2">
      <c r="B27" s="34" t="s">
        <v>48</v>
      </c>
      <c r="C27" s="325">
        <v>341</v>
      </c>
      <c r="D27" s="326">
        <v>302</v>
      </c>
      <c r="E27" s="438">
        <v>643</v>
      </c>
    </row>
    <row r="28" spans="2:5" s="77" customFormat="1" ht="14.25" customHeight="1" x14ac:dyDescent="0.2">
      <c r="B28" s="34" t="s">
        <v>49</v>
      </c>
      <c r="C28" s="325">
        <v>593</v>
      </c>
      <c r="D28" s="326">
        <v>591</v>
      </c>
      <c r="E28" s="438">
        <v>1184</v>
      </c>
    </row>
    <row r="29" spans="2:5" s="77" customFormat="1" ht="14.25" customHeight="1" x14ac:dyDescent="0.2">
      <c r="B29" s="34" t="s">
        <v>50</v>
      </c>
      <c r="C29" s="325">
        <v>774</v>
      </c>
      <c r="D29" s="326">
        <v>954</v>
      </c>
      <c r="E29" s="438">
        <v>1728</v>
      </c>
    </row>
    <row r="30" spans="2:5" s="77" customFormat="1" ht="14.25" customHeight="1" x14ac:dyDescent="0.2">
      <c r="B30" s="34" t="s">
        <v>51</v>
      </c>
      <c r="C30" s="325">
        <v>263</v>
      </c>
      <c r="D30" s="326">
        <v>258</v>
      </c>
      <c r="E30" s="438">
        <v>521</v>
      </c>
    </row>
    <row r="31" spans="2:5" s="77" customFormat="1" ht="14.25" customHeight="1" x14ac:dyDescent="0.2">
      <c r="B31" s="34" t="s">
        <v>52</v>
      </c>
      <c r="C31" s="325">
        <v>671</v>
      </c>
      <c r="D31" s="326">
        <v>719</v>
      </c>
      <c r="E31" s="438">
        <v>1390</v>
      </c>
    </row>
    <row r="32" spans="2:5" s="77" customFormat="1" ht="14.25" customHeight="1" x14ac:dyDescent="0.2">
      <c r="B32" s="34" t="s">
        <v>31</v>
      </c>
      <c r="C32" s="325">
        <v>202</v>
      </c>
      <c r="D32" s="326">
        <v>149</v>
      </c>
      <c r="E32" s="438">
        <v>351</v>
      </c>
    </row>
    <row r="33" spans="2:5" s="77" customFormat="1" ht="14.25" customHeight="1" x14ac:dyDescent="0.2">
      <c r="B33" s="34" t="s">
        <v>53</v>
      </c>
      <c r="C33" s="325">
        <v>577</v>
      </c>
      <c r="D33" s="326">
        <v>639</v>
      </c>
      <c r="E33" s="438">
        <v>1216</v>
      </c>
    </row>
    <row r="34" spans="2:5" s="77" customFormat="1" ht="14.25" customHeight="1" x14ac:dyDescent="0.2">
      <c r="B34" s="34" t="s">
        <v>54</v>
      </c>
      <c r="C34" s="325">
        <v>414</v>
      </c>
      <c r="D34" s="326">
        <v>597</v>
      </c>
      <c r="E34" s="438">
        <v>1011</v>
      </c>
    </row>
    <row r="35" spans="2:5" s="77" customFormat="1" ht="14.25" customHeight="1" x14ac:dyDescent="0.2">
      <c r="B35" s="34" t="s">
        <v>55</v>
      </c>
      <c r="C35" s="325">
        <v>208</v>
      </c>
      <c r="D35" s="326">
        <v>316</v>
      </c>
      <c r="E35" s="438">
        <v>524</v>
      </c>
    </row>
    <row r="36" spans="2:5" s="77" customFormat="1" ht="14.25" customHeight="1" x14ac:dyDescent="0.2">
      <c r="B36" s="34" t="s">
        <v>56</v>
      </c>
      <c r="C36" s="325">
        <v>189</v>
      </c>
      <c r="D36" s="326">
        <v>213</v>
      </c>
      <c r="E36" s="438">
        <v>402</v>
      </c>
    </row>
    <row r="37" spans="2:5" s="77" customFormat="1" ht="14.25" customHeight="1" x14ac:dyDescent="0.2">
      <c r="B37" s="34" t="s">
        <v>57</v>
      </c>
      <c r="C37" s="325">
        <v>457</v>
      </c>
      <c r="D37" s="326">
        <v>433</v>
      </c>
      <c r="E37" s="438">
        <v>890</v>
      </c>
    </row>
    <row r="38" spans="2:5" s="77" customFormat="1" ht="14.25" customHeight="1" x14ac:dyDescent="0.2">
      <c r="B38" s="34" t="s">
        <v>58</v>
      </c>
      <c r="C38" s="328">
        <v>279</v>
      </c>
      <c r="D38" s="329">
        <v>307</v>
      </c>
      <c r="E38" s="441">
        <v>586</v>
      </c>
    </row>
    <row r="39" spans="2:5" x14ac:dyDescent="0.2">
      <c r="D39" s="80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E8"/>
    <mergeCell ref="C9:E9"/>
  </mergeCells>
  <conditionalFormatting sqref="C13">
    <cfRule type="cellIs" dxfId="5179" priority="6" operator="between">
      <formula>1</formula>
      <formula>2</formula>
    </cfRule>
  </conditionalFormatting>
  <conditionalFormatting sqref="D13">
    <cfRule type="cellIs" dxfId="5178" priority="5" operator="between">
      <formula>1</formula>
      <formula>2</formula>
    </cfRule>
  </conditionalFormatting>
  <conditionalFormatting sqref="E13">
    <cfRule type="cellIs" dxfId="5177" priority="4" operator="between">
      <formula>1</formula>
      <formula>2</formula>
    </cfRule>
  </conditionalFormatting>
  <conditionalFormatting sqref="C13">
    <cfRule type="cellIs" dxfId="5176" priority="3" operator="between">
      <formula>1</formula>
      <formula>2</formula>
    </cfRule>
  </conditionalFormatting>
  <conditionalFormatting sqref="D13">
    <cfRule type="cellIs" dxfId="5175" priority="2" operator="between">
      <formula>1</formula>
      <formula>2</formula>
    </cfRule>
  </conditionalFormatting>
  <conditionalFormatting sqref="E13">
    <cfRule type="cellIs" dxfId="5174" priority="1" operator="between">
      <formula>1</formula>
      <formula>2</formula>
    </cfRule>
  </conditionalFormatting>
  <conditionalFormatting sqref="C11:C12 C23:C38 C14:C21">
    <cfRule type="cellIs" dxfId="5173" priority="30" operator="between">
      <formula>1</formula>
      <formula>2</formula>
    </cfRule>
  </conditionalFormatting>
  <conditionalFormatting sqref="C22">
    <cfRule type="cellIs" dxfId="5172" priority="29" operator="between">
      <formula>1</formula>
      <formula>2</formula>
    </cfRule>
  </conditionalFormatting>
  <conditionalFormatting sqref="D11:D12 D23:D38 D14:D21">
    <cfRule type="cellIs" dxfId="5171" priority="28" operator="between">
      <formula>1</formula>
      <formula>2</formula>
    </cfRule>
  </conditionalFormatting>
  <conditionalFormatting sqref="D22">
    <cfRule type="cellIs" dxfId="5170" priority="27" operator="between">
      <formula>1</formula>
      <formula>2</formula>
    </cfRule>
  </conditionalFormatting>
  <conditionalFormatting sqref="E11:E12 E23:E38 E14:E21">
    <cfRule type="cellIs" dxfId="5169" priority="26" operator="between">
      <formula>1</formula>
      <formula>2</formula>
    </cfRule>
  </conditionalFormatting>
  <conditionalFormatting sqref="E22">
    <cfRule type="cellIs" dxfId="5168" priority="25" operator="between">
      <formula>1</formula>
      <formula>2</formula>
    </cfRule>
  </conditionalFormatting>
  <conditionalFormatting sqref="C11:C12 C23:C38 C14:C21">
    <cfRule type="cellIs" dxfId="5167" priority="24" operator="between">
      <formula>1</formula>
      <formula>2</formula>
    </cfRule>
  </conditionalFormatting>
  <conditionalFormatting sqref="C22">
    <cfRule type="cellIs" dxfId="5166" priority="23" operator="between">
      <formula>1</formula>
      <formula>2</formula>
    </cfRule>
  </conditionalFormatting>
  <conditionalFormatting sqref="D11:D12 D23:D38 D14:D21">
    <cfRule type="cellIs" dxfId="5165" priority="22" operator="between">
      <formula>1</formula>
      <formula>2</formula>
    </cfRule>
  </conditionalFormatting>
  <conditionalFormatting sqref="D22">
    <cfRule type="cellIs" dxfId="5164" priority="21" operator="between">
      <formula>1</formula>
      <formula>2</formula>
    </cfRule>
  </conditionalFormatting>
  <conditionalFormatting sqref="E11:E12 E23:E38 E14:E21">
    <cfRule type="cellIs" dxfId="5163" priority="20" operator="between">
      <formula>1</formula>
      <formula>2</formula>
    </cfRule>
  </conditionalFormatting>
  <conditionalFormatting sqref="E22">
    <cfRule type="cellIs" dxfId="5162" priority="19" operator="between">
      <formula>1</formula>
      <formula>2</formula>
    </cfRule>
  </conditionalFormatting>
  <conditionalFormatting sqref="C13">
    <cfRule type="cellIs" dxfId="5161" priority="18" operator="between">
      <formula>1</formula>
      <formula>2</formula>
    </cfRule>
  </conditionalFormatting>
  <conditionalFormatting sqref="D13">
    <cfRule type="cellIs" dxfId="5160" priority="17" operator="between">
      <formula>1</formula>
      <formula>2</formula>
    </cfRule>
  </conditionalFormatting>
  <conditionalFormatting sqref="E13">
    <cfRule type="cellIs" dxfId="5159" priority="16" operator="between">
      <formula>1</formula>
      <formula>2</formula>
    </cfRule>
  </conditionalFormatting>
  <conditionalFormatting sqref="C13">
    <cfRule type="cellIs" dxfId="5158" priority="15" operator="between">
      <formula>1</formula>
      <formula>2</formula>
    </cfRule>
  </conditionalFormatting>
  <conditionalFormatting sqref="D13">
    <cfRule type="cellIs" dxfId="5157" priority="14" operator="between">
      <formula>1</formula>
      <formula>2</formula>
    </cfRule>
  </conditionalFormatting>
  <conditionalFormatting sqref="E13">
    <cfRule type="cellIs" dxfId="5156" priority="13" operator="between">
      <formula>1</formula>
      <formula>2</formula>
    </cfRule>
  </conditionalFormatting>
  <conditionalFormatting sqref="C14">
    <cfRule type="cellIs" dxfId="5155" priority="12" operator="between">
      <formula>1</formula>
      <formula>2</formula>
    </cfRule>
  </conditionalFormatting>
  <conditionalFormatting sqref="D14">
    <cfRule type="cellIs" dxfId="5154" priority="11" operator="between">
      <formula>1</formula>
      <formula>2</formula>
    </cfRule>
  </conditionalFormatting>
  <conditionalFormatting sqref="E14">
    <cfRule type="cellIs" dxfId="5153" priority="10" operator="between">
      <formula>1</formula>
      <formula>2</formula>
    </cfRule>
  </conditionalFormatting>
  <conditionalFormatting sqref="C14">
    <cfRule type="cellIs" dxfId="5152" priority="9" operator="between">
      <formula>1</formula>
      <formula>2</formula>
    </cfRule>
  </conditionalFormatting>
  <conditionalFormatting sqref="D14">
    <cfRule type="cellIs" dxfId="5151" priority="8" operator="between">
      <formula>1</formula>
      <formula>2</formula>
    </cfRule>
  </conditionalFormatting>
  <conditionalFormatting sqref="E14">
    <cfRule type="cellIs" dxfId="5150" priority="7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>
      <selection activeCell="C11" sqref="C11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3</v>
      </c>
      <c r="B5" s="121" t="s">
        <v>140</v>
      </c>
      <c r="D5" s="79"/>
    </row>
    <row r="6" spans="1:4" s="77" customFormat="1" ht="12" customHeight="1" x14ac:dyDescent="0.2">
      <c r="A6" s="118"/>
      <c r="B6" s="111" t="s">
        <v>262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141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337" t="s">
        <v>12</v>
      </c>
      <c r="D10" s="337" t="s">
        <v>13</v>
      </c>
    </row>
    <row r="11" spans="1:4" s="77" customFormat="1" ht="14.25" customHeight="1" x14ac:dyDescent="0.2">
      <c r="B11" s="243" t="s">
        <v>61</v>
      </c>
      <c r="C11" s="260">
        <f>'PD RSI_genero (09)'!C11/'PD RSI_genero (09)'!E11</f>
        <v>0.5200035308081794</v>
      </c>
      <c r="D11" s="261">
        <f>'PD RSI_genero (09)'!D11/'PD RSI_genero (09)'!E11</f>
        <v>0.47999646919182054</v>
      </c>
    </row>
    <row r="12" spans="1:4" s="77" customFormat="1" ht="14.25" customHeight="1" x14ac:dyDescent="0.2">
      <c r="B12" s="4" t="s">
        <v>102</v>
      </c>
      <c r="C12" s="262">
        <f>'PD RSI_genero (09)'!C12/'PD RSI_genero (09)'!E12</f>
        <v>0.49364876989186379</v>
      </c>
      <c r="D12" s="263">
        <f>'PD RSI_genero (09)'!D12/'PD RSI_genero (09)'!E12</f>
        <v>0.50635123010813621</v>
      </c>
    </row>
    <row r="13" spans="1:4" s="77" customFormat="1" ht="14.25" customHeight="1" x14ac:dyDescent="0.2">
      <c r="B13" s="4" t="s">
        <v>103</v>
      </c>
      <c r="C13" s="262">
        <f>'PD RSI_genero (09)'!C13/'PD RSI_genero (09)'!E13</f>
        <v>0.50058418527018567</v>
      </c>
      <c r="D13" s="263">
        <f>'PD RSI_genero (09)'!D13/'PD RSI_genero (09)'!E13</f>
        <v>0.49941581472981433</v>
      </c>
    </row>
    <row r="14" spans="1:4" s="77" customFormat="1" ht="14.25" customHeight="1" x14ac:dyDescent="0.2">
      <c r="B14" s="4" t="s">
        <v>1</v>
      </c>
      <c r="C14" s="378">
        <f>'PD RSI_genero (09)'!C14/'PD RSI_genero (09)'!E14</f>
        <v>0.48630701122207354</v>
      </c>
      <c r="D14" s="379">
        <f>'PD RSI_genero (09)'!D14/'PD RSI_genero (09)'!E14</f>
        <v>0.51369298877792646</v>
      </c>
    </row>
    <row r="15" spans="1:4" s="77" customFormat="1" ht="14.25" customHeight="1" x14ac:dyDescent="0.2">
      <c r="B15" s="34" t="s">
        <v>36</v>
      </c>
      <c r="C15" s="262">
        <f>'PD RSI_genero (09)'!C15/'PD RSI_genero (09)'!E15</f>
        <v>0.55206611570247932</v>
      </c>
      <c r="D15" s="263">
        <f>'PD RSI_genero (09)'!D15/'PD RSI_genero (09)'!E15</f>
        <v>0.44793388429752068</v>
      </c>
    </row>
    <row r="16" spans="1:4" s="77" customFormat="1" ht="14.25" customHeight="1" x14ac:dyDescent="0.2">
      <c r="B16" s="34" t="s">
        <v>37</v>
      </c>
      <c r="C16" s="262">
        <f>'PD RSI_genero (09)'!C16/'PD RSI_genero (09)'!E16</f>
        <v>0.50807899461400363</v>
      </c>
      <c r="D16" s="263">
        <f>'PD RSI_genero (09)'!D16/'PD RSI_genero (09)'!E16</f>
        <v>0.49192100538599642</v>
      </c>
    </row>
    <row r="17" spans="2:4" s="77" customFormat="1" ht="14.25" customHeight="1" x14ac:dyDescent="0.2">
      <c r="B17" s="34" t="s">
        <v>38</v>
      </c>
      <c r="C17" s="262">
        <f>'PD RSI_genero (09)'!C17/'PD RSI_genero (09)'!E17</f>
        <v>0.53911205073995772</v>
      </c>
      <c r="D17" s="263">
        <f>'PD RSI_genero (09)'!D17/'PD RSI_genero (09)'!E17</f>
        <v>0.46088794926004228</v>
      </c>
    </row>
    <row r="18" spans="2:4" s="77" customFormat="1" ht="14.25" customHeight="1" x14ac:dyDescent="0.2">
      <c r="B18" s="34" t="s">
        <v>39</v>
      </c>
      <c r="C18" s="262">
        <f>'PD RSI_genero (09)'!C18/'PD RSI_genero (09)'!E18</f>
        <v>0.50719999999999998</v>
      </c>
      <c r="D18" s="263">
        <f>'PD RSI_genero (09)'!D18/'PD RSI_genero (09)'!E18</f>
        <v>0.49280000000000002</v>
      </c>
    </row>
    <row r="19" spans="2:4" s="77" customFormat="1" ht="14.25" customHeight="1" x14ac:dyDescent="0.2">
      <c r="B19" s="34" t="s">
        <v>40</v>
      </c>
      <c r="C19" s="262">
        <f>'PD RSI_genero (09)'!C19/'PD RSI_genero (09)'!E19</f>
        <v>0.43304221251819502</v>
      </c>
      <c r="D19" s="263">
        <f>'PD RSI_genero (09)'!D19/'PD RSI_genero (09)'!E19</f>
        <v>0.56695778748180492</v>
      </c>
    </row>
    <row r="20" spans="2:4" s="77" customFormat="1" ht="14.25" customHeight="1" x14ac:dyDescent="0.2">
      <c r="B20" s="34" t="s">
        <v>41</v>
      </c>
      <c r="C20" s="262">
        <f>'PD RSI_genero (09)'!C20/'PD RSI_genero (09)'!E20</f>
        <v>0.54377104377104379</v>
      </c>
      <c r="D20" s="263">
        <f>'PD RSI_genero (09)'!D20/'PD RSI_genero (09)'!E20</f>
        <v>0.45622895622895621</v>
      </c>
    </row>
    <row r="21" spans="2:4" s="77" customFormat="1" ht="14.25" customHeight="1" x14ac:dyDescent="0.2">
      <c r="B21" s="34" t="s">
        <v>42</v>
      </c>
      <c r="C21" s="262">
        <f>'PD RSI_genero (09)'!C21/'PD RSI_genero (09)'!E21</f>
        <v>0.44041450777202074</v>
      </c>
      <c r="D21" s="263">
        <f>'PD RSI_genero (09)'!D21/'PD RSI_genero (09)'!E21</f>
        <v>0.55958549222797926</v>
      </c>
    </row>
    <row r="22" spans="2:4" s="77" customFormat="1" ht="14.25" customHeight="1" x14ac:dyDescent="0.2">
      <c r="B22" s="34" t="s">
        <v>43</v>
      </c>
      <c r="C22" s="262">
        <f>'PD RSI_genero (09)'!C22/'PD RSI_genero (09)'!E22</f>
        <v>0.55035128805620603</v>
      </c>
      <c r="D22" s="263">
        <f>'PD RSI_genero (09)'!D22/'PD RSI_genero (09)'!E22</f>
        <v>0.44964871194379391</v>
      </c>
    </row>
    <row r="23" spans="2:4" s="77" customFormat="1" ht="14.25" customHeight="1" x14ac:dyDescent="0.2">
      <c r="B23" s="34" t="s">
        <v>44</v>
      </c>
      <c r="C23" s="262">
        <f>'PD RSI_genero (09)'!C23/'PD RSI_genero (09)'!E23</f>
        <v>0.49511645379413977</v>
      </c>
      <c r="D23" s="263">
        <f>'PD RSI_genero (09)'!D23/'PD RSI_genero (09)'!E23</f>
        <v>0.50488354620586029</v>
      </c>
    </row>
    <row r="24" spans="2:4" s="77" customFormat="1" ht="14.25" customHeight="1" x14ac:dyDescent="0.2">
      <c r="B24" s="34" t="s">
        <v>45</v>
      </c>
      <c r="C24" s="262">
        <f>'PD RSI_genero (09)'!C24/'PD RSI_genero (09)'!E24</f>
        <v>0.53269754768392374</v>
      </c>
      <c r="D24" s="263">
        <f>'PD RSI_genero (09)'!D24/'PD RSI_genero (09)'!E24</f>
        <v>0.46730245231607631</v>
      </c>
    </row>
    <row r="25" spans="2:4" s="77" customFormat="1" ht="14.25" customHeight="1" x14ac:dyDescent="0.2">
      <c r="B25" s="34" t="s">
        <v>46</v>
      </c>
      <c r="C25" s="262">
        <f>'PD RSI_genero (09)'!C25/'PD RSI_genero (09)'!E25</f>
        <v>0.48805460750853241</v>
      </c>
      <c r="D25" s="263">
        <f>'PD RSI_genero (09)'!D25/'PD RSI_genero (09)'!E25</f>
        <v>0.51194539249146753</v>
      </c>
    </row>
    <row r="26" spans="2:4" s="77" customFormat="1" ht="14.25" customHeight="1" x14ac:dyDescent="0.2">
      <c r="B26" s="34" t="s">
        <v>47</v>
      </c>
      <c r="C26" s="262">
        <f>'PD RSI_genero (09)'!C26/'PD RSI_genero (09)'!E26</f>
        <v>0.46784565916398713</v>
      </c>
      <c r="D26" s="263">
        <f>'PD RSI_genero (09)'!D26/'PD RSI_genero (09)'!E26</f>
        <v>0.53215434083601287</v>
      </c>
    </row>
    <row r="27" spans="2:4" s="77" customFormat="1" ht="14.25" customHeight="1" x14ac:dyDescent="0.2">
      <c r="B27" s="34" t="s">
        <v>48</v>
      </c>
      <c r="C27" s="262">
        <f>'PD RSI_genero (09)'!C27/'PD RSI_genero (09)'!E27</f>
        <v>0.53032659409020222</v>
      </c>
      <c r="D27" s="263">
        <f>'PD RSI_genero (09)'!D27/'PD RSI_genero (09)'!E27</f>
        <v>0.46967340590979784</v>
      </c>
    </row>
    <row r="28" spans="2:4" s="77" customFormat="1" ht="14.25" customHeight="1" x14ac:dyDescent="0.2">
      <c r="B28" s="34" t="s">
        <v>49</v>
      </c>
      <c r="C28" s="262">
        <f>'PD RSI_genero (09)'!C28/'PD RSI_genero (09)'!E28</f>
        <v>0.50084459459459463</v>
      </c>
      <c r="D28" s="263">
        <f>'PD RSI_genero (09)'!D28/'PD RSI_genero (09)'!E28</f>
        <v>0.49915540540540543</v>
      </c>
    </row>
    <row r="29" spans="2:4" s="77" customFormat="1" ht="14.25" customHeight="1" x14ac:dyDescent="0.2">
      <c r="B29" s="34" t="s">
        <v>50</v>
      </c>
      <c r="C29" s="262">
        <f>'PD RSI_genero (09)'!C29/'PD RSI_genero (09)'!E29</f>
        <v>0.44791666666666669</v>
      </c>
      <c r="D29" s="263">
        <f>'PD RSI_genero (09)'!D29/'PD RSI_genero (09)'!E29</f>
        <v>0.55208333333333337</v>
      </c>
    </row>
    <row r="30" spans="2:4" s="77" customFormat="1" ht="14.25" customHeight="1" x14ac:dyDescent="0.2">
      <c r="B30" s="34" t="s">
        <v>51</v>
      </c>
      <c r="C30" s="262">
        <f>'PD RSI_genero (09)'!C30/'PD RSI_genero (09)'!E30</f>
        <v>0.50479846449136279</v>
      </c>
      <c r="D30" s="263">
        <f>'PD RSI_genero (09)'!D30/'PD RSI_genero (09)'!E30</f>
        <v>0.49520153550863721</v>
      </c>
    </row>
    <row r="31" spans="2:4" s="77" customFormat="1" ht="14.25" customHeight="1" x14ac:dyDescent="0.2">
      <c r="B31" s="34" t="s">
        <v>52</v>
      </c>
      <c r="C31" s="262">
        <f>'PD RSI_genero (09)'!C31/'PD RSI_genero (09)'!E31</f>
        <v>0.4827338129496403</v>
      </c>
      <c r="D31" s="263">
        <f>'PD RSI_genero (09)'!D31/'PD RSI_genero (09)'!E31</f>
        <v>0.51726618705035976</v>
      </c>
    </row>
    <row r="32" spans="2:4" s="77" customFormat="1" ht="14.25" customHeight="1" x14ac:dyDescent="0.2">
      <c r="B32" s="34" t="s">
        <v>31</v>
      </c>
      <c r="C32" s="262">
        <f>'PD RSI_genero (09)'!C32/'PD RSI_genero (09)'!E32</f>
        <v>0.57549857549857553</v>
      </c>
      <c r="D32" s="263">
        <f>'PD RSI_genero (09)'!D32/'PD RSI_genero (09)'!E32</f>
        <v>0.42450142450142453</v>
      </c>
    </row>
    <row r="33" spans="2:4" s="77" customFormat="1" ht="14.25" customHeight="1" x14ac:dyDescent="0.2">
      <c r="B33" s="34" t="s">
        <v>53</v>
      </c>
      <c r="C33" s="262">
        <f>'PD RSI_genero (09)'!C33/'PD RSI_genero (09)'!E33</f>
        <v>0.47450657894736842</v>
      </c>
      <c r="D33" s="263">
        <f>'PD RSI_genero (09)'!D33/'PD RSI_genero (09)'!E33</f>
        <v>0.52549342105263153</v>
      </c>
    </row>
    <row r="34" spans="2:4" s="77" customFormat="1" ht="14.25" customHeight="1" x14ac:dyDescent="0.2">
      <c r="B34" s="34" t="s">
        <v>54</v>
      </c>
      <c r="C34" s="262">
        <f>'PD RSI_genero (09)'!C34/'PD RSI_genero (09)'!E34</f>
        <v>0.40949554896142432</v>
      </c>
      <c r="D34" s="263">
        <f>'PD RSI_genero (09)'!D34/'PD RSI_genero (09)'!E34</f>
        <v>0.59050445103857563</v>
      </c>
    </row>
    <row r="35" spans="2:4" s="77" customFormat="1" ht="14.25" customHeight="1" x14ac:dyDescent="0.2">
      <c r="B35" s="34" t="s">
        <v>55</v>
      </c>
      <c r="C35" s="262">
        <f>'PD RSI_genero (09)'!C35/'PD RSI_genero (09)'!E35</f>
        <v>0.39694656488549618</v>
      </c>
      <c r="D35" s="263">
        <f>'PD RSI_genero (09)'!D35/'PD RSI_genero (09)'!E35</f>
        <v>0.60305343511450382</v>
      </c>
    </row>
    <row r="36" spans="2:4" s="77" customFormat="1" ht="14.25" customHeight="1" x14ac:dyDescent="0.2">
      <c r="B36" s="34" t="s">
        <v>56</v>
      </c>
      <c r="C36" s="262">
        <f>'PD RSI_genero (09)'!C36/'PD RSI_genero (09)'!E36</f>
        <v>0.47014925373134331</v>
      </c>
      <c r="D36" s="263">
        <f>'PD RSI_genero (09)'!D36/'PD RSI_genero (09)'!E36</f>
        <v>0.52985074626865669</v>
      </c>
    </row>
    <row r="37" spans="2:4" s="77" customFormat="1" ht="14.25" customHeight="1" x14ac:dyDescent="0.2">
      <c r="B37" s="34" t="s">
        <v>57</v>
      </c>
      <c r="C37" s="262">
        <f>'PD RSI_genero (09)'!C37/'PD RSI_genero (09)'!E37</f>
        <v>0.51348314606741574</v>
      </c>
      <c r="D37" s="263">
        <f>'PD RSI_genero (09)'!D37/'PD RSI_genero (09)'!E37</f>
        <v>0.48651685393258426</v>
      </c>
    </row>
    <row r="38" spans="2:4" s="77" customFormat="1" ht="14.25" customHeight="1" x14ac:dyDescent="0.2">
      <c r="B38" s="34" t="s">
        <v>58</v>
      </c>
      <c r="C38" s="264">
        <f>'PD RSI_genero (09)'!C38/'PD RSI_genero (09)'!E38</f>
        <v>0.47610921501706482</v>
      </c>
      <c r="D38" s="265">
        <f>'PD RSI_genero (09)'!D38/'PD RSI_genero (09)'!E38</f>
        <v>0.52389078498293518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>
      <selection activeCell="F14" sqref="F14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3</v>
      </c>
      <c r="B5" s="121" t="s">
        <v>195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209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337" t="s">
        <v>12</v>
      </c>
      <c r="D10" s="337" t="s">
        <v>13</v>
      </c>
    </row>
    <row r="11" spans="1:4" s="77" customFormat="1" ht="14.25" customHeight="1" x14ac:dyDescent="0.2">
      <c r="B11" s="243" t="s">
        <v>61</v>
      </c>
      <c r="C11" s="260">
        <f>'PD_genero (05)'!C11/'PD_genero (05)'!E11</f>
        <v>0.55757775365235818</v>
      </c>
      <c r="D11" s="261">
        <f>'PD_genero (05)'!D11/'PD_genero (05)'!E11</f>
        <v>0.44242224634764188</v>
      </c>
    </row>
    <row r="12" spans="1:4" s="77" customFormat="1" ht="14.25" customHeight="1" x14ac:dyDescent="0.2">
      <c r="B12" s="4" t="s">
        <v>102</v>
      </c>
      <c r="C12" s="262">
        <f>'PD_genero (05)'!C12/'PD_genero (05)'!E12</f>
        <v>0.51826787167516164</v>
      </c>
      <c r="D12" s="263">
        <f>'PD_genero (05)'!D12/'PD_genero (05)'!E12</f>
        <v>0.4817321283248383</v>
      </c>
    </row>
    <row r="13" spans="1:4" s="77" customFormat="1" ht="14.25" customHeight="1" x14ac:dyDescent="0.2">
      <c r="B13" s="4" t="s">
        <v>103</v>
      </c>
      <c r="C13" s="262">
        <f>'PD_genero (05)'!C13/'PD_genero (05)'!E13</f>
        <v>0.52011121819370132</v>
      </c>
      <c r="D13" s="263">
        <f>'PD_genero (05)'!D13/'PD_genero (05)'!E13</f>
        <v>0.47988878180629868</v>
      </c>
    </row>
    <row r="14" spans="1:4" s="77" customFormat="1" ht="14.25" customHeight="1" x14ac:dyDescent="0.2">
      <c r="B14" s="4" t="s">
        <v>1</v>
      </c>
      <c r="C14" s="346">
        <f>'PD_genero (05)'!C14/'PD_genero (05)'!E14</f>
        <v>0.49604743083003955</v>
      </c>
      <c r="D14" s="347">
        <f>'PD_genero (05)'!D14/'PD_genero (05)'!E14</f>
        <v>0.50395256916996045</v>
      </c>
    </row>
    <row r="15" spans="1:4" s="77" customFormat="1" ht="14.25" customHeight="1" x14ac:dyDescent="0.2">
      <c r="B15" s="34" t="s">
        <v>104</v>
      </c>
      <c r="C15" s="260">
        <f>'PD_genero (05)'!C15/'PD_genero (05)'!E15</f>
        <v>0.46153846153846156</v>
      </c>
      <c r="D15" s="261">
        <f>'PD_genero (05)'!D15/'PD_genero (05)'!E15</f>
        <v>0.53846153846153844</v>
      </c>
    </row>
    <row r="16" spans="1:4" s="77" customFormat="1" ht="14.25" customHeight="1" x14ac:dyDescent="0.2">
      <c r="B16" s="34" t="s">
        <v>105</v>
      </c>
      <c r="C16" s="262">
        <f>'PD_genero (05)'!C16/'PD_genero (05)'!E16</f>
        <v>0.48648648648648651</v>
      </c>
      <c r="D16" s="263">
        <f>'PD_genero (05)'!D16/'PD_genero (05)'!E16</f>
        <v>0.51351351351351349</v>
      </c>
    </row>
    <row r="17" spans="2:4" s="77" customFormat="1" ht="14.25" customHeight="1" x14ac:dyDescent="0.2">
      <c r="B17" s="34" t="s">
        <v>107</v>
      </c>
      <c r="C17" s="262">
        <f>'PD_genero (05)'!C17/'PD_genero (05)'!E17</f>
        <v>0.53854748603351954</v>
      </c>
      <c r="D17" s="263">
        <f>'PD_genero (05)'!D17/'PD_genero (05)'!E17</f>
        <v>0.46145251396648046</v>
      </c>
    </row>
    <row r="18" spans="2:4" s="77" customFormat="1" ht="14.25" customHeight="1" x14ac:dyDescent="0.2">
      <c r="B18" s="34" t="s">
        <v>196</v>
      </c>
      <c r="C18" s="262">
        <f>'PD_genero (05)'!C18/'PD_genero (05)'!E18</f>
        <v>0.51103565365025472</v>
      </c>
      <c r="D18" s="263">
        <f>'PD_genero (05)'!D18/'PD_genero (05)'!E18</f>
        <v>0.48896434634974534</v>
      </c>
    </row>
    <row r="19" spans="2:4" s="77" customFormat="1" ht="14.25" customHeight="1" x14ac:dyDescent="0.2">
      <c r="B19" s="34" t="s">
        <v>197</v>
      </c>
      <c r="C19" s="262">
        <f>'PD_genero (05)'!C19/'PD_genero (05)'!E19</f>
        <v>0.48981324278438032</v>
      </c>
      <c r="D19" s="263">
        <f>'PD_genero (05)'!D19/'PD_genero (05)'!E19</f>
        <v>0.51018675721561968</v>
      </c>
    </row>
    <row r="20" spans="2:4" s="77" customFormat="1" ht="14.25" customHeight="1" x14ac:dyDescent="0.2">
      <c r="B20" s="34" t="s">
        <v>198</v>
      </c>
      <c r="C20" s="262">
        <f>'PD_genero (05)'!C20/'PD_genero (05)'!E20</f>
        <v>0.51707317073170733</v>
      </c>
      <c r="D20" s="263">
        <f>'PD_genero (05)'!D20/'PD_genero (05)'!E20</f>
        <v>0.48292682926829267</v>
      </c>
    </row>
    <row r="21" spans="2:4" s="77" customFormat="1" ht="14.25" customHeight="1" x14ac:dyDescent="0.2">
      <c r="B21" s="34" t="s">
        <v>110</v>
      </c>
      <c r="C21" s="262">
        <f>'PD_genero (05)'!C21/'PD_genero (05)'!E21</f>
        <v>0.44090056285178236</v>
      </c>
      <c r="D21" s="263">
        <f>'PD_genero (05)'!D21/'PD_genero (05)'!E21</f>
        <v>0.55909943714821764</v>
      </c>
    </row>
    <row r="22" spans="2:4" s="77" customFormat="1" ht="14.25" customHeight="1" x14ac:dyDescent="0.2">
      <c r="B22" s="34" t="s">
        <v>199</v>
      </c>
      <c r="C22" s="262">
        <f>'PD_genero (05)'!C22/'PD_genero (05)'!E22</f>
        <v>0.52512998266897748</v>
      </c>
      <c r="D22" s="263">
        <f>'PD_genero (05)'!D22/'PD_genero (05)'!E22</f>
        <v>0.47487001733102252</v>
      </c>
    </row>
    <row r="23" spans="2:4" s="77" customFormat="1" ht="14.25" customHeight="1" x14ac:dyDescent="0.2">
      <c r="B23" s="34" t="s">
        <v>111</v>
      </c>
      <c r="C23" s="262">
        <f>'PD_genero (05)'!C23/'PD_genero (05)'!E23</f>
        <v>0.50066225165562916</v>
      </c>
      <c r="D23" s="263">
        <f>'PD_genero (05)'!D23/'PD_genero (05)'!E23</f>
        <v>0.49933774834437084</v>
      </c>
    </row>
    <row r="24" spans="2:4" s="77" customFormat="1" ht="14.25" customHeight="1" x14ac:dyDescent="0.2">
      <c r="B24" s="34" t="s">
        <v>200</v>
      </c>
      <c r="C24" s="262">
        <f>'PD_genero (05)'!C24/'PD_genero (05)'!E24</f>
        <v>0.51485148514851486</v>
      </c>
      <c r="D24" s="263">
        <f>'PD_genero (05)'!D24/'PD_genero (05)'!E24</f>
        <v>0.48514851485148514</v>
      </c>
    </row>
    <row r="25" spans="2:4" s="77" customFormat="1" ht="14.25" customHeight="1" x14ac:dyDescent="0.2">
      <c r="B25" s="34" t="s">
        <v>113</v>
      </c>
      <c r="C25" s="262">
        <f>'PD_genero (05)'!C25/'PD_genero (05)'!E25</f>
        <v>0.47150259067357514</v>
      </c>
      <c r="D25" s="263">
        <f>'PD_genero (05)'!D25/'PD_genero (05)'!E25</f>
        <v>0.52849740932642486</v>
      </c>
    </row>
    <row r="26" spans="2:4" s="77" customFormat="1" ht="14.25" customHeight="1" x14ac:dyDescent="0.2">
      <c r="B26" s="34" t="s">
        <v>114</v>
      </c>
      <c r="C26" s="262">
        <f>'PD_genero (05)'!C26/'PD_genero (05)'!E26</f>
        <v>0.47916666666666669</v>
      </c>
      <c r="D26" s="263">
        <f>'PD_genero (05)'!D26/'PD_genero (05)'!E26</f>
        <v>0.52083333333333337</v>
      </c>
    </row>
    <row r="27" spans="2:4" s="77" customFormat="1" ht="14.25" customHeight="1" x14ac:dyDescent="0.2">
      <c r="B27" s="34" t="s">
        <v>201</v>
      </c>
      <c r="C27" s="262">
        <f>'PD_genero (05)'!C27/'PD_genero (05)'!E27</f>
        <v>0.53790613718411551</v>
      </c>
      <c r="D27" s="263">
        <f>'PD_genero (05)'!D27/'PD_genero (05)'!E27</f>
        <v>0.46209386281588449</v>
      </c>
    </row>
    <row r="28" spans="2:4" s="77" customFormat="1" ht="14.25" customHeight="1" x14ac:dyDescent="0.2">
      <c r="B28" s="34" t="s">
        <v>121</v>
      </c>
      <c r="C28" s="262">
        <f>'PD_genero (05)'!C28/'PD_genero (05)'!E28</f>
        <v>0.50287120590648071</v>
      </c>
      <c r="D28" s="263">
        <f>'PD_genero (05)'!D28/'PD_genero (05)'!E28</f>
        <v>0.49712879409351929</v>
      </c>
    </row>
    <row r="29" spans="2:4" s="77" customFormat="1" ht="14.25" customHeight="1" x14ac:dyDescent="0.2">
      <c r="B29" s="34" t="s">
        <v>124</v>
      </c>
      <c r="C29" s="262">
        <f>'PD_genero (05)'!C29/'PD_genero (05)'!E29</f>
        <v>0.47376705141657921</v>
      </c>
      <c r="D29" s="263">
        <f>'PD_genero (05)'!D29/'PD_genero (05)'!E29</f>
        <v>0.52623294858342073</v>
      </c>
    </row>
    <row r="30" spans="2:4" s="77" customFormat="1" ht="14.25" customHeight="1" x14ac:dyDescent="0.2">
      <c r="B30" s="34" t="s">
        <v>202</v>
      </c>
      <c r="C30" s="262">
        <f>'PD_genero (05)'!C30/'PD_genero (05)'!E30</f>
        <v>0.48170731707317072</v>
      </c>
      <c r="D30" s="263">
        <f>'PD_genero (05)'!D30/'PD_genero (05)'!E30</f>
        <v>0.51829268292682928</v>
      </c>
    </row>
    <row r="31" spans="2:4" s="77" customFormat="1" ht="14.25" customHeight="1" x14ac:dyDescent="0.2">
      <c r="B31" s="34" t="s">
        <v>203</v>
      </c>
      <c r="C31" s="262">
        <f>'PD_genero (05)'!C31/'PD_genero (05)'!E31</f>
        <v>0.48424437299035372</v>
      </c>
      <c r="D31" s="263">
        <f>'PD_genero (05)'!D31/'PD_genero (05)'!E31</f>
        <v>0.51575562700964628</v>
      </c>
    </row>
    <row r="32" spans="2:4" s="77" customFormat="1" ht="14.25" customHeight="1" x14ac:dyDescent="0.2">
      <c r="B32" s="34" t="s">
        <v>204</v>
      </c>
      <c r="C32" s="262">
        <f>'PD_genero (05)'!C32/'PD_genero (05)'!E32</f>
        <v>0.52813852813852813</v>
      </c>
      <c r="D32" s="263">
        <f>'PD_genero (05)'!D32/'PD_genero (05)'!E32</f>
        <v>0.47186147186147187</v>
      </c>
    </row>
    <row r="33" spans="2:4" s="77" customFormat="1" ht="14.25" customHeight="1" x14ac:dyDescent="0.2">
      <c r="B33" s="34" t="s">
        <v>128</v>
      </c>
      <c r="C33" s="262">
        <f>'PD_genero (05)'!C33/'PD_genero (05)'!E33</f>
        <v>0.51284584980237158</v>
      </c>
      <c r="D33" s="263">
        <f>'PD_genero (05)'!D33/'PD_genero (05)'!E33</f>
        <v>0.48715415019762848</v>
      </c>
    </row>
    <row r="34" spans="2:4" s="77" customFormat="1" ht="14.25" customHeight="1" x14ac:dyDescent="0.2">
      <c r="B34" s="34" t="s">
        <v>205</v>
      </c>
      <c r="C34" s="262">
        <f>'PD_genero (05)'!C34/'PD_genero (05)'!E34</f>
        <v>0.4607190412782956</v>
      </c>
      <c r="D34" s="263">
        <f>'PD_genero (05)'!D34/'PD_genero (05)'!E34</f>
        <v>0.53928095872170434</v>
      </c>
    </row>
    <row r="35" spans="2:4" s="77" customFormat="1" ht="14.25" customHeight="1" x14ac:dyDescent="0.2">
      <c r="B35" s="34" t="s">
        <v>206</v>
      </c>
      <c r="C35" s="262">
        <f>'PD_genero (05)'!C35/'PD_genero (05)'!E35</f>
        <v>0.43830570902394106</v>
      </c>
      <c r="D35" s="263">
        <f>'PD_genero (05)'!D35/'PD_genero (05)'!E35</f>
        <v>0.56169429097605894</v>
      </c>
    </row>
    <row r="36" spans="2:4" s="77" customFormat="1" ht="14.25" customHeight="1" x14ac:dyDescent="0.2">
      <c r="B36" s="34" t="s">
        <v>207</v>
      </c>
      <c r="C36" s="262">
        <f>'PD_genero (05)'!C36/'PD_genero (05)'!E36</f>
        <v>0.51742627345844505</v>
      </c>
      <c r="D36" s="263">
        <f>'PD_genero (05)'!D36/'PD_genero (05)'!E36</f>
        <v>0.48257372654155495</v>
      </c>
    </row>
    <row r="37" spans="2:4" s="77" customFormat="1" ht="14.25" customHeight="1" x14ac:dyDescent="0.2">
      <c r="B37" s="34" t="s">
        <v>129</v>
      </c>
      <c r="C37" s="262">
        <f>'PD_genero (05)'!C37/'PD_genero (05)'!E37</f>
        <v>0.5438786565547129</v>
      </c>
      <c r="D37" s="263">
        <f>'PD_genero (05)'!D37/'PD_genero (05)'!E37</f>
        <v>0.4561213434452871</v>
      </c>
    </row>
    <row r="38" spans="2:4" s="77" customFormat="1" ht="14.25" customHeight="1" x14ac:dyDescent="0.2">
      <c r="B38" s="34" t="s">
        <v>208</v>
      </c>
      <c r="C38" s="264">
        <f>'PD_genero (05)'!C38/'PD_genero (05)'!E38</f>
        <v>0.51885098743267499</v>
      </c>
      <c r="D38" s="265">
        <f>'PD_genero (05)'!D38/'PD_genero (05)'!E38</f>
        <v>0.48114901256732495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B15" sqref="B15:B38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4</v>
      </c>
      <c r="B5" s="119" t="s">
        <v>226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226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111633</v>
      </c>
      <c r="D11" s="250">
        <v>74526</v>
      </c>
      <c r="E11" s="250">
        <v>66219</v>
      </c>
      <c r="F11" s="250">
        <v>59413</v>
      </c>
      <c r="G11" s="250">
        <v>58307</v>
      </c>
      <c r="H11" s="250">
        <v>59787</v>
      </c>
      <c r="I11" s="250">
        <v>59713</v>
      </c>
      <c r="J11" s="250">
        <v>42858</v>
      </c>
      <c r="K11" s="257">
        <v>532456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26169</v>
      </c>
      <c r="D12" s="63">
        <v>19680</v>
      </c>
      <c r="E12" s="63">
        <v>17227</v>
      </c>
      <c r="F12" s="63">
        <v>14080</v>
      </c>
      <c r="G12" s="63">
        <v>13027</v>
      </c>
      <c r="H12" s="63">
        <v>13257</v>
      </c>
      <c r="I12" s="63">
        <v>13426</v>
      </c>
      <c r="J12" s="63">
        <v>10196</v>
      </c>
      <c r="K12" s="253">
        <v>127062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19874</v>
      </c>
      <c r="D13" s="63">
        <v>14656</v>
      </c>
      <c r="E13" s="63">
        <v>13016</v>
      </c>
      <c r="F13" s="63">
        <v>10784</v>
      </c>
      <c r="G13" s="63">
        <v>9793</v>
      </c>
      <c r="H13" s="63">
        <v>9739</v>
      </c>
      <c r="I13" s="63">
        <v>10105</v>
      </c>
      <c r="J13" s="63">
        <v>7893</v>
      </c>
      <c r="K13" s="253">
        <v>95860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207" t="s">
        <v>1</v>
      </c>
      <c r="C14" s="343">
        <v>3868</v>
      </c>
      <c r="D14" s="344">
        <v>2860</v>
      </c>
      <c r="E14" s="344">
        <v>2564</v>
      </c>
      <c r="F14" s="344">
        <v>2104</v>
      </c>
      <c r="G14" s="344">
        <v>2096</v>
      </c>
      <c r="H14" s="344">
        <v>2110</v>
      </c>
      <c r="I14" s="344">
        <v>2131</v>
      </c>
      <c r="J14" s="344">
        <v>1693</v>
      </c>
      <c r="K14" s="345">
        <v>19426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208" t="s">
        <v>36</v>
      </c>
      <c r="C15" s="249">
        <v>121</v>
      </c>
      <c r="D15" s="250">
        <v>91</v>
      </c>
      <c r="E15" s="250">
        <v>62</v>
      </c>
      <c r="F15" s="250">
        <v>52</v>
      </c>
      <c r="G15" s="250">
        <v>63</v>
      </c>
      <c r="H15" s="250">
        <v>60</v>
      </c>
      <c r="I15" s="250">
        <v>94</v>
      </c>
      <c r="J15" s="250">
        <v>62</v>
      </c>
      <c r="K15" s="257">
        <v>605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103</v>
      </c>
      <c r="D16" s="63">
        <v>99</v>
      </c>
      <c r="E16" s="63">
        <v>66</v>
      </c>
      <c r="F16" s="63">
        <v>63</v>
      </c>
      <c r="G16" s="63">
        <v>62</v>
      </c>
      <c r="H16" s="63">
        <v>60</v>
      </c>
      <c r="I16" s="63">
        <v>54</v>
      </c>
      <c r="J16" s="63">
        <v>50</v>
      </c>
      <c r="K16" s="253">
        <v>557</v>
      </c>
    </row>
    <row r="17" spans="2:15" x14ac:dyDescent="0.25">
      <c r="B17" s="34" t="s">
        <v>38</v>
      </c>
      <c r="C17" s="252">
        <v>170</v>
      </c>
      <c r="D17" s="63">
        <v>152</v>
      </c>
      <c r="E17" s="63">
        <v>119</v>
      </c>
      <c r="F17" s="63">
        <v>110</v>
      </c>
      <c r="G17" s="63">
        <v>89</v>
      </c>
      <c r="H17" s="63">
        <v>102</v>
      </c>
      <c r="I17" s="63">
        <v>112</v>
      </c>
      <c r="J17" s="63">
        <v>92</v>
      </c>
      <c r="K17" s="253">
        <v>946</v>
      </c>
    </row>
    <row r="18" spans="2:15" x14ac:dyDescent="0.25">
      <c r="B18" s="34" t="s">
        <v>39</v>
      </c>
      <c r="C18" s="252">
        <v>104</v>
      </c>
      <c r="D18" s="63">
        <v>91</v>
      </c>
      <c r="E18" s="63">
        <v>88</v>
      </c>
      <c r="F18" s="63">
        <v>76</v>
      </c>
      <c r="G18" s="63">
        <v>61</v>
      </c>
      <c r="H18" s="63">
        <v>65</v>
      </c>
      <c r="I18" s="63">
        <v>81</v>
      </c>
      <c r="J18" s="63">
        <v>59</v>
      </c>
      <c r="K18" s="253">
        <v>625</v>
      </c>
      <c r="N18" s="80"/>
      <c r="O18" s="80"/>
    </row>
    <row r="19" spans="2:15" x14ac:dyDescent="0.25">
      <c r="B19" s="34" t="s">
        <v>40</v>
      </c>
      <c r="C19" s="252">
        <v>267</v>
      </c>
      <c r="D19" s="63">
        <v>208</v>
      </c>
      <c r="E19" s="63">
        <v>194</v>
      </c>
      <c r="F19" s="63">
        <v>175</v>
      </c>
      <c r="G19" s="63">
        <v>155</v>
      </c>
      <c r="H19" s="63">
        <v>128</v>
      </c>
      <c r="I19" s="63">
        <v>128</v>
      </c>
      <c r="J19" s="63">
        <v>119</v>
      </c>
      <c r="K19" s="253">
        <v>1374</v>
      </c>
    </row>
    <row r="20" spans="2:15" x14ac:dyDescent="0.25">
      <c r="B20" s="34" t="s">
        <v>41</v>
      </c>
      <c r="C20" s="252">
        <v>112</v>
      </c>
      <c r="D20" s="63">
        <v>88</v>
      </c>
      <c r="E20" s="63">
        <v>70</v>
      </c>
      <c r="F20" s="63">
        <v>56</v>
      </c>
      <c r="G20" s="63">
        <v>78</v>
      </c>
      <c r="H20" s="63">
        <v>63</v>
      </c>
      <c r="I20" s="63">
        <v>73</v>
      </c>
      <c r="J20" s="63">
        <v>54</v>
      </c>
      <c r="K20" s="253">
        <v>594</v>
      </c>
    </row>
    <row r="21" spans="2:15" x14ac:dyDescent="0.25">
      <c r="B21" s="34" t="s">
        <v>42</v>
      </c>
      <c r="C21" s="252">
        <v>117</v>
      </c>
      <c r="D21" s="63">
        <v>75</v>
      </c>
      <c r="E21" s="63">
        <v>73</v>
      </c>
      <c r="F21" s="63">
        <v>63</v>
      </c>
      <c r="G21" s="63">
        <v>67</v>
      </c>
      <c r="H21" s="63">
        <v>80</v>
      </c>
      <c r="I21" s="63">
        <v>60</v>
      </c>
      <c r="J21" s="63">
        <v>44</v>
      </c>
      <c r="K21" s="253">
        <v>579</v>
      </c>
    </row>
    <row r="22" spans="2:15" x14ac:dyDescent="0.25">
      <c r="B22" s="34" t="s">
        <v>43</v>
      </c>
      <c r="C22" s="252">
        <v>65</v>
      </c>
      <c r="D22" s="63">
        <v>66</v>
      </c>
      <c r="E22" s="63">
        <v>74</v>
      </c>
      <c r="F22" s="63">
        <v>47</v>
      </c>
      <c r="G22" s="63">
        <v>39</v>
      </c>
      <c r="H22" s="63">
        <v>41</v>
      </c>
      <c r="I22" s="63">
        <v>57</v>
      </c>
      <c r="J22" s="63">
        <v>38</v>
      </c>
      <c r="K22" s="253">
        <v>427</v>
      </c>
    </row>
    <row r="23" spans="2:15" x14ac:dyDescent="0.25">
      <c r="B23" s="34" t="s">
        <v>44</v>
      </c>
      <c r="C23" s="252">
        <v>243</v>
      </c>
      <c r="D23" s="63">
        <v>176</v>
      </c>
      <c r="E23" s="63">
        <v>182</v>
      </c>
      <c r="F23" s="63">
        <v>148</v>
      </c>
      <c r="G23" s="63">
        <v>130</v>
      </c>
      <c r="H23" s="63">
        <v>148</v>
      </c>
      <c r="I23" s="63">
        <v>151</v>
      </c>
      <c r="J23" s="63">
        <v>153</v>
      </c>
      <c r="K23" s="253">
        <v>1331</v>
      </c>
    </row>
    <row r="24" spans="2:15" x14ac:dyDescent="0.25">
      <c r="B24" s="34" t="s">
        <v>45</v>
      </c>
      <c r="C24" s="252">
        <v>129</v>
      </c>
      <c r="D24" s="63">
        <v>108</v>
      </c>
      <c r="E24" s="63">
        <v>99</v>
      </c>
      <c r="F24" s="63">
        <v>81</v>
      </c>
      <c r="G24" s="63">
        <v>82</v>
      </c>
      <c r="H24" s="63">
        <v>81</v>
      </c>
      <c r="I24" s="63">
        <v>88</v>
      </c>
      <c r="J24" s="63">
        <v>66</v>
      </c>
      <c r="K24" s="253">
        <v>734</v>
      </c>
    </row>
    <row r="25" spans="2:15" x14ac:dyDescent="0.25">
      <c r="B25" s="34" t="s">
        <v>46</v>
      </c>
      <c r="C25" s="252">
        <v>100</v>
      </c>
      <c r="D25" s="63">
        <v>89</v>
      </c>
      <c r="E25" s="63">
        <v>75</v>
      </c>
      <c r="F25" s="63">
        <v>61</v>
      </c>
      <c r="G25" s="63">
        <v>79</v>
      </c>
      <c r="H25" s="63">
        <v>69</v>
      </c>
      <c r="I25" s="63">
        <v>62</v>
      </c>
      <c r="J25" s="63">
        <v>51</v>
      </c>
      <c r="K25" s="253">
        <v>586</v>
      </c>
    </row>
    <row r="26" spans="2:15" x14ac:dyDescent="0.25">
      <c r="B26" s="34" t="s">
        <v>47</v>
      </c>
      <c r="C26" s="252">
        <v>140</v>
      </c>
      <c r="D26" s="63">
        <v>82</v>
      </c>
      <c r="E26" s="63">
        <v>71</v>
      </c>
      <c r="F26" s="63">
        <v>63</v>
      </c>
      <c r="G26" s="63">
        <v>68</v>
      </c>
      <c r="H26" s="63">
        <v>83</v>
      </c>
      <c r="I26" s="63">
        <v>70</v>
      </c>
      <c r="J26" s="63">
        <v>45</v>
      </c>
      <c r="K26" s="253">
        <v>622</v>
      </c>
    </row>
    <row r="27" spans="2:15" x14ac:dyDescent="0.25">
      <c r="B27" s="34" t="s">
        <v>48</v>
      </c>
      <c r="C27" s="252">
        <v>117</v>
      </c>
      <c r="D27" s="63">
        <v>97</v>
      </c>
      <c r="E27" s="63">
        <v>102</v>
      </c>
      <c r="F27" s="63">
        <v>61</v>
      </c>
      <c r="G27" s="63">
        <v>80</v>
      </c>
      <c r="H27" s="63">
        <v>60</v>
      </c>
      <c r="I27" s="63">
        <v>65</v>
      </c>
      <c r="J27" s="63">
        <v>61</v>
      </c>
      <c r="K27" s="253">
        <v>643</v>
      </c>
    </row>
    <row r="28" spans="2:15" x14ac:dyDescent="0.25">
      <c r="B28" s="34" t="s">
        <v>49</v>
      </c>
      <c r="C28" s="252">
        <v>222</v>
      </c>
      <c r="D28" s="63">
        <v>183</v>
      </c>
      <c r="E28" s="63">
        <v>176</v>
      </c>
      <c r="F28" s="63">
        <v>140</v>
      </c>
      <c r="G28" s="63">
        <v>128</v>
      </c>
      <c r="H28" s="63">
        <v>125</v>
      </c>
      <c r="I28" s="63">
        <v>131</v>
      </c>
      <c r="J28" s="63">
        <v>79</v>
      </c>
      <c r="K28" s="253">
        <v>1184</v>
      </c>
    </row>
    <row r="29" spans="2:15" x14ac:dyDescent="0.25">
      <c r="B29" s="34" t="s">
        <v>50</v>
      </c>
      <c r="C29" s="252">
        <v>430</v>
      </c>
      <c r="D29" s="63">
        <v>208</v>
      </c>
      <c r="E29" s="63">
        <v>204</v>
      </c>
      <c r="F29" s="63">
        <v>169</v>
      </c>
      <c r="G29" s="63">
        <v>173</v>
      </c>
      <c r="H29" s="63">
        <v>204</v>
      </c>
      <c r="I29" s="63">
        <v>208</v>
      </c>
      <c r="J29" s="63">
        <v>132</v>
      </c>
      <c r="K29" s="253">
        <v>1728</v>
      </c>
    </row>
    <row r="30" spans="2:15" x14ac:dyDescent="0.25">
      <c r="B30" s="34" t="s">
        <v>51</v>
      </c>
      <c r="C30" s="252">
        <v>100</v>
      </c>
      <c r="D30" s="63">
        <v>82</v>
      </c>
      <c r="E30" s="63">
        <v>72</v>
      </c>
      <c r="F30" s="63">
        <v>53</v>
      </c>
      <c r="G30" s="63">
        <v>64</v>
      </c>
      <c r="H30" s="63">
        <v>60</v>
      </c>
      <c r="I30" s="63">
        <v>49</v>
      </c>
      <c r="J30" s="63">
        <v>41</v>
      </c>
      <c r="K30" s="253">
        <v>521</v>
      </c>
    </row>
    <row r="31" spans="2:15" x14ac:dyDescent="0.25">
      <c r="B31" s="34" t="s">
        <v>52</v>
      </c>
      <c r="C31" s="252">
        <v>300</v>
      </c>
      <c r="D31" s="63">
        <v>211</v>
      </c>
      <c r="E31" s="63">
        <v>147</v>
      </c>
      <c r="F31" s="63">
        <v>169</v>
      </c>
      <c r="G31" s="63">
        <v>147</v>
      </c>
      <c r="H31" s="63">
        <v>156</v>
      </c>
      <c r="I31" s="63">
        <v>144</v>
      </c>
      <c r="J31" s="63">
        <v>116</v>
      </c>
      <c r="K31" s="253">
        <v>1390</v>
      </c>
    </row>
    <row r="32" spans="2:15" x14ac:dyDescent="0.25">
      <c r="B32" s="34" t="s">
        <v>31</v>
      </c>
      <c r="C32" s="252">
        <v>71</v>
      </c>
      <c r="D32" s="63">
        <v>64</v>
      </c>
      <c r="E32" s="63">
        <v>62</v>
      </c>
      <c r="F32" s="63">
        <v>27</v>
      </c>
      <c r="G32" s="63">
        <v>34</v>
      </c>
      <c r="H32" s="63">
        <v>28</v>
      </c>
      <c r="I32" s="63">
        <v>39</v>
      </c>
      <c r="J32" s="63">
        <v>26</v>
      </c>
      <c r="K32" s="253">
        <v>351</v>
      </c>
    </row>
    <row r="33" spans="2:11" x14ac:dyDescent="0.25">
      <c r="B33" s="34" t="s">
        <v>53</v>
      </c>
      <c r="C33" s="252">
        <v>253</v>
      </c>
      <c r="D33" s="63">
        <v>199</v>
      </c>
      <c r="E33" s="63">
        <v>153</v>
      </c>
      <c r="F33" s="63">
        <v>122</v>
      </c>
      <c r="G33" s="63">
        <v>119</v>
      </c>
      <c r="H33" s="63">
        <v>132</v>
      </c>
      <c r="I33" s="63">
        <v>131</v>
      </c>
      <c r="J33" s="63">
        <v>107</v>
      </c>
      <c r="K33" s="253">
        <v>1216</v>
      </c>
    </row>
    <row r="34" spans="2:11" ht="12.75" customHeight="1" x14ac:dyDescent="0.25">
      <c r="B34" s="34" t="s">
        <v>54</v>
      </c>
      <c r="C34" s="252">
        <v>277</v>
      </c>
      <c r="D34" s="63">
        <v>125</v>
      </c>
      <c r="E34" s="63">
        <v>136</v>
      </c>
      <c r="F34" s="63">
        <v>89</v>
      </c>
      <c r="G34" s="63">
        <v>108</v>
      </c>
      <c r="H34" s="63">
        <v>119</v>
      </c>
      <c r="I34" s="63">
        <v>87</v>
      </c>
      <c r="J34" s="63">
        <v>70</v>
      </c>
      <c r="K34" s="253">
        <v>1011</v>
      </c>
    </row>
    <row r="35" spans="2:11" x14ac:dyDescent="0.25">
      <c r="B35" s="181" t="s">
        <v>55</v>
      </c>
      <c r="C35" s="252">
        <v>103</v>
      </c>
      <c r="D35" s="63">
        <v>69</v>
      </c>
      <c r="E35" s="63">
        <v>73</v>
      </c>
      <c r="F35" s="63">
        <v>64</v>
      </c>
      <c r="G35" s="63">
        <v>70</v>
      </c>
      <c r="H35" s="63">
        <v>58</v>
      </c>
      <c r="I35" s="63">
        <v>50</v>
      </c>
      <c r="J35" s="63">
        <v>37</v>
      </c>
      <c r="K35" s="253">
        <v>524</v>
      </c>
    </row>
    <row r="36" spans="2:11" x14ac:dyDescent="0.25">
      <c r="B36" s="181" t="s">
        <v>56</v>
      </c>
      <c r="C36" s="252">
        <v>68</v>
      </c>
      <c r="D36" s="63">
        <v>70</v>
      </c>
      <c r="E36" s="63">
        <v>52</v>
      </c>
      <c r="F36" s="63">
        <v>42</v>
      </c>
      <c r="G36" s="63">
        <v>47</v>
      </c>
      <c r="H36" s="63">
        <v>53</v>
      </c>
      <c r="I36" s="63">
        <v>41</v>
      </c>
      <c r="J36" s="63">
        <v>29</v>
      </c>
      <c r="K36" s="253">
        <v>402</v>
      </c>
    </row>
    <row r="37" spans="2:11" x14ac:dyDescent="0.25">
      <c r="B37" s="34" t="s">
        <v>57</v>
      </c>
      <c r="C37" s="252">
        <v>149</v>
      </c>
      <c r="D37" s="63">
        <v>131</v>
      </c>
      <c r="E37" s="63">
        <v>118</v>
      </c>
      <c r="F37" s="63">
        <v>103</v>
      </c>
      <c r="G37" s="63">
        <v>99</v>
      </c>
      <c r="H37" s="63">
        <v>77</v>
      </c>
      <c r="I37" s="63">
        <v>100</v>
      </c>
      <c r="J37" s="63">
        <v>113</v>
      </c>
      <c r="K37" s="253">
        <v>890</v>
      </c>
    </row>
    <row r="38" spans="2:11" x14ac:dyDescent="0.25">
      <c r="B38" s="34" t="s">
        <v>58</v>
      </c>
      <c r="C38" s="341">
        <v>107</v>
      </c>
      <c r="D38" s="342">
        <v>96</v>
      </c>
      <c r="E38" s="342">
        <v>96</v>
      </c>
      <c r="F38" s="342">
        <v>70</v>
      </c>
      <c r="G38" s="342">
        <v>54</v>
      </c>
      <c r="H38" s="342">
        <v>58</v>
      </c>
      <c r="I38" s="342">
        <v>56</v>
      </c>
      <c r="J38" s="342">
        <v>49</v>
      </c>
      <c r="K38" s="258">
        <v>586</v>
      </c>
    </row>
    <row r="39" spans="2:11" x14ac:dyDescent="0.25">
      <c r="B39" s="36"/>
      <c r="C39" s="603"/>
      <c r="D39" s="604"/>
      <c r="E39" s="604"/>
      <c r="F39" s="604"/>
      <c r="G39" s="604"/>
      <c r="H39" s="604"/>
      <c r="I39" s="604"/>
      <c r="J39" s="604"/>
      <c r="K39" s="604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149" priority="2" operator="between">
      <formula>1</formula>
      <formula>2</formula>
    </cfRule>
  </conditionalFormatting>
  <conditionalFormatting sqref="C11:K38">
    <cfRule type="cellIs" dxfId="5148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B15" sqref="B15:B38"/>
      <selection pane="topRight" activeCell="C11" sqref="C11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227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226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'PD_idade (09)'!C11/'PD_idade (09)'!K11</f>
        <v>0.20965676037080999</v>
      </c>
      <c r="D11" s="196">
        <f>'PD_idade (09)'!D11/'PD_idade (09)'!K11</f>
        <v>0.13996649488408433</v>
      </c>
      <c r="E11" s="196">
        <f>'PD_idade (09)'!E11/'PD_idade (09)'!K11</f>
        <v>0.12436520576348092</v>
      </c>
      <c r="F11" s="196">
        <f>'PD_idade (09)'!F11/'PD_idade (09)'!K11</f>
        <v>0.11158292891807023</v>
      </c>
      <c r="G11" s="196">
        <f>'PD_idade (09)'!G11/'PD_idade (09)'!K11</f>
        <v>0.10950576197845456</v>
      </c>
      <c r="H11" s="196">
        <f>'PD_idade (09)'!H11/'PD_idade (09)'!K11</f>
        <v>0.11228533437504695</v>
      </c>
      <c r="I11" s="196">
        <f>'PD_idade (09)'!I11/'PD_idade (09)'!K11</f>
        <v>0.11214635575521734</v>
      </c>
      <c r="J11" s="197">
        <f>'PD_idade (09)'!J11/'PD_idade (09)'!K11</f>
        <v>8.0491157954835704E-2</v>
      </c>
    </row>
    <row r="12" spans="1:10" x14ac:dyDescent="0.25">
      <c r="B12" s="4" t="s">
        <v>102</v>
      </c>
      <c r="C12" s="194">
        <f>'PD_idade (09)'!C12/'PD_idade (09)'!K12</f>
        <v>0.20595457335788828</v>
      </c>
      <c r="D12" s="163">
        <f>'PD_idade (09)'!D12/'PD_idade (09)'!K12</f>
        <v>0.1548850167634698</v>
      </c>
      <c r="E12" s="163">
        <f>'PD_idade (09)'!E12/'PD_idade (09)'!K12</f>
        <v>0.13557948088334829</v>
      </c>
      <c r="F12" s="163">
        <f>'PD_idade (09)'!F12/'PD_idade (09)'!K12</f>
        <v>0.11081204451370197</v>
      </c>
      <c r="G12" s="163">
        <f>'PD_idade (09)'!G12/'PD_idade (09)'!K12</f>
        <v>0.10252475169602242</v>
      </c>
      <c r="H12" s="163">
        <f>'PD_idade (09)'!H12/'PD_idade (09)'!K12</f>
        <v>0.10433489162770931</v>
      </c>
      <c r="I12" s="163">
        <f>'PD_idade (09)'!I12/'PD_idade (09)'!K12</f>
        <v>0.10566495096881837</v>
      </c>
      <c r="J12" s="191">
        <f>'PD_idade (09)'!J12/'PD_idade (09)'!K12</f>
        <v>8.024429018904157E-2</v>
      </c>
    </row>
    <row r="13" spans="1:10" x14ac:dyDescent="0.25">
      <c r="B13" s="187" t="s">
        <v>20</v>
      </c>
      <c r="C13" s="194">
        <f>'PD_idade (09)'!C13/'PD_idade (09)'!K13</f>
        <v>0.20732317963697058</v>
      </c>
      <c r="D13" s="163">
        <f>'PD_idade (09)'!D13/'PD_idade (09)'!K13</f>
        <v>0.1528896307114542</v>
      </c>
      <c r="E13" s="163">
        <f>'PD_idade (09)'!E13/'PD_idade (09)'!K13</f>
        <v>0.13578134779887335</v>
      </c>
      <c r="F13" s="163">
        <f>'PD_idade (09)'!F13/'PD_idade (09)'!K13</f>
        <v>0.11249739203004382</v>
      </c>
      <c r="G13" s="163">
        <f>'PD_idade (09)'!G13/'PD_idade (09)'!K13</f>
        <v>0.1021593991237221</v>
      </c>
      <c r="H13" s="163">
        <f>'PD_idade (09)'!H13/'PD_idade (09)'!K13</f>
        <v>0.1015960776131859</v>
      </c>
      <c r="I13" s="163">
        <f>'PD_idade (09)'!I13/'PD_idade (09)'!K13</f>
        <v>0.10541414562904235</v>
      </c>
      <c r="J13" s="191">
        <f>'PD_idade (09)'!J13/'PD_idade (09)'!K13</f>
        <v>8.2338827456707703E-2</v>
      </c>
    </row>
    <row r="14" spans="1:10" x14ac:dyDescent="0.25">
      <c r="B14" s="187" t="s">
        <v>1</v>
      </c>
      <c r="C14" s="348">
        <f>'PD_idade (09)'!C14/'PD_idade (09)'!K14</f>
        <v>0.19911458869556264</v>
      </c>
      <c r="D14" s="349">
        <f>'PD_idade (09)'!D14/'PD_idade (09)'!K14</f>
        <v>0.14722536806342015</v>
      </c>
      <c r="E14" s="349">
        <f>'PD_idade (09)'!E14/'PD_idade (09)'!K14</f>
        <v>0.13198805724287038</v>
      </c>
      <c r="F14" s="349">
        <f>'PD_idade (09)'!F14/'PD_idade (09)'!K14</f>
        <v>0.10830845258931329</v>
      </c>
      <c r="G14" s="349">
        <f>'PD_idade (09)'!G14/'PD_idade (09)'!K14</f>
        <v>0.10789663337794708</v>
      </c>
      <c r="H14" s="349">
        <f>'PD_idade (09)'!H14/'PD_idade (09)'!K14</f>
        <v>0.10861731699783794</v>
      </c>
      <c r="I14" s="349">
        <f>'PD_idade (09)'!I14/'PD_idade (09)'!K14</f>
        <v>0.10969834242767425</v>
      </c>
      <c r="J14" s="350">
        <f>'PD_idade (09)'!J14/'PD_idade (09)'!K14</f>
        <v>8.7151240605374242E-2</v>
      </c>
    </row>
    <row r="15" spans="1:10" x14ac:dyDescent="0.25">
      <c r="B15" s="181" t="s">
        <v>36</v>
      </c>
      <c r="C15" s="195">
        <f>'PD_idade (09)'!C15/'PD_idade (09)'!K15</f>
        <v>0.2</v>
      </c>
      <c r="D15" s="196">
        <f>'PD_idade (09)'!D15/'PD_idade (09)'!K15</f>
        <v>0.15041322314049588</v>
      </c>
      <c r="E15" s="196">
        <f>'PD_idade (09)'!E15/'PD_idade (09)'!K15</f>
        <v>0.10247933884297521</v>
      </c>
      <c r="F15" s="196">
        <f>'PD_idade (09)'!F15/'PD_idade (09)'!K15</f>
        <v>8.5950413223140495E-2</v>
      </c>
      <c r="G15" s="196">
        <f>'PD_idade (09)'!G15/'PD_idade (09)'!K15</f>
        <v>0.10413223140495868</v>
      </c>
      <c r="H15" s="196">
        <f>'PD_idade (09)'!H15/'PD_idade (09)'!K15</f>
        <v>9.9173553719008267E-2</v>
      </c>
      <c r="I15" s="196">
        <f>'PD_idade (09)'!I15/'PD_idade (09)'!K15</f>
        <v>0.15537190082644628</v>
      </c>
      <c r="J15" s="197">
        <f>'PD_idade (09)'!J15/'PD_idade (09)'!K15</f>
        <v>0.10247933884297521</v>
      </c>
    </row>
    <row r="16" spans="1:10" x14ac:dyDescent="0.25">
      <c r="B16" s="181" t="s">
        <v>37</v>
      </c>
      <c r="C16" s="194">
        <f>'PD_idade (09)'!C16/'PD_idade (09)'!K16</f>
        <v>0.18491921005385997</v>
      </c>
      <c r="D16" s="163">
        <f>'PD_idade (09)'!D16/'PD_idade (09)'!K16</f>
        <v>0.17773788150807898</v>
      </c>
      <c r="E16" s="163">
        <f>'PD_idade (09)'!E16/'PD_idade (09)'!K16</f>
        <v>0.118491921005386</v>
      </c>
      <c r="F16" s="163">
        <f>'PD_idade (09)'!F16/'PD_idade (09)'!K16</f>
        <v>0.11310592459605028</v>
      </c>
      <c r="G16" s="163">
        <f>'PD_idade (09)'!G16/'PD_idade (09)'!K16</f>
        <v>0.11131059245960502</v>
      </c>
      <c r="H16" s="163">
        <f>'PD_idade (09)'!H16/'PD_idade (09)'!K16</f>
        <v>0.10771992818671454</v>
      </c>
      <c r="I16" s="163">
        <f>'PD_idade (09)'!I16/'PD_idade (09)'!K16</f>
        <v>9.6947935368043081E-2</v>
      </c>
      <c r="J16" s="191">
        <f>'PD_idade (09)'!J16/'PD_idade (09)'!K16</f>
        <v>8.9766606822262118E-2</v>
      </c>
    </row>
    <row r="17" spans="2:10" x14ac:dyDescent="0.25">
      <c r="B17" s="181" t="s">
        <v>38</v>
      </c>
      <c r="C17" s="194">
        <f>'PD_idade (09)'!C17/'PD_idade (09)'!K17</f>
        <v>0.17970401691331925</v>
      </c>
      <c r="D17" s="163">
        <f>'PD_idade (09)'!D17/'PD_idade (09)'!K17</f>
        <v>0.16067653276955601</v>
      </c>
      <c r="E17" s="163">
        <f>'PD_idade (09)'!E17/'PD_idade (09)'!K17</f>
        <v>0.12579281183932348</v>
      </c>
      <c r="F17" s="163">
        <f>'PD_idade (09)'!F17/'PD_idade (09)'!K17</f>
        <v>0.11627906976744186</v>
      </c>
      <c r="G17" s="163">
        <f>'PD_idade (09)'!G17/'PD_idade (09)'!K17</f>
        <v>9.4080338266384775E-2</v>
      </c>
      <c r="H17" s="163">
        <f>'PD_idade (09)'!H17/'PD_idade (09)'!K17</f>
        <v>0.10782241014799154</v>
      </c>
      <c r="I17" s="163">
        <f>'PD_idade (09)'!I17/'PD_idade (09)'!K17</f>
        <v>0.11839323467230443</v>
      </c>
      <c r="J17" s="191">
        <f>'PD_idade (09)'!J17/'PD_idade (09)'!K17</f>
        <v>9.7251585623678652E-2</v>
      </c>
    </row>
    <row r="18" spans="2:10" x14ac:dyDescent="0.25">
      <c r="B18" s="181" t="s">
        <v>39</v>
      </c>
      <c r="C18" s="194">
        <f>'PD_idade (09)'!C18/'PD_idade (09)'!K18</f>
        <v>0.16639999999999999</v>
      </c>
      <c r="D18" s="163">
        <f>'PD_idade (09)'!D18/'PD_idade (09)'!K18</f>
        <v>0.14560000000000001</v>
      </c>
      <c r="E18" s="163">
        <f>'PD_idade (09)'!E18/'PD_idade (09)'!K18</f>
        <v>0.14080000000000001</v>
      </c>
      <c r="F18" s="163">
        <f>'PD_idade (09)'!F18/'PD_idade (09)'!K18</f>
        <v>0.1216</v>
      </c>
      <c r="G18" s="163">
        <f>'PD_idade (09)'!G18/'PD_idade (09)'!K18</f>
        <v>9.7600000000000006E-2</v>
      </c>
      <c r="H18" s="163">
        <f>'PD_idade (09)'!H18/'PD_idade (09)'!K18</f>
        <v>0.104</v>
      </c>
      <c r="I18" s="163">
        <f>'PD_idade (09)'!I18/'PD_idade (09)'!K18</f>
        <v>0.12959999999999999</v>
      </c>
      <c r="J18" s="191">
        <f>'PD_idade (09)'!J18/'PD_idade (09)'!K18</f>
        <v>9.4399999999999998E-2</v>
      </c>
    </row>
    <row r="19" spans="2:10" x14ac:dyDescent="0.25">
      <c r="B19" s="181" t="s">
        <v>40</v>
      </c>
      <c r="C19" s="194">
        <f>'PD_idade (09)'!C19/'PD_idade (09)'!K19</f>
        <v>0.1943231441048035</v>
      </c>
      <c r="D19" s="163">
        <f>'PD_idade (09)'!D19/'PD_idade (09)'!K19</f>
        <v>0.15138282387190685</v>
      </c>
      <c r="E19" s="163">
        <f>'PD_idade (09)'!E19/'PD_idade (09)'!K19</f>
        <v>0.14119359534206696</v>
      </c>
      <c r="F19" s="163">
        <f>'PD_idade (09)'!F19/'PD_idade (09)'!K19</f>
        <v>0.12736535662299855</v>
      </c>
      <c r="G19" s="163">
        <f>'PD_idade (09)'!G19/'PD_idade (09)'!K19</f>
        <v>0.11280931586608442</v>
      </c>
      <c r="H19" s="163">
        <f>'PD_idade (09)'!H19/'PD_idade (09)'!K19</f>
        <v>9.3158660844250368E-2</v>
      </c>
      <c r="I19" s="163">
        <f>'PD_idade (09)'!I19/'PD_idade (09)'!K19</f>
        <v>9.3158660844250368E-2</v>
      </c>
      <c r="J19" s="191">
        <f>'PD_idade (09)'!J19/'PD_idade (09)'!K19</f>
        <v>8.6608442503639013E-2</v>
      </c>
    </row>
    <row r="20" spans="2:10" x14ac:dyDescent="0.25">
      <c r="B20" s="181" t="s">
        <v>41</v>
      </c>
      <c r="C20" s="194">
        <f>'PD_idade (09)'!C20/'PD_idade (09)'!K20</f>
        <v>0.18855218855218855</v>
      </c>
      <c r="D20" s="163">
        <f>'PD_idade (09)'!D20/'PD_idade (09)'!K20</f>
        <v>0.14814814814814814</v>
      </c>
      <c r="E20" s="163">
        <f>'PD_idade (09)'!E20/'PD_idade (09)'!K20</f>
        <v>0.11784511784511785</v>
      </c>
      <c r="F20" s="163">
        <f>'PD_idade (09)'!F20/'PD_idade (09)'!K20</f>
        <v>9.4276094276094277E-2</v>
      </c>
      <c r="G20" s="163">
        <f>'PD_idade (09)'!G20/'PD_idade (09)'!K20</f>
        <v>0.13131313131313133</v>
      </c>
      <c r="H20" s="163">
        <f>'PD_idade (09)'!H20/'PD_idade (09)'!K20</f>
        <v>0.10606060606060606</v>
      </c>
      <c r="I20" s="163">
        <f>'PD_idade (09)'!I20/'PD_idade (09)'!K20</f>
        <v>0.12289562289562289</v>
      </c>
      <c r="J20" s="191">
        <f>'PD_idade (09)'!J20/'PD_idade (09)'!K20</f>
        <v>9.0909090909090912E-2</v>
      </c>
    </row>
    <row r="21" spans="2:10" x14ac:dyDescent="0.25">
      <c r="B21" s="181" t="s">
        <v>42</v>
      </c>
      <c r="C21" s="194">
        <f>'PD_idade (09)'!C21/'PD_idade (09)'!K21</f>
        <v>0.20207253886010362</v>
      </c>
      <c r="D21" s="163">
        <f>'PD_idade (09)'!D21/'PD_idade (09)'!K21</f>
        <v>0.12953367875647667</v>
      </c>
      <c r="E21" s="163">
        <f>'PD_idade (09)'!E21/'PD_idade (09)'!K21</f>
        <v>0.12607944732297063</v>
      </c>
      <c r="F21" s="163">
        <f>'PD_idade (09)'!F21/'PD_idade (09)'!K21</f>
        <v>0.10880829015544041</v>
      </c>
      <c r="G21" s="163">
        <f>'PD_idade (09)'!G21/'PD_idade (09)'!K21</f>
        <v>0.1157167530224525</v>
      </c>
      <c r="H21" s="163">
        <f>'PD_idade (09)'!H21/'PD_idade (09)'!K21</f>
        <v>0.1381692573402418</v>
      </c>
      <c r="I21" s="163">
        <f>'PD_idade (09)'!I21/'PD_idade (09)'!K21</f>
        <v>0.10362694300518134</v>
      </c>
      <c r="J21" s="191">
        <f>'PD_idade (09)'!J21/'PD_idade (09)'!K21</f>
        <v>7.599309153713299E-2</v>
      </c>
    </row>
    <row r="22" spans="2:10" x14ac:dyDescent="0.25">
      <c r="B22" s="181" t="s">
        <v>43</v>
      </c>
      <c r="C22" s="194">
        <f>'PD_idade (09)'!C22/'PD_idade (09)'!K22</f>
        <v>0.1522248243559719</v>
      </c>
      <c r="D22" s="163">
        <f>'PD_idade (09)'!D22/'PD_idade (09)'!K22</f>
        <v>0.15456674473067916</v>
      </c>
      <c r="E22" s="163">
        <f>'PD_idade (09)'!E22/'PD_idade (09)'!K22</f>
        <v>0.17330210772833723</v>
      </c>
      <c r="F22" s="163">
        <f>'PD_idade (09)'!F22/'PD_idade (09)'!K22</f>
        <v>0.11007025761124122</v>
      </c>
      <c r="G22" s="163">
        <f>'PD_idade (09)'!G22/'PD_idade (09)'!K22</f>
        <v>9.1334894613583142E-2</v>
      </c>
      <c r="H22" s="163">
        <f>'PD_idade (09)'!H22/'PD_idade (09)'!K22</f>
        <v>9.6018735362997654E-2</v>
      </c>
      <c r="I22" s="163">
        <f>'PD_idade (09)'!I22/'PD_idade (09)'!K22</f>
        <v>0.13348946135831383</v>
      </c>
      <c r="J22" s="191">
        <f>'PD_idade (09)'!J22/'PD_idade (09)'!K22</f>
        <v>8.899297423887588E-2</v>
      </c>
    </row>
    <row r="23" spans="2:10" x14ac:dyDescent="0.25">
      <c r="B23" s="181" t="s">
        <v>44</v>
      </c>
      <c r="C23" s="194">
        <f>'PD_idade (09)'!C23/'PD_idade (09)'!K23</f>
        <v>0.18256949661908339</v>
      </c>
      <c r="D23" s="163">
        <f>'PD_idade (09)'!D23/'PD_idade (09)'!K23</f>
        <v>0.13223140495867769</v>
      </c>
      <c r="E23" s="163">
        <f>'PD_idade (09)'!E23/'PD_idade (09)'!K23</f>
        <v>0.13673929376408714</v>
      </c>
      <c r="F23" s="163">
        <f>'PD_idade (09)'!F23/'PD_idade (09)'!K23</f>
        <v>0.11119459053343352</v>
      </c>
      <c r="G23" s="163">
        <f>'PD_idade (09)'!G23/'PD_idade (09)'!K23</f>
        <v>9.7670924117205113E-2</v>
      </c>
      <c r="H23" s="163">
        <f>'PD_idade (09)'!H23/'PD_idade (09)'!K23</f>
        <v>0.11119459053343352</v>
      </c>
      <c r="I23" s="163">
        <f>'PD_idade (09)'!I23/'PD_idade (09)'!K23</f>
        <v>0.11344853493613824</v>
      </c>
      <c r="J23" s="191">
        <f>'PD_idade (09)'!J23/'PD_idade (09)'!K23</f>
        <v>0.11495116453794139</v>
      </c>
    </row>
    <row r="24" spans="2:10" x14ac:dyDescent="0.25">
      <c r="B24" s="181" t="s">
        <v>45</v>
      </c>
      <c r="C24" s="194">
        <f>'PD_idade (09)'!C24/'PD_idade (09)'!K24</f>
        <v>0.17574931880108993</v>
      </c>
      <c r="D24" s="163">
        <f>'PD_idade (09)'!D24/'PD_idade (09)'!K24</f>
        <v>0.14713896457765668</v>
      </c>
      <c r="E24" s="163">
        <f>'PD_idade (09)'!E24/'PD_idade (09)'!K24</f>
        <v>0.13487738419618528</v>
      </c>
      <c r="F24" s="163">
        <f>'PD_idade (09)'!F24/'PD_idade (09)'!K24</f>
        <v>0.11035422343324251</v>
      </c>
      <c r="G24" s="163">
        <f>'PD_idade (09)'!G24/'PD_idade (09)'!K24</f>
        <v>0.11171662125340599</v>
      </c>
      <c r="H24" s="163">
        <f>'PD_idade (09)'!H24/'PD_idade (09)'!K24</f>
        <v>0.11035422343324251</v>
      </c>
      <c r="I24" s="163">
        <f>'PD_idade (09)'!I24/'PD_idade (09)'!K24</f>
        <v>0.11989100817438691</v>
      </c>
      <c r="J24" s="191">
        <f>'PD_idade (09)'!J24/'PD_idade (09)'!K24</f>
        <v>8.9918256130790186E-2</v>
      </c>
    </row>
    <row r="25" spans="2:10" x14ac:dyDescent="0.25">
      <c r="B25" s="181" t="s">
        <v>46</v>
      </c>
      <c r="C25" s="194">
        <f>'PD_idade (09)'!C25/'PD_idade (09)'!K25</f>
        <v>0.17064846416382254</v>
      </c>
      <c r="D25" s="163">
        <f>'PD_idade (09)'!D25/'PD_idade (09)'!K25</f>
        <v>0.15187713310580206</v>
      </c>
      <c r="E25" s="163">
        <f>'PD_idade (09)'!E25/'PD_idade (09)'!K25</f>
        <v>0.12798634812286688</v>
      </c>
      <c r="F25" s="163">
        <f>'PD_idade (09)'!F25/'PD_idade (09)'!K25</f>
        <v>0.10409556313993173</v>
      </c>
      <c r="G25" s="163">
        <f>'PD_idade (09)'!G25/'PD_idade (09)'!K25</f>
        <v>0.1348122866894198</v>
      </c>
      <c r="H25" s="163">
        <f>'PD_idade (09)'!H25/'PD_idade (09)'!K25</f>
        <v>0.11774744027303755</v>
      </c>
      <c r="I25" s="163">
        <f>'PD_idade (09)'!I25/'PD_idade (09)'!K25</f>
        <v>0.10580204778156997</v>
      </c>
      <c r="J25" s="191">
        <f>'PD_idade (09)'!J25/'PD_idade (09)'!K25</f>
        <v>8.7030716723549492E-2</v>
      </c>
    </row>
    <row r="26" spans="2:10" x14ac:dyDescent="0.25">
      <c r="B26" s="181" t="s">
        <v>47</v>
      </c>
      <c r="C26" s="194">
        <f>'PD_idade (09)'!C26/'PD_idade (09)'!K26</f>
        <v>0.22508038585209003</v>
      </c>
      <c r="D26" s="163">
        <f>'PD_idade (09)'!D26/'PD_idade (09)'!K26</f>
        <v>0.13183279742765272</v>
      </c>
      <c r="E26" s="163">
        <f>'PD_idade (09)'!E26/'PD_idade (09)'!K26</f>
        <v>0.11414790996784566</v>
      </c>
      <c r="F26" s="163">
        <f>'PD_idade (09)'!F26/'PD_idade (09)'!K26</f>
        <v>0.10128617363344052</v>
      </c>
      <c r="G26" s="163">
        <f>'PD_idade (09)'!G26/'PD_idade (09)'!K26</f>
        <v>0.10932475884244373</v>
      </c>
      <c r="H26" s="163">
        <f>'PD_idade (09)'!H26/'PD_idade (09)'!K26</f>
        <v>0.13344051446945338</v>
      </c>
      <c r="I26" s="163">
        <f>'PD_idade (09)'!I26/'PD_idade (09)'!K26</f>
        <v>0.11254019292604502</v>
      </c>
      <c r="J26" s="191">
        <f>'PD_idade (09)'!J26/'PD_idade (09)'!K26</f>
        <v>7.2347266881028938E-2</v>
      </c>
    </row>
    <row r="27" spans="2:10" x14ac:dyDescent="0.25">
      <c r="B27" s="181" t="s">
        <v>48</v>
      </c>
      <c r="C27" s="194">
        <f>'PD_idade (09)'!C27/'PD_idade (09)'!K27</f>
        <v>0.18195956454121306</v>
      </c>
      <c r="D27" s="163">
        <f>'PD_idade (09)'!D27/'PD_idade (09)'!K27</f>
        <v>0.15085536547433903</v>
      </c>
      <c r="E27" s="163">
        <f>'PD_idade (09)'!E27/'PD_idade (09)'!K27</f>
        <v>0.15863141524105753</v>
      </c>
      <c r="F27" s="163">
        <f>'PD_idade (09)'!F27/'PD_idade (09)'!K27</f>
        <v>9.4867807153965783E-2</v>
      </c>
      <c r="G27" s="163">
        <f>'PD_idade (09)'!G27/'PD_idade (09)'!K27</f>
        <v>0.12441679626749612</v>
      </c>
      <c r="H27" s="163">
        <f>'PD_idade (09)'!H27/'PD_idade (09)'!K27</f>
        <v>9.3312597200622086E-2</v>
      </c>
      <c r="I27" s="163">
        <f>'PD_idade (09)'!I27/'PD_idade (09)'!K27</f>
        <v>0.10108864696734059</v>
      </c>
      <c r="J27" s="191">
        <f>'PD_idade (09)'!J27/'PD_idade (09)'!K27</f>
        <v>9.4867807153965783E-2</v>
      </c>
    </row>
    <row r="28" spans="2:10" x14ac:dyDescent="0.25">
      <c r="B28" s="181" t="s">
        <v>49</v>
      </c>
      <c r="C28" s="194">
        <f>'PD_idade (09)'!C28/'PD_idade (09)'!K28</f>
        <v>0.1875</v>
      </c>
      <c r="D28" s="163">
        <f>'PD_idade (09)'!D28/'PD_idade (09)'!K28</f>
        <v>0.1545608108108108</v>
      </c>
      <c r="E28" s="163">
        <f>'PD_idade (09)'!E28/'PD_idade (09)'!K28</f>
        <v>0.14864864864864866</v>
      </c>
      <c r="F28" s="163">
        <f>'PD_idade (09)'!F28/'PD_idade (09)'!K28</f>
        <v>0.11824324324324324</v>
      </c>
      <c r="G28" s="163">
        <f>'PD_idade (09)'!G28/'PD_idade (09)'!K28</f>
        <v>0.10810810810810811</v>
      </c>
      <c r="H28" s="163">
        <f>'PD_idade (09)'!H28/'PD_idade (09)'!K28</f>
        <v>0.10557432432432433</v>
      </c>
      <c r="I28" s="163">
        <f>'PD_idade (09)'!I28/'PD_idade (09)'!K28</f>
        <v>0.11064189189189189</v>
      </c>
      <c r="J28" s="191">
        <f>'PD_idade (09)'!J28/'PD_idade (09)'!K28</f>
        <v>6.6722972972972971E-2</v>
      </c>
    </row>
    <row r="29" spans="2:10" x14ac:dyDescent="0.25">
      <c r="B29" s="181" t="s">
        <v>50</v>
      </c>
      <c r="C29" s="194">
        <f>'PD_idade (09)'!C29/'PD_idade (09)'!K29</f>
        <v>0.24884259259259259</v>
      </c>
      <c r="D29" s="163">
        <f>'PD_idade (09)'!D29/'PD_idade (09)'!K29</f>
        <v>0.12037037037037036</v>
      </c>
      <c r="E29" s="163">
        <f>'PD_idade (09)'!E29/'PD_idade (09)'!K29</f>
        <v>0.11805555555555555</v>
      </c>
      <c r="F29" s="163">
        <f>'PD_idade (09)'!F29/'PD_idade (09)'!K29</f>
        <v>9.780092592592593E-2</v>
      </c>
      <c r="G29" s="163">
        <f>'PD_idade (09)'!G29/'PD_idade (09)'!K29</f>
        <v>0.10011574074074074</v>
      </c>
      <c r="H29" s="163">
        <f>'PD_idade (09)'!H29/'PD_idade (09)'!K29</f>
        <v>0.11805555555555555</v>
      </c>
      <c r="I29" s="163">
        <f>'PD_idade (09)'!I29/'PD_idade (09)'!K29</f>
        <v>0.12037037037037036</v>
      </c>
      <c r="J29" s="191">
        <f>'PD_idade (09)'!J29/'PD_idade (09)'!K29</f>
        <v>7.6388888888888895E-2</v>
      </c>
    </row>
    <row r="30" spans="2:10" x14ac:dyDescent="0.25">
      <c r="B30" s="181" t="s">
        <v>51</v>
      </c>
      <c r="C30" s="194">
        <f>'PD_idade (09)'!C30/'PD_idade (09)'!K30</f>
        <v>0.19193857965451055</v>
      </c>
      <c r="D30" s="163">
        <f>'PD_idade (09)'!D30/'PD_idade (09)'!K30</f>
        <v>0.15738963531669867</v>
      </c>
      <c r="E30" s="163">
        <f>'PD_idade (09)'!E30/'PD_idade (09)'!K30</f>
        <v>0.13819577735124761</v>
      </c>
      <c r="F30" s="163">
        <f>'PD_idade (09)'!F30/'PD_idade (09)'!K30</f>
        <v>0.1017274472168906</v>
      </c>
      <c r="G30" s="163">
        <f>'PD_idade (09)'!G30/'PD_idade (09)'!K30</f>
        <v>0.12284069097888675</v>
      </c>
      <c r="H30" s="163">
        <f>'PD_idade (09)'!H30/'PD_idade (09)'!K30</f>
        <v>0.11516314779270634</v>
      </c>
      <c r="I30" s="163">
        <f>'PD_idade (09)'!I30/'PD_idade (09)'!K30</f>
        <v>9.4049904030710174E-2</v>
      </c>
      <c r="J30" s="191">
        <f>'PD_idade (09)'!J30/'PD_idade (09)'!K30</f>
        <v>7.8694817658349334E-2</v>
      </c>
    </row>
    <row r="31" spans="2:10" x14ac:dyDescent="0.25">
      <c r="B31" s="181" t="s">
        <v>52</v>
      </c>
      <c r="C31" s="194">
        <f>'PD_idade (09)'!C31/'PD_idade (09)'!K31</f>
        <v>0.21582733812949639</v>
      </c>
      <c r="D31" s="163">
        <f>'PD_idade (09)'!D31/'PD_idade (09)'!K31</f>
        <v>0.15179856115107915</v>
      </c>
      <c r="E31" s="163">
        <f>'PD_idade (09)'!E31/'PD_idade (09)'!K31</f>
        <v>0.10575539568345324</v>
      </c>
      <c r="F31" s="163">
        <f>'PD_idade (09)'!F31/'PD_idade (09)'!K31</f>
        <v>0.12158273381294964</v>
      </c>
      <c r="G31" s="163">
        <f>'PD_idade (09)'!G31/'PD_idade (09)'!K31</f>
        <v>0.10575539568345324</v>
      </c>
      <c r="H31" s="163">
        <f>'PD_idade (09)'!H31/'PD_idade (09)'!K31</f>
        <v>0.11223021582733812</v>
      </c>
      <c r="I31" s="163">
        <f>'PD_idade (09)'!I31/'PD_idade (09)'!K31</f>
        <v>0.10359712230215827</v>
      </c>
      <c r="J31" s="191">
        <f>'PD_idade (09)'!J31/'PD_idade (09)'!K31</f>
        <v>8.3453237410071948E-2</v>
      </c>
    </row>
    <row r="32" spans="2:10" x14ac:dyDescent="0.25">
      <c r="B32" s="181" t="s">
        <v>31</v>
      </c>
      <c r="C32" s="194">
        <f>'PD_idade (09)'!C32/'PD_idade (09)'!K32</f>
        <v>0.20227920227920229</v>
      </c>
      <c r="D32" s="163">
        <f>'PD_idade (09)'!D32/'PD_idade (09)'!K32</f>
        <v>0.18233618233618235</v>
      </c>
      <c r="E32" s="163">
        <f>'PD_idade (09)'!E32/'PD_idade (09)'!K32</f>
        <v>0.17663817663817663</v>
      </c>
      <c r="F32" s="163">
        <f>'PD_idade (09)'!F32/'PD_idade (09)'!K32</f>
        <v>7.6923076923076927E-2</v>
      </c>
      <c r="G32" s="163">
        <f>'PD_idade (09)'!G32/'PD_idade (09)'!K32</f>
        <v>9.686609686609686E-2</v>
      </c>
      <c r="H32" s="163">
        <f>'PD_idade (09)'!H32/'PD_idade (09)'!K32</f>
        <v>7.9772079772079771E-2</v>
      </c>
      <c r="I32" s="163">
        <f>'PD_idade (09)'!I32/'PD_idade (09)'!K32</f>
        <v>0.1111111111111111</v>
      </c>
      <c r="J32" s="191">
        <f>'PD_idade (09)'!J32/'PD_idade (09)'!K32</f>
        <v>7.407407407407407E-2</v>
      </c>
    </row>
    <row r="33" spans="2:10" x14ac:dyDescent="0.25">
      <c r="B33" s="181" t="s">
        <v>53</v>
      </c>
      <c r="C33" s="194">
        <f>'PD_idade (09)'!C33/'PD_idade (09)'!K33</f>
        <v>0.20805921052631579</v>
      </c>
      <c r="D33" s="163">
        <f>'PD_idade (09)'!D33/'PD_idade (09)'!K33</f>
        <v>0.16365131578947367</v>
      </c>
      <c r="E33" s="163">
        <f>'PD_idade (09)'!E33/'PD_idade (09)'!K33</f>
        <v>0.12582236842105263</v>
      </c>
      <c r="F33" s="163">
        <f>'PD_idade (09)'!F33/'PD_idade (09)'!K33</f>
        <v>0.10032894736842106</v>
      </c>
      <c r="G33" s="163">
        <f>'PD_idade (09)'!G33/'PD_idade (09)'!K33</f>
        <v>9.7861842105263164E-2</v>
      </c>
      <c r="H33" s="163">
        <f>'PD_idade (09)'!H33/'PD_idade (09)'!K33</f>
        <v>0.10855263157894737</v>
      </c>
      <c r="I33" s="163">
        <f>'PD_idade (09)'!I33/'PD_idade (09)'!K33</f>
        <v>0.10773026315789473</v>
      </c>
      <c r="J33" s="191">
        <f>'PD_idade (09)'!J33/'PD_idade (09)'!K33</f>
        <v>8.7993421052631582E-2</v>
      </c>
    </row>
    <row r="34" spans="2:10" ht="12.75" customHeight="1" x14ac:dyDescent="0.25">
      <c r="B34" s="181" t="s">
        <v>54</v>
      </c>
      <c r="C34" s="194">
        <f>'PD_idade (09)'!C34/'PD_idade (09)'!K34</f>
        <v>0.27398615232443124</v>
      </c>
      <c r="D34" s="163">
        <f>'PD_idade (09)'!D34/'PD_idade (09)'!K34</f>
        <v>0.12363996043521266</v>
      </c>
      <c r="E34" s="163">
        <f>'PD_idade (09)'!E34/'PD_idade (09)'!K34</f>
        <v>0.13452027695351138</v>
      </c>
      <c r="F34" s="163">
        <f>'PD_idade (09)'!F34/'PD_idade (09)'!K34</f>
        <v>8.803165182987141E-2</v>
      </c>
      <c r="G34" s="163">
        <f>'PD_idade (09)'!G34/'PD_idade (09)'!K34</f>
        <v>0.10682492581602374</v>
      </c>
      <c r="H34" s="163">
        <f>'PD_idade (09)'!H34/'PD_idade (09)'!K34</f>
        <v>0.11770524233432245</v>
      </c>
      <c r="I34" s="163">
        <f>'PD_idade (09)'!I34/'PD_idade (09)'!K34</f>
        <v>8.6053412462908013E-2</v>
      </c>
      <c r="J34" s="191">
        <f>'PD_idade (09)'!J34/'PD_idade (09)'!K34</f>
        <v>6.9238377843719084E-2</v>
      </c>
    </row>
    <row r="35" spans="2:10" x14ac:dyDescent="0.25">
      <c r="B35" s="181" t="s">
        <v>55</v>
      </c>
      <c r="C35" s="194">
        <f>'PD_idade (09)'!C35/'PD_idade (09)'!K35</f>
        <v>0.1965648854961832</v>
      </c>
      <c r="D35" s="163">
        <f>'PD_idade (09)'!D35/'PD_idade (09)'!K35</f>
        <v>0.1316793893129771</v>
      </c>
      <c r="E35" s="163">
        <f>'PD_idade (09)'!E35/'PD_idade (09)'!K35</f>
        <v>0.13931297709923665</v>
      </c>
      <c r="F35" s="163">
        <f>'PD_idade (09)'!F35/'PD_idade (09)'!K35</f>
        <v>0.12213740458015267</v>
      </c>
      <c r="G35" s="163">
        <f>'PD_idade (09)'!G35/'PD_idade (09)'!K35</f>
        <v>0.13358778625954199</v>
      </c>
      <c r="H35" s="163">
        <f>'PD_idade (09)'!H35/'PD_idade (09)'!K35</f>
        <v>0.11068702290076336</v>
      </c>
      <c r="I35" s="163">
        <f>'PD_idade (09)'!I35/'PD_idade (09)'!K35</f>
        <v>9.5419847328244281E-2</v>
      </c>
      <c r="J35" s="191">
        <f>'PD_idade (09)'!J35/'PD_idade (09)'!K35</f>
        <v>7.061068702290077E-2</v>
      </c>
    </row>
    <row r="36" spans="2:10" x14ac:dyDescent="0.25">
      <c r="B36" s="181" t="s">
        <v>56</v>
      </c>
      <c r="C36" s="194">
        <f>'PD_idade (09)'!C36/'PD_idade (09)'!K36</f>
        <v>0.1691542288557214</v>
      </c>
      <c r="D36" s="163">
        <f>'PD_idade (09)'!D36/'PD_idade (09)'!K36</f>
        <v>0.17412935323383086</v>
      </c>
      <c r="E36" s="163">
        <f>'PD_idade (09)'!E36/'PD_idade (09)'!K36</f>
        <v>0.12935323383084577</v>
      </c>
      <c r="F36" s="163">
        <f>'PD_idade (09)'!F36/'PD_idade (09)'!K36</f>
        <v>0.1044776119402985</v>
      </c>
      <c r="G36" s="163">
        <f>'PD_idade (09)'!G36/'PD_idade (09)'!K36</f>
        <v>0.11691542288557213</v>
      </c>
      <c r="H36" s="163">
        <f>'PD_idade (09)'!H36/'PD_idade (09)'!K36</f>
        <v>0.13184079601990051</v>
      </c>
      <c r="I36" s="163">
        <f>'PD_idade (09)'!I36/'PD_idade (09)'!K36</f>
        <v>0.10199004975124377</v>
      </c>
      <c r="J36" s="191">
        <f>'PD_idade (09)'!J36/'PD_idade (09)'!K36</f>
        <v>7.2139303482587069E-2</v>
      </c>
    </row>
    <row r="37" spans="2:10" x14ac:dyDescent="0.25">
      <c r="B37" s="181" t="s">
        <v>57</v>
      </c>
      <c r="C37" s="194">
        <f>'PD_idade (09)'!C37/'PD_idade (09)'!K37</f>
        <v>0.16741573033707866</v>
      </c>
      <c r="D37" s="163">
        <f>'PD_idade (09)'!D37/'PD_idade (09)'!K37</f>
        <v>0.14719101123595504</v>
      </c>
      <c r="E37" s="163">
        <f>'PD_idade (09)'!E37/'PD_idade (09)'!K37</f>
        <v>0.13258426966292136</v>
      </c>
      <c r="F37" s="163">
        <f>'PD_idade (09)'!F37/'PD_idade (09)'!K37</f>
        <v>0.11573033707865168</v>
      </c>
      <c r="G37" s="163">
        <f>'PD_idade (09)'!G37/'PD_idade (09)'!K37</f>
        <v>0.11123595505617978</v>
      </c>
      <c r="H37" s="163">
        <f>'PD_idade (09)'!H37/'PD_idade (09)'!K37</f>
        <v>8.6516853932584264E-2</v>
      </c>
      <c r="I37" s="163">
        <f>'PD_idade (09)'!I37/'PD_idade (09)'!K37</f>
        <v>0.11235955056179775</v>
      </c>
      <c r="J37" s="191">
        <f>'PD_idade (09)'!J37/'PD_idade (09)'!K37</f>
        <v>0.12696629213483146</v>
      </c>
    </row>
    <row r="38" spans="2:10" x14ac:dyDescent="0.25">
      <c r="B38" s="181" t="s">
        <v>58</v>
      </c>
      <c r="C38" s="188">
        <f>'PD_idade (09)'!C38/'PD_idade (09)'!K38</f>
        <v>0.1825938566552901</v>
      </c>
      <c r="D38" s="184">
        <f>'PD_idade (09)'!D38/'PD_idade (09)'!K38</f>
        <v>0.16382252559726962</v>
      </c>
      <c r="E38" s="184">
        <f>'PD_idade (09)'!E38/'PD_idade (09)'!K38</f>
        <v>0.16382252559726962</v>
      </c>
      <c r="F38" s="184">
        <f>'PD_idade (09)'!F38/'PD_idade (09)'!K38</f>
        <v>0.11945392491467577</v>
      </c>
      <c r="G38" s="184">
        <f>'PD_idade (09)'!G38/'PD_idade (09)'!K38</f>
        <v>9.2150170648464161E-2</v>
      </c>
      <c r="H38" s="184">
        <f>'PD_idade (09)'!H38/'PD_idade (09)'!K38</f>
        <v>9.8976109215017066E-2</v>
      </c>
      <c r="I38" s="184">
        <f>'PD_idade (09)'!I38/'PD_idade (09)'!K38</f>
        <v>9.556313993174062E-2</v>
      </c>
      <c r="J38" s="192">
        <f>'PD_idade (09)'!J38/'PD_idade (09)'!K38</f>
        <v>8.3617747440273033E-2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37.710937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251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8.25" customHeight="1" x14ac:dyDescent="0.25">
      <c r="B8" s="8"/>
      <c r="C8" s="334" t="s">
        <v>251</v>
      </c>
    </row>
    <row r="9" spans="1:3" ht="24.95" customHeight="1" x14ac:dyDescent="0.25">
      <c r="B9" s="11"/>
      <c r="C9" s="335"/>
    </row>
    <row r="10" spans="1:3" x14ac:dyDescent="0.25">
      <c r="B10" s="161" t="s">
        <v>60</v>
      </c>
      <c r="C10" s="337"/>
    </row>
    <row r="11" spans="1:3" x14ac:dyDescent="0.25">
      <c r="B11" s="3" t="s">
        <v>61</v>
      </c>
      <c r="C11" s="220">
        <v>478.9032369105023</v>
      </c>
    </row>
    <row r="12" spans="1:3" x14ac:dyDescent="0.25">
      <c r="B12" s="4" t="s">
        <v>102</v>
      </c>
      <c r="C12" s="221">
        <v>548.15883351485138</v>
      </c>
    </row>
    <row r="13" spans="1:3" x14ac:dyDescent="0.25">
      <c r="B13" s="4" t="s">
        <v>20</v>
      </c>
      <c r="C13" s="221">
        <v>548.40344594229703</v>
      </c>
    </row>
    <row r="14" spans="1:3" x14ac:dyDescent="0.25">
      <c r="B14" s="4" t="s">
        <v>1</v>
      </c>
      <c r="C14" s="417">
        <v>581.53319967088703</v>
      </c>
    </row>
    <row r="15" spans="1:3" x14ac:dyDescent="0.25">
      <c r="B15" s="34" t="s">
        <v>36</v>
      </c>
      <c r="C15" s="220">
        <v>556.75667618082286</v>
      </c>
    </row>
    <row r="16" spans="1:3" x14ac:dyDescent="0.25">
      <c r="B16" s="34" t="s">
        <v>37</v>
      </c>
      <c r="C16" s="221">
        <v>575.11514642912562</v>
      </c>
    </row>
    <row r="17" spans="2:3" x14ac:dyDescent="0.25">
      <c r="B17" s="34" t="s">
        <v>38</v>
      </c>
      <c r="C17" s="221">
        <v>668.35419478335552</v>
      </c>
    </row>
    <row r="18" spans="2:3" x14ac:dyDescent="0.25">
      <c r="B18" s="34" t="s">
        <v>39</v>
      </c>
      <c r="C18" s="221">
        <v>666.85738175685617</v>
      </c>
    </row>
    <row r="19" spans="2:3" x14ac:dyDescent="0.25">
      <c r="B19" s="34" t="s">
        <v>40</v>
      </c>
      <c r="C19" s="221">
        <v>538.10007997199727</v>
      </c>
    </row>
    <row r="20" spans="2:3" x14ac:dyDescent="0.25">
      <c r="B20" s="34" t="s">
        <v>41</v>
      </c>
      <c r="C20" s="221">
        <v>665.70646989586066</v>
      </c>
    </row>
    <row r="21" spans="2:3" x14ac:dyDescent="0.25">
      <c r="B21" s="34" t="s">
        <v>42</v>
      </c>
      <c r="C21" s="221">
        <v>503.08718352060163</v>
      </c>
    </row>
    <row r="22" spans="2:3" x14ac:dyDescent="0.25">
      <c r="B22" s="34" t="s">
        <v>43</v>
      </c>
      <c r="C22" s="221">
        <v>700.19800031215527</v>
      </c>
    </row>
    <row r="23" spans="2:3" x14ac:dyDescent="0.25">
      <c r="B23" s="34" t="s">
        <v>44</v>
      </c>
      <c r="C23" s="221">
        <v>588.77196629795685</v>
      </c>
    </row>
    <row r="24" spans="2:3" x14ac:dyDescent="0.25">
      <c r="B24" s="34" t="s">
        <v>45</v>
      </c>
      <c r="C24" s="221">
        <v>622.47479398735584</v>
      </c>
    </row>
    <row r="25" spans="2:3" x14ac:dyDescent="0.25">
      <c r="B25" s="34" t="s">
        <v>46</v>
      </c>
      <c r="C25" s="221">
        <v>545.89827111117813</v>
      </c>
    </row>
    <row r="26" spans="2:3" x14ac:dyDescent="0.25">
      <c r="B26" s="34" t="s">
        <v>47</v>
      </c>
      <c r="C26" s="221">
        <v>592.18026163791399</v>
      </c>
    </row>
    <row r="27" spans="2:3" x14ac:dyDescent="0.25">
      <c r="B27" s="34" t="s">
        <v>48</v>
      </c>
      <c r="C27" s="221">
        <v>660.44592838631536</v>
      </c>
    </row>
    <row r="28" spans="2:3" x14ac:dyDescent="0.25">
      <c r="B28" s="34" t="s">
        <v>49</v>
      </c>
      <c r="C28" s="221">
        <v>654.09001951806454</v>
      </c>
    </row>
    <row r="29" spans="2:3" x14ac:dyDescent="0.25">
      <c r="B29" s="34" t="s">
        <v>50</v>
      </c>
      <c r="C29" s="221">
        <v>497.12030646228322</v>
      </c>
    </row>
    <row r="30" spans="2:3" x14ac:dyDescent="0.25">
      <c r="B30" s="34" t="s">
        <v>51</v>
      </c>
      <c r="C30" s="221">
        <v>569.78469662202804</v>
      </c>
    </row>
    <row r="31" spans="2:3" x14ac:dyDescent="0.25">
      <c r="B31" s="34" t="s">
        <v>52</v>
      </c>
      <c r="C31" s="221">
        <v>562.84317611970334</v>
      </c>
    </row>
    <row r="32" spans="2:3" x14ac:dyDescent="0.25">
      <c r="B32" s="34" t="s">
        <v>31</v>
      </c>
      <c r="C32" s="221">
        <v>681.8460892080559</v>
      </c>
    </row>
    <row r="33" spans="2:3" x14ac:dyDescent="0.25">
      <c r="B33" s="34" t="s">
        <v>53</v>
      </c>
      <c r="C33" s="221">
        <v>531.40316104756164</v>
      </c>
    </row>
    <row r="34" spans="2:3" ht="12.75" customHeight="1" x14ac:dyDescent="0.25">
      <c r="B34" s="34" t="s">
        <v>54</v>
      </c>
      <c r="C34" s="221">
        <v>500.64086501789876</v>
      </c>
    </row>
    <row r="35" spans="2:3" x14ac:dyDescent="0.25">
      <c r="B35" s="34" t="s">
        <v>55</v>
      </c>
      <c r="C35" s="221">
        <v>491.24999052033877</v>
      </c>
    </row>
    <row r="36" spans="2:3" x14ac:dyDescent="0.25">
      <c r="B36" s="34" t="s">
        <v>56</v>
      </c>
      <c r="C36" s="221">
        <v>546.6599332522336</v>
      </c>
    </row>
    <row r="37" spans="2:3" x14ac:dyDescent="0.25">
      <c r="B37" s="34" t="s">
        <v>57</v>
      </c>
      <c r="C37" s="221">
        <v>719.20867417328361</v>
      </c>
    </row>
    <row r="38" spans="2:3" x14ac:dyDescent="0.25">
      <c r="B38" s="34" t="s">
        <v>58</v>
      </c>
      <c r="C38" s="222">
        <v>497.53073848368768</v>
      </c>
    </row>
    <row r="39" spans="2:3" x14ac:dyDescent="0.25">
      <c r="B39" s="108"/>
      <c r="C39" s="336"/>
    </row>
    <row r="40" spans="2:3" x14ac:dyDescent="0.25">
      <c r="B40" s="36"/>
      <c r="C40" s="32"/>
    </row>
    <row r="41" spans="2:3" x14ac:dyDescent="0.25">
      <c r="C41" s="80"/>
    </row>
    <row r="42" spans="2:3" x14ac:dyDescent="0.25">
      <c r="C42" s="80"/>
    </row>
    <row r="43" spans="2:3" x14ac:dyDescent="0.25">
      <c r="C43" s="80"/>
    </row>
    <row r="44" spans="2:3" x14ac:dyDescent="0.25">
      <c r="C44" s="80"/>
    </row>
  </sheetData>
  <conditionalFormatting sqref="C11">
    <cfRule type="cellIs" dxfId="5147" priority="3" operator="between">
      <formula>1</formula>
      <formula>2</formula>
    </cfRule>
  </conditionalFormatting>
  <conditionalFormatting sqref="C11">
    <cfRule type="cellIs" dxfId="5146" priority="4" operator="between">
      <formula>1</formula>
      <formula>2</formula>
    </cfRule>
  </conditionalFormatting>
  <conditionalFormatting sqref="C12:C38">
    <cfRule type="cellIs" dxfId="5145" priority="1" operator="between">
      <formula>1</formula>
      <formula>2</formula>
    </cfRule>
  </conditionalFormatting>
  <conditionalFormatting sqref="C12:C38">
    <cfRule type="cellIs" dxfId="5144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313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313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1" t="s">
        <v>12</v>
      </c>
      <c r="D10" s="531" t="s">
        <v>13</v>
      </c>
      <c r="E10" s="531" t="s">
        <v>0</v>
      </c>
    </row>
    <row r="11" spans="1:5" s="77" customFormat="1" ht="14.25" customHeight="1" x14ac:dyDescent="0.2">
      <c r="B11" s="243" t="s">
        <v>61</v>
      </c>
      <c r="C11" s="249">
        <v>194223</v>
      </c>
      <c r="D11" s="250">
        <v>195295</v>
      </c>
      <c r="E11" s="257">
        <v>389518</v>
      </c>
    </row>
    <row r="12" spans="1:5" s="77" customFormat="1" ht="14.25" customHeight="1" x14ac:dyDescent="0.2">
      <c r="B12" s="4" t="s">
        <v>102</v>
      </c>
      <c r="C12" s="252">
        <v>47234</v>
      </c>
      <c r="D12" s="63">
        <v>50562</v>
      </c>
      <c r="E12" s="253">
        <v>97796</v>
      </c>
    </row>
    <row r="13" spans="1:5" s="77" customFormat="1" ht="14.25" customHeight="1" x14ac:dyDescent="0.2">
      <c r="B13" s="4" t="s">
        <v>103</v>
      </c>
      <c r="C13" s="252">
        <v>36206</v>
      </c>
      <c r="D13" s="63">
        <v>37640</v>
      </c>
      <c r="E13" s="253">
        <v>73846</v>
      </c>
    </row>
    <row r="14" spans="1:5" s="77" customFormat="1" ht="14.25" customHeight="1" x14ac:dyDescent="0.2">
      <c r="B14" s="4" t="s">
        <v>1</v>
      </c>
      <c r="C14" s="341">
        <v>7172</v>
      </c>
      <c r="D14" s="344">
        <v>7678</v>
      </c>
      <c r="E14" s="345">
        <v>14850</v>
      </c>
    </row>
    <row r="15" spans="1:5" s="77" customFormat="1" ht="14.25" customHeight="1" x14ac:dyDescent="0.2">
      <c r="B15" s="34" t="s">
        <v>104</v>
      </c>
      <c r="C15" s="252">
        <v>249</v>
      </c>
      <c r="D15" s="63">
        <v>214</v>
      </c>
      <c r="E15" s="253">
        <v>463</v>
      </c>
    </row>
    <row r="16" spans="1:5" s="77" customFormat="1" ht="14.25" customHeight="1" x14ac:dyDescent="0.2">
      <c r="B16" s="34" t="s">
        <v>105</v>
      </c>
      <c r="C16" s="252">
        <v>208</v>
      </c>
      <c r="D16" s="63">
        <v>205</v>
      </c>
      <c r="E16" s="253">
        <v>413</v>
      </c>
    </row>
    <row r="17" spans="2:5" s="77" customFormat="1" ht="14.25" customHeight="1" x14ac:dyDescent="0.2">
      <c r="B17" s="34" t="s">
        <v>107</v>
      </c>
      <c r="C17" s="252">
        <v>399</v>
      </c>
      <c r="D17" s="63">
        <v>358</v>
      </c>
      <c r="E17" s="253">
        <v>757</v>
      </c>
    </row>
    <row r="18" spans="2:5" s="77" customFormat="1" ht="14.25" customHeight="1" x14ac:dyDescent="0.2">
      <c r="B18" s="34" t="s">
        <v>196</v>
      </c>
      <c r="C18" s="252">
        <v>255</v>
      </c>
      <c r="D18" s="63">
        <v>252</v>
      </c>
      <c r="E18" s="253">
        <v>507</v>
      </c>
    </row>
    <row r="19" spans="2:5" s="77" customFormat="1" ht="14.25" customHeight="1" x14ac:dyDescent="0.2">
      <c r="B19" s="34" t="s">
        <v>197</v>
      </c>
      <c r="C19" s="252">
        <v>451</v>
      </c>
      <c r="D19" s="63">
        <v>553</v>
      </c>
      <c r="E19" s="253">
        <v>1004</v>
      </c>
    </row>
    <row r="20" spans="2:5" s="77" customFormat="1" ht="14.25" customHeight="1" x14ac:dyDescent="0.2">
      <c r="B20" s="34" t="s">
        <v>198</v>
      </c>
      <c r="C20" s="252">
        <v>258</v>
      </c>
      <c r="D20" s="63">
        <v>205</v>
      </c>
      <c r="E20" s="253">
        <v>463</v>
      </c>
    </row>
    <row r="21" spans="2:5" s="77" customFormat="1" ht="14.25" customHeight="1" x14ac:dyDescent="0.2">
      <c r="B21" s="34" t="s">
        <v>110</v>
      </c>
      <c r="C21" s="252">
        <v>182</v>
      </c>
      <c r="D21" s="63">
        <v>228</v>
      </c>
      <c r="E21" s="253">
        <v>410</v>
      </c>
    </row>
    <row r="22" spans="2:5" s="77" customFormat="1" ht="14.25" customHeight="1" x14ac:dyDescent="0.2">
      <c r="B22" s="34" t="s">
        <v>199</v>
      </c>
      <c r="C22" s="252">
        <v>179</v>
      </c>
      <c r="D22" s="63">
        <v>155</v>
      </c>
      <c r="E22" s="253">
        <v>334</v>
      </c>
    </row>
    <row r="23" spans="2:5" s="77" customFormat="1" ht="14.25" customHeight="1" x14ac:dyDescent="0.2">
      <c r="B23" s="34" t="s">
        <v>111</v>
      </c>
      <c r="C23" s="252">
        <v>520</v>
      </c>
      <c r="D23" s="63">
        <v>525</v>
      </c>
      <c r="E23" s="253">
        <v>1045</v>
      </c>
    </row>
    <row r="24" spans="2:5" s="77" customFormat="1" ht="14.25" customHeight="1" x14ac:dyDescent="0.2">
      <c r="B24" s="34" t="s">
        <v>200</v>
      </c>
      <c r="C24" s="252">
        <v>317</v>
      </c>
      <c r="D24" s="63">
        <v>269</v>
      </c>
      <c r="E24" s="253">
        <v>586</v>
      </c>
    </row>
    <row r="25" spans="2:5" s="77" customFormat="1" ht="14.25" customHeight="1" x14ac:dyDescent="0.2">
      <c r="B25" s="34" t="s">
        <v>113</v>
      </c>
      <c r="C25" s="252">
        <v>223</v>
      </c>
      <c r="D25" s="63">
        <v>230</v>
      </c>
      <c r="E25" s="253">
        <v>453</v>
      </c>
    </row>
    <row r="26" spans="2:5" s="77" customFormat="1" ht="14.25" customHeight="1" x14ac:dyDescent="0.2">
      <c r="B26" s="34" t="s">
        <v>114</v>
      </c>
      <c r="C26" s="252">
        <v>214</v>
      </c>
      <c r="D26" s="63">
        <v>263</v>
      </c>
      <c r="E26" s="253">
        <v>477</v>
      </c>
    </row>
    <row r="27" spans="2:5" s="77" customFormat="1" ht="14.25" customHeight="1" x14ac:dyDescent="0.2">
      <c r="B27" s="34" t="s">
        <v>201</v>
      </c>
      <c r="C27" s="252">
        <v>264</v>
      </c>
      <c r="D27" s="63">
        <v>246</v>
      </c>
      <c r="E27" s="253">
        <v>510</v>
      </c>
    </row>
    <row r="28" spans="2:5" s="77" customFormat="1" ht="14.25" customHeight="1" x14ac:dyDescent="0.2">
      <c r="B28" s="34" t="s">
        <v>121</v>
      </c>
      <c r="C28" s="252">
        <v>451</v>
      </c>
      <c r="D28" s="63">
        <v>472</v>
      </c>
      <c r="E28" s="253">
        <v>923</v>
      </c>
    </row>
    <row r="29" spans="2:5" s="77" customFormat="1" ht="14.25" customHeight="1" x14ac:dyDescent="0.2">
      <c r="B29" s="34" t="s">
        <v>124</v>
      </c>
      <c r="C29" s="252">
        <v>564</v>
      </c>
      <c r="D29" s="63">
        <v>748</v>
      </c>
      <c r="E29" s="253">
        <v>1312</v>
      </c>
    </row>
    <row r="30" spans="2:5" s="77" customFormat="1" ht="14.25" customHeight="1" x14ac:dyDescent="0.2">
      <c r="B30" s="34" t="s">
        <v>202</v>
      </c>
      <c r="C30" s="252">
        <v>194</v>
      </c>
      <c r="D30" s="63">
        <v>187</v>
      </c>
      <c r="E30" s="253">
        <v>381</v>
      </c>
    </row>
    <row r="31" spans="2:5" s="77" customFormat="1" ht="14.25" customHeight="1" x14ac:dyDescent="0.2">
      <c r="B31" s="34" t="s">
        <v>203</v>
      </c>
      <c r="C31" s="252">
        <v>491</v>
      </c>
      <c r="D31" s="63">
        <v>554</v>
      </c>
      <c r="E31" s="253">
        <v>1045</v>
      </c>
    </row>
    <row r="32" spans="2:5" s="77" customFormat="1" ht="14.25" customHeight="1" x14ac:dyDescent="0.2">
      <c r="B32" s="34" t="s">
        <v>204</v>
      </c>
      <c r="C32" s="252">
        <v>168</v>
      </c>
      <c r="D32" s="63">
        <v>120</v>
      </c>
      <c r="E32" s="253">
        <v>288</v>
      </c>
    </row>
    <row r="33" spans="2:5" s="77" customFormat="1" ht="14.25" customHeight="1" x14ac:dyDescent="0.2">
      <c r="B33" s="34" t="s">
        <v>128</v>
      </c>
      <c r="C33" s="252">
        <v>417</v>
      </c>
      <c r="D33" s="63">
        <v>485</v>
      </c>
      <c r="E33" s="253">
        <v>902</v>
      </c>
    </row>
    <row r="34" spans="2:5" s="77" customFormat="1" ht="14.25" customHeight="1" x14ac:dyDescent="0.2">
      <c r="B34" s="34" t="s">
        <v>205</v>
      </c>
      <c r="C34" s="252">
        <v>301</v>
      </c>
      <c r="D34" s="63">
        <v>450</v>
      </c>
      <c r="E34" s="253">
        <v>751</v>
      </c>
    </row>
    <row r="35" spans="2:5" s="77" customFormat="1" ht="14.25" customHeight="1" x14ac:dyDescent="0.2">
      <c r="B35" s="34" t="s">
        <v>206</v>
      </c>
      <c r="C35" s="252">
        <v>144</v>
      </c>
      <c r="D35" s="63">
        <v>233</v>
      </c>
      <c r="E35" s="253">
        <v>377</v>
      </c>
    </row>
    <row r="36" spans="2:5" s="77" customFormat="1" ht="14.25" customHeight="1" x14ac:dyDescent="0.2">
      <c r="B36" s="34" t="s">
        <v>207</v>
      </c>
      <c r="C36" s="252">
        <v>150</v>
      </c>
      <c r="D36" s="63">
        <v>152</v>
      </c>
      <c r="E36" s="253">
        <v>302</v>
      </c>
    </row>
    <row r="37" spans="2:5" s="77" customFormat="1" ht="14.25" customHeight="1" x14ac:dyDescent="0.2">
      <c r="B37" s="34" t="s">
        <v>129</v>
      </c>
      <c r="C37" s="252">
        <v>360</v>
      </c>
      <c r="D37" s="63">
        <v>357</v>
      </c>
      <c r="E37" s="253">
        <v>717</v>
      </c>
    </row>
    <row r="38" spans="2:5" s="77" customFormat="1" ht="14.25" customHeight="1" x14ac:dyDescent="0.2">
      <c r="B38" s="34" t="s">
        <v>208</v>
      </c>
      <c r="C38" s="341">
        <v>213</v>
      </c>
      <c r="D38" s="342">
        <v>217</v>
      </c>
      <c r="E38" s="258">
        <v>430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143" priority="2" operator="between">
      <formula>1</formula>
      <formula>2</formula>
    </cfRule>
  </conditionalFormatting>
  <conditionalFormatting sqref="C11:E38">
    <cfRule type="cellIs" dxfId="5142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314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315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1" t="s">
        <v>12</v>
      </c>
      <c r="D10" s="531" t="s">
        <v>13</v>
      </c>
    </row>
    <row r="11" spans="1:4" s="77" customFormat="1" ht="14.25" customHeight="1" x14ac:dyDescent="0.2">
      <c r="B11" s="243" t="s">
        <v>61</v>
      </c>
      <c r="C11" s="260">
        <f>'SD_genero (09)'!C11/'SD_genero (09)'!E11</f>
        <v>0.49862394035705665</v>
      </c>
      <c r="D11" s="261">
        <f>'SD_genero (09)'!D11/'SD_genero (09)'!E11</f>
        <v>0.50137605964294329</v>
      </c>
    </row>
    <row r="12" spans="1:4" s="77" customFormat="1" ht="14.25" customHeight="1" x14ac:dyDescent="0.2">
      <c r="B12" s="4" t="s">
        <v>102</v>
      </c>
      <c r="C12" s="262">
        <f>'SD_genero (09)'!C12/'SD_genero (09)'!E12</f>
        <v>0.48298498916111088</v>
      </c>
      <c r="D12" s="263">
        <f>'SD_genero (09)'!D12/'SD_genero (09)'!E12</f>
        <v>0.51701501083888912</v>
      </c>
    </row>
    <row r="13" spans="1:4" s="77" customFormat="1" ht="14.25" customHeight="1" x14ac:dyDescent="0.2">
      <c r="B13" s="4" t="s">
        <v>103</v>
      </c>
      <c r="C13" s="262">
        <f>'SD_genero (09)'!C13/'SD_genero (09)'!E13</f>
        <v>0.4902906047720933</v>
      </c>
      <c r="D13" s="263">
        <f>'SD_genero (09)'!D13/'SD_genero (09)'!E13</f>
        <v>0.5097093952279067</v>
      </c>
    </row>
    <row r="14" spans="1:4" s="77" customFormat="1" ht="14.25" customHeight="1" x14ac:dyDescent="0.2">
      <c r="B14" s="4" t="s">
        <v>1</v>
      </c>
      <c r="C14" s="346">
        <f>'SD_genero (09)'!C14/'SD_genero (09)'!E14</f>
        <v>0.48296296296296298</v>
      </c>
      <c r="D14" s="347">
        <f>'SD_genero (09)'!D14/'SD_genero (09)'!E14</f>
        <v>0.51703703703703707</v>
      </c>
    </row>
    <row r="15" spans="1:4" s="77" customFormat="1" ht="14.25" customHeight="1" x14ac:dyDescent="0.2">
      <c r="B15" s="34" t="s">
        <v>104</v>
      </c>
      <c r="C15" s="260">
        <f>'SD_genero (09)'!C15/'SD_genero (09)'!E15</f>
        <v>0.53779697624190059</v>
      </c>
      <c r="D15" s="261">
        <f>'SD_genero (09)'!D15/'SD_genero (09)'!E15</f>
        <v>0.46220302375809935</v>
      </c>
    </row>
    <row r="16" spans="1:4" s="77" customFormat="1" ht="14.25" customHeight="1" x14ac:dyDescent="0.2">
      <c r="B16" s="34" t="s">
        <v>105</v>
      </c>
      <c r="C16" s="262">
        <f>'SD_genero (09)'!C16/'SD_genero (09)'!E16</f>
        <v>0.50363196125907994</v>
      </c>
      <c r="D16" s="263">
        <f>'SD_genero (09)'!D16/'SD_genero (09)'!E16</f>
        <v>0.49636803874092011</v>
      </c>
    </row>
    <row r="17" spans="2:4" s="77" customFormat="1" ht="14.25" customHeight="1" x14ac:dyDescent="0.2">
      <c r="B17" s="34" t="s">
        <v>107</v>
      </c>
      <c r="C17" s="262">
        <f>'SD_genero (09)'!C17/'SD_genero (09)'!E17</f>
        <v>0.52708058124174373</v>
      </c>
      <c r="D17" s="263">
        <f>'SD_genero (09)'!D17/'SD_genero (09)'!E17</f>
        <v>0.47291941875825627</v>
      </c>
    </row>
    <row r="18" spans="2:4" s="77" customFormat="1" ht="14.25" customHeight="1" x14ac:dyDescent="0.2">
      <c r="B18" s="34" t="s">
        <v>196</v>
      </c>
      <c r="C18" s="262">
        <f>'SD_genero (09)'!C18/'SD_genero (09)'!E18</f>
        <v>0.50295857988165682</v>
      </c>
      <c r="D18" s="263">
        <f>'SD_genero (09)'!D18/'SD_genero (09)'!E18</f>
        <v>0.49704142011834318</v>
      </c>
    </row>
    <row r="19" spans="2:4" s="77" customFormat="1" ht="14.25" customHeight="1" x14ac:dyDescent="0.2">
      <c r="B19" s="34" t="s">
        <v>197</v>
      </c>
      <c r="C19" s="262">
        <f>'SD_genero (09)'!C19/'SD_genero (09)'!E19</f>
        <v>0.44920318725099601</v>
      </c>
      <c r="D19" s="263">
        <f>'SD_genero (09)'!D19/'SD_genero (09)'!E19</f>
        <v>0.55079681274900394</v>
      </c>
    </row>
    <row r="20" spans="2:4" s="77" customFormat="1" ht="14.25" customHeight="1" x14ac:dyDescent="0.2">
      <c r="B20" s="34" t="s">
        <v>198</v>
      </c>
      <c r="C20" s="262">
        <f>'SD_genero (09)'!C20/'SD_genero (09)'!E20</f>
        <v>0.55723542116630664</v>
      </c>
      <c r="D20" s="263">
        <f>'SD_genero (09)'!D20/'SD_genero (09)'!E20</f>
        <v>0.4427645788336933</v>
      </c>
    </row>
    <row r="21" spans="2:4" s="77" customFormat="1" ht="14.25" customHeight="1" x14ac:dyDescent="0.2">
      <c r="B21" s="34" t="s">
        <v>110</v>
      </c>
      <c r="C21" s="262">
        <f>'SD_genero (09)'!C21/'SD_genero (09)'!E21</f>
        <v>0.44390243902439025</v>
      </c>
      <c r="D21" s="263">
        <f>'SD_genero (09)'!D21/'SD_genero (09)'!E21</f>
        <v>0.55609756097560981</v>
      </c>
    </row>
    <row r="22" spans="2:4" s="77" customFormat="1" ht="14.25" customHeight="1" x14ac:dyDescent="0.2">
      <c r="B22" s="34" t="s">
        <v>199</v>
      </c>
      <c r="C22" s="262">
        <f>'SD_genero (09)'!C22/'SD_genero (09)'!E22</f>
        <v>0.5359281437125748</v>
      </c>
      <c r="D22" s="263">
        <f>'SD_genero (09)'!D22/'SD_genero (09)'!E22</f>
        <v>0.46407185628742514</v>
      </c>
    </row>
    <row r="23" spans="2:4" s="77" customFormat="1" ht="14.25" customHeight="1" x14ac:dyDescent="0.2">
      <c r="B23" s="34" t="s">
        <v>111</v>
      </c>
      <c r="C23" s="262">
        <f>'SD_genero (09)'!C23/'SD_genero (09)'!E23</f>
        <v>0.49760765550239233</v>
      </c>
      <c r="D23" s="263">
        <f>'SD_genero (09)'!D23/'SD_genero (09)'!E23</f>
        <v>0.50239234449760761</v>
      </c>
    </row>
    <row r="24" spans="2:4" s="77" customFormat="1" ht="14.25" customHeight="1" x14ac:dyDescent="0.2">
      <c r="B24" s="34" t="s">
        <v>200</v>
      </c>
      <c r="C24" s="262">
        <f>'SD_genero (09)'!C24/'SD_genero (09)'!E24</f>
        <v>0.54095563139931746</v>
      </c>
      <c r="D24" s="263">
        <f>'SD_genero (09)'!D24/'SD_genero (09)'!E24</f>
        <v>0.4590443686006826</v>
      </c>
    </row>
    <row r="25" spans="2:4" s="77" customFormat="1" ht="14.25" customHeight="1" x14ac:dyDescent="0.2">
      <c r="B25" s="34" t="s">
        <v>113</v>
      </c>
      <c r="C25" s="262">
        <f>'SD_genero (09)'!C25/'SD_genero (09)'!E25</f>
        <v>0.49227373068432673</v>
      </c>
      <c r="D25" s="263">
        <f>'SD_genero (09)'!D25/'SD_genero (09)'!E25</f>
        <v>0.50772626931567333</v>
      </c>
    </row>
    <row r="26" spans="2:4" s="77" customFormat="1" ht="14.25" customHeight="1" x14ac:dyDescent="0.2">
      <c r="B26" s="34" t="s">
        <v>114</v>
      </c>
      <c r="C26" s="262">
        <f>'SD_genero (09)'!C26/'SD_genero (09)'!E26</f>
        <v>0.44863731656184486</v>
      </c>
      <c r="D26" s="263">
        <f>'SD_genero (09)'!D26/'SD_genero (09)'!E26</f>
        <v>0.55136268343815509</v>
      </c>
    </row>
    <row r="27" spans="2:4" s="77" customFormat="1" ht="14.25" customHeight="1" x14ac:dyDescent="0.2">
      <c r="B27" s="34" t="s">
        <v>201</v>
      </c>
      <c r="C27" s="262">
        <f>'SD_genero (09)'!C27/'SD_genero (09)'!E27</f>
        <v>0.51764705882352946</v>
      </c>
      <c r="D27" s="263">
        <f>'SD_genero (09)'!D27/'SD_genero (09)'!E27</f>
        <v>0.4823529411764706</v>
      </c>
    </row>
    <row r="28" spans="2:4" s="77" customFormat="1" ht="14.25" customHeight="1" x14ac:dyDescent="0.2">
      <c r="B28" s="34" t="s">
        <v>121</v>
      </c>
      <c r="C28" s="262">
        <f>'SD_genero (09)'!C28/'SD_genero (09)'!E28</f>
        <v>0.48862405200433368</v>
      </c>
      <c r="D28" s="263">
        <f>'SD_genero (09)'!D28/'SD_genero (09)'!E28</f>
        <v>0.51137594799566632</v>
      </c>
    </row>
    <row r="29" spans="2:4" s="77" customFormat="1" ht="14.25" customHeight="1" x14ac:dyDescent="0.2">
      <c r="B29" s="34" t="s">
        <v>124</v>
      </c>
      <c r="C29" s="262">
        <f>'SD_genero (09)'!C29/'SD_genero (09)'!E29</f>
        <v>0.4298780487804878</v>
      </c>
      <c r="D29" s="263">
        <f>'SD_genero (09)'!D29/'SD_genero (09)'!E29</f>
        <v>0.57012195121951215</v>
      </c>
    </row>
    <row r="30" spans="2:4" s="77" customFormat="1" ht="14.25" customHeight="1" x14ac:dyDescent="0.2">
      <c r="B30" s="34" t="s">
        <v>202</v>
      </c>
      <c r="C30" s="262">
        <f>'SD_genero (09)'!C30/'SD_genero (09)'!E30</f>
        <v>0.50918635170603677</v>
      </c>
      <c r="D30" s="263">
        <f>'SD_genero (09)'!D30/'SD_genero (09)'!E30</f>
        <v>0.49081364829396323</v>
      </c>
    </row>
    <row r="31" spans="2:4" s="77" customFormat="1" ht="14.25" customHeight="1" x14ac:dyDescent="0.2">
      <c r="B31" s="34" t="s">
        <v>203</v>
      </c>
      <c r="C31" s="262">
        <f>'SD_genero (09)'!C31/'SD_genero (09)'!E31</f>
        <v>0.46985645933014353</v>
      </c>
      <c r="D31" s="263">
        <f>'SD_genero (09)'!D31/'SD_genero (09)'!E31</f>
        <v>0.53014354066985647</v>
      </c>
    </row>
    <row r="32" spans="2:4" s="77" customFormat="1" ht="14.25" customHeight="1" x14ac:dyDescent="0.2">
      <c r="B32" s="34" t="s">
        <v>204</v>
      </c>
      <c r="C32" s="262">
        <f>'SD_genero (09)'!C32/'SD_genero (09)'!E32</f>
        <v>0.58333333333333337</v>
      </c>
      <c r="D32" s="263">
        <f>'SD_genero (09)'!D32/'SD_genero (09)'!E32</f>
        <v>0.41666666666666669</v>
      </c>
    </row>
    <row r="33" spans="2:4" s="77" customFormat="1" ht="14.25" customHeight="1" x14ac:dyDescent="0.2">
      <c r="B33" s="34" t="s">
        <v>128</v>
      </c>
      <c r="C33" s="262">
        <f>'SD_genero (09)'!C33/'SD_genero (09)'!E33</f>
        <v>0.46230598669623058</v>
      </c>
      <c r="D33" s="263">
        <f>'SD_genero (09)'!D33/'SD_genero (09)'!E33</f>
        <v>0.53769401330376942</v>
      </c>
    </row>
    <row r="34" spans="2:4" s="77" customFormat="1" ht="14.25" customHeight="1" x14ac:dyDescent="0.2">
      <c r="B34" s="34" t="s">
        <v>205</v>
      </c>
      <c r="C34" s="262">
        <f>'SD_genero (09)'!C34/'SD_genero (09)'!E34</f>
        <v>0.4007989347536618</v>
      </c>
      <c r="D34" s="263">
        <f>'SD_genero (09)'!D34/'SD_genero (09)'!E34</f>
        <v>0.5992010652463382</v>
      </c>
    </row>
    <row r="35" spans="2:4" s="77" customFormat="1" ht="14.25" customHeight="1" x14ac:dyDescent="0.2">
      <c r="B35" s="34" t="s">
        <v>206</v>
      </c>
      <c r="C35" s="262">
        <f>'SD_genero (09)'!C35/'SD_genero (09)'!E35</f>
        <v>0.38196286472148538</v>
      </c>
      <c r="D35" s="263">
        <f>'SD_genero (09)'!D35/'SD_genero (09)'!E35</f>
        <v>0.61803713527851456</v>
      </c>
    </row>
    <row r="36" spans="2:4" s="77" customFormat="1" ht="14.25" customHeight="1" x14ac:dyDescent="0.2">
      <c r="B36" s="34" t="s">
        <v>207</v>
      </c>
      <c r="C36" s="262">
        <f>'SD_genero (09)'!C36/'SD_genero (09)'!E36</f>
        <v>0.49668874172185429</v>
      </c>
      <c r="D36" s="263">
        <f>'SD_genero (09)'!D36/'SD_genero (09)'!E36</f>
        <v>0.50331125827814571</v>
      </c>
    </row>
    <row r="37" spans="2:4" s="77" customFormat="1" ht="14.25" customHeight="1" x14ac:dyDescent="0.2">
      <c r="B37" s="34" t="s">
        <v>129</v>
      </c>
      <c r="C37" s="262">
        <f>'SD_genero (09)'!C37/'SD_genero (09)'!E37</f>
        <v>0.502092050209205</v>
      </c>
      <c r="D37" s="263">
        <f>'SD_genero (09)'!D37/'SD_genero (09)'!E37</f>
        <v>0.497907949790795</v>
      </c>
    </row>
    <row r="38" spans="2:4" s="77" customFormat="1" ht="14.25" customHeight="1" x14ac:dyDescent="0.2">
      <c r="B38" s="34" t="s">
        <v>208</v>
      </c>
      <c r="C38" s="264">
        <f>'SD_genero (09)'!C38/'SD_genero (09)'!E38</f>
        <v>0.49534883720930234</v>
      </c>
      <c r="D38" s="265">
        <f>'SD_genero (09)'!D38/'SD_genero (09)'!E38</f>
        <v>0.50465116279069766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316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316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71636</v>
      </c>
      <c r="D11" s="250">
        <v>56043</v>
      </c>
      <c r="E11" s="250">
        <v>50208</v>
      </c>
      <c r="F11" s="250">
        <v>44003</v>
      </c>
      <c r="G11" s="250">
        <v>42795</v>
      </c>
      <c r="H11" s="250">
        <v>44594</v>
      </c>
      <c r="I11" s="250">
        <v>46474</v>
      </c>
      <c r="J11" s="250">
        <v>33765</v>
      </c>
      <c r="K11" s="257">
        <v>389518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17386</v>
      </c>
      <c r="D12" s="63">
        <v>15305</v>
      </c>
      <c r="E12" s="63">
        <v>13461</v>
      </c>
      <c r="F12" s="63">
        <v>10860</v>
      </c>
      <c r="G12" s="63">
        <v>10045</v>
      </c>
      <c r="H12" s="63">
        <v>10490</v>
      </c>
      <c r="I12" s="63">
        <v>11342</v>
      </c>
      <c r="J12" s="63">
        <v>8907</v>
      </c>
      <c r="K12" s="253">
        <v>97796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13064</v>
      </c>
      <c r="D13" s="63">
        <v>11349</v>
      </c>
      <c r="E13" s="63">
        <v>10197</v>
      </c>
      <c r="F13" s="63">
        <v>8299</v>
      </c>
      <c r="G13" s="63">
        <v>7604</v>
      </c>
      <c r="H13" s="63">
        <v>7743</v>
      </c>
      <c r="I13" s="63">
        <v>8583</v>
      </c>
      <c r="J13" s="63">
        <v>7007</v>
      </c>
      <c r="K13" s="253">
        <v>73846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2488</v>
      </c>
      <c r="D14" s="344">
        <v>2171</v>
      </c>
      <c r="E14" s="344">
        <v>2029</v>
      </c>
      <c r="F14" s="344">
        <v>1628</v>
      </c>
      <c r="G14" s="344">
        <v>1622</v>
      </c>
      <c r="H14" s="344">
        <v>1634</v>
      </c>
      <c r="I14" s="344">
        <v>1751</v>
      </c>
      <c r="J14" s="344">
        <v>1527</v>
      </c>
      <c r="K14" s="345">
        <v>14850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77</v>
      </c>
      <c r="D15" s="63">
        <v>70</v>
      </c>
      <c r="E15" s="63">
        <v>46</v>
      </c>
      <c r="F15" s="63">
        <v>39</v>
      </c>
      <c r="G15" s="63">
        <v>47</v>
      </c>
      <c r="H15" s="63">
        <v>48</v>
      </c>
      <c r="I15" s="63">
        <v>79</v>
      </c>
      <c r="J15" s="63">
        <v>57</v>
      </c>
      <c r="K15" s="253">
        <v>463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73</v>
      </c>
      <c r="D16" s="63">
        <v>67</v>
      </c>
      <c r="E16" s="63">
        <v>54</v>
      </c>
      <c r="F16" s="63">
        <v>46</v>
      </c>
      <c r="G16" s="63">
        <v>43</v>
      </c>
      <c r="H16" s="63">
        <v>42</v>
      </c>
      <c r="I16" s="63">
        <v>48</v>
      </c>
      <c r="J16" s="63">
        <v>40</v>
      </c>
      <c r="K16" s="253">
        <v>413</v>
      </c>
    </row>
    <row r="17" spans="2:15" x14ac:dyDescent="0.25">
      <c r="B17" s="34" t="s">
        <v>38</v>
      </c>
      <c r="C17" s="252">
        <v>120</v>
      </c>
      <c r="D17" s="63">
        <v>125</v>
      </c>
      <c r="E17" s="63">
        <v>94</v>
      </c>
      <c r="F17" s="63">
        <v>92</v>
      </c>
      <c r="G17" s="63">
        <v>66</v>
      </c>
      <c r="H17" s="63">
        <v>80</v>
      </c>
      <c r="I17" s="63">
        <v>97</v>
      </c>
      <c r="J17" s="63">
        <v>83</v>
      </c>
      <c r="K17" s="253">
        <v>757</v>
      </c>
    </row>
    <row r="18" spans="2:15" x14ac:dyDescent="0.25">
      <c r="B18" s="34" t="s">
        <v>39</v>
      </c>
      <c r="C18" s="252">
        <v>70</v>
      </c>
      <c r="D18" s="63">
        <v>72</v>
      </c>
      <c r="E18" s="63">
        <v>75</v>
      </c>
      <c r="F18" s="63">
        <v>63</v>
      </c>
      <c r="G18" s="63">
        <v>50</v>
      </c>
      <c r="H18" s="63">
        <v>58</v>
      </c>
      <c r="I18" s="63">
        <v>66</v>
      </c>
      <c r="J18" s="63">
        <v>53</v>
      </c>
      <c r="K18" s="253">
        <v>507</v>
      </c>
      <c r="N18" s="80"/>
      <c r="O18" s="80"/>
    </row>
    <row r="19" spans="2:15" x14ac:dyDescent="0.25">
      <c r="B19" s="34" t="s">
        <v>40</v>
      </c>
      <c r="C19" s="252">
        <v>177</v>
      </c>
      <c r="D19" s="63">
        <v>159</v>
      </c>
      <c r="E19" s="63">
        <v>138</v>
      </c>
      <c r="F19" s="63">
        <v>116</v>
      </c>
      <c r="G19" s="63">
        <v>118</v>
      </c>
      <c r="H19" s="63">
        <v>94</v>
      </c>
      <c r="I19" s="63">
        <v>97</v>
      </c>
      <c r="J19" s="63">
        <v>105</v>
      </c>
      <c r="K19" s="253">
        <v>1004</v>
      </c>
    </row>
    <row r="20" spans="2:15" x14ac:dyDescent="0.25">
      <c r="B20" s="34" t="s">
        <v>41</v>
      </c>
      <c r="C20" s="252">
        <v>74</v>
      </c>
      <c r="D20" s="63">
        <v>66</v>
      </c>
      <c r="E20" s="63">
        <v>54</v>
      </c>
      <c r="F20" s="63">
        <v>44</v>
      </c>
      <c r="G20" s="63">
        <v>65</v>
      </c>
      <c r="H20" s="63">
        <v>50</v>
      </c>
      <c r="I20" s="63">
        <v>61</v>
      </c>
      <c r="J20" s="63">
        <v>49</v>
      </c>
      <c r="K20" s="253">
        <v>463</v>
      </c>
    </row>
    <row r="21" spans="2:15" x14ac:dyDescent="0.25">
      <c r="B21" s="34" t="s">
        <v>42</v>
      </c>
      <c r="C21" s="252">
        <v>71</v>
      </c>
      <c r="D21" s="63">
        <v>53</v>
      </c>
      <c r="E21" s="63">
        <v>55</v>
      </c>
      <c r="F21" s="63">
        <v>43</v>
      </c>
      <c r="G21" s="63">
        <v>43</v>
      </c>
      <c r="H21" s="63">
        <v>61</v>
      </c>
      <c r="I21" s="63">
        <v>45</v>
      </c>
      <c r="J21" s="63">
        <v>39</v>
      </c>
      <c r="K21" s="253">
        <v>410</v>
      </c>
    </row>
    <row r="22" spans="2:15" x14ac:dyDescent="0.25">
      <c r="B22" s="34" t="s">
        <v>43</v>
      </c>
      <c r="C22" s="252">
        <v>32</v>
      </c>
      <c r="D22" s="63">
        <v>50</v>
      </c>
      <c r="E22" s="63">
        <v>64</v>
      </c>
      <c r="F22" s="63">
        <v>41</v>
      </c>
      <c r="G22" s="63">
        <v>33</v>
      </c>
      <c r="H22" s="63">
        <v>33</v>
      </c>
      <c r="I22" s="63">
        <v>50</v>
      </c>
      <c r="J22" s="63">
        <v>31</v>
      </c>
      <c r="K22" s="253">
        <v>334</v>
      </c>
    </row>
    <row r="23" spans="2:15" x14ac:dyDescent="0.25">
      <c r="B23" s="34" t="s">
        <v>44</v>
      </c>
      <c r="C23" s="252">
        <v>168</v>
      </c>
      <c r="D23" s="63">
        <v>136</v>
      </c>
      <c r="E23" s="63">
        <v>140</v>
      </c>
      <c r="F23" s="63">
        <v>114</v>
      </c>
      <c r="G23" s="63">
        <v>100</v>
      </c>
      <c r="H23" s="63">
        <v>116</v>
      </c>
      <c r="I23" s="63">
        <v>128</v>
      </c>
      <c r="J23" s="63">
        <v>143</v>
      </c>
      <c r="K23" s="253">
        <v>1045</v>
      </c>
    </row>
    <row r="24" spans="2:15" x14ac:dyDescent="0.25">
      <c r="B24" s="34" t="s">
        <v>45</v>
      </c>
      <c r="C24" s="252">
        <v>86</v>
      </c>
      <c r="D24" s="63">
        <v>82</v>
      </c>
      <c r="E24" s="63">
        <v>86</v>
      </c>
      <c r="F24" s="63">
        <v>69</v>
      </c>
      <c r="G24" s="63">
        <v>67</v>
      </c>
      <c r="H24" s="63">
        <v>63</v>
      </c>
      <c r="I24" s="63">
        <v>75</v>
      </c>
      <c r="J24" s="63">
        <v>58</v>
      </c>
      <c r="K24" s="253">
        <v>586</v>
      </c>
    </row>
    <row r="25" spans="2:15" x14ac:dyDescent="0.25">
      <c r="B25" s="34" t="s">
        <v>46</v>
      </c>
      <c r="C25" s="252">
        <v>63</v>
      </c>
      <c r="D25" s="63">
        <v>68</v>
      </c>
      <c r="E25" s="63">
        <v>61</v>
      </c>
      <c r="F25" s="63">
        <v>45</v>
      </c>
      <c r="G25" s="63">
        <v>63</v>
      </c>
      <c r="H25" s="63">
        <v>55</v>
      </c>
      <c r="I25" s="63">
        <v>51</v>
      </c>
      <c r="J25" s="63">
        <v>47</v>
      </c>
      <c r="K25" s="253">
        <v>453</v>
      </c>
    </row>
    <row r="26" spans="2:15" x14ac:dyDescent="0.25">
      <c r="B26" s="34" t="s">
        <v>47</v>
      </c>
      <c r="C26" s="252">
        <v>97</v>
      </c>
      <c r="D26" s="63">
        <v>66</v>
      </c>
      <c r="E26" s="63">
        <v>62</v>
      </c>
      <c r="F26" s="63">
        <v>45</v>
      </c>
      <c r="G26" s="63">
        <v>53</v>
      </c>
      <c r="H26" s="63">
        <v>66</v>
      </c>
      <c r="I26" s="63">
        <v>50</v>
      </c>
      <c r="J26" s="63">
        <v>38</v>
      </c>
      <c r="K26" s="253">
        <v>477</v>
      </c>
    </row>
    <row r="27" spans="2:15" x14ac:dyDescent="0.25">
      <c r="B27" s="34" t="s">
        <v>48</v>
      </c>
      <c r="C27" s="252">
        <v>72</v>
      </c>
      <c r="D27" s="63">
        <v>81</v>
      </c>
      <c r="E27" s="63">
        <v>84</v>
      </c>
      <c r="F27" s="63">
        <v>51</v>
      </c>
      <c r="G27" s="63">
        <v>63</v>
      </c>
      <c r="H27" s="63">
        <v>49</v>
      </c>
      <c r="I27" s="63">
        <v>54</v>
      </c>
      <c r="J27" s="63">
        <v>56</v>
      </c>
      <c r="K27" s="253">
        <v>510</v>
      </c>
    </row>
    <row r="28" spans="2:15" x14ac:dyDescent="0.25">
      <c r="B28" s="34" t="s">
        <v>49</v>
      </c>
      <c r="C28" s="252">
        <v>123</v>
      </c>
      <c r="D28" s="63">
        <v>149</v>
      </c>
      <c r="E28" s="63">
        <v>144</v>
      </c>
      <c r="F28" s="63">
        <v>114</v>
      </c>
      <c r="G28" s="63">
        <v>111</v>
      </c>
      <c r="H28" s="63">
        <v>94</v>
      </c>
      <c r="I28" s="63">
        <v>113</v>
      </c>
      <c r="J28" s="63">
        <v>75</v>
      </c>
      <c r="K28" s="253">
        <v>923</v>
      </c>
    </row>
    <row r="29" spans="2:15" x14ac:dyDescent="0.25">
      <c r="B29" s="34" t="s">
        <v>50</v>
      </c>
      <c r="C29" s="252">
        <v>290</v>
      </c>
      <c r="D29" s="63">
        <v>149</v>
      </c>
      <c r="E29" s="63">
        <v>149</v>
      </c>
      <c r="F29" s="63">
        <v>133</v>
      </c>
      <c r="G29" s="63">
        <v>135</v>
      </c>
      <c r="H29" s="63">
        <v>163</v>
      </c>
      <c r="I29" s="63">
        <v>176</v>
      </c>
      <c r="J29" s="63">
        <v>117</v>
      </c>
      <c r="K29" s="253">
        <v>1312</v>
      </c>
    </row>
    <row r="30" spans="2:15" x14ac:dyDescent="0.25">
      <c r="B30" s="34" t="s">
        <v>51</v>
      </c>
      <c r="C30" s="252">
        <v>62</v>
      </c>
      <c r="D30" s="63">
        <v>61</v>
      </c>
      <c r="E30" s="63">
        <v>57</v>
      </c>
      <c r="F30" s="63">
        <v>33</v>
      </c>
      <c r="G30" s="63">
        <v>45</v>
      </c>
      <c r="H30" s="63">
        <v>45</v>
      </c>
      <c r="I30" s="63">
        <v>42</v>
      </c>
      <c r="J30" s="63">
        <v>36</v>
      </c>
      <c r="K30" s="253">
        <v>381</v>
      </c>
    </row>
    <row r="31" spans="2:15" x14ac:dyDescent="0.25">
      <c r="B31" s="34" t="s">
        <v>52</v>
      </c>
      <c r="C31" s="252">
        <v>180</v>
      </c>
      <c r="D31" s="63">
        <v>157</v>
      </c>
      <c r="E31" s="63">
        <v>116</v>
      </c>
      <c r="F31" s="63">
        <v>135</v>
      </c>
      <c r="G31" s="63">
        <v>121</v>
      </c>
      <c r="H31" s="63">
        <v>114</v>
      </c>
      <c r="I31" s="63">
        <v>117</v>
      </c>
      <c r="J31" s="63">
        <v>105</v>
      </c>
      <c r="K31" s="253">
        <v>1045</v>
      </c>
    </row>
    <row r="32" spans="2:15" x14ac:dyDescent="0.25">
      <c r="B32" s="34" t="s">
        <v>31</v>
      </c>
      <c r="C32" s="252">
        <v>47</v>
      </c>
      <c r="D32" s="63">
        <v>57</v>
      </c>
      <c r="E32" s="63">
        <v>55</v>
      </c>
      <c r="F32" s="63">
        <v>24</v>
      </c>
      <c r="G32" s="63">
        <v>26</v>
      </c>
      <c r="H32" s="63">
        <v>21</v>
      </c>
      <c r="I32" s="63">
        <v>34</v>
      </c>
      <c r="J32" s="63">
        <v>24</v>
      </c>
      <c r="K32" s="253">
        <v>288</v>
      </c>
    </row>
    <row r="33" spans="2:11" x14ac:dyDescent="0.25">
      <c r="B33" s="34" t="s">
        <v>53</v>
      </c>
      <c r="C33" s="252">
        <v>155</v>
      </c>
      <c r="D33" s="63">
        <v>141</v>
      </c>
      <c r="E33" s="63">
        <v>128</v>
      </c>
      <c r="F33" s="63">
        <v>92</v>
      </c>
      <c r="G33" s="63">
        <v>85</v>
      </c>
      <c r="H33" s="63">
        <v>102</v>
      </c>
      <c r="I33" s="63">
        <v>99</v>
      </c>
      <c r="J33" s="63">
        <v>100</v>
      </c>
      <c r="K33" s="253">
        <v>902</v>
      </c>
    </row>
    <row r="34" spans="2:11" ht="12.75" customHeight="1" x14ac:dyDescent="0.25">
      <c r="B34" s="34" t="s">
        <v>54</v>
      </c>
      <c r="C34" s="252">
        <v>180</v>
      </c>
      <c r="D34" s="63">
        <v>94</v>
      </c>
      <c r="E34" s="63">
        <v>106</v>
      </c>
      <c r="F34" s="63">
        <v>72</v>
      </c>
      <c r="G34" s="63">
        <v>78</v>
      </c>
      <c r="H34" s="63">
        <v>92</v>
      </c>
      <c r="I34" s="63">
        <v>66</v>
      </c>
      <c r="J34" s="63">
        <v>63</v>
      </c>
      <c r="K34" s="253">
        <v>751</v>
      </c>
    </row>
    <row r="35" spans="2:11" x14ac:dyDescent="0.25">
      <c r="B35" s="34" t="s">
        <v>55</v>
      </c>
      <c r="C35" s="252">
        <v>62</v>
      </c>
      <c r="D35" s="63">
        <v>48</v>
      </c>
      <c r="E35" s="63">
        <v>50</v>
      </c>
      <c r="F35" s="63">
        <v>49</v>
      </c>
      <c r="G35" s="63">
        <v>58</v>
      </c>
      <c r="H35" s="63">
        <v>46</v>
      </c>
      <c r="I35" s="63">
        <v>32</v>
      </c>
      <c r="J35" s="63">
        <v>32</v>
      </c>
      <c r="K35" s="253">
        <v>377</v>
      </c>
    </row>
    <row r="36" spans="2:11" x14ac:dyDescent="0.25">
      <c r="B36" s="34" t="s">
        <v>56</v>
      </c>
      <c r="C36" s="252">
        <v>40</v>
      </c>
      <c r="D36" s="63">
        <v>53</v>
      </c>
      <c r="E36" s="63">
        <v>41</v>
      </c>
      <c r="F36" s="63">
        <v>35</v>
      </c>
      <c r="G36" s="63">
        <v>33</v>
      </c>
      <c r="H36" s="63">
        <v>40</v>
      </c>
      <c r="I36" s="63">
        <v>33</v>
      </c>
      <c r="J36" s="63">
        <v>27</v>
      </c>
      <c r="K36" s="253">
        <v>302</v>
      </c>
    </row>
    <row r="37" spans="2:11" x14ac:dyDescent="0.25">
      <c r="B37" s="34" t="s">
        <v>57</v>
      </c>
      <c r="C37" s="252">
        <v>100</v>
      </c>
      <c r="D37" s="63">
        <v>97</v>
      </c>
      <c r="E37" s="63">
        <v>101</v>
      </c>
      <c r="F37" s="63">
        <v>76</v>
      </c>
      <c r="G37" s="63">
        <v>84</v>
      </c>
      <c r="H37" s="63">
        <v>61</v>
      </c>
      <c r="I37" s="63">
        <v>93</v>
      </c>
      <c r="J37" s="63">
        <v>105</v>
      </c>
      <c r="K37" s="253">
        <v>717</v>
      </c>
    </row>
    <row r="38" spans="2:11" x14ac:dyDescent="0.25">
      <c r="B38" s="34" t="s">
        <v>58</v>
      </c>
      <c r="C38" s="341">
        <v>69</v>
      </c>
      <c r="D38" s="342">
        <v>70</v>
      </c>
      <c r="E38" s="342">
        <v>69</v>
      </c>
      <c r="F38" s="342">
        <v>57</v>
      </c>
      <c r="G38" s="342">
        <v>35</v>
      </c>
      <c r="H38" s="342">
        <v>41</v>
      </c>
      <c r="I38" s="342">
        <v>45</v>
      </c>
      <c r="J38" s="342">
        <v>44</v>
      </c>
      <c r="K38" s="258">
        <v>430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141" priority="2" operator="between">
      <formula>1</formula>
      <formula>2</formula>
    </cfRule>
  </conditionalFormatting>
  <conditionalFormatting sqref="C11:K38">
    <cfRule type="cellIs" dxfId="514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317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316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(09)'!C11/'SD_idade (09)'!K11)</f>
        <v>0.18390934436919476</v>
      </c>
      <c r="D11" s="196">
        <f>('SD_idade (09)'!D11/'SD_idade (09)'!K11)</f>
        <v>0.14387781822662882</v>
      </c>
      <c r="E11" s="196">
        <f>('SD_idade (09)'!E11/'SD_idade (09)'!K11)</f>
        <v>0.12889776595690058</v>
      </c>
      <c r="F11" s="196">
        <f>('SD_idade (09)'!F11/'SD_idade (09)'!K11)</f>
        <v>0.11296782176946893</v>
      </c>
      <c r="G11" s="196">
        <f>('SD_idade (09)'!G11/'SD_idade (09)'!K11)</f>
        <v>0.10986655302193994</v>
      </c>
      <c r="H11" s="196">
        <f>('SD_idade (09)'!H11/'SD_idade (09)'!K11)</f>
        <v>0.11448508156234115</v>
      </c>
      <c r="I11" s="196">
        <f>('SD_idade (09)'!I11/'SD_idade (09)'!K11)</f>
        <v>0.11931155941445581</v>
      </c>
      <c r="J11" s="197">
        <f>('SD_idade (09)'!J11/'SD_idade (09)'!K11)</f>
        <v>8.6684055679070032E-2</v>
      </c>
    </row>
    <row r="12" spans="1:10" x14ac:dyDescent="0.25">
      <c r="B12" s="4" t="s">
        <v>102</v>
      </c>
      <c r="C12" s="194">
        <f>('SD_idade (09)'!C12/'SD_idade (09)'!K12)</f>
        <v>0.17777823223853736</v>
      </c>
      <c r="D12" s="163">
        <f>('SD_idade (09)'!D12/'SD_idade (09)'!K12)</f>
        <v>0.1564992433228353</v>
      </c>
      <c r="E12" s="163">
        <f>('SD_idade (09)'!E12/'SD_idade (09)'!K12)</f>
        <v>0.13764366640762404</v>
      </c>
      <c r="F12" s="163">
        <f>('SD_idade (09)'!F12/'SD_idade (09)'!K12)</f>
        <v>0.11104748660476911</v>
      </c>
      <c r="G12" s="163">
        <f>('SD_idade (09)'!G12/'SD_idade (09)'!K12)</f>
        <v>0.10271381242586609</v>
      </c>
      <c r="H12" s="163">
        <f>('SD_idade (09)'!H12/'SD_idade (09)'!K12)</f>
        <v>0.10726410078121805</v>
      </c>
      <c r="I12" s="163">
        <f>('SD_idade (09)'!I12/'SD_idade (09)'!K12)</f>
        <v>0.11597611354247618</v>
      </c>
      <c r="J12" s="191">
        <f>('SD_idade (09)'!J12/'SD_idade (09)'!K12)</f>
        <v>9.1077344676673888E-2</v>
      </c>
    </row>
    <row r="13" spans="1:10" x14ac:dyDescent="0.25">
      <c r="B13" s="187" t="s">
        <v>20</v>
      </c>
      <c r="C13" s="194">
        <f>('SD_idade (09)'!C13/'SD_idade (09)'!K13)</f>
        <v>0.17690870189312893</v>
      </c>
      <c r="D13" s="163">
        <f>('SD_idade (09)'!D13/'SD_idade (09)'!K13)</f>
        <v>0.15368469517644828</v>
      </c>
      <c r="E13" s="163">
        <f>('SD_idade (09)'!E13/'SD_idade (09)'!K13)</f>
        <v>0.13808466267638059</v>
      </c>
      <c r="F13" s="163">
        <f>('SD_idade (09)'!F13/'SD_idade (09)'!K13)</f>
        <v>0.11238252579692874</v>
      </c>
      <c r="G13" s="163">
        <f>('SD_idade (09)'!G13/'SD_idade (09)'!K13)</f>
        <v>0.1029710478563497</v>
      </c>
      <c r="H13" s="163">
        <f>('SD_idade (09)'!H13/'SD_idade (09)'!K13)</f>
        <v>0.10485334344446551</v>
      </c>
      <c r="I13" s="163">
        <f>('SD_idade (09)'!I13/'SD_idade (09)'!K13)</f>
        <v>0.11622836714243155</v>
      </c>
      <c r="J13" s="191">
        <f>('SD_idade (09)'!J13/'SD_idade (09)'!K13)</f>
        <v>9.4886656013866699E-2</v>
      </c>
    </row>
    <row r="14" spans="1:10" x14ac:dyDescent="0.25">
      <c r="B14" s="187" t="s">
        <v>1</v>
      </c>
      <c r="C14" s="348">
        <f>('SD_idade (09)'!C14/'SD_idade (09)'!K14)</f>
        <v>0.16754208754208755</v>
      </c>
      <c r="D14" s="349">
        <f>('SD_idade (09)'!D14/'SD_idade (09)'!K14)</f>
        <v>0.14619528619528618</v>
      </c>
      <c r="E14" s="349">
        <f>('SD_idade (09)'!E14/'SD_idade (09)'!K14)</f>
        <v>0.13663299663299663</v>
      </c>
      <c r="F14" s="349">
        <f>('SD_idade (09)'!F14/'SD_idade (09)'!K14)</f>
        <v>0.10962962962962963</v>
      </c>
      <c r="G14" s="349">
        <f>('SD_idade (09)'!G14/'SD_idade (09)'!K14)</f>
        <v>0.10922558922558923</v>
      </c>
      <c r="H14" s="349">
        <f>('SD_idade (09)'!H14/'SD_idade (09)'!K14)</f>
        <v>0.11003367003367004</v>
      </c>
      <c r="I14" s="349">
        <f>('SD_idade (09)'!I14/'SD_idade (09)'!K14)</f>
        <v>0.11791245791245791</v>
      </c>
      <c r="J14" s="350">
        <f>('SD_idade (09)'!J14/'SD_idade (09)'!K14)</f>
        <v>0.10282828282828282</v>
      </c>
    </row>
    <row r="15" spans="1:10" x14ac:dyDescent="0.25">
      <c r="B15" s="181" t="s">
        <v>36</v>
      </c>
      <c r="C15" s="195">
        <f>('SD_idade (09)'!C15/'SD_idade (09)'!K15)</f>
        <v>0.16630669546436286</v>
      </c>
      <c r="D15" s="196">
        <f>('SD_idade (09)'!D15/'SD_idade (09)'!K15)</f>
        <v>0.15118790496760259</v>
      </c>
      <c r="E15" s="196">
        <f>('SD_idade (09)'!E15/'SD_idade (09)'!K15)</f>
        <v>9.9352051835853133E-2</v>
      </c>
      <c r="F15" s="196">
        <f>('SD_idade (09)'!F15/'SD_idade (09)'!K15)</f>
        <v>8.4233261339092869E-2</v>
      </c>
      <c r="G15" s="196">
        <f>('SD_idade (09)'!G15/'SD_idade (09)'!K15)</f>
        <v>0.10151187904967603</v>
      </c>
      <c r="H15" s="196">
        <f>('SD_idade (09)'!H15/'SD_idade (09)'!K15)</f>
        <v>0.10367170626349892</v>
      </c>
      <c r="I15" s="196">
        <f>('SD_idade (09)'!I15/'SD_idade (09)'!K15)</f>
        <v>0.17062634989200864</v>
      </c>
      <c r="J15" s="197">
        <f>('SD_idade (09)'!J15/'SD_idade (09)'!K15)</f>
        <v>0.12311015118790497</v>
      </c>
    </row>
    <row r="16" spans="1:10" x14ac:dyDescent="0.25">
      <c r="B16" s="181" t="s">
        <v>37</v>
      </c>
      <c r="C16" s="194">
        <f>('SD_idade (09)'!C16/'SD_idade (09)'!K16)</f>
        <v>0.17675544794188863</v>
      </c>
      <c r="D16" s="163">
        <f>('SD_idade (09)'!D16/'SD_idade (09)'!K16)</f>
        <v>0.16222760290556901</v>
      </c>
      <c r="E16" s="163">
        <f>('SD_idade (09)'!E16/'SD_idade (09)'!K16)</f>
        <v>0.13075060532687652</v>
      </c>
      <c r="F16" s="163">
        <f>('SD_idade (09)'!F16/'SD_idade (09)'!K16)</f>
        <v>0.11138014527845036</v>
      </c>
      <c r="G16" s="163">
        <f>('SD_idade (09)'!G16/'SD_idade (09)'!K16)</f>
        <v>0.10411622276029056</v>
      </c>
      <c r="H16" s="163">
        <f>('SD_idade (09)'!H16/'SD_idade (09)'!K16)</f>
        <v>0.10169491525423729</v>
      </c>
      <c r="I16" s="163">
        <f>('SD_idade (09)'!I16/'SD_idade (09)'!K16)</f>
        <v>0.11622276029055691</v>
      </c>
      <c r="J16" s="191">
        <f>('SD_idade (09)'!J16/'SD_idade (09)'!K16)</f>
        <v>9.6852300242130748E-2</v>
      </c>
    </row>
    <row r="17" spans="2:10" x14ac:dyDescent="0.25">
      <c r="B17" s="181" t="s">
        <v>38</v>
      </c>
      <c r="C17" s="194">
        <f>('SD_idade (09)'!C17/'SD_idade (09)'!K17)</f>
        <v>0.15852047556142668</v>
      </c>
      <c r="D17" s="163">
        <f>('SD_idade (09)'!D17/'SD_idade (09)'!K17)</f>
        <v>0.16512549537648613</v>
      </c>
      <c r="E17" s="163">
        <f>('SD_idade (09)'!E17/'SD_idade (09)'!K17)</f>
        <v>0.12417437252311757</v>
      </c>
      <c r="F17" s="163">
        <f>('SD_idade (09)'!F17/'SD_idade (09)'!K17)</f>
        <v>0.12153236459709379</v>
      </c>
      <c r="G17" s="163">
        <f>('SD_idade (09)'!G17/'SD_idade (09)'!K17)</f>
        <v>8.7186261558784672E-2</v>
      </c>
      <c r="H17" s="163">
        <f>('SD_idade (09)'!H17/'SD_idade (09)'!K17)</f>
        <v>0.10568031704095113</v>
      </c>
      <c r="I17" s="163">
        <f>('SD_idade (09)'!I17/'SD_idade (09)'!K17)</f>
        <v>0.12813738441215325</v>
      </c>
      <c r="J17" s="191">
        <f>('SD_idade (09)'!J17/'SD_idade (09)'!K17)</f>
        <v>0.10964332892998679</v>
      </c>
    </row>
    <row r="18" spans="2:10" x14ac:dyDescent="0.25">
      <c r="B18" s="181" t="s">
        <v>39</v>
      </c>
      <c r="C18" s="194">
        <f>('SD_idade (09)'!C18/'SD_idade (09)'!K18)</f>
        <v>0.13806706114398423</v>
      </c>
      <c r="D18" s="163">
        <f>('SD_idade (09)'!D18/'SD_idade (09)'!K18)</f>
        <v>0.14201183431952663</v>
      </c>
      <c r="E18" s="163">
        <f>('SD_idade (09)'!E18/'SD_idade (09)'!K18)</f>
        <v>0.14792899408284024</v>
      </c>
      <c r="F18" s="163">
        <f>('SD_idade (09)'!F18/'SD_idade (09)'!K18)</f>
        <v>0.1242603550295858</v>
      </c>
      <c r="G18" s="163">
        <f>('SD_idade (09)'!G18/'SD_idade (09)'!K18)</f>
        <v>9.8619329388560162E-2</v>
      </c>
      <c r="H18" s="163">
        <f>('SD_idade (09)'!H18/'SD_idade (09)'!K18)</f>
        <v>0.11439842209072978</v>
      </c>
      <c r="I18" s="163">
        <f>('SD_idade (09)'!I18/'SD_idade (09)'!K18)</f>
        <v>0.13017751479289941</v>
      </c>
      <c r="J18" s="191">
        <f>('SD_idade (09)'!J18/'SD_idade (09)'!K18)</f>
        <v>0.10453648915187377</v>
      </c>
    </row>
    <row r="19" spans="2:10" x14ac:dyDescent="0.25">
      <c r="B19" s="181" t="s">
        <v>40</v>
      </c>
      <c r="C19" s="194">
        <f>('SD_idade (09)'!C19/'SD_idade (09)'!K19)</f>
        <v>0.17629482071713148</v>
      </c>
      <c r="D19" s="163">
        <f>('SD_idade (09)'!D19/'SD_idade (09)'!K19)</f>
        <v>0.15836653386454183</v>
      </c>
      <c r="E19" s="163">
        <f>('SD_idade (09)'!E19/'SD_idade (09)'!K19)</f>
        <v>0.13745019920318724</v>
      </c>
      <c r="F19" s="163">
        <f>('SD_idade (09)'!F19/'SD_idade (09)'!K19)</f>
        <v>0.11553784860557768</v>
      </c>
      <c r="G19" s="163">
        <f>('SD_idade (09)'!G19/'SD_idade (09)'!K19)</f>
        <v>0.11752988047808766</v>
      </c>
      <c r="H19" s="163">
        <f>('SD_idade (09)'!H19/'SD_idade (09)'!K19)</f>
        <v>9.3625498007968128E-2</v>
      </c>
      <c r="I19" s="163">
        <f>('SD_idade (09)'!I19/'SD_idade (09)'!K19)</f>
        <v>9.6613545816733065E-2</v>
      </c>
      <c r="J19" s="191">
        <f>('SD_idade (09)'!J19/'SD_idade (09)'!K19)</f>
        <v>0.10458167330677291</v>
      </c>
    </row>
    <row r="20" spans="2:10" x14ac:dyDescent="0.25">
      <c r="B20" s="181" t="s">
        <v>41</v>
      </c>
      <c r="C20" s="194">
        <f>('SD_idade (09)'!C20/'SD_idade (09)'!K20)</f>
        <v>0.15982721382289417</v>
      </c>
      <c r="D20" s="163">
        <f>('SD_idade (09)'!D20/'SD_idade (09)'!K20)</f>
        <v>0.14254859611231102</v>
      </c>
      <c r="E20" s="163">
        <f>('SD_idade (09)'!E20/'SD_idade (09)'!K20)</f>
        <v>0.11663066954643629</v>
      </c>
      <c r="F20" s="163">
        <f>('SD_idade (09)'!F20/'SD_idade (09)'!K20)</f>
        <v>9.5032397408207347E-2</v>
      </c>
      <c r="G20" s="163">
        <f>('SD_idade (09)'!G20/'SD_idade (09)'!K20)</f>
        <v>0.14038876889848811</v>
      </c>
      <c r="H20" s="163">
        <f>('SD_idade (09)'!H20/'SD_idade (09)'!K20)</f>
        <v>0.10799136069114471</v>
      </c>
      <c r="I20" s="163">
        <f>('SD_idade (09)'!I20/'SD_idade (09)'!K20)</f>
        <v>0.13174946004319654</v>
      </c>
      <c r="J20" s="191">
        <f>('SD_idade (09)'!J20/'SD_idade (09)'!K20)</f>
        <v>0.10583153347732181</v>
      </c>
    </row>
    <row r="21" spans="2:10" x14ac:dyDescent="0.25">
      <c r="B21" s="181" t="s">
        <v>42</v>
      </c>
      <c r="C21" s="194">
        <f>('SD_idade (09)'!C21/'SD_idade (09)'!K21)</f>
        <v>0.17317073170731706</v>
      </c>
      <c r="D21" s="163">
        <f>('SD_idade (09)'!D21/'SD_idade (09)'!K21)</f>
        <v>0.12926829268292683</v>
      </c>
      <c r="E21" s="163">
        <f>('SD_idade (09)'!E21/'SD_idade (09)'!K21)</f>
        <v>0.13414634146341464</v>
      </c>
      <c r="F21" s="163">
        <f>('SD_idade (09)'!F21/'SD_idade (09)'!K21)</f>
        <v>0.1048780487804878</v>
      </c>
      <c r="G21" s="163">
        <f>('SD_idade (09)'!G21/'SD_idade (09)'!K21)</f>
        <v>0.1048780487804878</v>
      </c>
      <c r="H21" s="163">
        <f>('SD_idade (09)'!H21/'SD_idade (09)'!K21)</f>
        <v>0.14878048780487804</v>
      </c>
      <c r="I21" s="163">
        <f>('SD_idade (09)'!I21/'SD_idade (09)'!K21)</f>
        <v>0.10975609756097561</v>
      </c>
      <c r="J21" s="191">
        <f>('SD_idade (09)'!J21/'SD_idade (09)'!K21)</f>
        <v>9.5121951219512196E-2</v>
      </c>
    </row>
    <row r="22" spans="2:10" x14ac:dyDescent="0.25">
      <c r="B22" s="181" t="s">
        <v>43</v>
      </c>
      <c r="C22" s="194">
        <f>('SD_idade (09)'!C22/'SD_idade (09)'!K22)</f>
        <v>9.580838323353294E-2</v>
      </c>
      <c r="D22" s="163">
        <f>('SD_idade (09)'!D22/'SD_idade (09)'!K22)</f>
        <v>0.1497005988023952</v>
      </c>
      <c r="E22" s="163">
        <f>('SD_idade (09)'!E22/'SD_idade (09)'!K22)</f>
        <v>0.19161676646706588</v>
      </c>
      <c r="F22" s="163">
        <f>('SD_idade (09)'!F22/'SD_idade (09)'!K22)</f>
        <v>0.12275449101796407</v>
      </c>
      <c r="G22" s="163">
        <f>('SD_idade (09)'!G22/'SD_idade (09)'!K22)</f>
        <v>9.880239520958084E-2</v>
      </c>
      <c r="H22" s="163">
        <f>('SD_idade (09)'!H22/'SD_idade (09)'!K22)</f>
        <v>9.880239520958084E-2</v>
      </c>
      <c r="I22" s="163">
        <f>('SD_idade (09)'!I22/'SD_idade (09)'!K22)</f>
        <v>0.1497005988023952</v>
      </c>
      <c r="J22" s="191">
        <f>('SD_idade (09)'!J22/'SD_idade (09)'!K22)</f>
        <v>9.2814371257485026E-2</v>
      </c>
    </row>
    <row r="23" spans="2:10" x14ac:dyDescent="0.25">
      <c r="B23" s="181" t="s">
        <v>44</v>
      </c>
      <c r="C23" s="194">
        <f>('SD_idade (09)'!C23/'SD_idade (09)'!K23)</f>
        <v>0.16076555023923444</v>
      </c>
      <c r="D23" s="163">
        <f>('SD_idade (09)'!D23/'SD_idade (09)'!K23)</f>
        <v>0.13014354066985645</v>
      </c>
      <c r="E23" s="163">
        <f>('SD_idade (09)'!E23/'SD_idade (09)'!K23)</f>
        <v>0.13397129186602871</v>
      </c>
      <c r="F23" s="163">
        <f>('SD_idade (09)'!F23/'SD_idade (09)'!K23)</f>
        <v>0.10909090909090909</v>
      </c>
      <c r="G23" s="163">
        <f>('SD_idade (09)'!G23/'SD_idade (09)'!K23)</f>
        <v>9.569377990430622E-2</v>
      </c>
      <c r="H23" s="163">
        <f>('SD_idade (09)'!H23/'SD_idade (09)'!K23)</f>
        <v>0.11100478468899522</v>
      </c>
      <c r="I23" s="163">
        <f>('SD_idade (09)'!I23/'SD_idade (09)'!K23)</f>
        <v>0.12248803827751197</v>
      </c>
      <c r="J23" s="191">
        <f>('SD_idade (09)'!J23/'SD_idade (09)'!K23)</f>
        <v>0.1368421052631579</v>
      </c>
    </row>
    <row r="24" spans="2:10" x14ac:dyDescent="0.25">
      <c r="B24" s="181" t="s">
        <v>45</v>
      </c>
      <c r="C24" s="194">
        <f>('SD_idade (09)'!C24/'SD_idade (09)'!K24)</f>
        <v>0.14675767918088736</v>
      </c>
      <c r="D24" s="163">
        <f>('SD_idade (09)'!D24/'SD_idade (09)'!K24)</f>
        <v>0.13993174061433447</v>
      </c>
      <c r="E24" s="163">
        <f>('SD_idade (09)'!E24/'SD_idade (09)'!K24)</f>
        <v>0.14675767918088736</v>
      </c>
      <c r="F24" s="163">
        <f>('SD_idade (09)'!F24/'SD_idade (09)'!K24)</f>
        <v>0.11774744027303755</v>
      </c>
      <c r="G24" s="163">
        <f>('SD_idade (09)'!G24/'SD_idade (09)'!K24)</f>
        <v>0.11433447098976109</v>
      </c>
      <c r="H24" s="163">
        <f>('SD_idade (09)'!H24/'SD_idade (09)'!K24)</f>
        <v>0.10750853242320819</v>
      </c>
      <c r="I24" s="163">
        <f>('SD_idade (09)'!I24/'SD_idade (09)'!K24)</f>
        <v>0.12798634812286688</v>
      </c>
      <c r="J24" s="191">
        <f>('SD_idade (09)'!J24/'SD_idade (09)'!K24)</f>
        <v>9.8976109215017066E-2</v>
      </c>
    </row>
    <row r="25" spans="2:10" x14ac:dyDescent="0.25">
      <c r="B25" s="181" t="s">
        <v>46</v>
      </c>
      <c r="C25" s="194">
        <f>('SD_idade (09)'!C25/'SD_idade (09)'!K25)</f>
        <v>0.13907284768211919</v>
      </c>
      <c r="D25" s="163">
        <f>('SD_idade (09)'!D25/'SD_idade (09)'!K25)</f>
        <v>0.15011037527593818</v>
      </c>
      <c r="E25" s="163">
        <f>('SD_idade (09)'!E25/'SD_idade (09)'!K25)</f>
        <v>0.13465783664459161</v>
      </c>
      <c r="F25" s="163">
        <f>('SD_idade (09)'!F25/'SD_idade (09)'!K25)</f>
        <v>9.9337748344370855E-2</v>
      </c>
      <c r="G25" s="163">
        <f>('SD_idade (09)'!G25/'SD_idade (09)'!K25)</f>
        <v>0.13907284768211919</v>
      </c>
      <c r="H25" s="163">
        <f>('SD_idade (09)'!H25/'SD_idade (09)'!K25)</f>
        <v>0.12141280353200883</v>
      </c>
      <c r="I25" s="163">
        <f>('SD_idade (09)'!I25/'SD_idade (09)'!K25)</f>
        <v>0.11258278145695365</v>
      </c>
      <c r="J25" s="191">
        <f>('SD_idade (09)'!J25/'SD_idade (09)'!K25)</f>
        <v>0.10375275938189846</v>
      </c>
    </row>
    <row r="26" spans="2:10" x14ac:dyDescent="0.25">
      <c r="B26" s="181" t="s">
        <v>47</v>
      </c>
      <c r="C26" s="194">
        <f>('SD_idade (09)'!C26/'SD_idade (09)'!K26)</f>
        <v>0.20335429769392033</v>
      </c>
      <c r="D26" s="163">
        <f>('SD_idade (09)'!D26/'SD_idade (09)'!K26)</f>
        <v>0.13836477987421383</v>
      </c>
      <c r="E26" s="163">
        <f>('SD_idade (09)'!E26/'SD_idade (09)'!K26)</f>
        <v>0.12997903563941299</v>
      </c>
      <c r="F26" s="163">
        <f>('SD_idade (09)'!F26/'SD_idade (09)'!K26)</f>
        <v>9.4339622641509441E-2</v>
      </c>
      <c r="G26" s="163">
        <f>('SD_idade (09)'!G26/'SD_idade (09)'!K26)</f>
        <v>0.1111111111111111</v>
      </c>
      <c r="H26" s="163">
        <f>('SD_idade (09)'!H26/'SD_idade (09)'!K26)</f>
        <v>0.13836477987421383</v>
      </c>
      <c r="I26" s="163">
        <f>('SD_idade (09)'!I26/'SD_idade (09)'!K26)</f>
        <v>0.10482180293501048</v>
      </c>
      <c r="J26" s="191">
        <f>('SD_idade (09)'!J26/'SD_idade (09)'!K26)</f>
        <v>7.9664570230607967E-2</v>
      </c>
    </row>
    <row r="27" spans="2:10" x14ac:dyDescent="0.25">
      <c r="B27" s="181" t="s">
        <v>48</v>
      </c>
      <c r="C27" s="194">
        <f>('SD_idade (09)'!C27/'SD_idade (09)'!K27)</f>
        <v>0.14117647058823529</v>
      </c>
      <c r="D27" s="163">
        <f>('SD_idade (09)'!D27/'SD_idade (09)'!K27)</f>
        <v>0.1588235294117647</v>
      </c>
      <c r="E27" s="163">
        <f>('SD_idade (09)'!E27/'SD_idade (09)'!K27)</f>
        <v>0.16470588235294117</v>
      </c>
      <c r="F27" s="163">
        <f>('SD_idade (09)'!F27/'SD_idade (09)'!K27)</f>
        <v>0.1</v>
      </c>
      <c r="G27" s="163">
        <f>('SD_idade (09)'!G27/'SD_idade (09)'!K27)</f>
        <v>0.12352941176470589</v>
      </c>
      <c r="H27" s="163">
        <f>('SD_idade (09)'!H27/'SD_idade (09)'!K27)</f>
        <v>9.6078431372549025E-2</v>
      </c>
      <c r="I27" s="163">
        <f>('SD_idade (09)'!I27/'SD_idade (09)'!K27)</f>
        <v>0.10588235294117647</v>
      </c>
      <c r="J27" s="191">
        <f>('SD_idade (09)'!J27/'SD_idade (09)'!K27)</f>
        <v>0.10980392156862745</v>
      </c>
    </row>
    <row r="28" spans="2:10" x14ac:dyDescent="0.25">
      <c r="B28" s="181" t="s">
        <v>49</v>
      </c>
      <c r="C28" s="194">
        <f>('SD_idade (09)'!C28/'SD_idade (09)'!K28)</f>
        <v>0.13326110509209102</v>
      </c>
      <c r="D28" s="163">
        <f>('SD_idade (09)'!D28/'SD_idade (09)'!K28)</f>
        <v>0.16143011917659805</v>
      </c>
      <c r="E28" s="163">
        <f>('SD_idade (09)'!E28/'SD_idade (09)'!K28)</f>
        <v>0.15601300108342361</v>
      </c>
      <c r="F28" s="163">
        <f>('SD_idade (09)'!F28/'SD_idade (09)'!K28)</f>
        <v>0.12351029252437704</v>
      </c>
      <c r="G28" s="163">
        <f>('SD_idade (09)'!G28/'SD_idade (09)'!K28)</f>
        <v>0.12026002166847237</v>
      </c>
      <c r="H28" s="163">
        <f>('SD_idade (09)'!H28/'SD_idade (09)'!K28)</f>
        <v>0.10184182015167931</v>
      </c>
      <c r="I28" s="163">
        <f>('SD_idade (09)'!I28/'SD_idade (09)'!K28)</f>
        <v>0.12242686890574214</v>
      </c>
      <c r="J28" s="191">
        <f>('SD_idade (09)'!J28/'SD_idade (09)'!K28)</f>
        <v>8.1256771397616473E-2</v>
      </c>
    </row>
    <row r="29" spans="2:10" x14ac:dyDescent="0.25">
      <c r="B29" s="181" t="s">
        <v>50</v>
      </c>
      <c r="C29" s="194">
        <f>('SD_idade (09)'!C29/'SD_idade (09)'!K29)</f>
        <v>0.22103658536585366</v>
      </c>
      <c r="D29" s="163">
        <f>('SD_idade (09)'!D29/'SD_idade (09)'!K29)</f>
        <v>0.11356707317073171</v>
      </c>
      <c r="E29" s="163">
        <f>('SD_idade (09)'!E29/'SD_idade (09)'!K29)</f>
        <v>0.11356707317073171</v>
      </c>
      <c r="F29" s="163">
        <f>('SD_idade (09)'!F29/'SD_idade (09)'!K29)</f>
        <v>0.1013719512195122</v>
      </c>
      <c r="G29" s="163">
        <f>('SD_idade (09)'!G29/'SD_idade (09)'!K29)</f>
        <v>0.10289634146341463</v>
      </c>
      <c r="H29" s="163">
        <f>('SD_idade (09)'!H29/'SD_idade (09)'!K29)</f>
        <v>0.12423780487804878</v>
      </c>
      <c r="I29" s="163">
        <f>('SD_idade (09)'!I29/'SD_idade (09)'!K29)</f>
        <v>0.13414634146341464</v>
      </c>
      <c r="J29" s="191">
        <f>('SD_idade (09)'!J29/'SD_idade (09)'!K29)</f>
        <v>8.9176829268292679E-2</v>
      </c>
    </row>
    <row r="30" spans="2:10" x14ac:dyDescent="0.25">
      <c r="B30" s="181" t="s">
        <v>51</v>
      </c>
      <c r="C30" s="194">
        <f>('SD_idade (09)'!C30/'SD_idade (09)'!K30)</f>
        <v>0.16272965879265092</v>
      </c>
      <c r="D30" s="163">
        <f>('SD_idade (09)'!D30/'SD_idade (09)'!K30)</f>
        <v>0.16010498687664043</v>
      </c>
      <c r="E30" s="163">
        <f>('SD_idade (09)'!E30/'SD_idade (09)'!K30)</f>
        <v>0.14960629921259844</v>
      </c>
      <c r="F30" s="163">
        <f>('SD_idade (09)'!F30/'SD_idade (09)'!K30)</f>
        <v>8.6614173228346455E-2</v>
      </c>
      <c r="G30" s="163">
        <f>('SD_idade (09)'!G30/'SD_idade (09)'!K30)</f>
        <v>0.11811023622047244</v>
      </c>
      <c r="H30" s="163">
        <f>('SD_idade (09)'!H30/'SD_idade (09)'!K30)</f>
        <v>0.11811023622047244</v>
      </c>
      <c r="I30" s="163">
        <f>('SD_idade (09)'!I30/'SD_idade (09)'!K30)</f>
        <v>0.11023622047244094</v>
      </c>
      <c r="J30" s="191">
        <f>('SD_idade (09)'!J30/'SD_idade (09)'!K30)</f>
        <v>9.4488188976377951E-2</v>
      </c>
    </row>
    <row r="31" spans="2:10" x14ac:dyDescent="0.25">
      <c r="B31" s="181" t="s">
        <v>52</v>
      </c>
      <c r="C31" s="194">
        <f>('SD_idade (09)'!C31/'SD_idade (09)'!K31)</f>
        <v>0.17224880382775121</v>
      </c>
      <c r="D31" s="163">
        <f>('SD_idade (09)'!D31/'SD_idade (09)'!K31)</f>
        <v>0.15023923444976076</v>
      </c>
      <c r="E31" s="163">
        <f>('SD_idade (09)'!E31/'SD_idade (09)'!K31)</f>
        <v>0.11100478468899522</v>
      </c>
      <c r="F31" s="163">
        <f>('SD_idade (09)'!F31/'SD_idade (09)'!K31)</f>
        <v>0.12918660287081341</v>
      </c>
      <c r="G31" s="163">
        <f>('SD_idade (09)'!G31/'SD_idade (09)'!K31)</f>
        <v>0.11578947368421053</v>
      </c>
      <c r="H31" s="163">
        <f>('SD_idade (09)'!H31/'SD_idade (09)'!K31)</f>
        <v>0.10909090909090909</v>
      </c>
      <c r="I31" s="163">
        <f>('SD_idade (09)'!I31/'SD_idade (09)'!K31)</f>
        <v>0.11196172248803828</v>
      </c>
      <c r="J31" s="191">
        <f>('SD_idade (09)'!J31/'SD_idade (09)'!K31)</f>
        <v>0.10047846889952153</v>
      </c>
    </row>
    <row r="32" spans="2:10" x14ac:dyDescent="0.25">
      <c r="B32" s="181" t="s">
        <v>31</v>
      </c>
      <c r="C32" s="194">
        <f>('SD_idade (09)'!C32/'SD_idade (09)'!K32)</f>
        <v>0.16319444444444445</v>
      </c>
      <c r="D32" s="163">
        <f>('SD_idade (09)'!D32/'SD_idade (09)'!K32)</f>
        <v>0.19791666666666666</v>
      </c>
      <c r="E32" s="163">
        <f>('SD_idade (09)'!E32/'SD_idade (09)'!K32)</f>
        <v>0.19097222222222221</v>
      </c>
      <c r="F32" s="163">
        <f>('SD_idade (09)'!F32/'SD_idade (09)'!K32)</f>
        <v>8.3333333333333329E-2</v>
      </c>
      <c r="G32" s="163">
        <f>('SD_idade (09)'!G32/'SD_idade (09)'!K32)</f>
        <v>9.0277777777777776E-2</v>
      </c>
      <c r="H32" s="163">
        <f>('SD_idade (09)'!H32/'SD_idade (09)'!K32)</f>
        <v>7.2916666666666671E-2</v>
      </c>
      <c r="I32" s="163">
        <f>('SD_idade (09)'!I32/'SD_idade (09)'!K32)</f>
        <v>0.11805555555555555</v>
      </c>
      <c r="J32" s="191">
        <f>('SD_idade (09)'!J32/'SD_idade (09)'!K32)</f>
        <v>8.3333333333333329E-2</v>
      </c>
    </row>
    <row r="33" spans="2:10" x14ac:dyDescent="0.25">
      <c r="B33" s="181" t="s">
        <v>53</v>
      </c>
      <c r="C33" s="194">
        <f>('SD_idade (09)'!C33/'SD_idade (09)'!K33)</f>
        <v>0.17184035476718404</v>
      </c>
      <c r="D33" s="163">
        <f>('SD_idade (09)'!D33/'SD_idade (09)'!K33)</f>
        <v>0.15631929046563192</v>
      </c>
      <c r="E33" s="163">
        <f>('SD_idade (09)'!E33/'SD_idade (09)'!K33)</f>
        <v>0.14190687361419069</v>
      </c>
      <c r="F33" s="163">
        <f>('SD_idade (09)'!F33/'SD_idade (09)'!K33)</f>
        <v>0.10199556541019955</v>
      </c>
      <c r="G33" s="163">
        <f>('SD_idade (09)'!G33/'SD_idade (09)'!K33)</f>
        <v>9.4235033259423506E-2</v>
      </c>
      <c r="H33" s="163">
        <f>('SD_idade (09)'!H33/'SD_idade (09)'!K33)</f>
        <v>0.1130820399113082</v>
      </c>
      <c r="I33" s="163">
        <f>('SD_idade (09)'!I33/'SD_idade (09)'!K33)</f>
        <v>0.10975609756097561</v>
      </c>
      <c r="J33" s="191">
        <f>('SD_idade (09)'!J33/'SD_idade (09)'!K33)</f>
        <v>0.11086474501108648</v>
      </c>
    </row>
    <row r="34" spans="2:10" ht="12.75" customHeight="1" x14ac:dyDescent="0.25">
      <c r="B34" s="181" t="s">
        <v>54</v>
      </c>
      <c r="C34" s="194">
        <f>('SD_idade (09)'!C34/'SD_idade (09)'!K34)</f>
        <v>0.23968042609853529</v>
      </c>
      <c r="D34" s="163">
        <f>('SD_idade (09)'!D34/'SD_idade (09)'!K34)</f>
        <v>0.12516644474034622</v>
      </c>
      <c r="E34" s="163">
        <f>('SD_idade (09)'!E34/'SD_idade (09)'!K34)</f>
        <v>0.1411451398135819</v>
      </c>
      <c r="F34" s="163">
        <f>('SD_idade (09)'!F34/'SD_idade (09)'!K34)</f>
        <v>9.5872170439414109E-2</v>
      </c>
      <c r="G34" s="163">
        <f>('SD_idade (09)'!G34/'SD_idade (09)'!K34)</f>
        <v>0.10386151797603196</v>
      </c>
      <c r="H34" s="163">
        <f>('SD_idade (09)'!H34/'SD_idade (09)'!K34)</f>
        <v>0.12250332889480692</v>
      </c>
      <c r="I34" s="163">
        <f>('SD_idade (09)'!I34/'SD_idade (09)'!K34)</f>
        <v>8.7882822902796268E-2</v>
      </c>
      <c r="J34" s="191">
        <f>('SD_idade (09)'!J34/'SD_idade (09)'!K34)</f>
        <v>8.3888149134487347E-2</v>
      </c>
    </row>
    <row r="35" spans="2:10" x14ac:dyDescent="0.25">
      <c r="B35" s="181" t="s">
        <v>55</v>
      </c>
      <c r="C35" s="194">
        <f>('SD_idade (09)'!C35/'SD_idade (09)'!K35)</f>
        <v>0.16445623342175067</v>
      </c>
      <c r="D35" s="163">
        <f>('SD_idade (09)'!D35/'SD_idade (09)'!K35)</f>
        <v>0.1273209549071618</v>
      </c>
      <c r="E35" s="163">
        <f>('SD_idade (09)'!E35/'SD_idade (09)'!K35)</f>
        <v>0.13262599469496023</v>
      </c>
      <c r="F35" s="163">
        <f>('SD_idade (09)'!F35/'SD_idade (09)'!K35)</f>
        <v>0.129973474801061</v>
      </c>
      <c r="G35" s="163">
        <f>('SD_idade (09)'!G35/'SD_idade (09)'!K35)</f>
        <v>0.15384615384615385</v>
      </c>
      <c r="H35" s="163">
        <f>('SD_idade (09)'!H35/'SD_idade (09)'!K35)</f>
        <v>0.1220159151193634</v>
      </c>
      <c r="I35" s="163">
        <f>('SD_idade (09)'!I35/'SD_idade (09)'!K35)</f>
        <v>8.4880636604774531E-2</v>
      </c>
      <c r="J35" s="191">
        <f>('SD_idade (09)'!J35/'SD_idade (09)'!K35)</f>
        <v>8.4880636604774531E-2</v>
      </c>
    </row>
    <row r="36" spans="2:10" x14ac:dyDescent="0.25">
      <c r="B36" s="181" t="s">
        <v>56</v>
      </c>
      <c r="C36" s="194">
        <f>('SD_idade (09)'!C36/'SD_idade (09)'!K36)</f>
        <v>0.13245033112582782</v>
      </c>
      <c r="D36" s="163">
        <f>('SD_idade (09)'!D36/'SD_idade (09)'!K36)</f>
        <v>0.17549668874172186</v>
      </c>
      <c r="E36" s="163">
        <f>('SD_idade (09)'!E36/'SD_idade (09)'!K36)</f>
        <v>0.13576158940397351</v>
      </c>
      <c r="F36" s="163">
        <f>('SD_idade (09)'!F36/'SD_idade (09)'!K36)</f>
        <v>0.11589403973509933</v>
      </c>
      <c r="G36" s="163">
        <f>('SD_idade (09)'!G36/'SD_idade (09)'!K36)</f>
        <v>0.10927152317880795</v>
      </c>
      <c r="H36" s="163">
        <f>('SD_idade (09)'!H36/'SD_idade (09)'!K36)</f>
        <v>0.13245033112582782</v>
      </c>
      <c r="I36" s="163">
        <f>('SD_idade (09)'!I36/'SD_idade (09)'!K36)</f>
        <v>0.10927152317880795</v>
      </c>
      <c r="J36" s="191">
        <f>('SD_idade (09)'!J36/'SD_idade (09)'!K36)</f>
        <v>8.9403973509933773E-2</v>
      </c>
    </row>
    <row r="37" spans="2:10" x14ac:dyDescent="0.25">
      <c r="B37" s="181" t="s">
        <v>57</v>
      </c>
      <c r="C37" s="194">
        <f>('SD_idade (09)'!C37/'SD_idade (09)'!K37)</f>
        <v>0.1394700139470014</v>
      </c>
      <c r="D37" s="163">
        <f>('SD_idade (09)'!D37/'SD_idade (09)'!K37)</f>
        <v>0.13528591352859135</v>
      </c>
      <c r="E37" s="163">
        <f>('SD_idade (09)'!E37/'SD_idade (09)'!K37)</f>
        <v>0.14086471408647142</v>
      </c>
      <c r="F37" s="163">
        <f>('SD_idade (09)'!F37/'SD_idade (09)'!K37)</f>
        <v>0.10599721059972106</v>
      </c>
      <c r="G37" s="163">
        <f>('SD_idade (09)'!G37/'SD_idade (09)'!K37)</f>
        <v>0.11715481171548117</v>
      </c>
      <c r="H37" s="163">
        <f>('SD_idade (09)'!H37/'SD_idade (09)'!K37)</f>
        <v>8.5076708507670851E-2</v>
      </c>
      <c r="I37" s="163">
        <f>('SD_idade (09)'!I37/'SD_idade (09)'!K37)</f>
        <v>0.1297071129707113</v>
      </c>
      <c r="J37" s="191">
        <f>('SD_idade (09)'!J37/'SD_idade (09)'!K37)</f>
        <v>0.14644351464435146</v>
      </c>
    </row>
    <row r="38" spans="2:10" x14ac:dyDescent="0.25">
      <c r="B38" s="181" t="s">
        <v>58</v>
      </c>
      <c r="C38" s="188">
        <f>('SD_idade (09)'!C38/'SD_idade (09)'!K38)</f>
        <v>0.16046511627906976</v>
      </c>
      <c r="D38" s="184">
        <f>('SD_idade (09)'!D38/'SD_idade (09)'!K38)</f>
        <v>0.16279069767441862</v>
      </c>
      <c r="E38" s="184">
        <f>('SD_idade (09)'!E38/'SD_idade (09)'!K38)</f>
        <v>0.16046511627906976</v>
      </c>
      <c r="F38" s="184">
        <f>('SD_idade (09)'!F38/'SD_idade (09)'!K38)</f>
        <v>0.13255813953488371</v>
      </c>
      <c r="G38" s="184">
        <f>('SD_idade (09)'!G38/'SD_idade (09)'!K38)</f>
        <v>8.1395348837209308E-2</v>
      </c>
      <c r="H38" s="184">
        <f>('SD_idade (09)'!H38/'SD_idade (09)'!K38)</f>
        <v>9.5348837209302331E-2</v>
      </c>
      <c r="I38" s="184">
        <f>('SD_idade (09)'!I38/'SD_idade (09)'!K38)</f>
        <v>0.10465116279069768</v>
      </c>
      <c r="J38" s="192">
        <f>('SD_idade (09)'!J38/'SD_idade (09)'!K38)</f>
        <v>0.10232558139534884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318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9" t="s">
        <v>318</v>
      </c>
    </row>
    <row r="9" spans="1:3" ht="24.95" customHeight="1" x14ac:dyDescent="0.25">
      <c r="B9" s="11"/>
      <c r="C9" s="530"/>
    </row>
    <row r="10" spans="1:3" x14ac:dyDescent="0.25">
      <c r="B10" s="161" t="s">
        <v>60</v>
      </c>
      <c r="C10" s="531"/>
    </row>
    <row r="11" spans="1:3" x14ac:dyDescent="0.25">
      <c r="B11" s="3" t="s">
        <v>61</v>
      </c>
      <c r="C11" s="220">
        <v>532.32477076489681</v>
      </c>
    </row>
    <row r="12" spans="1:3" x14ac:dyDescent="0.25">
      <c r="B12" s="4" t="s">
        <v>102</v>
      </c>
      <c r="C12" s="221">
        <v>615.11902822315164</v>
      </c>
    </row>
    <row r="13" spans="1:3" x14ac:dyDescent="0.25">
      <c r="B13" s="4" t="s">
        <v>20</v>
      </c>
      <c r="C13" s="221">
        <v>616.6211764465271</v>
      </c>
    </row>
    <row r="14" spans="1:3" x14ac:dyDescent="0.25">
      <c r="B14" s="4" t="s">
        <v>1</v>
      </c>
      <c r="C14" s="417">
        <v>667.30849656631221</v>
      </c>
    </row>
    <row r="15" spans="1:3" x14ac:dyDescent="0.25">
      <c r="B15" s="34" t="s">
        <v>36</v>
      </c>
      <c r="C15" s="220">
        <v>624.1510144844159</v>
      </c>
    </row>
    <row r="16" spans="1:3" x14ac:dyDescent="0.25">
      <c r="B16" s="34" t="s">
        <v>37</v>
      </c>
      <c r="C16" s="221">
        <v>673.31186696758709</v>
      </c>
    </row>
    <row r="17" spans="2:3" x14ac:dyDescent="0.25">
      <c r="B17" s="34" t="s">
        <v>38</v>
      </c>
      <c r="C17" s="221">
        <v>761.43876557927422</v>
      </c>
    </row>
    <row r="18" spans="2:3" x14ac:dyDescent="0.25">
      <c r="B18" s="34" t="s">
        <v>39</v>
      </c>
      <c r="C18" s="221">
        <v>764.01473020485173</v>
      </c>
    </row>
    <row r="19" spans="2:3" x14ac:dyDescent="0.25">
      <c r="B19" s="34" t="s">
        <v>40</v>
      </c>
      <c r="C19" s="221">
        <v>620.94674523626213</v>
      </c>
    </row>
    <row r="20" spans="2:3" x14ac:dyDescent="0.25">
      <c r="B20" s="34" t="s">
        <v>41</v>
      </c>
      <c r="C20" s="221">
        <v>780.67878678927855</v>
      </c>
    </row>
    <row r="21" spans="2:3" x14ac:dyDescent="0.25">
      <c r="B21" s="34" t="s">
        <v>42</v>
      </c>
      <c r="C21" s="221">
        <v>573.83268854059338</v>
      </c>
    </row>
    <row r="22" spans="2:3" x14ac:dyDescent="0.25">
      <c r="B22" s="34" t="s">
        <v>43</v>
      </c>
      <c r="C22" s="221">
        <v>819.64891809307858</v>
      </c>
    </row>
    <row r="23" spans="2:3" x14ac:dyDescent="0.25">
      <c r="B23" s="34" t="s">
        <v>44</v>
      </c>
      <c r="C23" s="221">
        <v>669.58786421178627</v>
      </c>
    </row>
    <row r="24" spans="2:3" x14ac:dyDescent="0.25">
      <c r="B24" s="34" t="s">
        <v>45</v>
      </c>
      <c r="C24" s="221">
        <v>703.09584699339439</v>
      </c>
    </row>
    <row r="25" spans="2:3" x14ac:dyDescent="0.25">
      <c r="B25" s="34" t="s">
        <v>46</v>
      </c>
      <c r="C25" s="221">
        <v>612.91319022938228</v>
      </c>
    </row>
    <row r="26" spans="2:3" x14ac:dyDescent="0.25">
      <c r="B26" s="34" t="s">
        <v>47</v>
      </c>
      <c r="C26" s="221">
        <v>679.78030115116962</v>
      </c>
    </row>
    <row r="27" spans="2:3" x14ac:dyDescent="0.25">
      <c r="B27" s="34" t="s">
        <v>48</v>
      </c>
      <c r="C27" s="221">
        <v>758.8224462839089</v>
      </c>
    </row>
    <row r="28" spans="2:3" x14ac:dyDescent="0.25">
      <c r="B28" s="34" t="s">
        <v>49</v>
      </c>
      <c r="C28" s="221">
        <v>760.35479745603607</v>
      </c>
    </row>
    <row r="29" spans="2:3" x14ac:dyDescent="0.25">
      <c r="B29" s="34" t="s">
        <v>50</v>
      </c>
      <c r="C29" s="221">
        <v>552.62956421733315</v>
      </c>
    </row>
    <row r="30" spans="2:3" x14ac:dyDescent="0.25">
      <c r="B30" s="34" t="s">
        <v>51</v>
      </c>
      <c r="C30" s="221">
        <v>661.67827234006427</v>
      </c>
    </row>
    <row r="31" spans="2:3" x14ac:dyDescent="0.25">
      <c r="B31" s="34" t="s">
        <v>52</v>
      </c>
      <c r="C31" s="221">
        <v>645.7476789863299</v>
      </c>
    </row>
    <row r="32" spans="2:3" x14ac:dyDescent="0.25">
      <c r="B32" s="34" t="s">
        <v>31</v>
      </c>
      <c r="C32" s="221">
        <v>779.30971690631213</v>
      </c>
    </row>
    <row r="33" spans="2:3" x14ac:dyDescent="0.25">
      <c r="B33" s="34" t="s">
        <v>53</v>
      </c>
      <c r="C33" s="221">
        <v>606.82379209884084</v>
      </c>
    </row>
    <row r="34" spans="2:3" ht="12.75" customHeight="1" x14ac:dyDescent="0.25">
      <c r="B34" s="34" t="s">
        <v>54</v>
      </c>
      <c r="C34" s="221">
        <v>566.63636377707394</v>
      </c>
    </row>
    <row r="35" spans="2:3" x14ac:dyDescent="0.25">
      <c r="B35" s="34" t="s">
        <v>55</v>
      </c>
      <c r="C35" s="221">
        <v>564.05370742225819</v>
      </c>
    </row>
    <row r="36" spans="2:3" x14ac:dyDescent="0.25">
      <c r="B36" s="34" t="s">
        <v>56</v>
      </c>
      <c r="C36" s="221">
        <v>635.02120246431582</v>
      </c>
    </row>
    <row r="37" spans="2:3" x14ac:dyDescent="0.25">
      <c r="B37" s="34" t="s">
        <v>57</v>
      </c>
      <c r="C37" s="221">
        <v>810.8387485868011</v>
      </c>
    </row>
    <row r="38" spans="2:3" x14ac:dyDescent="0.25">
      <c r="B38" s="34" t="s">
        <v>58</v>
      </c>
      <c r="C38" s="222">
        <v>566.86890481726084</v>
      </c>
    </row>
    <row r="39" spans="2:3" x14ac:dyDescent="0.25">
      <c r="B39" s="108"/>
    </row>
    <row r="40" spans="2:3" x14ac:dyDescent="0.25">
      <c r="B40" s="36"/>
    </row>
  </sheetData>
  <conditionalFormatting sqref="C12:C38">
    <cfRule type="cellIs" dxfId="5139" priority="1" operator="between">
      <formula>1</formula>
      <formula>2</formula>
    </cfRule>
  </conditionalFormatting>
  <conditionalFormatting sqref="C11">
    <cfRule type="cellIs" dxfId="5138" priority="3" operator="between">
      <formula>1</formula>
      <formula>2</formula>
    </cfRule>
  </conditionalFormatting>
  <conditionalFormatting sqref="C11">
    <cfRule type="cellIs" dxfId="5137" priority="4" operator="between">
      <formula>1</formula>
      <formula>2</formula>
    </cfRule>
  </conditionalFormatting>
  <conditionalFormatting sqref="C12:C38">
    <cfRule type="cellIs" dxfId="5136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5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4" x14ac:dyDescent="0.25">
      <c r="D3" s="83"/>
    </row>
    <row r="4" spans="1:14" x14ac:dyDescent="0.25">
      <c r="D4" s="83"/>
    </row>
    <row r="5" spans="1:14" x14ac:dyDescent="0.25">
      <c r="B5" s="596" t="s">
        <v>136</v>
      </c>
      <c r="C5" s="597"/>
      <c r="D5" s="597"/>
    </row>
    <row r="6" spans="1:14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4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4" x14ac:dyDescent="0.25">
      <c r="A8" s="145" t="s">
        <v>2</v>
      </c>
      <c r="B8" s="595" t="s">
        <v>132</v>
      </c>
      <c r="C8" s="595"/>
      <c r="D8" s="595"/>
      <c r="E8" s="595"/>
      <c r="F8" s="595"/>
      <c r="G8" s="595"/>
      <c r="H8" s="595"/>
      <c r="I8" s="595"/>
      <c r="J8" s="595"/>
      <c r="K8" s="126"/>
    </row>
    <row r="9" spans="1:14" x14ac:dyDescent="0.25">
      <c r="A9" s="145" t="s">
        <v>3</v>
      </c>
      <c r="B9" s="595" t="s">
        <v>252</v>
      </c>
      <c r="C9" s="595"/>
      <c r="D9" s="595"/>
      <c r="E9" s="595"/>
      <c r="F9" s="595"/>
      <c r="G9" s="595"/>
      <c r="H9" s="595"/>
      <c r="I9" s="595"/>
      <c r="J9" s="595"/>
      <c r="K9" s="126"/>
    </row>
    <row r="10" spans="1:14" x14ac:dyDescent="0.25">
      <c r="A10" s="145"/>
      <c r="B10" s="158" t="s">
        <v>95</v>
      </c>
      <c r="C10" s="333"/>
      <c r="D10" s="333"/>
      <c r="E10" s="333"/>
      <c r="F10" s="333"/>
      <c r="G10" s="333"/>
      <c r="H10" s="333"/>
      <c r="I10" s="333"/>
      <c r="J10" s="333"/>
      <c r="K10" s="125"/>
      <c r="L10" s="236"/>
    </row>
    <row r="11" spans="1:14" x14ac:dyDescent="0.25">
      <c r="A11" s="145" t="s">
        <v>4</v>
      </c>
      <c r="B11" s="595" t="s">
        <v>228</v>
      </c>
      <c r="C11" s="595"/>
      <c r="D11" s="595"/>
      <c r="E11" s="595"/>
      <c r="F11" s="595"/>
      <c r="G11" s="595"/>
      <c r="H11" s="595"/>
      <c r="I11" s="595"/>
      <c r="J11" s="595"/>
      <c r="K11" s="149"/>
      <c r="N11" s="92"/>
    </row>
    <row r="12" spans="1:14" x14ac:dyDescent="0.25">
      <c r="A12" s="145" t="s">
        <v>5</v>
      </c>
      <c r="B12" s="595" t="s">
        <v>253</v>
      </c>
      <c r="C12" s="595"/>
      <c r="D12" s="595"/>
      <c r="E12" s="595"/>
      <c r="F12" s="595"/>
      <c r="G12" s="595"/>
      <c r="H12" s="595"/>
      <c r="I12" s="595"/>
      <c r="J12" s="595"/>
      <c r="K12" s="149"/>
      <c r="N12" s="92"/>
    </row>
    <row r="13" spans="1:14" x14ac:dyDescent="0.25">
      <c r="A13" s="145"/>
      <c r="B13" s="158" t="s">
        <v>90</v>
      </c>
      <c r="C13" s="333"/>
      <c r="D13" s="333"/>
      <c r="E13" s="333"/>
      <c r="F13" s="333"/>
      <c r="G13" s="333"/>
      <c r="H13" s="333"/>
      <c r="I13" s="333"/>
      <c r="J13" s="333"/>
      <c r="K13" s="149"/>
      <c r="L13" s="235"/>
    </row>
    <row r="14" spans="1:14" x14ac:dyDescent="0.25">
      <c r="A14" s="145" t="s">
        <v>6</v>
      </c>
      <c r="B14" s="595" t="s">
        <v>254</v>
      </c>
      <c r="C14" s="595"/>
      <c r="D14" s="595"/>
      <c r="E14" s="595"/>
      <c r="F14" s="595"/>
      <c r="G14" s="595"/>
      <c r="H14" s="595"/>
      <c r="I14" s="595"/>
      <c r="J14" s="595"/>
      <c r="K14" s="83"/>
    </row>
    <row r="15" spans="1:14" x14ac:dyDescent="0.25">
      <c r="A15" s="145"/>
      <c r="B15" s="608"/>
      <c r="C15" s="608"/>
      <c r="D15" s="608"/>
      <c r="E15" s="608"/>
      <c r="F15" s="608"/>
      <c r="G15" s="608"/>
      <c r="H15" s="608"/>
      <c r="I15" s="608"/>
      <c r="J15" s="608"/>
      <c r="K15" s="83"/>
    </row>
    <row r="16" spans="1:14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</row>
    <row r="17" spans="1:10" x14ac:dyDescent="0.25">
      <c r="A17" s="145" t="s">
        <v>22</v>
      </c>
      <c r="B17" s="595" t="s">
        <v>319</v>
      </c>
      <c r="C17" s="595"/>
      <c r="D17" s="595"/>
      <c r="E17" s="595"/>
      <c r="F17" s="595"/>
      <c r="G17" s="595"/>
      <c r="H17" s="595"/>
      <c r="I17" s="595"/>
      <c r="J17" s="595"/>
    </row>
    <row r="18" spans="1:10" x14ac:dyDescent="0.25">
      <c r="A18" s="145" t="s">
        <v>7</v>
      </c>
      <c r="B18" s="595" t="s">
        <v>335</v>
      </c>
      <c r="C18" s="595"/>
      <c r="D18" s="595"/>
      <c r="E18" s="595"/>
      <c r="F18" s="595"/>
      <c r="G18" s="595"/>
      <c r="H18" s="595"/>
      <c r="I18" s="595"/>
      <c r="J18" s="595"/>
    </row>
    <row r="19" spans="1:10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</row>
    <row r="20" spans="1:10" x14ac:dyDescent="0.25">
      <c r="A20" s="145" t="s">
        <v>8</v>
      </c>
      <c r="B20" s="595" t="s">
        <v>323</v>
      </c>
      <c r="C20" s="595"/>
      <c r="D20" s="595"/>
      <c r="E20" s="595"/>
      <c r="F20" s="595"/>
      <c r="G20" s="595"/>
      <c r="H20" s="595"/>
      <c r="I20" s="595"/>
      <c r="J20" s="595"/>
    </row>
    <row r="21" spans="1:10" x14ac:dyDescent="0.25">
      <c r="A21" s="145" t="s">
        <v>9</v>
      </c>
      <c r="B21" s="595" t="s">
        <v>336</v>
      </c>
      <c r="C21" s="595"/>
      <c r="D21" s="595"/>
      <c r="E21" s="595"/>
      <c r="F21" s="595"/>
      <c r="G21" s="595"/>
      <c r="H21" s="595"/>
      <c r="I21" s="595"/>
      <c r="J21" s="595"/>
    </row>
    <row r="22" spans="1:10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0" x14ac:dyDescent="0.25">
      <c r="A23" s="145" t="s">
        <v>10</v>
      </c>
      <c r="B23" s="595" t="s">
        <v>254</v>
      </c>
      <c r="C23" s="595"/>
      <c r="D23" s="595"/>
      <c r="E23" s="595"/>
      <c r="F23" s="595"/>
      <c r="G23" s="595"/>
      <c r="H23" s="595"/>
      <c r="I23" s="595"/>
      <c r="J23" s="595"/>
    </row>
    <row r="24" spans="1:10" x14ac:dyDescent="0.25">
      <c r="A24" s="145"/>
      <c r="B24" s="146"/>
      <c r="C24" s="144"/>
      <c r="D24" s="144"/>
      <c r="E24" s="143"/>
      <c r="F24" s="143"/>
      <c r="G24" s="143"/>
      <c r="H24" s="143"/>
      <c r="I24" s="143"/>
      <c r="J24" s="143"/>
    </row>
    <row r="25" spans="1:10" x14ac:dyDescent="0.25">
      <c r="A25" s="145"/>
      <c r="B25" s="146"/>
      <c r="C25" s="144"/>
      <c r="D25" s="144"/>
      <c r="E25" s="143"/>
      <c r="F25" s="143"/>
      <c r="G25" s="143"/>
      <c r="H25" s="143"/>
      <c r="I25" s="143"/>
      <c r="J25" s="143"/>
    </row>
    <row r="26" spans="1:10" x14ac:dyDescent="0.25">
      <c r="A26" s="145"/>
      <c r="B26" s="146"/>
      <c r="C26" s="144"/>
      <c r="D26" s="144"/>
      <c r="E26" s="143"/>
      <c r="F26" s="143"/>
      <c r="G26" s="143"/>
      <c r="H26" s="143"/>
      <c r="I26" s="143"/>
      <c r="J26" s="143"/>
    </row>
    <row r="27" spans="1:10" x14ac:dyDescent="0.25">
      <c r="A27" s="145"/>
      <c r="B27" s="146"/>
      <c r="C27" s="144"/>
      <c r="D27" s="144"/>
      <c r="E27" s="143"/>
      <c r="F27" s="143"/>
      <c r="G27" s="143"/>
      <c r="H27" s="143"/>
      <c r="I27" s="143"/>
      <c r="J27" s="143"/>
    </row>
    <row r="28" spans="1:10" x14ac:dyDescent="0.25">
      <c r="A28" s="145"/>
      <c r="B28" s="146"/>
      <c r="C28" s="144"/>
      <c r="D28" s="144"/>
      <c r="E28" s="143"/>
      <c r="F28" s="143"/>
      <c r="G28" s="143"/>
      <c r="H28" s="143"/>
      <c r="I28" s="143"/>
      <c r="J28" s="143"/>
    </row>
    <row r="29" spans="1:10" x14ac:dyDescent="0.25">
      <c r="A29" s="145"/>
      <c r="B29" s="146"/>
      <c r="C29" s="144"/>
      <c r="D29" s="144"/>
      <c r="E29" s="143"/>
      <c r="F29" s="143"/>
      <c r="G29" s="143"/>
      <c r="H29" s="143"/>
      <c r="I29" s="143"/>
      <c r="J29" s="143"/>
    </row>
    <row r="30" spans="1:10" x14ac:dyDescent="0.25">
      <c r="A30" s="145"/>
      <c r="B30" s="146"/>
      <c r="C30" s="144"/>
      <c r="D30" s="144"/>
      <c r="E30" s="143"/>
      <c r="F30" s="143"/>
      <c r="G30" s="143"/>
      <c r="H30" s="143"/>
      <c r="I30" s="143"/>
      <c r="J30" s="143"/>
    </row>
    <row r="31" spans="1:10" x14ac:dyDescent="0.25">
      <c r="A31" s="145"/>
      <c r="B31" s="146"/>
      <c r="C31" s="144"/>
      <c r="D31" s="144"/>
      <c r="E31" s="143"/>
      <c r="F31" s="143"/>
      <c r="G31" s="143"/>
      <c r="H31" s="143"/>
      <c r="I31" s="143"/>
      <c r="J31" s="143"/>
    </row>
    <row r="32" spans="1:10" x14ac:dyDescent="0.25">
      <c r="A32" s="145"/>
      <c r="B32" s="152"/>
      <c r="C32" s="143"/>
      <c r="D32" s="143"/>
      <c r="E32" s="143"/>
      <c r="F32" s="143"/>
      <c r="G32" s="143"/>
      <c r="H32" s="143"/>
      <c r="I32" s="143"/>
      <c r="J32" s="143"/>
    </row>
    <row r="33" spans="1:10" x14ac:dyDescent="0.25">
      <c r="A33" s="145"/>
      <c r="B33" s="152"/>
      <c r="C33" s="143"/>
      <c r="D33" s="143"/>
      <c r="E33" s="143"/>
      <c r="F33" s="143"/>
      <c r="G33" s="143"/>
      <c r="H33" s="143"/>
      <c r="I33" s="143"/>
      <c r="J33" s="143"/>
    </row>
    <row r="34" spans="1:10" x14ac:dyDescent="0.25">
      <c r="A34" s="145"/>
      <c r="B34" s="152"/>
      <c r="C34" s="143"/>
      <c r="D34" s="143"/>
      <c r="E34" s="143"/>
      <c r="F34" s="143"/>
      <c r="G34" s="143"/>
      <c r="H34" s="143"/>
      <c r="I34" s="143"/>
      <c r="J34" s="143"/>
    </row>
    <row r="35" spans="1:10" x14ac:dyDescent="0.25">
      <c r="A35" s="145"/>
      <c r="B35" s="152"/>
      <c r="C35" s="143"/>
      <c r="D35" s="143"/>
      <c r="E35" s="143"/>
      <c r="F35" s="143"/>
      <c r="G35" s="143"/>
      <c r="H35" s="143"/>
      <c r="I35" s="143"/>
      <c r="J35" s="143"/>
    </row>
  </sheetData>
  <mergeCells count="12">
    <mergeCell ref="B17:J17"/>
    <mergeCell ref="B18:J18"/>
    <mergeCell ref="B20:J20"/>
    <mergeCell ref="B21:J21"/>
    <mergeCell ref="B23:J23"/>
    <mergeCell ref="B15:J15"/>
    <mergeCell ref="B12:J12"/>
    <mergeCell ref="B8:J8"/>
    <mergeCell ref="B5:D5"/>
    <mergeCell ref="B9:J9"/>
    <mergeCell ref="B11:J11"/>
    <mergeCell ref="B14:J14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10)'!A1" display="Número de beneficiários com de prestações de desemprego, idade, 2010 (%)"/>
    <hyperlink ref="B14:J14" location="'PD_valor medio mensal € (10)'!A1" display="Valor médio mensal processado por beneficiário, 2010"/>
    <hyperlink ref="B8:J8" location="'PD RSI_genero (10)'!A1" display="Número de beneficiários de prestações de desemprego, género, 2010"/>
    <hyperlink ref="B9:J9" location="'PD_genero % (10)'!A1" display="Número de beneficiários de prestações de desemprego, género, 2010 (%)"/>
    <hyperlink ref="B11:J11" location="'PD_idade (10)'!A1" display="Número de beneficiários de prestações de desemprego, idade, 2010"/>
    <hyperlink ref="B17:I17" location="Desempregados_Genero!A1" display="Número de desempregados inscritos nos Centros de Emprego, género 2008"/>
    <hyperlink ref="B17:J17" location="'SD_genero (10)'!A1" display="Número de beneficiários de subsídio de desemprego, género, 2010"/>
    <hyperlink ref="B18:I18" location="'Ev. 1º trim-4º trim_Genero'!A1" display="Evolução número de desempregados inscritos nos Centros de Emprego, género 2008, 1º trim.-2º trim. 2008"/>
    <hyperlink ref="B18:J18" location="'SD_genero % (10)'!A1" display="Número de beneficiários de subsídio de desemprego, género, 2010 (%)"/>
    <hyperlink ref="B20:J20" location="'SD_idade (10)'!A1" display="Número de beneficiários de subsídio de desemprego, idade, 2010 (%)"/>
    <hyperlink ref="B21:J21" location="'SD_idade %(10)'!A1" display="Número de beneficiários de subsídio de desemprego, idade, 2010(%)"/>
    <hyperlink ref="B23:J23" location="'SD_valor medio mensal € (10)'!A1" display="Valor médio mensal processado por beneficiário, 2010"/>
  </hyperlinks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1"/>
  <sheetViews>
    <sheetView showGridLines="0" showRowColHeaders="0" workbookViewId="0">
      <selection activeCell="F15" sqref="F15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132</v>
      </c>
      <c r="D5" s="79"/>
    </row>
    <row r="6" spans="1:5" s="77" customFormat="1" ht="12" customHeight="1" x14ac:dyDescent="0.2">
      <c r="A6" s="118"/>
      <c r="B6" s="111" t="s">
        <v>261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132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117" t="s">
        <v>12</v>
      </c>
      <c r="D10" s="117" t="s">
        <v>13</v>
      </c>
      <c r="E10" s="117" t="s">
        <v>0</v>
      </c>
    </row>
    <row r="11" spans="1:5" s="77" customFormat="1" ht="14.25" customHeight="1" x14ac:dyDescent="0.2">
      <c r="B11" s="243" t="s">
        <v>61</v>
      </c>
      <c r="C11" s="322">
        <v>291860</v>
      </c>
      <c r="D11" s="323">
        <v>275475</v>
      </c>
      <c r="E11" s="437">
        <v>567335</v>
      </c>
    </row>
    <row r="12" spans="1:5" s="77" customFormat="1" ht="14.25" customHeight="1" x14ac:dyDescent="0.2">
      <c r="B12" s="4" t="s">
        <v>102</v>
      </c>
      <c r="C12" s="325">
        <v>66569</v>
      </c>
      <c r="D12" s="326">
        <v>70004</v>
      </c>
      <c r="E12" s="438">
        <v>136573</v>
      </c>
    </row>
    <row r="13" spans="1:5" s="77" customFormat="1" ht="14.25" customHeight="1" x14ac:dyDescent="0.2">
      <c r="B13" s="4" t="s">
        <v>103</v>
      </c>
      <c r="C13" s="325">
        <v>50796</v>
      </c>
      <c r="D13" s="326">
        <v>52118</v>
      </c>
      <c r="E13" s="438">
        <v>102914</v>
      </c>
    </row>
    <row r="14" spans="1:5" s="77" customFormat="1" ht="14.25" customHeight="1" x14ac:dyDescent="0.2">
      <c r="B14" s="4" t="s">
        <v>1</v>
      </c>
      <c r="C14" s="355">
        <v>9753</v>
      </c>
      <c r="D14" s="356">
        <v>10736</v>
      </c>
      <c r="E14" s="330">
        <v>20489</v>
      </c>
    </row>
    <row r="15" spans="1:5" s="77" customFormat="1" ht="14.25" customHeight="1" x14ac:dyDescent="0.2">
      <c r="B15" s="208" t="s">
        <v>36</v>
      </c>
      <c r="C15" s="325">
        <v>292</v>
      </c>
      <c r="D15" s="326">
        <v>302</v>
      </c>
      <c r="E15" s="438">
        <v>594</v>
      </c>
    </row>
    <row r="16" spans="1:5" s="77" customFormat="1" ht="14.25" customHeight="1" x14ac:dyDescent="0.2">
      <c r="B16" s="34" t="s">
        <v>37</v>
      </c>
      <c r="C16" s="325">
        <v>289</v>
      </c>
      <c r="D16" s="326">
        <v>297</v>
      </c>
      <c r="E16" s="438">
        <v>586</v>
      </c>
    </row>
    <row r="17" spans="2:5" s="77" customFormat="1" ht="14.25" customHeight="1" x14ac:dyDescent="0.2">
      <c r="B17" s="34" t="s">
        <v>38</v>
      </c>
      <c r="C17" s="325">
        <v>504</v>
      </c>
      <c r="D17" s="326">
        <v>457</v>
      </c>
      <c r="E17" s="438">
        <v>961</v>
      </c>
    </row>
    <row r="18" spans="2:5" s="77" customFormat="1" ht="14.25" customHeight="1" x14ac:dyDescent="0.2">
      <c r="B18" s="34" t="s">
        <v>39</v>
      </c>
      <c r="C18" s="325">
        <v>324</v>
      </c>
      <c r="D18" s="326">
        <v>342</v>
      </c>
      <c r="E18" s="438">
        <v>666</v>
      </c>
    </row>
    <row r="19" spans="2:5" s="77" customFormat="1" ht="14.25" customHeight="1" x14ac:dyDescent="0.2">
      <c r="B19" s="34" t="s">
        <v>40</v>
      </c>
      <c r="C19" s="325">
        <v>667</v>
      </c>
      <c r="D19" s="326">
        <v>902</v>
      </c>
      <c r="E19" s="438">
        <v>1569</v>
      </c>
    </row>
    <row r="20" spans="2:5" s="77" customFormat="1" ht="14.25" customHeight="1" x14ac:dyDescent="0.2">
      <c r="B20" s="34" t="s">
        <v>41</v>
      </c>
      <c r="C20" s="325">
        <v>319</v>
      </c>
      <c r="D20" s="326">
        <v>299</v>
      </c>
      <c r="E20" s="438">
        <v>618</v>
      </c>
    </row>
    <row r="21" spans="2:5" s="77" customFormat="1" ht="14.25" customHeight="1" x14ac:dyDescent="0.2">
      <c r="B21" s="34" t="s">
        <v>42</v>
      </c>
      <c r="C21" s="325">
        <v>274</v>
      </c>
      <c r="D21" s="326">
        <v>324</v>
      </c>
      <c r="E21" s="438">
        <v>598</v>
      </c>
    </row>
    <row r="22" spans="2:5" s="77" customFormat="1" ht="14.25" customHeight="1" x14ac:dyDescent="0.2">
      <c r="B22" s="34" t="s">
        <v>43</v>
      </c>
      <c r="C22" s="325">
        <v>231</v>
      </c>
      <c r="D22" s="326">
        <v>192</v>
      </c>
      <c r="E22" s="438">
        <v>423</v>
      </c>
    </row>
    <row r="23" spans="2:5" s="77" customFormat="1" ht="14.25" customHeight="1" x14ac:dyDescent="0.2">
      <c r="B23" s="34" t="s">
        <v>44</v>
      </c>
      <c r="C23" s="325">
        <v>673</v>
      </c>
      <c r="D23" s="326">
        <v>728</v>
      </c>
      <c r="E23" s="438">
        <v>1401</v>
      </c>
    </row>
    <row r="24" spans="2:5" s="77" customFormat="1" ht="14.25" customHeight="1" x14ac:dyDescent="0.2">
      <c r="B24" s="34" t="s">
        <v>45</v>
      </c>
      <c r="C24" s="325">
        <v>410</v>
      </c>
      <c r="D24" s="326">
        <v>371</v>
      </c>
      <c r="E24" s="438">
        <v>781</v>
      </c>
    </row>
    <row r="25" spans="2:5" s="77" customFormat="1" ht="14.25" customHeight="1" x14ac:dyDescent="0.2">
      <c r="B25" s="34" t="s">
        <v>46</v>
      </c>
      <c r="C25" s="325">
        <v>316</v>
      </c>
      <c r="D25" s="326">
        <v>358</v>
      </c>
      <c r="E25" s="438">
        <v>674</v>
      </c>
    </row>
    <row r="26" spans="2:5" s="77" customFormat="1" ht="14.25" customHeight="1" x14ac:dyDescent="0.2">
      <c r="B26" s="34" t="s">
        <v>47</v>
      </c>
      <c r="C26" s="325">
        <v>301</v>
      </c>
      <c r="D26" s="326">
        <v>352</v>
      </c>
      <c r="E26" s="438">
        <v>653</v>
      </c>
    </row>
    <row r="27" spans="2:5" s="77" customFormat="1" ht="14.25" customHeight="1" x14ac:dyDescent="0.2">
      <c r="B27" s="34" t="s">
        <v>48</v>
      </c>
      <c r="C27" s="325">
        <v>311</v>
      </c>
      <c r="D27" s="326">
        <v>324</v>
      </c>
      <c r="E27" s="438">
        <v>635</v>
      </c>
    </row>
    <row r="28" spans="2:5" s="77" customFormat="1" ht="14.25" customHeight="1" x14ac:dyDescent="0.2">
      <c r="B28" s="34" t="s">
        <v>49</v>
      </c>
      <c r="C28" s="325">
        <v>573</v>
      </c>
      <c r="D28" s="326">
        <v>621</v>
      </c>
      <c r="E28" s="438">
        <v>1194</v>
      </c>
    </row>
    <row r="29" spans="2:5" s="77" customFormat="1" ht="14.25" customHeight="1" x14ac:dyDescent="0.2">
      <c r="B29" s="34" t="s">
        <v>50</v>
      </c>
      <c r="C29" s="325">
        <v>824</v>
      </c>
      <c r="D29" s="326">
        <v>955</v>
      </c>
      <c r="E29" s="438">
        <v>1779</v>
      </c>
    </row>
    <row r="30" spans="2:5" s="77" customFormat="1" ht="14.25" customHeight="1" x14ac:dyDescent="0.2">
      <c r="B30" s="34" t="s">
        <v>51</v>
      </c>
      <c r="C30" s="325">
        <v>272</v>
      </c>
      <c r="D30" s="326">
        <v>277</v>
      </c>
      <c r="E30" s="438">
        <v>549</v>
      </c>
    </row>
    <row r="31" spans="2:5" s="77" customFormat="1" ht="14.25" customHeight="1" x14ac:dyDescent="0.2">
      <c r="B31" s="34" t="s">
        <v>52</v>
      </c>
      <c r="C31" s="325">
        <v>678</v>
      </c>
      <c r="D31" s="326">
        <v>707</v>
      </c>
      <c r="E31" s="438">
        <v>1385</v>
      </c>
    </row>
    <row r="32" spans="2:5" s="77" customFormat="1" ht="14.25" customHeight="1" x14ac:dyDescent="0.2">
      <c r="B32" s="34" t="s">
        <v>31</v>
      </c>
      <c r="C32" s="325">
        <v>237</v>
      </c>
      <c r="D32" s="326">
        <v>178</v>
      </c>
      <c r="E32" s="438">
        <v>415</v>
      </c>
    </row>
    <row r="33" spans="2:5" s="77" customFormat="1" ht="14.25" customHeight="1" x14ac:dyDescent="0.2">
      <c r="B33" s="34" t="s">
        <v>53</v>
      </c>
      <c r="C33" s="325">
        <v>615</v>
      </c>
      <c r="D33" s="326">
        <v>719</v>
      </c>
      <c r="E33" s="438">
        <v>1334</v>
      </c>
    </row>
    <row r="34" spans="2:5" s="77" customFormat="1" ht="14.25" customHeight="1" x14ac:dyDescent="0.2">
      <c r="B34" s="34" t="s">
        <v>54</v>
      </c>
      <c r="C34" s="325">
        <v>440</v>
      </c>
      <c r="D34" s="326">
        <v>622</v>
      </c>
      <c r="E34" s="438">
        <v>1062</v>
      </c>
    </row>
    <row r="35" spans="2:5" s="77" customFormat="1" ht="14.25" customHeight="1" x14ac:dyDescent="0.2">
      <c r="B35" s="181" t="s">
        <v>55</v>
      </c>
      <c r="C35" s="325">
        <v>226</v>
      </c>
      <c r="D35" s="326">
        <v>352</v>
      </c>
      <c r="E35" s="438">
        <v>578</v>
      </c>
    </row>
    <row r="36" spans="2:5" s="77" customFormat="1" ht="14.25" customHeight="1" x14ac:dyDescent="0.2">
      <c r="B36" s="181" t="s">
        <v>56</v>
      </c>
      <c r="C36" s="325">
        <v>211</v>
      </c>
      <c r="D36" s="326">
        <v>250</v>
      </c>
      <c r="E36" s="438">
        <v>461</v>
      </c>
    </row>
    <row r="37" spans="2:5" s="77" customFormat="1" ht="14.25" customHeight="1" x14ac:dyDescent="0.2">
      <c r="B37" s="34" t="s">
        <v>57</v>
      </c>
      <c r="C37" s="325">
        <v>469</v>
      </c>
      <c r="D37" s="326">
        <v>454</v>
      </c>
      <c r="E37" s="438">
        <v>923</v>
      </c>
    </row>
    <row r="38" spans="2:5" s="77" customFormat="1" ht="14.25" customHeight="1" x14ac:dyDescent="0.2">
      <c r="B38" s="34" t="s">
        <v>58</v>
      </c>
      <c r="C38" s="328">
        <v>297</v>
      </c>
      <c r="D38" s="329">
        <v>353</v>
      </c>
      <c r="E38" s="441">
        <v>650</v>
      </c>
    </row>
    <row r="39" spans="2:5" x14ac:dyDescent="0.2">
      <c r="D39" s="80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E8"/>
    <mergeCell ref="C9:E9"/>
  </mergeCells>
  <conditionalFormatting sqref="C13">
    <cfRule type="cellIs" dxfId="5135" priority="6" operator="between">
      <formula>1</formula>
      <formula>2</formula>
    </cfRule>
  </conditionalFormatting>
  <conditionalFormatting sqref="D13">
    <cfRule type="cellIs" dxfId="5134" priority="5" operator="between">
      <formula>1</formula>
      <formula>2</formula>
    </cfRule>
  </conditionalFormatting>
  <conditionalFormatting sqref="E13">
    <cfRule type="cellIs" dxfId="5133" priority="4" operator="between">
      <formula>1</formula>
      <formula>2</formula>
    </cfRule>
  </conditionalFormatting>
  <conditionalFormatting sqref="C13">
    <cfRule type="cellIs" dxfId="5132" priority="3" operator="between">
      <formula>1</formula>
      <formula>2</formula>
    </cfRule>
  </conditionalFormatting>
  <conditionalFormatting sqref="D13">
    <cfRule type="cellIs" dxfId="5131" priority="2" operator="between">
      <formula>1</formula>
      <formula>2</formula>
    </cfRule>
  </conditionalFormatting>
  <conditionalFormatting sqref="E13">
    <cfRule type="cellIs" dxfId="5130" priority="1" operator="between">
      <formula>1</formula>
      <formula>2</formula>
    </cfRule>
  </conditionalFormatting>
  <conditionalFormatting sqref="C11:C12 C23:C38 C14:C21">
    <cfRule type="cellIs" dxfId="5129" priority="30" operator="between">
      <formula>1</formula>
      <formula>2</formula>
    </cfRule>
  </conditionalFormatting>
  <conditionalFormatting sqref="C22">
    <cfRule type="cellIs" dxfId="5128" priority="29" operator="between">
      <formula>1</formula>
      <formula>2</formula>
    </cfRule>
  </conditionalFormatting>
  <conditionalFormatting sqref="D11:D12 D23:D38 D14:D21">
    <cfRule type="cellIs" dxfId="5127" priority="28" operator="between">
      <formula>1</formula>
      <formula>2</formula>
    </cfRule>
  </conditionalFormatting>
  <conditionalFormatting sqref="D22">
    <cfRule type="cellIs" dxfId="5126" priority="27" operator="between">
      <formula>1</formula>
      <formula>2</formula>
    </cfRule>
  </conditionalFormatting>
  <conditionalFormatting sqref="E11:E12 E23:E38 E14:E21">
    <cfRule type="cellIs" dxfId="5125" priority="26" operator="between">
      <formula>1</formula>
      <formula>2</formula>
    </cfRule>
  </conditionalFormatting>
  <conditionalFormatting sqref="E22">
    <cfRule type="cellIs" dxfId="5124" priority="25" operator="between">
      <formula>1</formula>
      <formula>2</formula>
    </cfRule>
  </conditionalFormatting>
  <conditionalFormatting sqref="C11:C12 C23:C38 C14:C21">
    <cfRule type="cellIs" dxfId="5123" priority="24" operator="between">
      <formula>1</formula>
      <formula>2</formula>
    </cfRule>
  </conditionalFormatting>
  <conditionalFormatting sqref="C22">
    <cfRule type="cellIs" dxfId="5122" priority="23" operator="between">
      <formula>1</formula>
      <formula>2</formula>
    </cfRule>
  </conditionalFormatting>
  <conditionalFormatting sqref="D11:D12 D23:D38 D14:D21">
    <cfRule type="cellIs" dxfId="5121" priority="22" operator="between">
      <formula>1</formula>
      <formula>2</formula>
    </cfRule>
  </conditionalFormatting>
  <conditionalFormatting sqref="D22">
    <cfRule type="cellIs" dxfId="5120" priority="21" operator="between">
      <formula>1</formula>
      <formula>2</formula>
    </cfRule>
  </conditionalFormatting>
  <conditionalFormatting sqref="E11:E12 E23:E38 E14:E21">
    <cfRule type="cellIs" dxfId="5119" priority="20" operator="between">
      <formula>1</formula>
      <formula>2</formula>
    </cfRule>
  </conditionalFormatting>
  <conditionalFormatting sqref="E22">
    <cfRule type="cellIs" dxfId="5118" priority="19" operator="between">
      <formula>1</formula>
      <formula>2</formula>
    </cfRule>
  </conditionalFormatting>
  <conditionalFormatting sqref="C13">
    <cfRule type="cellIs" dxfId="5117" priority="18" operator="between">
      <formula>1</formula>
      <formula>2</formula>
    </cfRule>
  </conditionalFormatting>
  <conditionalFormatting sqref="D13">
    <cfRule type="cellIs" dxfId="5116" priority="17" operator="between">
      <formula>1</formula>
      <formula>2</formula>
    </cfRule>
  </conditionalFormatting>
  <conditionalFormatting sqref="E13">
    <cfRule type="cellIs" dxfId="5115" priority="16" operator="between">
      <formula>1</formula>
      <formula>2</formula>
    </cfRule>
  </conditionalFormatting>
  <conditionalFormatting sqref="C13">
    <cfRule type="cellIs" dxfId="5114" priority="15" operator="between">
      <formula>1</formula>
      <formula>2</formula>
    </cfRule>
  </conditionalFormatting>
  <conditionalFormatting sqref="D13">
    <cfRule type="cellIs" dxfId="5113" priority="14" operator="between">
      <formula>1</formula>
      <formula>2</formula>
    </cfRule>
  </conditionalFormatting>
  <conditionalFormatting sqref="E13">
    <cfRule type="cellIs" dxfId="5112" priority="13" operator="between">
      <formula>1</formula>
      <formula>2</formula>
    </cfRule>
  </conditionalFormatting>
  <conditionalFormatting sqref="C14">
    <cfRule type="cellIs" dxfId="5111" priority="12" operator="between">
      <formula>1</formula>
      <formula>2</formula>
    </cfRule>
  </conditionalFormatting>
  <conditionalFormatting sqref="D14">
    <cfRule type="cellIs" dxfId="5110" priority="11" operator="between">
      <formula>1</formula>
      <formula>2</formula>
    </cfRule>
  </conditionalFormatting>
  <conditionalFormatting sqref="E14">
    <cfRule type="cellIs" dxfId="5109" priority="10" operator="between">
      <formula>1</formula>
      <formula>2</formula>
    </cfRule>
  </conditionalFormatting>
  <conditionalFormatting sqref="C14">
    <cfRule type="cellIs" dxfId="5108" priority="9" operator="between">
      <formula>1</formula>
      <formula>2</formula>
    </cfRule>
  </conditionalFormatting>
  <conditionalFormatting sqref="D14">
    <cfRule type="cellIs" dxfId="5107" priority="8" operator="between">
      <formula>1</formula>
      <formula>2</formula>
    </cfRule>
  </conditionalFormatting>
  <conditionalFormatting sqref="E14">
    <cfRule type="cellIs" dxfId="5106" priority="7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4</v>
      </c>
      <c r="B5" s="119" t="s">
        <v>218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218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113309</v>
      </c>
      <c r="D11" s="250">
        <v>65243</v>
      </c>
      <c r="E11" s="250">
        <v>55055</v>
      </c>
      <c r="F11" s="250">
        <v>49739</v>
      </c>
      <c r="G11" s="250">
        <v>48344</v>
      </c>
      <c r="H11" s="250">
        <v>51604</v>
      </c>
      <c r="I11" s="250">
        <v>64169</v>
      </c>
      <c r="J11" s="250">
        <v>44411</v>
      </c>
      <c r="K11" s="257">
        <v>491874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25125</v>
      </c>
      <c r="D12" s="63">
        <v>16171</v>
      </c>
      <c r="E12" s="63">
        <v>13092</v>
      </c>
      <c r="F12" s="63">
        <v>11042</v>
      </c>
      <c r="G12" s="63">
        <v>10842</v>
      </c>
      <c r="H12" s="63">
        <v>12099</v>
      </c>
      <c r="I12" s="63">
        <v>16969</v>
      </c>
      <c r="J12" s="63">
        <v>11395</v>
      </c>
      <c r="K12" s="253">
        <v>116735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19446</v>
      </c>
      <c r="D13" s="63">
        <v>12487</v>
      </c>
      <c r="E13" s="63">
        <v>10161</v>
      </c>
      <c r="F13" s="63">
        <v>8657</v>
      </c>
      <c r="G13" s="63">
        <v>8223</v>
      </c>
      <c r="H13" s="63">
        <v>9060</v>
      </c>
      <c r="I13" s="63">
        <v>13100</v>
      </c>
      <c r="J13" s="63">
        <v>9139</v>
      </c>
      <c r="K13" s="253">
        <v>90273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3762</v>
      </c>
      <c r="D14" s="344">
        <v>2571</v>
      </c>
      <c r="E14" s="344">
        <v>2111</v>
      </c>
      <c r="F14" s="344">
        <v>1804</v>
      </c>
      <c r="G14" s="344">
        <v>1858</v>
      </c>
      <c r="H14" s="344">
        <v>2012</v>
      </c>
      <c r="I14" s="344">
        <v>2936</v>
      </c>
      <c r="J14" s="344">
        <v>2174</v>
      </c>
      <c r="K14" s="345">
        <v>19228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49">
        <v>131</v>
      </c>
      <c r="D15" s="250">
        <v>87</v>
      </c>
      <c r="E15" s="250">
        <v>70</v>
      </c>
      <c r="F15" s="250">
        <v>47</v>
      </c>
      <c r="G15" s="250">
        <v>74</v>
      </c>
      <c r="H15" s="250">
        <v>81</v>
      </c>
      <c r="I15" s="250">
        <v>132</v>
      </c>
      <c r="J15" s="250">
        <v>80</v>
      </c>
      <c r="K15" s="257">
        <v>702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106</v>
      </c>
      <c r="D16" s="63">
        <v>85</v>
      </c>
      <c r="E16" s="63">
        <v>55</v>
      </c>
      <c r="F16" s="63">
        <v>45</v>
      </c>
      <c r="G16" s="63">
        <v>42</v>
      </c>
      <c r="H16" s="63">
        <v>74</v>
      </c>
      <c r="I16" s="63">
        <v>81</v>
      </c>
      <c r="J16" s="63">
        <v>67</v>
      </c>
      <c r="K16" s="253">
        <v>555</v>
      </c>
    </row>
    <row r="17" spans="2:15" x14ac:dyDescent="0.25">
      <c r="B17" s="34" t="s">
        <v>38</v>
      </c>
      <c r="C17" s="252">
        <v>172</v>
      </c>
      <c r="D17" s="63">
        <v>119</v>
      </c>
      <c r="E17" s="63">
        <v>89</v>
      </c>
      <c r="F17" s="63">
        <v>90</v>
      </c>
      <c r="G17" s="63">
        <v>74</v>
      </c>
      <c r="H17" s="63">
        <v>91</v>
      </c>
      <c r="I17" s="63">
        <v>153</v>
      </c>
      <c r="J17" s="63">
        <v>107</v>
      </c>
      <c r="K17" s="253">
        <v>895</v>
      </c>
    </row>
    <row r="18" spans="2:15" x14ac:dyDescent="0.25">
      <c r="B18" s="34" t="s">
        <v>39</v>
      </c>
      <c r="C18" s="252">
        <v>93</v>
      </c>
      <c r="D18" s="63">
        <v>80</v>
      </c>
      <c r="E18" s="63">
        <v>58</v>
      </c>
      <c r="F18" s="63">
        <v>68</v>
      </c>
      <c r="G18" s="63">
        <v>67</v>
      </c>
      <c r="H18" s="63">
        <v>72</v>
      </c>
      <c r="I18" s="63">
        <v>89</v>
      </c>
      <c r="J18" s="63">
        <v>62</v>
      </c>
      <c r="K18" s="253">
        <v>589</v>
      </c>
      <c r="N18" s="80"/>
      <c r="O18" s="80"/>
    </row>
    <row r="19" spans="2:15" x14ac:dyDescent="0.25">
      <c r="B19" s="34" t="s">
        <v>40</v>
      </c>
      <c r="C19" s="252">
        <v>236</v>
      </c>
      <c r="D19" s="63">
        <v>162</v>
      </c>
      <c r="E19" s="63">
        <v>135</v>
      </c>
      <c r="F19" s="63">
        <v>105</v>
      </c>
      <c r="G19" s="63">
        <v>114</v>
      </c>
      <c r="H19" s="63">
        <v>113</v>
      </c>
      <c r="I19" s="63">
        <v>183</v>
      </c>
      <c r="J19" s="63">
        <v>130</v>
      </c>
      <c r="K19" s="253">
        <v>1178</v>
      </c>
    </row>
    <row r="20" spans="2:15" x14ac:dyDescent="0.25">
      <c r="B20" s="34" t="s">
        <v>41</v>
      </c>
      <c r="C20" s="252">
        <v>105</v>
      </c>
      <c r="D20" s="63">
        <v>94</v>
      </c>
      <c r="E20" s="63">
        <v>80</v>
      </c>
      <c r="F20" s="63">
        <v>56</v>
      </c>
      <c r="G20" s="63">
        <v>58</v>
      </c>
      <c r="H20" s="63">
        <v>60</v>
      </c>
      <c r="I20" s="63">
        <v>93</v>
      </c>
      <c r="J20" s="63">
        <v>69</v>
      </c>
      <c r="K20" s="253">
        <v>615</v>
      </c>
    </row>
    <row r="21" spans="2:15" x14ac:dyDescent="0.25">
      <c r="B21" s="34" t="s">
        <v>42</v>
      </c>
      <c r="C21" s="252">
        <v>107</v>
      </c>
      <c r="D21" s="63">
        <v>78</v>
      </c>
      <c r="E21" s="63">
        <v>49</v>
      </c>
      <c r="F21" s="63">
        <v>48</v>
      </c>
      <c r="G21" s="63">
        <v>52</v>
      </c>
      <c r="H21" s="63">
        <v>59</v>
      </c>
      <c r="I21" s="63">
        <v>80</v>
      </c>
      <c r="J21" s="63">
        <v>60</v>
      </c>
      <c r="K21" s="253">
        <v>533</v>
      </c>
    </row>
    <row r="22" spans="2:15" x14ac:dyDescent="0.25">
      <c r="B22" s="34" t="s">
        <v>43</v>
      </c>
      <c r="C22" s="252">
        <v>77</v>
      </c>
      <c r="D22" s="63">
        <v>66</v>
      </c>
      <c r="E22" s="63">
        <v>71</v>
      </c>
      <c r="F22" s="63">
        <v>44</v>
      </c>
      <c r="G22" s="63">
        <v>49</v>
      </c>
      <c r="H22" s="63">
        <v>54</v>
      </c>
      <c r="I22" s="63">
        <v>112</v>
      </c>
      <c r="J22" s="63">
        <v>104</v>
      </c>
      <c r="K22" s="253">
        <v>577</v>
      </c>
    </row>
    <row r="23" spans="2:15" x14ac:dyDescent="0.25">
      <c r="B23" s="34" t="s">
        <v>44</v>
      </c>
      <c r="C23" s="252">
        <v>299</v>
      </c>
      <c r="D23" s="63">
        <v>203</v>
      </c>
      <c r="E23" s="63">
        <v>165</v>
      </c>
      <c r="F23" s="63">
        <v>122</v>
      </c>
      <c r="G23" s="63">
        <v>123</v>
      </c>
      <c r="H23" s="63">
        <v>127</v>
      </c>
      <c r="I23" s="63">
        <v>248</v>
      </c>
      <c r="J23" s="63">
        <v>223</v>
      </c>
      <c r="K23" s="253">
        <v>1510</v>
      </c>
    </row>
    <row r="24" spans="2:15" x14ac:dyDescent="0.25">
      <c r="B24" s="34" t="s">
        <v>45</v>
      </c>
      <c r="C24" s="252">
        <v>126</v>
      </c>
      <c r="D24" s="63">
        <v>89</v>
      </c>
      <c r="E24" s="63">
        <v>75</v>
      </c>
      <c r="F24" s="63">
        <v>63</v>
      </c>
      <c r="G24" s="63">
        <v>67</v>
      </c>
      <c r="H24" s="63">
        <v>82</v>
      </c>
      <c r="I24" s="63">
        <v>116</v>
      </c>
      <c r="J24" s="63">
        <v>89</v>
      </c>
      <c r="K24" s="253">
        <v>707</v>
      </c>
    </row>
    <row r="25" spans="2:15" x14ac:dyDescent="0.25">
      <c r="B25" s="34" t="s">
        <v>46</v>
      </c>
      <c r="C25" s="252">
        <v>99</v>
      </c>
      <c r="D25" s="63">
        <v>76</v>
      </c>
      <c r="E25" s="63">
        <v>61</v>
      </c>
      <c r="F25" s="63">
        <v>66</v>
      </c>
      <c r="G25" s="63">
        <v>46</v>
      </c>
      <c r="H25" s="63">
        <v>71</v>
      </c>
      <c r="I25" s="63">
        <v>99</v>
      </c>
      <c r="J25" s="63">
        <v>61</v>
      </c>
      <c r="K25" s="253">
        <v>579</v>
      </c>
    </row>
    <row r="26" spans="2:15" x14ac:dyDescent="0.25">
      <c r="B26" s="34" t="s">
        <v>47</v>
      </c>
      <c r="C26" s="252">
        <v>148</v>
      </c>
      <c r="D26" s="63">
        <v>94</v>
      </c>
      <c r="E26" s="63">
        <v>68</v>
      </c>
      <c r="F26" s="63">
        <v>64</v>
      </c>
      <c r="G26" s="63">
        <v>79</v>
      </c>
      <c r="H26" s="63">
        <v>83</v>
      </c>
      <c r="I26" s="63">
        <v>81</v>
      </c>
      <c r="J26" s="63">
        <v>55</v>
      </c>
      <c r="K26" s="253">
        <v>672</v>
      </c>
    </row>
    <row r="27" spans="2:15" x14ac:dyDescent="0.25">
      <c r="B27" s="34" t="s">
        <v>48</v>
      </c>
      <c r="C27" s="252">
        <v>87</v>
      </c>
      <c r="D27" s="63">
        <v>82</v>
      </c>
      <c r="E27" s="63">
        <v>72</v>
      </c>
      <c r="F27" s="63">
        <v>59</v>
      </c>
      <c r="G27" s="63">
        <v>54</v>
      </c>
      <c r="H27" s="63">
        <v>56</v>
      </c>
      <c r="I27" s="63">
        <v>88</v>
      </c>
      <c r="J27" s="63">
        <v>56</v>
      </c>
      <c r="K27" s="253">
        <v>554</v>
      </c>
    </row>
    <row r="28" spans="2:15" x14ac:dyDescent="0.25">
      <c r="B28" s="34" t="s">
        <v>49</v>
      </c>
      <c r="C28" s="252">
        <v>243</v>
      </c>
      <c r="D28" s="63">
        <v>187</v>
      </c>
      <c r="E28" s="63">
        <v>144</v>
      </c>
      <c r="F28" s="63">
        <v>132</v>
      </c>
      <c r="G28" s="63">
        <v>120</v>
      </c>
      <c r="H28" s="63">
        <v>96</v>
      </c>
      <c r="I28" s="63">
        <v>177</v>
      </c>
      <c r="J28" s="63">
        <v>120</v>
      </c>
      <c r="K28" s="253">
        <v>1219</v>
      </c>
    </row>
    <row r="29" spans="2:15" x14ac:dyDescent="0.25">
      <c r="B29" s="34" t="s">
        <v>50</v>
      </c>
      <c r="C29" s="252">
        <v>432</v>
      </c>
      <c r="D29" s="63">
        <v>202</v>
      </c>
      <c r="E29" s="63">
        <v>198</v>
      </c>
      <c r="F29" s="63">
        <v>158</v>
      </c>
      <c r="G29" s="63">
        <v>178</v>
      </c>
      <c r="H29" s="63">
        <v>234</v>
      </c>
      <c r="I29" s="63">
        <v>289</v>
      </c>
      <c r="J29" s="63">
        <v>215</v>
      </c>
      <c r="K29" s="253">
        <v>1906</v>
      </c>
    </row>
    <row r="30" spans="2:15" x14ac:dyDescent="0.25">
      <c r="B30" s="34" t="s">
        <v>51</v>
      </c>
      <c r="C30" s="252">
        <v>86</v>
      </c>
      <c r="D30" s="63">
        <v>72</v>
      </c>
      <c r="E30" s="63">
        <v>54</v>
      </c>
      <c r="F30" s="63">
        <v>47</v>
      </c>
      <c r="G30" s="63">
        <v>54</v>
      </c>
      <c r="H30" s="63">
        <v>54</v>
      </c>
      <c r="I30" s="63">
        <v>70</v>
      </c>
      <c r="J30" s="63">
        <v>55</v>
      </c>
      <c r="K30" s="253">
        <v>492</v>
      </c>
    </row>
    <row r="31" spans="2:15" x14ac:dyDescent="0.25">
      <c r="B31" s="34" t="s">
        <v>52</v>
      </c>
      <c r="C31" s="252">
        <v>294</v>
      </c>
      <c r="D31" s="63">
        <v>172</v>
      </c>
      <c r="E31" s="63">
        <v>165</v>
      </c>
      <c r="F31" s="63">
        <v>184</v>
      </c>
      <c r="G31" s="63">
        <v>160</v>
      </c>
      <c r="H31" s="63">
        <v>188</v>
      </c>
      <c r="I31" s="63">
        <v>230</v>
      </c>
      <c r="J31" s="63">
        <v>162</v>
      </c>
      <c r="K31" s="253">
        <v>1555</v>
      </c>
    </row>
    <row r="32" spans="2:15" x14ac:dyDescent="0.25">
      <c r="B32" s="34" t="s">
        <v>31</v>
      </c>
      <c r="C32" s="252">
        <v>70</v>
      </c>
      <c r="D32" s="63">
        <v>40</v>
      </c>
      <c r="E32" s="63">
        <v>24</v>
      </c>
      <c r="F32" s="63">
        <v>19</v>
      </c>
      <c r="G32" s="63">
        <v>17</v>
      </c>
      <c r="H32" s="63">
        <v>23</v>
      </c>
      <c r="I32" s="63">
        <v>25</v>
      </c>
      <c r="J32" s="63">
        <v>13</v>
      </c>
      <c r="K32" s="253">
        <v>231</v>
      </c>
    </row>
    <row r="33" spans="2:11" x14ac:dyDescent="0.25">
      <c r="B33" s="34" t="s">
        <v>53</v>
      </c>
      <c r="C33" s="252">
        <v>190</v>
      </c>
      <c r="D33" s="63">
        <v>135</v>
      </c>
      <c r="E33" s="63">
        <v>121</v>
      </c>
      <c r="F33" s="63">
        <v>92</v>
      </c>
      <c r="G33" s="63">
        <v>105</v>
      </c>
      <c r="H33" s="63">
        <v>102</v>
      </c>
      <c r="I33" s="63">
        <v>151</v>
      </c>
      <c r="J33" s="63">
        <v>116</v>
      </c>
      <c r="K33" s="253">
        <v>1012</v>
      </c>
    </row>
    <row r="34" spans="2:11" ht="12.75" customHeight="1" x14ac:dyDescent="0.25">
      <c r="B34" s="34" t="s">
        <v>54</v>
      </c>
      <c r="C34" s="252">
        <v>188</v>
      </c>
      <c r="D34" s="63">
        <v>100</v>
      </c>
      <c r="E34" s="63">
        <v>88</v>
      </c>
      <c r="F34" s="63">
        <v>68</v>
      </c>
      <c r="G34" s="63">
        <v>81</v>
      </c>
      <c r="H34" s="63">
        <v>78</v>
      </c>
      <c r="I34" s="63">
        <v>89</v>
      </c>
      <c r="J34" s="63">
        <v>59</v>
      </c>
      <c r="K34" s="253">
        <v>751</v>
      </c>
    </row>
    <row r="35" spans="2:11" x14ac:dyDescent="0.25">
      <c r="B35" s="34" t="s">
        <v>55</v>
      </c>
      <c r="C35" s="252">
        <v>103</v>
      </c>
      <c r="D35" s="63">
        <v>79</v>
      </c>
      <c r="E35" s="63">
        <v>50</v>
      </c>
      <c r="F35" s="63">
        <v>55</v>
      </c>
      <c r="G35" s="63">
        <v>68</v>
      </c>
      <c r="H35" s="63">
        <v>48</v>
      </c>
      <c r="I35" s="63">
        <v>80</v>
      </c>
      <c r="J35" s="63">
        <v>60</v>
      </c>
      <c r="K35" s="253">
        <v>543</v>
      </c>
    </row>
    <row r="36" spans="2:11" x14ac:dyDescent="0.25">
      <c r="B36" s="34" t="s">
        <v>56</v>
      </c>
      <c r="C36" s="252">
        <v>69</v>
      </c>
      <c r="D36" s="63">
        <v>51</v>
      </c>
      <c r="E36" s="63">
        <v>42</v>
      </c>
      <c r="F36" s="63">
        <v>42</v>
      </c>
      <c r="G36" s="63">
        <v>45</v>
      </c>
      <c r="H36" s="63">
        <v>41</v>
      </c>
      <c r="I36" s="63">
        <v>41</v>
      </c>
      <c r="J36" s="63">
        <v>42</v>
      </c>
      <c r="K36" s="253">
        <v>373</v>
      </c>
    </row>
    <row r="37" spans="2:11" x14ac:dyDescent="0.25">
      <c r="B37" s="34" t="s">
        <v>57</v>
      </c>
      <c r="C37" s="252">
        <v>182</v>
      </c>
      <c r="D37" s="63">
        <v>135</v>
      </c>
      <c r="E37" s="63">
        <v>116</v>
      </c>
      <c r="F37" s="63">
        <v>76</v>
      </c>
      <c r="G37" s="63">
        <v>79</v>
      </c>
      <c r="H37" s="63">
        <v>81</v>
      </c>
      <c r="I37" s="63">
        <v>143</v>
      </c>
      <c r="J37" s="63">
        <v>111</v>
      </c>
      <c r="K37" s="253">
        <v>923</v>
      </c>
    </row>
    <row r="38" spans="2:11" x14ac:dyDescent="0.25">
      <c r="B38" s="34" t="s">
        <v>58</v>
      </c>
      <c r="C38" s="341">
        <v>119</v>
      </c>
      <c r="D38" s="342">
        <v>83</v>
      </c>
      <c r="E38" s="342">
        <v>61</v>
      </c>
      <c r="F38" s="342">
        <v>54</v>
      </c>
      <c r="G38" s="342">
        <v>52</v>
      </c>
      <c r="H38" s="342">
        <v>44</v>
      </c>
      <c r="I38" s="342">
        <v>86</v>
      </c>
      <c r="J38" s="342">
        <v>58</v>
      </c>
      <c r="K38" s="258">
        <v>557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291" priority="2" operator="between">
      <formula>1</formula>
      <formula>2</formula>
    </cfRule>
  </conditionalFormatting>
  <conditionalFormatting sqref="C11:K38">
    <cfRule type="cellIs" dxfId="529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3</v>
      </c>
      <c r="B5" s="121" t="s">
        <v>142</v>
      </c>
      <c r="D5" s="79"/>
    </row>
    <row r="6" spans="1:4" s="77" customFormat="1" ht="12" customHeight="1" x14ac:dyDescent="0.2">
      <c r="A6" s="118"/>
      <c r="B6" s="111" t="s">
        <v>262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143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117" t="s">
        <v>12</v>
      </c>
      <c r="D10" s="117" t="s">
        <v>13</v>
      </c>
    </row>
    <row r="11" spans="1:4" s="77" customFormat="1" ht="14.25" customHeight="1" x14ac:dyDescent="0.2">
      <c r="B11" s="243" t="s">
        <v>61</v>
      </c>
      <c r="C11" s="260">
        <f>'PD RSI_genero (10)'!C11/'PD RSI_genero (10)'!E11</f>
        <v>0.51444032185569377</v>
      </c>
      <c r="D11" s="261">
        <f>'PD RSI_genero (10)'!D11/'PD RSI_genero (10)'!E11</f>
        <v>0.48555967814430628</v>
      </c>
    </row>
    <row r="12" spans="1:4" s="77" customFormat="1" ht="14.25" customHeight="1" x14ac:dyDescent="0.2">
      <c r="B12" s="4" t="s">
        <v>102</v>
      </c>
      <c r="C12" s="262">
        <f>'PD RSI_genero (10)'!C12/'PD RSI_genero (10)'!E12</f>
        <v>0.48742430787930263</v>
      </c>
      <c r="D12" s="263">
        <f>'PD RSI_genero (10)'!D12/'PD RSI_genero (10)'!E12</f>
        <v>0.51257569212069731</v>
      </c>
    </row>
    <row r="13" spans="1:4" s="77" customFormat="1" ht="14.25" customHeight="1" x14ac:dyDescent="0.2">
      <c r="B13" s="4" t="s">
        <v>103</v>
      </c>
      <c r="C13" s="262">
        <f>'PD RSI_genero (10)'!C13/'PD RSI_genero (10)'!E13</f>
        <v>0.49357716151349673</v>
      </c>
      <c r="D13" s="263">
        <f>'PD RSI_genero (10)'!D13/'PD RSI_genero (10)'!E13</f>
        <v>0.50642283848650327</v>
      </c>
    </row>
    <row r="14" spans="1:4" s="77" customFormat="1" ht="14.25" customHeight="1" x14ac:dyDescent="0.2">
      <c r="B14" s="4" t="s">
        <v>1</v>
      </c>
      <c r="C14" s="346">
        <f>'PD RSI_genero (10)'!C14/'PD RSI_genero (10)'!E14</f>
        <v>0.47601151837571382</v>
      </c>
      <c r="D14" s="347">
        <f>'PD RSI_genero (10)'!D14/'PD RSI_genero (10)'!E14</f>
        <v>0.52398848162428624</v>
      </c>
    </row>
    <row r="15" spans="1:4" s="77" customFormat="1" ht="14.25" customHeight="1" x14ac:dyDescent="0.2">
      <c r="B15" s="34" t="s">
        <v>36</v>
      </c>
      <c r="C15" s="260">
        <f>'PD RSI_genero (10)'!C15/'PD RSI_genero (10)'!E15</f>
        <v>0.49158249158249157</v>
      </c>
      <c r="D15" s="261">
        <f>'PD RSI_genero (10)'!D15/'PD RSI_genero (10)'!E15</f>
        <v>0.50841750841750843</v>
      </c>
    </row>
    <row r="16" spans="1:4" s="77" customFormat="1" ht="14.25" customHeight="1" x14ac:dyDescent="0.2">
      <c r="B16" s="34" t="s">
        <v>37</v>
      </c>
      <c r="C16" s="262">
        <f>'PD RSI_genero (10)'!C16/'PD RSI_genero (10)'!E16</f>
        <v>0.49317406143344711</v>
      </c>
      <c r="D16" s="263">
        <f>'PD RSI_genero (10)'!D16/'PD RSI_genero (10)'!E16</f>
        <v>0.50682593856655289</v>
      </c>
    </row>
    <row r="17" spans="2:4" s="77" customFormat="1" ht="14.25" customHeight="1" x14ac:dyDescent="0.2">
      <c r="B17" s="34" t="s">
        <v>38</v>
      </c>
      <c r="C17" s="262">
        <f>'PD RSI_genero (10)'!C17/'PD RSI_genero (10)'!E17</f>
        <v>0.52445369406867848</v>
      </c>
      <c r="D17" s="263">
        <f>'PD RSI_genero (10)'!D17/'PD RSI_genero (10)'!E17</f>
        <v>0.47554630593132152</v>
      </c>
    </row>
    <row r="18" spans="2:4" s="77" customFormat="1" ht="14.25" customHeight="1" x14ac:dyDescent="0.2">
      <c r="B18" s="34" t="s">
        <v>39</v>
      </c>
      <c r="C18" s="262">
        <f>'PD RSI_genero (10)'!C18/'PD RSI_genero (10)'!E18</f>
        <v>0.48648648648648651</v>
      </c>
      <c r="D18" s="263">
        <f>'PD RSI_genero (10)'!D18/'PD RSI_genero (10)'!E18</f>
        <v>0.51351351351351349</v>
      </c>
    </row>
    <row r="19" spans="2:4" s="77" customFormat="1" ht="14.25" customHeight="1" x14ac:dyDescent="0.2">
      <c r="B19" s="34" t="s">
        <v>40</v>
      </c>
      <c r="C19" s="262">
        <f>'PD RSI_genero (10)'!C19/'PD RSI_genero (10)'!E19</f>
        <v>0.42511153601019758</v>
      </c>
      <c r="D19" s="263">
        <f>'PD RSI_genero (10)'!D19/'PD RSI_genero (10)'!E19</f>
        <v>0.57488846398980242</v>
      </c>
    </row>
    <row r="20" spans="2:4" s="77" customFormat="1" ht="14.25" customHeight="1" x14ac:dyDescent="0.2">
      <c r="B20" s="34" t="s">
        <v>41</v>
      </c>
      <c r="C20" s="262">
        <f>'PD RSI_genero (10)'!C20/'PD RSI_genero (10)'!E20</f>
        <v>0.51618122977346281</v>
      </c>
      <c r="D20" s="263">
        <f>'PD RSI_genero (10)'!D20/'PD RSI_genero (10)'!E20</f>
        <v>0.48381877022653724</v>
      </c>
    </row>
    <row r="21" spans="2:4" s="77" customFormat="1" ht="14.25" customHeight="1" x14ac:dyDescent="0.2">
      <c r="B21" s="34" t="s">
        <v>42</v>
      </c>
      <c r="C21" s="262">
        <f>'PD RSI_genero (10)'!C21/'PD RSI_genero (10)'!E21</f>
        <v>0.45819397993311034</v>
      </c>
      <c r="D21" s="263">
        <f>'PD RSI_genero (10)'!D21/'PD RSI_genero (10)'!E21</f>
        <v>0.5418060200668896</v>
      </c>
    </row>
    <row r="22" spans="2:4" s="77" customFormat="1" ht="14.25" customHeight="1" x14ac:dyDescent="0.2">
      <c r="B22" s="34" t="s">
        <v>43</v>
      </c>
      <c r="C22" s="262">
        <f>'PD RSI_genero (10)'!C22/'PD RSI_genero (10)'!E22</f>
        <v>0.54609929078014185</v>
      </c>
      <c r="D22" s="263">
        <f>'PD RSI_genero (10)'!D22/'PD RSI_genero (10)'!E22</f>
        <v>0.45390070921985815</v>
      </c>
    </row>
    <row r="23" spans="2:4" s="77" customFormat="1" ht="14.25" customHeight="1" x14ac:dyDescent="0.2">
      <c r="B23" s="34" t="s">
        <v>44</v>
      </c>
      <c r="C23" s="262">
        <f>'PD RSI_genero (10)'!C23/'PD RSI_genero (10)'!E23</f>
        <v>0.48037116345467523</v>
      </c>
      <c r="D23" s="263">
        <f>'PD RSI_genero (10)'!D23/'PD RSI_genero (10)'!E23</f>
        <v>0.51962883654532477</v>
      </c>
    </row>
    <row r="24" spans="2:4" s="77" customFormat="1" ht="14.25" customHeight="1" x14ac:dyDescent="0.2">
      <c r="B24" s="34" t="s">
        <v>45</v>
      </c>
      <c r="C24" s="262">
        <f>'PD RSI_genero (10)'!C24/'PD RSI_genero (10)'!E24</f>
        <v>0.5249679897567221</v>
      </c>
      <c r="D24" s="263">
        <f>'PD RSI_genero (10)'!D24/'PD RSI_genero (10)'!E24</f>
        <v>0.47503201024327785</v>
      </c>
    </row>
    <row r="25" spans="2:4" s="77" customFormat="1" ht="14.25" customHeight="1" x14ac:dyDescent="0.2">
      <c r="B25" s="34" t="s">
        <v>46</v>
      </c>
      <c r="C25" s="262">
        <f>'PD RSI_genero (10)'!C25/'PD RSI_genero (10)'!E25</f>
        <v>0.46884272997032639</v>
      </c>
      <c r="D25" s="263">
        <f>'PD RSI_genero (10)'!D25/'PD RSI_genero (10)'!E25</f>
        <v>0.53115727002967361</v>
      </c>
    </row>
    <row r="26" spans="2:4" s="77" customFormat="1" ht="14.25" customHeight="1" x14ac:dyDescent="0.2">
      <c r="B26" s="34" t="s">
        <v>47</v>
      </c>
      <c r="C26" s="262">
        <f>'PD RSI_genero (10)'!C26/'PD RSI_genero (10)'!E26</f>
        <v>0.46094946401225118</v>
      </c>
      <c r="D26" s="263">
        <f>'PD RSI_genero (10)'!D26/'PD RSI_genero (10)'!E26</f>
        <v>0.53905053598774888</v>
      </c>
    </row>
    <row r="27" spans="2:4" s="77" customFormat="1" ht="14.25" customHeight="1" x14ac:dyDescent="0.2">
      <c r="B27" s="34" t="s">
        <v>48</v>
      </c>
      <c r="C27" s="262">
        <f>'PD RSI_genero (10)'!C27/'PD RSI_genero (10)'!E27</f>
        <v>0.48976377952755906</v>
      </c>
      <c r="D27" s="263">
        <f>'PD RSI_genero (10)'!D27/'PD RSI_genero (10)'!E27</f>
        <v>0.51023622047244099</v>
      </c>
    </row>
    <row r="28" spans="2:4" s="77" customFormat="1" ht="14.25" customHeight="1" x14ac:dyDescent="0.2">
      <c r="B28" s="34" t="s">
        <v>49</v>
      </c>
      <c r="C28" s="262">
        <f>'PD RSI_genero (10)'!C28/'PD RSI_genero (10)'!E28</f>
        <v>0.47989949748743721</v>
      </c>
      <c r="D28" s="263">
        <f>'PD RSI_genero (10)'!D28/'PD RSI_genero (10)'!E28</f>
        <v>0.52010050251256279</v>
      </c>
    </row>
    <row r="29" spans="2:4" s="77" customFormat="1" ht="14.25" customHeight="1" x14ac:dyDescent="0.2">
      <c r="B29" s="34" t="s">
        <v>50</v>
      </c>
      <c r="C29" s="262">
        <f>'PD RSI_genero (10)'!C29/'PD RSI_genero (10)'!E29</f>
        <v>0.46318156267566046</v>
      </c>
      <c r="D29" s="263">
        <f>'PD RSI_genero (10)'!D29/'PD RSI_genero (10)'!E29</f>
        <v>0.53681843732433954</v>
      </c>
    </row>
    <row r="30" spans="2:4" s="77" customFormat="1" ht="14.25" customHeight="1" x14ac:dyDescent="0.2">
      <c r="B30" s="34" t="s">
        <v>51</v>
      </c>
      <c r="C30" s="262">
        <f>'PD RSI_genero (10)'!C30/'PD RSI_genero (10)'!E30</f>
        <v>0.49544626593806923</v>
      </c>
      <c r="D30" s="263">
        <f>'PD RSI_genero (10)'!D30/'PD RSI_genero (10)'!E30</f>
        <v>0.50455373406193083</v>
      </c>
    </row>
    <row r="31" spans="2:4" s="77" customFormat="1" ht="14.25" customHeight="1" x14ac:dyDescent="0.2">
      <c r="B31" s="34" t="s">
        <v>52</v>
      </c>
      <c r="C31" s="262">
        <f>'PD RSI_genero (10)'!C31/'PD RSI_genero (10)'!E31</f>
        <v>0.48953068592057764</v>
      </c>
      <c r="D31" s="263">
        <f>'PD RSI_genero (10)'!D31/'PD RSI_genero (10)'!E31</f>
        <v>0.51046931407942242</v>
      </c>
    </row>
    <row r="32" spans="2:4" s="77" customFormat="1" ht="14.25" customHeight="1" x14ac:dyDescent="0.2">
      <c r="B32" s="34" t="s">
        <v>31</v>
      </c>
      <c r="C32" s="262">
        <f>'PD RSI_genero (10)'!C32/'PD RSI_genero (10)'!E32</f>
        <v>0.57108433734939756</v>
      </c>
      <c r="D32" s="263">
        <f>'PD RSI_genero (10)'!D32/'PD RSI_genero (10)'!E32</f>
        <v>0.42891566265060244</v>
      </c>
    </row>
    <row r="33" spans="2:4" s="77" customFormat="1" ht="14.25" customHeight="1" x14ac:dyDescent="0.2">
      <c r="B33" s="34" t="s">
        <v>53</v>
      </c>
      <c r="C33" s="262">
        <f>'PD RSI_genero (10)'!C33/'PD RSI_genero (10)'!E33</f>
        <v>0.46101949025487254</v>
      </c>
      <c r="D33" s="263">
        <f>'PD RSI_genero (10)'!D33/'PD RSI_genero (10)'!E33</f>
        <v>0.53898050974512746</v>
      </c>
    </row>
    <row r="34" spans="2:4" s="77" customFormat="1" ht="14.25" customHeight="1" x14ac:dyDescent="0.2">
      <c r="B34" s="34" t="s">
        <v>54</v>
      </c>
      <c r="C34" s="262">
        <f>'PD RSI_genero (10)'!C34/'PD RSI_genero (10)'!E34</f>
        <v>0.4143126177024482</v>
      </c>
      <c r="D34" s="263">
        <f>'PD RSI_genero (10)'!D34/'PD RSI_genero (10)'!E34</f>
        <v>0.5856873822975518</v>
      </c>
    </row>
    <row r="35" spans="2:4" s="77" customFormat="1" ht="14.25" customHeight="1" x14ac:dyDescent="0.2">
      <c r="B35" s="34" t="s">
        <v>55</v>
      </c>
      <c r="C35" s="262">
        <f>'PD RSI_genero (10)'!C35/'PD RSI_genero (10)'!E35</f>
        <v>0.39100346020761245</v>
      </c>
      <c r="D35" s="263">
        <f>'PD RSI_genero (10)'!D35/'PD RSI_genero (10)'!E35</f>
        <v>0.60899653979238755</v>
      </c>
    </row>
    <row r="36" spans="2:4" s="77" customFormat="1" ht="14.25" customHeight="1" x14ac:dyDescent="0.2">
      <c r="B36" s="34" t="s">
        <v>56</v>
      </c>
      <c r="C36" s="262">
        <f>'PD RSI_genero (10)'!C36/'PD RSI_genero (10)'!E36</f>
        <v>0.45770065075921906</v>
      </c>
      <c r="D36" s="263">
        <f>'PD RSI_genero (10)'!D36/'PD RSI_genero (10)'!E36</f>
        <v>0.54229934924078094</v>
      </c>
    </row>
    <row r="37" spans="2:4" s="77" customFormat="1" ht="14.25" customHeight="1" x14ac:dyDescent="0.2">
      <c r="B37" s="34" t="s">
        <v>57</v>
      </c>
      <c r="C37" s="262">
        <f>'PD RSI_genero (10)'!C37/'PD RSI_genero (10)'!E37</f>
        <v>0.50812567713976164</v>
      </c>
      <c r="D37" s="263">
        <f>'PD RSI_genero (10)'!D37/'PD RSI_genero (10)'!E37</f>
        <v>0.49187432286023836</v>
      </c>
    </row>
    <row r="38" spans="2:4" s="77" customFormat="1" ht="14.25" customHeight="1" x14ac:dyDescent="0.2">
      <c r="B38" s="34" t="s">
        <v>58</v>
      </c>
      <c r="C38" s="264">
        <f>'PD RSI_genero (10)'!C38/'PD RSI_genero (10)'!E38</f>
        <v>0.45692307692307693</v>
      </c>
      <c r="D38" s="265">
        <f>'PD RSI_genero (10)'!D38/'PD RSI_genero (10)'!E38</f>
        <v>0.54307692307692312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B15" sqref="B15:B38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4</v>
      </c>
      <c r="B5" s="119" t="s">
        <v>228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228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108961</v>
      </c>
      <c r="D11" s="250">
        <v>80640</v>
      </c>
      <c r="E11" s="250">
        <v>75332</v>
      </c>
      <c r="F11" s="250">
        <v>65886</v>
      </c>
      <c r="G11" s="250">
        <v>64740</v>
      </c>
      <c r="H11" s="250">
        <v>64660</v>
      </c>
      <c r="I11" s="250">
        <v>62606</v>
      </c>
      <c r="J11" s="250">
        <v>44510</v>
      </c>
      <c r="K11" s="257">
        <v>567335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26390</v>
      </c>
      <c r="D12" s="63">
        <v>21226</v>
      </c>
      <c r="E12" s="63">
        <v>20005</v>
      </c>
      <c r="F12" s="63">
        <v>16086</v>
      </c>
      <c r="G12" s="63">
        <v>14705</v>
      </c>
      <c r="H12" s="63">
        <v>14268</v>
      </c>
      <c r="I12" s="63">
        <v>13594</v>
      </c>
      <c r="J12" s="63">
        <v>10299</v>
      </c>
      <c r="K12" s="253">
        <v>136573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19896</v>
      </c>
      <c r="D13" s="63">
        <v>15964</v>
      </c>
      <c r="E13" s="63">
        <v>15026</v>
      </c>
      <c r="F13" s="63">
        <v>12288</v>
      </c>
      <c r="G13" s="63">
        <v>11106</v>
      </c>
      <c r="H13" s="63">
        <v>10528</v>
      </c>
      <c r="I13" s="63">
        <v>10214</v>
      </c>
      <c r="J13" s="63">
        <v>7892</v>
      </c>
      <c r="K13" s="253">
        <v>102914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207" t="s">
        <v>1</v>
      </c>
      <c r="C14" s="343">
        <v>3840</v>
      </c>
      <c r="D14" s="344">
        <v>3208</v>
      </c>
      <c r="E14" s="344">
        <v>2837</v>
      </c>
      <c r="F14" s="344">
        <v>2352</v>
      </c>
      <c r="G14" s="344">
        <v>2274</v>
      </c>
      <c r="H14" s="344">
        <v>2212</v>
      </c>
      <c r="I14" s="344">
        <v>2114</v>
      </c>
      <c r="J14" s="344">
        <v>1652</v>
      </c>
      <c r="K14" s="345">
        <v>20489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208" t="s">
        <v>36</v>
      </c>
      <c r="C15" s="249">
        <v>129</v>
      </c>
      <c r="D15" s="250">
        <v>75</v>
      </c>
      <c r="E15" s="250">
        <v>82</v>
      </c>
      <c r="F15" s="250">
        <v>49</v>
      </c>
      <c r="G15" s="250">
        <v>72</v>
      </c>
      <c r="H15" s="250">
        <v>59</v>
      </c>
      <c r="I15" s="250">
        <v>68</v>
      </c>
      <c r="J15" s="250">
        <v>60</v>
      </c>
      <c r="K15" s="257">
        <v>594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127</v>
      </c>
      <c r="D16" s="63">
        <v>93</v>
      </c>
      <c r="E16" s="63">
        <v>68</v>
      </c>
      <c r="F16" s="63">
        <v>61</v>
      </c>
      <c r="G16" s="63">
        <v>72</v>
      </c>
      <c r="H16" s="63">
        <v>64</v>
      </c>
      <c r="I16" s="63">
        <v>49</v>
      </c>
      <c r="J16" s="63">
        <v>52</v>
      </c>
      <c r="K16" s="253">
        <v>586</v>
      </c>
    </row>
    <row r="17" spans="2:15" x14ac:dyDescent="0.25">
      <c r="B17" s="34" t="s">
        <v>38</v>
      </c>
      <c r="C17" s="252">
        <v>118</v>
      </c>
      <c r="D17" s="63">
        <v>185</v>
      </c>
      <c r="E17" s="63">
        <v>123</v>
      </c>
      <c r="F17" s="63">
        <v>104</v>
      </c>
      <c r="G17" s="63">
        <v>113</v>
      </c>
      <c r="H17" s="63">
        <v>112</v>
      </c>
      <c r="I17" s="63">
        <v>116</v>
      </c>
      <c r="J17" s="63">
        <v>90</v>
      </c>
      <c r="K17" s="253">
        <v>961</v>
      </c>
    </row>
    <row r="18" spans="2:15" x14ac:dyDescent="0.25">
      <c r="B18" s="34" t="s">
        <v>39</v>
      </c>
      <c r="C18" s="252">
        <v>109</v>
      </c>
      <c r="D18" s="63">
        <v>118</v>
      </c>
      <c r="E18" s="63">
        <v>106</v>
      </c>
      <c r="F18" s="63">
        <v>70</v>
      </c>
      <c r="G18" s="63">
        <v>64</v>
      </c>
      <c r="H18" s="63">
        <v>67</v>
      </c>
      <c r="I18" s="63">
        <v>70</v>
      </c>
      <c r="J18" s="63">
        <v>62</v>
      </c>
      <c r="K18" s="253">
        <v>666</v>
      </c>
      <c r="N18" s="80"/>
      <c r="O18" s="80"/>
    </row>
    <row r="19" spans="2:15" x14ac:dyDescent="0.25">
      <c r="B19" s="34" t="s">
        <v>40</v>
      </c>
      <c r="C19" s="252">
        <v>282</v>
      </c>
      <c r="D19" s="63">
        <v>259</v>
      </c>
      <c r="E19" s="63">
        <v>235</v>
      </c>
      <c r="F19" s="63">
        <v>197</v>
      </c>
      <c r="G19" s="63">
        <v>167</v>
      </c>
      <c r="H19" s="63">
        <v>155</v>
      </c>
      <c r="I19" s="63">
        <v>150</v>
      </c>
      <c r="J19" s="63">
        <v>124</v>
      </c>
      <c r="K19" s="253">
        <v>1569</v>
      </c>
    </row>
    <row r="20" spans="2:15" x14ac:dyDescent="0.25">
      <c r="B20" s="34" t="s">
        <v>41</v>
      </c>
      <c r="C20" s="252">
        <v>109</v>
      </c>
      <c r="D20" s="63">
        <v>104</v>
      </c>
      <c r="E20" s="63">
        <v>88</v>
      </c>
      <c r="F20" s="63">
        <v>60</v>
      </c>
      <c r="G20" s="63">
        <v>73</v>
      </c>
      <c r="H20" s="63">
        <v>55</v>
      </c>
      <c r="I20" s="63">
        <v>75</v>
      </c>
      <c r="J20" s="63">
        <v>54</v>
      </c>
      <c r="K20" s="253">
        <v>618</v>
      </c>
    </row>
    <row r="21" spans="2:15" x14ac:dyDescent="0.25">
      <c r="B21" s="34" t="s">
        <v>42</v>
      </c>
      <c r="C21" s="252">
        <v>114</v>
      </c>
      <c r="D21" s="63">
        <v>80</v>
      </c>
      <c r="E21" s="63">
        <v>80</v>
      </c>
      <c r="F21" s="63">
        <v>76</v>
      </c>
      <c r="G21" s="63">
        <v>65</v>
      </c>
      <c r="H21" s="63">
        <v>71</v>
      </c>
      <c r="I21" s="63">
        <v>69</v>
      </c>
      <c r="J21" s="63">
        <v>43</v>
      </c>
      <c r="K21" s="253">
        <v>598</v>
      </c>
    </row>
    <row r="22" spans="2:15" x14ac:dyDescent="0.25">
      <c r="B22" s="34" t="s">
        <v>43</v>
      </c>
      <c r="C22" s="252">
        <v>54</v>
      </c>
      <c r="D22" s="63">
        <v>63</v>
      </c>
      <c r="E22" s="63">
        <v>62</v>
      </c>
      <c r="F22" s="63">
        <v>64</v>
      </c>
      <c r="G22" s="63">
        <v>45</v>
      </c>
      <c r="H22" s="63">
        <v>41</v>
      </c>
      <c r="I22" s="63">
        <v>56</v>
      </c>
      <c r="J22" s="63">
        <v>38</v>
      </c>
      <c r="K22" s="253">
        <v>423</v>
      </c>
    </row>
    <row r="23" spans="2:15" x14ac:dyDescent="0.25">
      <c r="B23" s="34" t="s">
        <v>44</v>
      </c>
      <c r="C23" s="252">
        <v>252</v>
      </c>
      <c r="D23" s="63">
        <v>205</v>
      </c>
      <c r="E23" s="63">
        <v>194</v>
      </c>
      <c r="F23" s="63">
        <v>159</v>
      </c>
      <c r="G23" s="63">
        <v>150</v>
      </c>
      <c r="H23" s="63">
        <v>153</v>
      </c>
      <c r="I23" s="63">
        <v>145</v>
      </c>
      <c r="J23" s="63">
        <v>143</v>
      </c>
      <c r="K23" s="253">
        <v>1401</v>
      </c>
    </row>
    <row r="24" spans="2:15" x14ac:dyDescent="0.25">
      <c r="B24" s="34" t="s">
        <v>45</v>
      </c>
      <c r="C24" s="252">
        <v>135</v>
      </c>
      <c r="D24" s="63">
        <v>117</v>
      </c>
      <c r="E24" s="63">
        <v>117</v>
      </c>
      <c r="F24" s="63">
        <v>99</v>
      </c>
      <c r="G24" s="63">
        <v>82</v>
      </c>
      <c r="H24" s="63">
        <v>76</v>
      </c>
      <c r="I24" s="63">
        <v>86</v>
      </c>
      <c r="J24" s="63">
        <v>69</v>
      </c>
      <c r="K24" s="253">
        <v>781</v>
      </c>
    </row>
    <row r="25" spans="2:15" x14ac:dyDescent="0.25">
      <c r="B25" s="34" t="s">
        <v>46</v>
      </c>
      <c r="C25" s="252">
        <v>123</v>
      </c>
      <c r="D25" s="63">
        <v>112</v>
      </c>
      <c r="E25" s="63">
        <v>102</v>
      </c>
      <c r="F25" s="63">
        <v>67</v>
      </c>
      <c r="G25" s="63">
        <v>79</v>
      </c>
      <c r="H25" s="63">
        <v>75</v>
      </c>
      <c r="I25" s="63">
        <v>56</v>
      </c>
      <c r="J25" s="63">
        <v>60</v>
      </c>
      <c r="K25" s="253">
        <v>674</v>
      </c>
    </row>
    <row r="26" spans="2:15" x14ac:dyDescent="0.25">
      <c r="B26" s="34" t="s">
        <v>47</v>
      </c>
      <c r="C26" s="252">
        <v>153</v>
      </c>
      <c r="D26" s="63">
        <v>91</v>
      </c>
      <c r="E26" s="63">
        <v>79</v>
      </c>
      <c r="F26" s="63">
        <v>64</v>
      </c>
      <c r="G26" s="63">
        <v>74</v>
      </c>
      <c r="H26" s="63">
        <v>83</v>
      </c>
      <c r="I26" s="63">
        <v>62</v>
      </c>
      <c r="J26" s="63">
        <v>47</v>
      </c>
      <c r="K26" s="253">
        <v>653</v>
      </c>
    </row>
    <row r="27" spans="2:15" x14ac:dyDescent="0.25">
      <c r="B27" s="34" t="s">
        <v>48</v>
      </c>
      <c r="C27" s="252">
        <v>100</v>
      </c>
      <c r="D27" s="63">
        <v>106</v>
      </c>
      <c r="E27" s="63">
        <v>117</v>
      </c>
      <c r="F27" s="63">
        <v>63</v>
      </c>
      <c r="G27" s="63">
        <v>78</v>
      </c>
      <c r="H27" s="63">
        <v>61</v>
      </c>
      <c r="I27" s="63">
        <v>58</v>
      </c>
      <c r="J27" s="63">
        <v>52</v>
      </c>
      <c r="K27" s="253">
        <v>635</v>
      </c>
    </row>
    <row r="28" spans="2:15" x14ac:dyDescent="0.25">
      <c r="B28" s="34" t="s">
        <v>49</v>
      </c>
      <c r="C28" s="252">
        <v>198</v>
      </c>
      <c r="D28" s="63">
        <v>190</v>
      </c>
      <c r="E28" s="63">
        <v>166</v>
      </c>
      <c r="F28" s="63">
        <v>161</v>
      </c>
      <c r="G28" s="63">
        <v>139</v>
      </c>
      <c r="H28" s="63">
        <v>144</v>
      </c>
      <c r="I28" s="63">
        <v>114</v>
      </c>
      <c r="J28" s="63">
        <v>82</v>
      </c>
      <c r="K28" s="253">
        <v>1194</v>
      </c>
    </row>
    <row r="29" spans="2:15" x14ac:dyDescent="0.25">
      <c r="B29" s="34" t="s">
        <v>50</v>
      </c>
      <c r="C29" s="252">
        <v>394</v>
      </c>
      <c r="D29" s="63">
        <v>226</v>
      </c>
      <c r="E29" s="63">
        <v>208</v>
      </c>
      <c r="F29" s="63">
        <v>198</v>
      </c>
      <c r="G29" s="63">
        <v>187</v>
      </c>
      <c r="H29" s="63">
        <v>217</v>
      </c>
      <c r="I29" s="63">
        <v>224</v>
      </c>
      <c r="J29" s="63">
        <v>125</v>
      </c>
      <c r="K29" s="253">
        <v>1779</v>
      </c>
    </row>
    <row r="30" spans="2:15" x14ac:dyDescent="0.25">
      <c r="B30" s="34" t="s">
        <v>51</v>
      </c>
      <c r="C30" s="252">
        <v>98</v>
      </c>
      <c r="D30" s="63">
        <v>101</v>
      </c>
      <c r="E30" s="63">
        <v>75</v>
      </c>
      <c r="F30" s="63">
        <v>54</v>
      </c>
      <c r="G30" s="63">
        <v>64</v>
      </c>
      <c r="H30" s="63">
        <v>60</v>
      </c>
      <c r="I30" s="63">
        <v>57</v>
      </c>
      <c r="J30" s="63">
        <v>40</v>
      </c>
      <c r="K30" s="253">
        <v>549</v>
      </c>
    </row>
    <row r="31" spans="2:15" x14ac:dyDescent="0.25">
      <c r="B31" s="34" t="s">
        <v>52</v>
      </c>
      <c r="C31" s="252">
        <v>274</v>
      </c>
      <c r="D31" s="63">
        <v>216</v>
      </c>
      <c r="E31" s="63">
        <v>156</v>
      </c>
      <c r="F31" s="63">
        <v>183</v>
      </c>
      <c r="G31" s="63">
        <v>169</v>
      </c>
      <c r="H31" s="63">
        <v>158</v>
      </c>
      <c r="I31" s="63">
        <v>141</v>
      </c>
      <c r="J31" s="63">
        <v>88</v>
      </c>
      <c r="K31" s="253">
        <v>1385</v>
      </c>
    </row>
    <row r="32" spans="2:15" x14ac:dyDescent="0.25">
      <c r="B32" s="34" t="s">
        <v>31</v>
      </c>
      <c r="C32" s="252">
        <v>79</v>
      </c>
      <c r="D32" s="63">
        <v>69</v>
      </c>
      <c r="E32" s="63">
        <v>73</v>
      </c>
      <c r="F32" s="63">
        <v>43</v>
      </c>
      <c r="G32" s="63">
        <v>47</v>
      </c>
      <c r="H32" s="63">
        <v>28</v>
      </c>
      <c r="I32" s="63">
        <v>45</v>
      </c>
      <c r="J32" s="63">
        <v>31</v>
      </c>
      <c r="K32" s="253">
        <v>415</v>
      </c>
    </row>
    <row r="33" spans="2:11" x14ac:dyDescent="0.25">
      <c r="B33" s="34" t="s">
        <v>53</v>
      </c>
      <c r="C33" s="252">
        <v>243</v>
      </c>
      <c r="D33" s="63">
        <v>240</v>
      </c>
      <c r="E33" s="63">
        <v>192</v>
      </c>
      <c r="F33" s="63">
        <v>145</v>
      </c>
      <c r="G33" s="63">
        <v>130</v>
      </c>
      <c r="H33" s="63">
        <v>147</v>
      </c>
      <c r="I33" s="63">
        <v>129</v>
      </c>
      <c r="J33" s="63">
        <v>108</v>
      </c>
      <c r="K33" s="253">
        <v>1334</v>
      </c>
    </row>
    <row r="34" spans="2:11" ht="12.75" customHeight="1" x14ac:dyDescent="0.25">
      <c r="B34" s="34" t="s">
        <v>54</v>
      </c>
      <c r="C34" s="252">
        <v>264</v>
      </c>
      <c r="D34" s="63">
        <v>150</v>
      </c>
      <c r="E34" s="63">
        <v>143</v>
      </c>
      <c r="F34" s="63">
        <v>109</v>
      </c>
      <c r="G34" s="63">
        <v>114</v>
      </c>
      <c r="H34" s="63">
        <v>114</v>
      </c>
      <c r="I34" s="63">
        <v>106</v>
      </c>
      <c r="J34" s="63">
        <v>62</v>
      </c>
      <c r="K34" s="253">
        <v>1062</v>
      </c>
    </row>
    <row r="35" spans="2:11" x14ac:dyDescent="0.25">
      <c r="B35" s="181" t="s">
        <v>55</v>
      </c>
      <c r="C35" s="252">
        <v>112</v>
      </c>
      <c r="D35" s="63">
        <v>90</v>
      </c>
      <c r="E35" s="63">
        <v>71</v>
      </c>
      <c r="F35" s="63">
        <v>74</v>
      </c>
      <c r="G35" s="63">
        <v>75</v>
      </c>
      <c r="H35" s="63">
        <v>69</v>
      </c>
      <c r="I35" s="63">
        <v>49</v>
      </c>
      <c r="J35" s="63">
        <v>38</v>
      </c>
      <c r="K35" s="253">
        <v>578</v>
      </c>
    </row>
    <row r="36" spans="2:11" x14ac:dyDescent="0.25">
      <c r="B36" s="181" t="s">
        <v>56</v>
      </c>
      <c r="C36" s="252">
        <v>87</v>
      </c>
      <c r="D36" s="63">
        <v>75</v>
      </c>
      <c r="E36" s="63">
        <v>55</v>
      </c>
      <c r="F36" s="63">
        <v>55</v>
      </c>
      <c r="G36" s="63">
        <v>49</v>
      </c>
      <c r="H36" s="63">
        <v>54</v>
      </c>
      <c r="I36" s="63">
        <v>46</v>
      </c>
      <c r="J36" s="63">
        <v>40</v>
      </c>
      <c r="K36" s="253">
        <v>461</v>
      </c>
    </row>
    <row r="37" spans="2:11" x14ac:dyDescent="0.25">
      <c r="B37" s="34" t="s">
        <v>57</v>
      </c>
      <c r="C37" s="252">
        <v>157</v>
      </c>
      <c r="D37" s="63">
        <v>145</v>
      </c>
      <c r="E37" s="63">
        <v>134</v>
      </c>
      <c r="F37" s="63">
        <v>118</v>
      </c>
      <c r="G37" s="63">
        <v>100</v>
      </c>
      <c r="H37" s="63">
        <v>90</v>
      </c>
      <c r="I37" s="63">
        <v>84</v>
      </c>
      <c r="J37" s="63">
        <v>95</v>
      </c>
      <c r="K37" s="253">
        <v>923</v>
      </c>
    </row>
    <row r="38" spans="2:11" x14ac:dyDescent="0.25">
      <c r="B38" s="34" t="s">
        <v>58</v>
      </c>
      <c r="C38" s="341">
        <v>129</v>
      </c>
      <c r="D38" s="342">
        <v>98</v>
      </c>
      <c r="E38" s="342">
        <v>111</v>
      </c>
      <c r="F38" s="342">
        <v>79</v>
      </c>
      <c r="G38" s="342">
        <v>66</v>
      </c>
      <c r="H38" s="342">
        <v>59</v>
      </c>
      <c r="I38" s="342">
        <v>59</v>
      </c>
      <c r="J38" s="342">
        <v>49</v>
      </c>
      <c r="K38" s="258">
        <v>650</v>
      </c>
    </row>
    <row r="39" spans="2:11" x14ac:dyDescent="0.25">
      <c r="B39" s="36"/>
      <c r="C39" s="603"/>
      <c r="D39" s="604"/>
      <c r="E39" s="604"/>
      <c r="F39" s="604"/>
      <c r="G39" s="604"/>
      <c r="H39" s="604"/>
      <c r="I39" s="604"/>
      <c r="J39" s="604"/>
      <c r="K39" s="604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105" priority="2" operator="between">
      <formula>1</formula>
      <formula>2</formula>
    </cfRule>
  </conditionalFormatting>
  <conditionalFormatting sqref="C11:K38">
    <cfRule type="cellIs" dxfId="510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B15" sqref="B15:B38"/>
      <selection pane="topRight" activeCell="C10" sqref="C10:J10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229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228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'PD_idade (10)'!C11/'PD_idade (10)'!K11</f>
        <v>0.19205760265099103</v>
      </c>
      <c r="D11" s="196">
        <f>'PD_idade (10)'!D11/'PD_idade (10)'!K11</f>
        <v>0.14213824283712445</v>
      </c>
      <c r="E11" s="196">
        <f>'PD_idade (10)'!E11/'PD_idade (10)'!K11</f>
        <v>0.13278221861862921</v>
      </c>
      <c r="F11" s="196">
        <f>'PD_idade (10)'!F11/'PD_idade (10)'!K11</f>
        <v>0.11613244379423092</v>
      </c>
      <c r="G11" s="196">
        <f>'PD_idade (10)'!G11/'PD_idade (10)'!K11</f>
        <v>0.11411247323010214</v>
      </c>
      <c r="H11" s="196">
        <f>'PD_idade (10)'!H11/'PD_idade (10)'!K11</f>
        <v>0.11397146306855738</v>
      </c>
      <c r="I11" s="196">
        <f>'PD_idade (10)'!I11/'PD_idade (10)'!K11</f>
        <v>0.1103510271708955</v>
      </c>
      <c r="J11" s="197">
        <f>'PD_idade (10)'!J11/'PD_idade (10)'!K11</f>
        <v>7.8454528629469361E-2</v>
      </c>
    </row>
    <row r="12" spans="1:10" x14ac:dyDescent="0.25">
      <c r="B12" s="4" t="s">
        <v>102</v>
      </c>
      <c r="C12" s="194">
        <f>'PD_idade (10)'!C12/'PD_idade (10)'!K12</f>
        <v>0.19322999421554773</v>
      </c>
      <c r="D12" s="163">
        <f>'PD_idade (10)'!D12/'PD_idade (10)'!K12</f>
        <v>0.15541871380141023</v>
      </c>
      <c r="E12" s="163">
        <f>'PD_idade (10)'!E12/'PD_idade (10)'!K12</f>
        <v>0.14647844010163064</v>
      </c>
      <c r="F12" s="163">
        <f>'PD_idade (10)'!F12/'PD_idade (10)'!K12</f>
        <v>0.11778316358284581</v>
      </c>
      <c r="G12" s="163">
        <f>'PD_idade (10)'!G12/'PD_idade (10)'!K12</f>
        <v>0.10767135524591244</v>
      </c>
      <c r="H12" s="163">
        <f>'PD_idade (10)'!H12/'PD_idade (10)'!K12</f>
        <v>0.10447160126818625</v>
      </c>
      <c r="I12" s="163">
        <f>'PD_idade (10)'!I12/'PD_idade (10)'!K12</f>
        <v>9.9536511609176051E-2</v>
      </c>
      <c r="J12" s="191">
        <f>'PD_idade (10)'!J12/'PD_idade (10)'!K12</f>
        <v>7.5410220175290865E-2</v>
      </c>
    </row>
    <row r="13" spans="1:10" x14ac:dyDescent="0.25">
      <c r="B13" s="187" t="s">
        <v>20</v>
      </c>
      <c r="C13" s="194">
        <f>'PD_idade (10)'!C13/'PD_idade (10)'!K13</f>
        <v>0.19332646675865287</v>
      </c>
      <c r="D13" s="163">
        <f>'PD_idade (10)'!D13/'PD_idade (10)'!K13</f>
        <v>0.15511980877237305</v>
      </c>
      <c r="E13" s="163">
        <f>'PD_idade (10)'!E13/'PD_idade (10)'!K13</f>
        <v>0.14600540256913538</v>
      </c>
      <c r="F13" s="163">
        <f>'PD_idade (10)'!F13/'PD_idade (10)'!K13</f>
        <v>0.11940066463260586</v>
      </c>
      <c r="G13" s="163">
        <f>'PD_idade (10)'!G13/'PD_idade (10)'!K13</f>
        <v>0.10791534679441087</v>
      </c>
      <c r="H13" s="163">
        <f>'PD_idade (10)'!H13/'PD_idade (10)'!K13</f>
        <v>0.10229900693783159</v>
      </c>
      <c r="I13" s="163">
        <f>'PD_idade (10)'!I13/'PD_idade (10)'!K13</f>
        <v>9.9247915735468456E-2</v>
      </c>
      <c r="J13" s="191">
        <f>'PD_idade (10)'!J13/'PD_idade (10)'!K13</f>
        <v>7.6685387799521929E-2</v>
      </c>
    </row>
    <row r="14" spans="1:10" x14ac:dyDescent="0.25">
      <c r="B14" s="187" t="s">
        <v>1</v>
      </c>
      <c r="C14" s="348">
        <f>'PD_idade (10)'!C14/'PD_idade (10)'!K14</f>
        <v>0.18741763873297868</v>
      </c>
      <c r="D14" s="349">
        <f>'PD_idade (10)'!D14/'PD_idade (10)'!K14</f>
        <v>0.1565718190248426</v>
      </c>
      <c r="E14" s="349">
        <f>'PD_idade (10)'!E14/'PD_idade (10)'!K14</f>
        <v>0.13846454194933866</v>
      </c>
      <c r="F14" s="349">
        <f>'PD_idade (10)'!F14/'PD_idade (10)'!K14</f>
        <v>0.11479330372394944</v>
      </c>
      <c r="G14" s="349">
        <f>'PD_idade (10)'!G14/'PD_idade (10)'!K14</f>
        <v>0.11098638293718581</v>
      </c>
      <c r="H14" s="349">
        <f>'PD_idade (10)'!H14/'PD_idade (10)'!K14</f>
        <v>0.10796036897847626</v>
      </c>
      <c r="I14" s="349">
        <f>'PD_idade (10)'!I14/'PD_idade (10)'!K14</f>
        <v>0.10317731465664502</v>
      </c>
      <c r="J14" s="350">
        <f>'PD_idade (10)'!J14/'PD_idade (10)'!K14</f>
        <v>8.0628629996583531E-2</v>
      </c>
    </row>
    <row r="15" spans="1:10" x14ac:dyDescent="0.25">
      <c r="B15" s="181" t="s">
        <v>36</v>
      </c>
      <c r="C15" s="195">
        <f>'PD_idade (10)'!C15/'PD_idade (10)'!K15</f>
        <v>0.21717171717171718</v>
      </c>
      <c r="D15" s="196">
        <f>'PD_idade (10)'!D15/'PD_idade (10)'!K15</f>
        <v>0.12626262626262627</v>
      </c>
      <c r="E15" s="196">
        <f>'PD_idade (10)'!E15/'PD_idade (10)'!K15</f>
        <v>0.13804713804713806</v>
      </c>
      <c r="F15" s="196">
        <f>'PD_idade (10)'!F15/'PD_idade (10)'!K15</f>
        <v>8.2491582491582491E-2</v>
      </c>
      <c r="G15" s="196">
        <f>'PD_idade (10)'!G15/'PD_idade (10)'!K15</f>
        <v>0.12121212121212122</v>
      </c>
      <c r="H15" s="196">
        <f>'PD_idade (10)'!H15/'PD_idade (10)'!K15</f>
        <v>9.9326599326599332E-2</v>
      </c>
      <c r="I15" s="196">
        <f>'PD_idade (10)'!I15/'PD_idade (10)'!K15</f>
        <v>0.11447811447811448</v>
      </c>
      <c r="J15" s="197">
        <f>'PD_idade (10)'!J15/'PD_idade (10)'!K15</f>
        <v>0.10101010101010101</v>
      </c>
    </row>
    <row r="16" spans="1:10" x14ac:dyDescent="0.25">
      <c r="B16" s="181" t="s">
        <v>37</v>
      </c>
      <c r="C16" s="194">
        <f>'PD_idade (10)'!C16/'PD_idade (10)'!K16</f>
        <v>0.21672354948805461</v>
      </c>
      <c r="D16" s="163">
        <f>'PD_idade (10)'!D16/'PD_idade (10)'!K16</f>
        <v>0.15870307167235495</v>
      </c>
      <c r="E16" s="163">
        <f>'PD_idade (10)'!E16/'PD_idade (10)'!K16</f>
        <v>0.11604095563139932</v>
      </c>
      <c r="F16" s="163">
        <f>'PD_idade (10)'!F16/'PD_idade (10)'!K16</f>
        <v>0.10409556313993173</v>
      </c>
      <c r="G16" s="163">
        <f>'PD_idade (10)'!G16/'PD_idade (10)'!K16</f>
        <v>0.12286689419795221</v>
      </c>
      <c r="H16" s="163">
        <f>'PD_idade (10)'!H16/'PD_idade (10)'!K16</f>
        <v>0.10921501706484642</v>
      </c>
      <c r="I16" s="163">
        <f>'PD_idade (10)'!I16/'PD_idade (10)'!K16</f>
        <v>8.3617747440273033E-2</v>
      </c>
      <c r="J16" s="191">
        <f>'PD_idade (10)'!J16/'PD_idade (10)'!K16</f>
        <v>8.8737201365187715E-2</v>
      </c>
    </row>
    <row r="17" spans="2:10" x14ac:dyDescent="0.25">
      <c r="B17" s="181" t="s">
        <v>38</v>
      </c>
      <c r="C17" s="194">
        <f>'PD_idade (10)'!C17/'PD_idade (10)'!K17</f>
        <v>0.12278876170655567</v>
      </c>
      <c r="D17" s="163">
        <f>'PD_idade (10)'!D17/'PD_idade (10)'!K17</f>
        <v>0.19250780437044746</v>
      </c>
      <c r="E17" s="163">
        <f>'PD_idade (10)'!E17/'PD_idade (10)'!K17</f>
        <v>0.12799167533818939</v>
      </c>
      <c r="F17" s="163">
        <f>'PD_idade (10)'!F17/'PD_idade (10)'!K17</f>
        <v>0.10822060353798127</v>
      </c>
      <c r="G17" s="163">
        <f>'PD_idade (10)'!G17/'PD_idade (10)'!K17</f>
        <v>0.11758584807492195</v>
      </c>
      <c r="H17" s="163">
        <f>'PD_idade (10)'!H17/'PD_idade (10)'!K17</f>
        <v>0.11654526534859522</v>
      </c>
      <c r="I17" s="163">
        <f>'PD_idade (10)'!I17/'PD_idade (10)'!K17</f>
        <v>0.12070759625390219</v>
      </c>
      <c r="J17" s="191">
        <f>'PD_idade (10)'!J17/'PD_idade (10)'!K17</f>
        <v>9.3652445369406867E-2</v>
      </c>
    </row>
    <row r="18" spans="2:10" x14ac:dyDescent="0.25">
      <c r="B18" s="181" t="s">
        <v>39</v>
      </c>
      <c r="C18" s="194">
        <f>'PD_idade (10)'!C18/'PD_idade (10)'!K18</f>
        <v>0.16366366366366367</v>
      </c>
      <c r="D18" s="163">
        <f>'PD_idade (10)'!D18/'PD_idade (10)'!K18</f>
        <v>0.17717717717717718</v>
      </c>
      <c r="E18" s="163">
        <f>'PD_idade (10)'!E18/'PD_idade (10)'!K18</f>
        <v>0.15915915915915915</v>
      </c>
      <c r="F18" s="163">
        <f>'PD_idade (10)'!F18/'PD_idade (10)'!K18</f>
        <v>0.10510510510510511</v>
      </c>
      <c r="G18" s="163">
        <f>'PD_idade (10)'!G18/'PD_idade (10)'!K18</f>
        <v>9.6096096096096095E-2</v>
      </c>
      <c r="H18" s="163">
        <f>'PD_idade (10)'!H18/'PD_idade (10)'!K18</f>
        <v>0.1006006006006006</v>
      </c>
      <c r="I18" s="163">
        <f>'PD_idade (10)'!I18/'PD_idade (10)'!K18</f>
        <v>0.10510510510510511</v>
      </c>
      <c r="J18" s="191">
        <f>'PD_idade (10)'!J18/'PD_idade (10)'!K18</f>
        <v>9.3093093093093091E-2</v>
      </c>
    </row>
    <row r="19" spans="2:10" x14ac:dyDescent="0.25">
      <c r="B19" s="181" t="s">
        <v>40</v>
      </c>
      <c r="C19" s="194">
        <f>'PD_idade (10)'!C19/'PD_idade (10)'!K19</f>
        <v>0.17973231357552583</v>
      </c>
      <c r="D19" s="163">
        <f>'PD_idade (10)'!D19/'PD_idade (10)'!K19</f>
        <v>0.16507329509241556</v>
      </c>
      <c r="E19" s="163">
        <f>'PD_idade (10)'!E19/'PD_idade (10)'!K19</f>
        <v>0.14977692797960485</v>
      </c>
      <c r="F19" s="163">
        <f>'PD_idade (10)'!F19/'PD_idade (10)'!K19</f>
        <v>0.12555768005098789</v>
      </c>
      <c r="G19" s="163">
        <f>'PD_idade (10)'!G19/'PD_idade (10)'!K19</f>
        <v>0.1064372211599745</v>
      </c>
      <c r="H19" s="163">
        <f>'PD_idade (10)'!H19/'PD_idade (10)'!K19</f>
        <v>9.8789037603569149E-2</v>
      </c>
      <c r="I19" s="163">
        <f>'PD_idade (10)'!I19/'PD_idade (10)'!K19</f>
        <v>9.5602294455066919E-2</v>
      </c>
      <c r="J19" s="191">
        <f>'PD_idade (10)'!J19/'PD_idade (10)'!K19</f>
        <v>7.9031230082855328E-2</v>
      </c>
    </row>
    <row r="20" spans="2:10" x14ac:dyDescent="0.25">
      <c r="B20" s="181" t="s">
        <v>41</v>
      </c>
      <c r="C20" s="194">
        <f>'PD_idade (10)'!C20/'PD_idade (10)'!K20</f>
        <v>0.17637540453074432</v>
      </c>
      <c r="D20" s="163">
        <f>'PD_idade (10)'!D20/'PD_idade (10)'!K20</f>
        <v>0.16828478964401294</v>
      </c>
      <c r="E20" s="163">
        <f>'PD_idade (10)'!E20/'PD_idade (10)'!K20</f>
        <v>0.14239482200647249</v>
      </c>
      <c r="F20" s="163">
        <f>'PD_idade (10)'!F20/'PD_idade (10)'!K20</f>
        <v>9.7087378640776698E-2</v>
      </c>
      <c r="G20" s="163">
        <f>'PD_idade (10)'!G20/'PD_idade (10)'!K20</f>
        <v>0.11812297734627832</v>
      </c>
      <c r="H20" s="163">
        <f>'PD_idade (10)'!H20/'PD_idade (10)'!K20</f>
        <v>8.8996763754045305E-2</v>
      </c>
      <c r="I20" s="163">
        <f>'PD_idade (10)'!I20/'PD_idade (10)'!K20</f>
        <v>0.12135922330097088</v>
      </c>
      <c r="J20" s="191">
        <f>'PD_idade (10)'!J20/'PD_idade (10)'!K20</f>
        <v>8.7378640776699032E-2</v>
      </c>
    </row>
    <row r="21" spans="2:10" x14ac:dyDescent="0.25">
      <c r="B21" s="181" t="s">
        <v>42</v>
      </c>
      <c r="C21" s="194">
        <f>'PD_idade (10)'!C21/'PD_idade (10)'!K21</f>
        <v>0.19063545150501673</v>
      </c>
      <c r="D21" s="163">
        <f>'PD_idade (10)'!D21/'PD_idade (10)'!K21</f>
        <v>0.13377926421404682</v>
      </c>
      <c r="E21" s="163">
        <f>'PD_idade (10)'!E21/'PD_idade (10)'!K21</f>
        <v>0.13377926421404682</v>
      </c>
      <c r="F21" s="163">
        <f>'PD_idade (10)'!F21/'PD_idade (10)'!K21</f>
        <v>0.12709030100334448</v>
      </c>
      <c r="G21" s="163">
        <f>'PD_idade (10)'!G21/'PD_idade (10)'!K21</f>
        <v>0.10869565217391304</v>
      </c>
      <c r="H21" s="163">
        <f>'PD_idade (10)'!H21/'PD_idade (10)'!K21</f>
        <v>0.11872909698996656</v>
      </c>
      <c r="I21" s="163">
        <f>'PD_idade (10)'!I21/'PD_idade (10)'!K21</f>
        <v>0.11538461538461539</v>
      </c>
      <c r="J21" s="191">
        <f>'PD_idade (10)'!J21/'PD_idade (10)'!K21</f>
        <v>7.1906354515050161E-2</v>
      </c>
    </row>
    <row r="22" spans="2:10" x14ac:dyDescent="0.25">
      <c r="B22" s="181" t="s">
        <v>43</v>
      </c>
      <c r="C22" s="194">
        <f>'PD_idade (10)'!C22/'PD_idade (10)'!K22</f>
        <v>0.1276595744680851</v>
      </c>
      <c r="D22" s="163">
        <f>'PD_idade (10)'!D22/'PD_idade (10)'!K22</f>
        <v>0.14893617021276595</v>
      </c>
      <c r="E22" s="163">
        <f>'PD_idade (10)'!E22/'PD_idade (10)'!K22</f>
        <v>0.14657210401891252</v>
      </c>
      <c r="F22" s="163">
        <f>'PD_idade (10)'!F22/'PD_idade (10)'!K22</f>
        <v>0.15130023640661938</v>
      </c>
      <c r="G22" s="163">
        <f>'PD_idade (10)'!G22/'PD_idade (10)'!K22</f>
        <v>0.10638297872340426</v>
      </c>
      <c r="H22" s="163">
        <f>'PD_idade (10)'!H22/'PD_idade (10)'!K22</f>
        <v>9.6926713947990545E-2</v>
      </c>
      <c r="I22" s="163">
        <f>'PD_idade (10)'!I22/'PD_idade (10)'!K22</f>
        <v>0.13238770685579196</v>
      </c>
      <c r="J22" s="191">
        <f>'PD_idade (10)'!J22/'PD_idade (10)'!K22</f>
        <v>8.9834515366430265E-2</v>
      </c>
    </row>
    <row r="23" spans="2:10" x14ac:dyDescent="0.25">
      <c r="B23" s="181" t="s">
        <v>44</v>
      </c>
      <c r="C23" s="194">
        <f>'PD_idade (10)'!C23/'PD_idade (10)'!K23</f>
        <v>0.17987152034261242</v>
      </c>
      <c r="D23" s="163">
        <f>'PD_idade (10)'!D23/'PD_idade (10)'!K23</f>
        <v>0.14632405424696646</v>
      </c>
      <c r="E23" s="163">
        <f>'PD_idade (10)'!E23/'PD_idade (10)'!K23</f>
        <v>0.13847251962883655</v>
      </c>
      <c r="F23" s="163">
        <f>'PD_idade (10)'!F23/'PD_idade (10)'!K23</f>
        <v>0.11349036402569593</v>
      </c>
      <c r="G23" s="163">
        <f>'PD_idade (10)'!G23/'PD_idade (10)'!K23</f>
        <v>0.10706638115631692</v>
      </c>
      <c r="H23" s="163">
        <f>'PD_idade (10)'!H23/'PD_idade (10)'!K23</f>
        <v>0.10920770877944326</v>
      </c>
      <c r="I23" s="163">
        <f>'PD_idade (10)'!I23/'PD_idade (10)'!K23</f>
        <v>0.10349750178443969</v>
      </c>
      <c r="J23" s="191">
        <f>'PD_idade (10)'!J23/'PD_idade (10)'!K23</f>
        <v>0.10206995003568879</v>
      </c>
    </row>
    <row r="24" spans="2:10" x14ac:dyDescent="0.25">
      <c r="B24" s="181" t="s">
        <v>45</v>
      </c>
      <c r="C24" s="194">
        <f>'PD_idade (10)'!C24/'PD_idade (10)'!K24</f>
        <v>0.17285531370038412</v>
      </c>
      <c r="D24" s="163">
        <f>'PD_idade (10)'!D24/'PD_idade (10)'!K24</f>
        <v>0.14980793854033292</v>
      </c>
      <c r="E24" s="163">
        <f>'PD_idade (10)'!E24/'PD_idade (10)'!K24</f>
        <v>0.14980793854033292</v>
      </c>
      <c r="F24" s="163">
        <f>'PD_idade (10)'!F24/'PD_idade (10)'!K24</f>
        <v>0.12676056338028169</v>
      </c>
      <c r="G24" s="163">
        <f>'PD_idade (10)'!G24/'PD_idade (10)'!K24</f>
        <v>0.10499359795134443</v>
      </c>
      <c r="H24" s="163">
        <f>'PD_idade (10)'!H24/'PD_idade (10)'!K24</f>
        <v>9.7311139564660698E-2</v>
      </c>
      <c r="I24" s="163">
        <f>'PD_idade (10)'!I24/'PD_idade (10)'!K24</f>
        <v>0.11011523687580026</v>
      </c>
      <c r="J24" s="191">
        <f>'PD_idade (10)'!J24/'PD_idade (10)'!K24</f>
        <v>8.8348271446862997E-2</v>
      </c>
    </row>
    <row r="25" spans="2:10" x14ac:dyDescent="0.25">
      <c r="B25" s="181" t="s">
        <v>46</v>
      </c>
      <c r="C25" s="194">
        <f>'PD_idade (10)'!C25/'PD_idade (10)'!K25</f>
        <v>0.18249258160237389</v>
      </c>
      <c r="D25" s="163">
        <f>'PD_idade (10)'!D25/'PD_idade (10)'!K25</f>
        <v>0.16617210682492581</v>
      </c>
      <c r="E25" s="163">
        <f>'PD_idade (10)'!E25/'PD_idade (10)'!K25</f>
        <v>0.1513353115727003</v>
      </c>
      <c r="F25" s="163">
        <f>'PD_idade (10)'!F25/'PD_idade (10)'!K25</f>
        <v>9.9406528189910984E-2</v>
      </c>
      <c r="G25" s="163">
        <f>'PD_idade (10)'!G25/'PD_idade (10)'!K25</f>
        <v>0.1172106824925816</v>
      </c>
      <c r="H25" s="163">
        <f>'PD_idade (10)'!H25/'PD_idade (10)'!K25</f>
        <v>0.11127596439169139</v>
      </c>
      <c r="I25" s="163">
        <f>'PD_idade (10)'!I25/'PD_idade (10)'!K25</f>
        <v>8.3086053412462904E-2</v>
      </c>
      <c r="J25" s="191">
        <f>'PD_idade (10)'!J25/'PD_idade (10)'!K25</f>
        <v>8.9020771513353122E-2</v>
      </c>
    </row>
    <row r="26" spans="2:10" x14ac:dyDescent="0.25">
      <c r="B26" s="181" t="s">
        <v>47</v>
      </c>
      <c r="C26" s="194">
        <f>'PD_idade (10)'!C26/'PD_idade (10)'!K26</f>
        <v>0.23430321592649311</v>
      </c>
      <c r="D26" s="163">
        <f>'PD_idade (10)'!D26/'PD_idade (10)'!K26</f>
        <v>0.13935681470137826</v>
      </c>
      <c r="E26" s="163">
        <f>'PD_idade (10)'!E26/'PD_idade (10)'!K26</f>
        <v>0.12098009188361408</v>
      </c>
      <c r="F26" s="163">
        <f>'PD_idade (10)'!F26/'PD_idade (10)'!K26</f>
        <v>9.8009188361408886E-2</v>
      </c>
      <c r="G26" s="163">
        <f>'PD_idade (10)'!G26/'PD_idade (10)'!K26</f>
        <v>0.11332312404287902</v>
      </c>
      <c r="H26" s="163">
        <f>'PD_idade (10)'!H26/'PD_idade (10)'!K26</f>
        <v>0.12710566615620214</v>
      </c>
      <c r="I26" s="163">
        <f>'PD_idade (10)'!I26/'PD_idade (10)'!K26</f>
        <v>9.4946401225114857E-2</v>
      </c>
      <c r="J26" s="191">
        <f>'PD_idade (10)'!J26/'PD_idade (10)'!K26</f>
        <v>7.1975497702909647E-2</v>
      </c>
    </row>
    <row r="27" spans="2:10" x14ac:dyDescent="0.25">
      <c r="B27" s="181" t="s">
        <v>48</v>
      </c>
      <c r="C27" s="194">
        <f>'PD_idade (10)'!C27/'PD_idade (10)'!K27</f>
        <v>0.15748031496062992</v>
      </c>
      <c r="D27" s="163">
        <f>'PD_idade (10)'!D27/'PD_idade (10)'!K27</f>
        <v>0.16692913385826771</v>
      </c>
      <c r="E27" s="163">
        <f>'PD_idade (10)'!E27/'PD_idade (10)'!K27</f>
        <v>0.18425196850393702</v>
      </c>
      <c r="F27" s="163">
        <f>'PD_idade (10)'!F27/'PD_idade (10)'!K27</f>
        <v>9.9212598425196849E-2</v>
      </c>
      <c r="G27" s="163">
        <f>'PD_idade (10)'!G27/'PD_idade (10)'!K27</f>
        <v>0.12283464566929134</v>
      </c>
      <c r="H27" s="163">
        <f>'PD_idade (10)'!H27/'PD_idade (10)'!K27</f>
        <v>9.6062992125984251E-2</v>
      </c>
      <c r="I27" s="163">
        <f>'PD_idade (10)'!I27/'PD_idade (10)'!K27</f>
        <v>9.1338582677165353E-2</v>
      </c>
      <c r="J27" s="191">
        <f>'PD_idade (10)'!J27/'PD_idade (10)'!K27</f>
        <v>8.1889763779527558E-2</v>
      </c>
    </row>
    <row r="28" spans="2:10" x14ac:dyDescent="0.25">
      <c r="B28" s="181" t="s">
        <v>49</v>
      </c>
      <c r="C28" s="194">
        <f>'PD_idade (10)'!C28/'PD_idade (10)'!K28</f>
        <v>0.16582914572864321</v>
      </c>
      <c r="D28" s="163">
        <f>'PD_idade (10)'!D28/'PD_idade (10)'!K28</f>
        <v>0.15912897822445563</v>
      </c>
      <c r="E28" s="163">
        <f>'PD_idade (10)'!E28/'PD_idade (10)'!K28</f>
        <v>0.13902847571189281</v>
      </c>
      <c r="F28" s="163">
        <f>'PD_idade (10)'!F28/'PD_idade (10)'!K28</f>
        <v>0.13484087102177555</v>
      </c>
      <c r="G28" s="163">
        <f>'PD_idade (10)'!G28/'PD_idade (10)'!K28</f>
        <v>0.11641541038525963</v>
      </c>
      <c r="H28" s="163">
        <f>'PD_idade (10)'!H28/'PD_idade (10)'!K28</f>
        <v>0.12060301507537688</v>
      </c>
      <c r="I28" s="163">
        <f>'PD_idade (10)'!I28/'PD_idade (10)'!K28</f>
        <v>9.5477386934673364E-2</v>
      </c>
      <c r="J28" s="191">
        <f>'PD_idade (10)'!J28/'PD_idade (10)'!K28</f>
        <v>6.8676716917922945E-2</v>
      </c>
    </row>
    <row r="29" spans="2:10" x14ac:dyDescent="0.25">
      <c r="B29" s="181" t="s">
        <v>50</v>
      </c>
      <c r="C29" s="194">
        <f>'PD_idade (10)'!C29/'PD_idade (10)'!K29</f>
        <v>0.22147273749297358</v>
      </c>
      <c r="D29" s="163">
        <f>'PD_idade (10)'!D29/'PD_idade (10)'!K29</f>
        <v>0.12703766160764474</v>
      </c>
      <c r="E29" s="163">
        <f>'PD_idade (10)'!E29/'PD_idade (10)'!K29</f>
        <v>0.11691961776278809</v>
      </c>
      <c r="F29" s="163">
        <f>'PD_idade (10)'!F29/'PD_idade (10)'!K29</f>
        <v>0.11129848229342328</v>
      </c>
      <c r="G29" s="163">
        <f>'PD_idade (10)'!G29/'PD_idade (10)'!K29</f>
        <v>0.10511523327712198</v>
      </c>
      <c r="H29" s="163">
        <f>'PD_idade (10)'!H29/'PD_idade (10)'!K29</f>
        <v>0.12197863968521641</v>
      </c>
      <c r="I29" s="163">
        <f>'PD_idade (10)'!I29/'PD_idade (10)'!K29</f>
        <v>0.12591343451377179</v>
      </c>
      <c r="J29" s="191">
        <f>'PD_idade (10)'!J29/'PD_idade (10)'!K29</f>
        <v>7.0264193367060149E-2</v>
      </c>
    </row>
    <row r="30" spans="2:10" x14ac:dyDescent="0.25">
      <c r="B30" s="181" t="s">
        <v>51</v>
      </c>
      <c r="C30" s="194">
        <f>'PD_idade (10)'!C30/'PD_idade (10)'!K30</f>
        <v>0.1785063752276867</v>
      </c>
      <c r="D30" s="163">
        <f>'PD_idade (10)'!D30/'PD_idade (10)'!K30</f>
        <v>0.18397085610200364</v>
      </c>
      <c r="E30" s="163">
        <f>'PD_idade (10)'!E30/'PD_idade (10)'!K30</f>
        <v>0.13661202185792351</v>
      </c>
      <c r="F30" s="163">
        <f>'PD_idade (10)'!F30/'PD_idade (10)'!K30</f>
        <v>9.8360655737704916E-2</v>
      </c>
      <c r="G30" s="163">
        <f>'PD_idade (10)'!G30/'PD_idade (10)'!K30</f>
        <v>0.11657559198542805</v>
      </c>
      <c r="H30" s="163">
        <f>'PD_idade (10)'!H30/'PD_idade (10)'!K30</f>
        <v>0.10928961748633879</v>
      </c>
      <c r="I30" s="163">
        <f>'PD_idade (10)'!I30/'PD_idade (10)'!K30</f>
        <v>0.10382513661202186</v>
      </c>
      <c r="J30" s="191">
        <f>'PD_idade (10)'!J30/'PD_idade (10)'!K30</f>
        <v>7.2859744990892539E-2</v>
      </c>
    </row>
    <row r="31" spans="2:10" x14ac:dyDescent="0.25">
      <c r="B31" s="181" t="s">
        <v>52</v>
      </c>
      <c r="C31" s="194">
        <f>'PD_idade (10)'!C31/'PD_idade (10)'!K31</f>
        <v>0.19783393501805055</v>
      </c>
      <c r="D31" s="163">
        <f>'PD_idade (10)'!D31/'PD_idade (10)'!K31</f>
        <v>0.15595667870036101</v>
      </c>
      <c r="E31" s="163">
        <f>'PD_idade (10)'!E31/'PD_idade (10)'!K31</f>
        <v>0.11263537906137185</v>
      </c>
      <c r="F31" s="163">
        <f>'PD_idade (10)'!F31/'PD_idade (10)'!K31</f>
        <v>0.13212996389891696</v>
      </c>
      <c r="G31" s="163">
        <f>'PD_idade (10)'!G31/'PD_idade (10)'!K31</f>
        <v>0.12202166064981949</v>
      </c>
      <c r="H31" s="163">
        <f>'PD_idade (10)'!H31/'PD_idade (10)'!K31</f>
        <v>0.11407942238267148</v>
      </c>
      <c r="I31" s="163">
        <f>'PD_idade (10)'!I31/'PD_idade (10)'!K31</f>
        <v>0.10180505415162455</v>
      </c>
      <c r="J31" s="191">
        <f>'PD_idade (10)'!J31/'PD_idade (10)'!K31</f>
        <v>6.3537906137184116E-2</v>
      </c>
    </row>
    <row r="32" spans="2:10" x14ac:dyDescent="0.25">
      <c r="B32" s="181" t="s">
        <v>31</v>
      </c>
      <c r="C32" s="194">
        <f>'PD_idade (10)'!C32/'PD_idade (10)'!K32</f>
        <v>0.19036144578313252</v>
      </c>
      <c r="D32" s="163">
        <f>'PD_idade (10)'!D32/'PD_idade (10)'!K32</f>
        <v>0.16626506024096385</v>
      </c>
      <c r="E32" s="163">
        <f>'PD_idade (10)'!E32/'PD_idade (10)'!K32</f>
        <v>0.17590361445783131</v>
      </c>
      <c r="F32" s="163">
        <f>'PD_idade (10)'!F32/'PD_idade (10)'!K32</f>
        <v>0.10361445783132531</v>
      </c>
      <c r="G32" s="163">
        <f>'PD_idade (10)'!G32/'PD_idade (10)'!K32</f>
        <v>0.11325301204819277</v>
      </c>
      <c r="H32" s="163">
        <f>'PD_idade (10)'!H32/'PD_idade (10)'!K32</f>
        <v>6.746987951807229E-2</v>
      </c>
      <c r="I32" s="163">
        <f>'PD_idade (10)'!I32/'PD_idade (10)'!K32</f>
        <v>0.10843373493975904</v>
      </c>
      <c r="J32" s="191">
        <f>'PD_idade (10)'!J32/'PD_idade (10)'!K32</f>
        <v>7.4698795180722893E-2</v>
      </c>
    </row>
    <row r="33" spans="2:10" x14ac:dyDescent="0.25">
      <c r="B33" s="181" t="s">
        <v>53</v>
      </c>
      <c r="C33" s="194">
        <f>'PD_idade (10)'!C33/'PD_idade (10)'!K33</f>
        <v>0.18215892053973012</v>
      </c>
      <c r="D33" s="163">
        <f>'PD_idade (10)'!D33/'PD_idade (10)'!K33</f>
        <v>0.17991004497751126</v>
      </c>
      <c r="E33" s="163">
        <f>'PD_idade (10)'!E33/'PD_idade (10)'!K33</f>
        <v>0.14392803598200898</v>
      </c>
      <c r="F33" s="163">
        <f>'PD_idade (10)'!F33/'PD_idade (10)'!K33</f>
        <v>0.10869565217391304</v>
      </c>
      <c r="G33" s="163">
        <f>'PD_idade (10)'!G33/'PD_idade (10)'!K33</f>
        <v>9.7451274362818585E-2</v>
      </c>
      <c r="H33" s="163">
        <f>'PD_idade (10)'!H33/'PD_idade (10)'!K33</f>
        <v>0.11019490254872563</v>
      </c>
      <c r="I33" s="163">
        <f>'PD_idade (10)'!I33/'PD_idade (10)'!K33</f>
        <v>9.6701649175412296E-2</v>
      </c>
      <c r="J33" s="191">
        <f>'PD_idade (10)'!J33/'PD_idade (10)'!K33</f>
        <v>8.0959520239880053E-2</v>
      </c>
    </row>
    <row r="34" spans="2:10" ht="12.75" customHeight="1" x14ac:dyDescent="0.25">
      <c r="B34" s="181" t="s">
        <v>54</v>
      </c>
      <c r="C34" s="194">
        <f>'PD_idade (10)'!C34/'PD_idade (10)'!K34</f>
        <v>0.24858757062146894</v>
      </c>
      <c r="D34" s="163">
        <f>'PD_idade (10)'!D34/'PD_idade (10)'!K34</f>
        <v>0.14124293785310735</v>
      </c>
      <c r="E34" s="163">
        <f>'PD_idade (10)'!E34/'PD_idade (10)'!K34</f>
        <v>0.13465160075329566</v>
      </c>
      <c r="F34" s="163">
        <f>'PD_idade (10)'!F34/'PD_idade (10)'!K34</f>
        <v>0.10263653483992467</v>
      </c>
      <c r="G34" s="163">
        <f>'PD_idade (10)'!G34/'PD_idade (10)'!K34</f>
        <v>0.10734463276836158</v>
      </c>
      <c r="H34" s="163">
        <f>'PD_idade (10)'!H34/'PD_idade (10)'!K34</f>
        <v>0.10734463276836158</v>
      </c>
      <c r="I34" s="163">
        <f>'PD_idade (10)'!I34/'PD_idade (10)'!K34</f>
        <v>9.9811676082862524E-2</v>
      </c>
      <c r="J34" s="191">
        <f>'PD_idade (10)'!J34/'PD_idade (10)'!K34</f>
        <v>5.8380414312617701E-2</v>
      </c>
    </row>
    <row r="35" spans="2:10" x14ac:dyDescent="0.25">
      <c r="B35" s="181" t="s">
        <v>55</v>
      </c>
      <c r="C35" s="194">
        <f>'PD_idade (10)'!C35/'PD_idade (10)'!K35</f>
        <v>0.19377162629757785</v>
      </c>
      <c r="D35" s="163">
        <f>'PD_idade (10)'!D35/'PD_idade (10)'!K35</f>
        <v>0.15570934256055363</v>
      </c>
      <c r="E35" s="163">
        <f>'PD_idade (10)'!E35/'PD_idade (10)'!K35</f>
        <v>0.12283737024221453</v>
      </c>
      <c r="F35" s="163">
        <f>'PD_idade (10)'!F35/'PD_idade (10)'!K35</f>
        <v>0.12802768166089964</v>
      </c>
      <c r="G35" s="163">
        <f>'PD_idade (10)'!G35/'PD_idade (10)'!K35</f>
        <v>0.12975778546712802</v>
      </c>
      <c r="H35" s="163">
        <f>'PD_idade (10)'!H35/'PD_idade (10)'!K35</f>
        <v>0.11937716262975778</v>
      </c>
      <c r="I35" s="163">
        <f>'PD_idade (10)'!I35/'PD_idade (10)'!K35</f>
        <v>8.4775086505190306E-2</v>
      </c>
      <c r="J35" s="191">
        <f>'PD_idade (10)'!J35/'PD_idade (10)'!K35</f>
        <v>6.5743944636678195E-2</v>
      </c>
    </row>
    <row r="36" spans="2:10" x14ac:dyDescent="0.25">
      <c r="B36" s="181" t="s">
        <v>56</v>
      </c>
      <c r="C36" s="194">
        <f>'PD_idade (10)'!C36/'PD_idade (10)'!K36</f>
        <v>0.18872017353579176</v>
      </c>
      <c r="D36" s="163">
        <f>'PD_idade (10)'!D36/'PD_idade (10)'!K36</f>
        <v>0.16268980477223427</v>
      </c>
      <c r="E36" s="163">
        <f>'PD_idade (10)'!E36/'PD_idade (10)'!K36</f>
        <v>0.1193058568329718</v>
      </c>
      <c r="F36" s="163">
        <f>'PD_idade (10)'!F36/'PD_idade (10)'!K36</f>
        <v>0.1193058568329718</v>
      </c>
      <c r="G36" s="163">
        <f>'PD_idade (10)'!G36/'PD_idade (10)'!K36</f>
        <v>0.10629067245119306</v>
      </c>
      <c r="H36" s="163">
        <f>'PD_idade (10)'!H36/'PD_idade (10)'!K36</f>
        <v>0.11713665943600868</v>
      </c>
      <c r="I36" s="163">
        <f>'PD_idade (10)'!I36/'PD_idade (10)'!K36</f>
        <v>9.9783080260303691E-2</v>
      </c>
      <c r="J36" s="191">
        <f>'PD_idade (10)'!J36/'PD_idade (10)'!K36</f>
        <v>8.6767895878524945E-2</v>
      </c>
    </row>
    <row r="37" spans="2:10" x14ac:dyDescent="0.25">
      <c r="B37" s="181" t="s">
        <v>57</v>
      </c>
      <c r="C37" s="194">
        <f>'PD_idade (10)'!C37/'PD_idade (10)'!K37</f>
        <v>0.17009750812567714</v>
      </c>
      <c r="D37" s="163">
        <f>'PD_idade (10)'!D37/'PD_idade (10)'!K37</f>
        <v>0.15709642470205851</v>
      </c>
      <c r="E37" s="163">
        <f>'PD_idade (10)'!E37/'PD_idade (10)'!K37</f>
        <v>0.14517876489707476</v>
      </c>
      <c r="F37" s="163">
        <f>'PD_idade (10)'!F37/'PD_idade (10)'!K37</f>
        <v>0.12784398699891658</v>
      </c>
      <c r="G37" s="163">
        <f>'PD_idade (10)'!G37/'PD_idade (10)'!K37</f>
        <v>0.10834236186348863</v>
      </c>
      <c r="H37" s="163">
        <f>'PD_idade (10)'!H37/'PD_idade (10)'!K37</f>
        <v>9.7508125677139762E-2</v>
      </c>
      <c r="I37" s="163">
        <f>'PD_idade (10)'!I37/'PD_idade (10)'!K37</f>
        <v>9.1007583965330444E-2</v>
      </c>
      <c r="J37" s="191">
        <f>'PD_idade (10)'!J37/'PD_idade (10)'!K37</f>
        <v>0.10292524377031419</v>
      </c>
    </row>
    <row r="38" spans="2:10" x14ac:dyDescent="0.25">
      <c r="B38" s="181" t="s">
        <v>58</v>
      </c>
      <c r="C38" s="188">
        <f>'PD_idade (10)'!C38/'PD_idade (10)'!K38</f>
        <v>0.19846153846153847</v>
      </c>
      <c r="D38" s="184">
        <f>'PD_idade (10)'!D38/'PD_idade (10)'!K38</f>
        <v>0.15076923076923077</v>
      </c>
      <c r="E38" s="184">
        <f>'PD_idade (10)'!E38/'PD_idade (10)'!K38</f>
        <v>0.17076923076923076</v>
      </c>
      <c r="F38" s="184">
        <f>'PD_idade (10)'!F38/'PD_idade (10)'!K38</f>
        <v>0.12153846153846154</v>
      </c>
      <c r="G38" s="184">
        <f>'PD_idade (10)'!G38/'PD_idade (10)'!K38</f>
        <v>0.10153846153846154</v>
      </c>
      <c r="H38" s="184">
        <f>'PD_idade (10)'!H38/'PD_idade (10)'!K38</f>
        <v>9.0769230769230769E-2</v>
      </c>
      <c r="I38" s="184">
        <f>'PD_idade (10)'!I38/'PD_idade (10)'!K38</f>
        <v>9.0769230769230769E-2</v>
      </c>
      <c r="J38" s="192">
        <f>'PD_idade (10)'!J38/'PD_idade (10)'!K38</f>
        <v>7.5384615384615383E-2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36.140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255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6" customHeight="1" x14ac:dyDescent="0.25">
      <c r="B8" s="8"/>
      <c r="C8" s="334" t="s">
        <v>255</v>
      </c>
    </row>
    <row r="9" spans="1:3" ht="24.95" customHeight="1" x14ac:dyDescent="0.25">
      <c r="B9" s="11"/>
      <c r="C9" s="335"/>
    </row>
    <row r="10" spans="1:3" x14ac:dyDescent="0.25">
      <c r="B10" s="161" t="s">
        <v>60</v>
      </c>
      <c r="C10" s="337"/>
    </row>
    <row r="11" spans="1:3" x14ac:dyDescent="0.25">
      <c r="B11" s="3" t="s">
        <v>61</v>
      </c>
      <c r="C11" s="220">
        <v>496.06275466781943</v>
      </c>
    </row>
    <row r="12" spans="1:3" x14ac:dyDescent="0.25">
      <c r="B12" s="4" t="s">
        <v>102</v>
      </c>
      <c r="C12" s="221">
        <v>560.77289896673972</v>
      </c>
    </row>
    <row r="13" spans="1:3" x14ac:dyDescent="0.25">
      <c r="B13" s="4" t="s">
        <v>20</v>
      </c>
      <c r="C13" s="221">
        <v>561.00084037787019</v>
      </c>
    </row>
    <row r="14" spans="1:3" x14ac:dyDescent="0.25">
      <c r="B14" s="4" t="s">
        <v>1</v>
      </c>
      <c r="C14" s="417">
        <v>592.50448337837599</v>
      </c>
    </row>
    <row r="15" spans="1:3" x14ac:dyDescent="0.25">
      <c r="B15" s="34" t="s">
        <v>36</v>
      </c>
      <c r="C15" s="221">
        <v>561.17237350327525</v>
      </c>
    </row>
    <row r="16" spans="1:3" x14ac:dyDescent="0.25">
      <c r="B16" s="34" t="s">
        <v>37</v>
      </c>
      <c r="C16" s="221">
        <v>580.98799127057293</v>
      </c>
    </row>
    <row r="17" spans="2:3" x14ac:dyDescent="0.25">
      <c r="B17" s="34" t="s">
        <v>38</v>
      </c>
      <c r="C17" s="221">
        <v>705.27289307222964</v>
      </c>
    </row>
    <row r="18" spans="2:3" x14ac:dyDescent="0.25">
      <c r="B18" s="34" t="s">
        <v>39</v>
      </c>
      <c r="C18" s="221">
        <v>670.16492481426985</v>
      </c>
    </row>
    <row r="19" spans="2:3" x14ac:dyDescent="0.25">
      <c r="B19" s="34" t="s">
        <v>40</v>
      </c>
      <c r="C19" s="221">
        <v>536.17973812372111</v>
      </c>
    </row>
    <row r="20" spans="2:3" x14ac:dyDescent="0.25">
      <c r="B20" s="34" t="s">
        <v>41</v>
      </c>
      <c r="C20" s="221">
        <v>708.96327776962698</v>
      </c>
    </row>
    <row r="21" spans="2:3" x14ac:dyDescent="0.25">
      <c r="B21" s="34" t="s">
        <v>42</v>
      </c>
      <c r="C21" s="221">
        <v>507.82427286149181</v>
      </c>
    </row>
    <row r="22" spans="2:3" x14ac:dyDescent="0.25">
      <c r="B22" s="34" t="s">
        <v>43</v>
      </c>
      <c r="C22" s="221">
        <v>702.87080876895823</v>
      </c>
    </row>
    <row r="23" spans="2:3" x14ac:dyDescent="0.25">
      <c r="B23" s="34" t="s">
        <v>44</v>
      </c>
      <c r="C23" s="221">
        <v>600.57422112378993</v>
      </c>
    </row>
    <row r="24" spans="2:3" x14ac:dyDescent="0.25">
      <c r="B24" s="34" t="s">
        <v>45</v>
      </c>
      <c r="C24" s="221">
        <v>631.82705260576915</v>
      </c>
    </row>
    <row r="25" spans="2:3" x14ac:dyDescent="0.25">
      <c r="B25" s="34" t="s">
        <v>46</v>
      </c>
      <c r="C25" s="221">
        <v>576.26825042340454</v>
      </c>
    </row>
    <row r="26" spans="2:3" x14ac:dyDescent="0.25">
      <c r="B26" s="34" t="s">
        <v>47</v>
      </c>
      <c r="C26" s="221">
        <v>625.24058362684445</v>
      </c>
    </row>
    <row r="27" spans="2:3" x14ac:dyDescent="0.25">
      <c r="B27" s="34" t="s">
        <v>48</v>
      </c>
      <c r="C27" s="221">
        <v>657.39503626603528</v>
      </c>
    </row>
    <row r="28" spans="2:3" x14ac:dyDescent="0.25">
      <c r="B28" s="34" t="s">
        <v>49</v>
      </c>
      <c r="C28" s="221">
        <v>674.64575514327464</v>
      </c>
    </row>
    <row r="29" spans="2:3" x14ac:dyDescent="0.25">
      <c r="B29" s="34" t="s">
        <v>50</v>
      </c>
      <c r="C29" s="221">
        <v>508.95469779195724</v>
      </c>
    </row>
    <row r="30" spans="2:3" x14ac:dyDescent="0.25">
      <c r="B30" s="34" t="s">
        <v>51</v>
      </c>
      <c r="C30" s="221">
        <v>574.0349346942179</v>
      </c>
    </row>
    <row r="31" spans="2:3" x14ac:dyDescent="0.25">
      <c r="B31" s="34" t="s">
        <v>52</v>
      </c>
      <c r="C31" s="221">
        <v>568.83690335147128</v>
      </c>
    </row>
    <row r="32" spans="2:3" x14ac:dyDescent="0.25">
      <c r="B32" s="34" t="s">
        <v>31</v>
      </c>
      <c r="C32" s="221">
        <v>714.16446449529428</v>
      </c>
    </row>
    <row r="33" spans="2:3" x14ac:dyDescent="0.25">
      <c r="B33" s="34" t="s">
        <v>53</v>
      </c>
      <c r="C33" s="221">
        <v>553.63837828917542</v>
      </c>
    </row>
    <row r="34" spans="2:3" ht="12.75" customHeight="1" x14ac:dyDescent="0.25">
      <c r="B34" s="34" t="s">
        <v>54</v>
      </c>
      <c r="C34" s="221">
        <v>506.62819806109263</v>
      </c>
    </row>
    <row r="35" spans="2:3" x14ac:dyDescent="0.25">
      <c r="B35" s="34" t="s">
        <v>55</v>
      </c>
      <c r="C35" s="221">
        <v>491.79373394634786</v>
      </c>
    </row>
    <row r="36" spans="2:3" x14ac:dyDescent="0.25">
      <c r="B36" s="34" t="s">
        <v>56</v>
      </c>
      <c r="C36" s="221">
        <v>586.01704333106079</v>
      </c>
    </row>
    <row r="37" spans="2:3" x14ac:dyDescent="0.25">
      <c r="B37" s="34" t="s">
        <v>57</v>
      </c>
      <c r="C37" s="221">
        <v>703.96910479107419</v>
      </c>
    </row>
    <row r="38" spans="2:3" x14ac:dyDescent="0.25">
      <c r="B38" s="34" t="s">
        <v>58</v>
      </c>
      <c r="C38" s="222">
        <v>504.48846874719624</v>
      </c>
    </row>
    <row r="39" spans="2:3" x14ac:dyDescent="0.25">
      <c r="B39" s="108"/>
      <c r="C39" s="336"/>
    </row>
    <row r="40" spans="2:3" x14ac:dyDescent="0.25">
      <c r="B40" s="36"/>
      <c r="C40" s="32"/>
    </row>
    <row r="41" spans="2:3" x14ac:dyDescent="0.25">
      <c r="C41" s="80"/>
    </row>
    <row r="42" spans="2:3" x14ac:dyDescent="0.25">
      <c r="C42" s="80"/>
    </row>
    <row r="43" spans="2:3" x14ac:dyDescent="0.25">
      <c r="C43" s="80"/>
    </row>
    <row r="44" spans="2:3" x14ac:dyDescent="0.25">
      <c r="C44" s="80"/>
    </row>
  </sheetData>
  <conditionalFormatting sqref="C11">
    <cfRule type="cellIs" dxfId="5103" priority="3" operator="between">
      <formula>1</formula>
      <formula>2</formula>
    </cfRule>
  </conditionalFormatting>
  <conditionalFormatting sqref="C11">
    <cfRule type="cellIs" dxfId="5102" priority="4" operator="between">
      <formula>1</formula>
      <formula>2</formula>
    </cfRule>
  </conditionalFormatting>
  <conditionalFormatting sqref="C12:C38">
    <cfRule type="cellIs" dxfId="5101" priority="1" operator="between">
      <formula>1</formula>
      <formula>2</formula>
    </cfRule>
  </conditionalFormatting>
  <conditionalFormatting sqref="C12:C38">
    <cfRule type="cellIs" dxfId="5100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319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319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1" t="s">
        <v>12</v>
      </c>
      <c r="D10" s="531" t="s">
        <v>13</v>
      </c>
      <c r="E10" s="531" t="s">
        <v>0</v>
      </c>
    </row>
    <row r="11" spans="1:5" s="77" customFormat="1" ht="14.25" customHeight="1" x14ac:dyDescent="0.2">
      <c r="B11" s="243" t="s">
        <v>61</v>
      </c>
      <c r="C11" s="249">
        <v>203476</v>
      </c>
      <c r="D11" s="250">
        <v>210752</v>
      </c>
      <c r="E11" s="257">
        <v>414228</v>
      </c>
    </row>
    <row r="12" spans="1:5" s="77" customFormat="1" ht="14.25" customHeight="1" x14ac:dyDescent="0.2">
      <c r="B12" s="4" t="s">
        <v>102</v>
      </c>
      <c r="C12" s="252">
        <v>49740</v>
      </c>
      <c r="D12" s="63">
        <v>55195</v>
      </c>
      <c r="E12" s="253">
        <v>104935</v>
      </c>
    </row>
    <row r="13" spans="1:5" s="77" customFormat="1" ht="14.25" customHeight="1" x14ac:dyDescent="0.2">
      <c r="B13" s="4" t="s">
        <v>103</v>
      </c>
      <c r="C13" s="252">
        <v>38224</v>
      </c>
      <c r="D13" s="63">
        <v>41280</v>
      </c>
      <c r="E13" s="253">
        <v>79504</v>
      </c>
    </row>
    <row r="14" spans="1:5" s="77" customFormat="1" ht="14.25" customHeight="1" x14ac:dyDescent="0.2">
      <c r="B14" s="4" t="s">
        <v>1</v>
      </c>
      <c r="C14" s="343">
        <v>7402</v>
      </c>
      <c r="D14" s="344">
        <v>8337</v>
      </c>
      <c r="E14" s="345">
        <v>15739</v>
      </c>
    </row>
    <row r="15" spans="1:5" s="77" customFormat="1" ht="14.25" customHeight="1" x14ac:dyDescent="0.2">
      <c r="B15" s="34" t="s">
        <v>104</v>
      </c>
      <c r="C15" s="252">
        <v>216</v>
      </c>
      <c r="D15" s="63">
        <v>241</v>
      </c>
      <c r="E15" s="253">
        <v>457</v>
      </c>
    </row>
    <row r="16" spans="1:5" s="77" customFormat="1" ht="14.25" customHeight="1" x14ac:dyDescent="0.2">
      <c r="B16" s="34" t="s">
        <v>105</v>
      </c>
      <c r="C16" s="252">
        <v>216</v>
      </c>
      <c r="D16" s="63">
        <v>226</v>
      </c>
      <c r="E16" s="253">
        <v>442</v>
      </c>
    </row>
    <row r="17" spans="2:5" s="77" customFormat="1" ht="14.25" customHeight="1" x14ac:dyDescent="0.2">
      <c r="B17" s="34" t="s">
        <v>107</v>
      </c>
      <c r="C17" s="252">
        <v>392</v>
      </c>
      <c r="D17" s="63">
        <v>357</v>
      </c>
      <c r="E17" s="253">
        <v>749</v>
      </c>
    </row>
    <row r="18" spans="2:5" s="77" customFormat="1" ht="14.25" customHeight="1" x14ac:dyDescent="0.2">
      <c r="B18" s="34" t="s">
        <v>196</v>
      </c>
      <c r="C18" s="252">
        <v>257</v>
      </c>
      <c r="D18" s="63">
        <v>283</v>
      </c>
      <c r="E18" s="253">
        <v>540</v>
      </c>
    </row>
    <row r="19" spans="2:5" s="77" customFormat="1" ht="14.25" customHeight="1" x14ac:dyDescent="0.2">
      <c r="B19" s="34" t="s">
        <v>197</v>
      </c>
      <c r="C19" s="252">
        <v>495</v>
      </c>
      <c r="D19" s="63">
        <v>664</v>
      </c>
      <c r="E19" s="253">
        <v>1159</v>
      </c>
    </row>
    <row r="20" spans="2:5" s="77" customFormat="1" ht="14.25" customHeight="1" x14ac:dyDescent="0.2">
      <c r="B20" s="34" t="s">
        <v>198</v>
      </c>
      <c r="C20" s="252">
        <v>249</v>
      </c>
      <c r="D20" s="63">
        <v>238</v>
      </c>
      <c r="E20" s="253">
        <v>487</v>
      </c>
    </row>
    <row r="21" spans="2:5" s="77" customFormat="1" ht="14.25" customHeight="1" x14ac:dyDescent="0.2">
      <c r="B21" s="34" t="s">
        <v>110</v>
      </c>
      <c r="C21" s="252">
        <v>199</v>
      </c>
      <c r="D21" s="63">
        <v>237</v>
      </c>
      <c r="E21" s="253">
        <v>436</v>
      </c>
    </row>
    <row r="22" spans="2:5" s="77" customFormat="1" ht="14.25" customHeight="1" x14ac:dyDescent="0.2">
      <c r="B22" s="34" t="s">
        <v>199</v>
      </c>
      <c r="C22" s="252">
        <v>174</v>
      </c>
      <c r="D22" s="63">
        <v>160</v>
      </c>
      <c r="E22" s="253">
        <v>334</v>
      </c>
    </row>
    <row r="23" spans="2:5" s="77" customFormat="1" ht="14.25" customHeight="1" x14ac:dyDescent="0.2">
      <c r="B23" s="34" t="s">
        <v>111</v>
      </c>
      <c r="C23" s="252">
        <v>526</v>
      </c>
      <c r="D23" s="63">
        <v>549</v>
      </c>
      <c r="E23" s="253">
        <v>1075</v>
      </c>
    </row>
    <row r="24" spans="2:5" s="77" customFormat="1" ht="14.25" customHeight="1" x14ac:dyDescent="0.2">
      <c r="B24" s="34" t="s">
        <v>200</v>
      </c>
      <c r="C24" s="252">
        <v>325</v>
      </c>
      <c r="D24" s="63">
        <v>301</v>
      </c>
      <c r="E24" s="253">
        <v>626</v>
      </c>
    </row>
    <row r="25" spans="2:5" s="77" customFormat="1" ht="14.25" customHeight="1" x14ac:dyDescent="0.2">
      <c r="B25" s="34" t="s">
        <v>113</v>
      </c>
      <c r="C25" s="252">
        <v>252</v>
      </c>
      <c r="D25" s="63">
        <v>276</v>
      </c>
      <c r="E25" s="253">
        <v>528</v>
      </c>
    </row>
    <row r="26" spans="2:5" s="77" customFormat="1" ht="14.25" customHeight="1" x14ac:dyDescent="0.2">
      <c r="B26" s="34" t="s">
        <v>114</v>
      </c>
      <c r="C26" s="252">
        <v>226</v>
      </c>
      <c r="D26" s="63">
        <v>286</v>
      </c>
      <c r="E26" s="253">
        <v>512</v>
      </c>
    </row>
    <row r="27" spans="2:5" s="77" customFormat="1" ht="14.25" customHeight="1" x14ac:dyDescent="0.2">
      <c r="B27" s="34" t="s">
        <v>201</v>
      </c>
      <c r="C27" s="252">
        <v>244</v>
      </c>
      <c r="D27" s="63">
        <v>265</v>
      </c>
      <c r="E27" s="253">
        <v>509</v>
      </c>
    </row>
    <row r="28" spans="2:5" s="77" customFormat="1" ht="14.25" customHeight="1" x14ac:dyDescent="0.2">
      <c r="B28" s="34" t="s">
        <v>121</v>
      </c>
      <c r="C28" s="252">
        <v>442</v>
      </c>
      <c r="D28" s="63">
        <v>493</v>
      </c>
      <c r="E28" s="253">
        <v>935</v>
      </c>
    </row>
    <row r="29" spans="2:5" s="77" customFormat="1" ht="14.25" customHeight="1" x14ac:dyDescent="0.2">
      <c r="B29" s="34" t="s">
        <v>124</v>
      </c>
      <c r="C29" s="252">
        <v>595</v>
      </c>
      <c r="D29" s="63">
        <v>746</v>
      </c>
      <c r="E29" s="253">
        <v>1341</v>
      </c>
    </row>
    <row r="30" spans="2:5" s="77" customFormat="1" ht="14.25" customHeight="1" x14ac:dyDescent="0.2">
      <c r="B30" s="34" t="s">
        <v>202</v>
      </c>
      <c r="C30" s="252">
        <v>208</v>
      </c>
      <c r="D30" s="63">
        <v>220</v>
      </c>
      <c r="E30" s="253">
        <v>428</v>
      </c>
    </row>
    <row r="31" spans="2:5" s="77" customFormat="1" ht="14.25" customHeight="1" x14ac:dyDescent="0.2">
      <c r="B31" s="34" t="s">
        <v>203</v>
      </c>
      <c r="C31" s="252">
        <v>513</v>
      </c>
      <c r="D31" s="63">
        <v>549</v>
      </c>
      <c r="E31" s="253">
        <v>1062</v>
      </c>
    </row>
    <row r="32" spans="2:5" s="77" customFormat="1" ht="14.25" customHeight="1" x14ac:dyDescent="0.2">
      <c r="B32" s="34" t="s">
        <v>204</v>
      </c>
      <c r="C32" s="252">
        <v>190</v>
      </c>
      <c r="D32" s="63">
        <v>144</v>
      </c>
      <c r="E32" s="253">
        <v>334</v>
      </c>
    </row>
    <row r="33" spans="2:5" s="77" customFormat="1" ht="14.25" customHeight="1" x14ac:dyDescent="0.2">
      <c r="B33" s="34" t="s">
        <v>128</v>
      </c>
      <c r="C33" s="252">
        <v>448</v>
      </c>
      <c r="D33" s="63">
        <v>566</v>
      </c>
      <c r="E33" s="253">
        <v>1014</v>
      </c>
    </row>
    <row r="34" spans="2:5" s="77" customFormat="1" ht="14.25" customHeight="1" x14ac:dyDescent="0.2">
      <c r="B34" s="34" t="s">
        <v>205</v>
      </c>
      <c r="C34" s="252">
        <v>322</v>
      </c>
      <c r="D34" s="63">
        <v>469</v>
      </c>
      <c r="E34" s="253">
        <v>791</v>
      </c>
    </row>
    <row r="35" spans="2:5" s="77" customFormat="1" ht="14.25" customHeight="1" x14ac:dyDescent="0.2">
      <c r="B35" s="34" t="s">
        <v>206</v>
      </c>
      <c r="C35" s="252">
        <v>166</v>
      </c>
      <c r="D35" s="63">
        <v>256</v>
      </c>
      <c r="E35" s="253">
        <v>422</v>
      </c>
    </row>
    <row r="36" spans="2:5" s="77" customFormat="1" ht="14.25" customHeight="1" x14ac:dyDescent="0.2">
      <c r="B36" s="34" t="s">
        <v>207</v>
      </c>
      <c r="C36" s="252">
        <v>158</v>
      </c>
      <c r="D36" s="63">
        <v>181</v>
      </c>
      <c r="E36" s="253">
        <v>339</v>
      </c>
    </row>
    <row r="37" spans="2:5" s="77" customFormat="1" ht="14.25" customHeight="1" x14ac:dyDescent="0.2">
      <c r="B37" s="34" t="s">
        <v>129</v>
      </c>
      <c r="C37" s="252">
        <v>378</v>
      </c>
      <c r="D37" s="63">
        <v>378</v>
      </c>
      <c r="E37" s="253">
        <v>756</v>
      </c>
    </row>
    <row r="38" spans="2:5" s="77" customFormat="1" ht="14.25" customHeight="1" x14ac:dyDescent="0.2">
      <c r="B38" s="34" t="s">
        <v>208</v>
      </c>
      <c r="C38" s="341">
        <v>211</v>
      </c>
      <c r="D38" s="342">
        <v>252</v>
      </c>
      <c r="E38" s="258">
        <v>463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099" priority="2" operator="between">
      <formula>1</formula>
      <formula>2</formula>
    </cfRule>
  </conditionalFormatting>
  <conditionalFormatting sqref="C11:E38">
    <cfRule type="cellIs" dxfId="5098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320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321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1" t="s">
        <v>12</v>
      </c>
      <c r="D10" s="531" t="s">
        <v>13</v>
      </c>
    </row>
    <row r="11" spans="1:4" s="77" customFormat="1" ht="14.25" customHeight="1" x14ac:dyDescent="0.2">
      <c r="B11" s="243" t="s">
        <v>61</v>
      </c>
      <c r="C11" s="260">
        <f>'SD_genero (10)'!C11/'SD_genero (10)'!E11</f>
        <v>0.49121739718222812</v>
      </c>
      <c r="D11" s="261">
        <f>'SD_genero (10)'!D11/'SD_genero (10)'!E11</f>
        <v>0.50878260281777188</v>
      </c>
    </row>
    <row r="12" spans="1:4" s="77" customFormat="1" ht="14.25" customHeight="1" x14ac:dyDescent="0.2">
      <c r="B12" s="4" t="s">
        <v>102</v>
      </c>
      <c r="C12" s="262">
        <f>'SD_genero (10)'!C12/'SD_genero (10)'!E12</f>
        <v>0.4740077190641826</v>
      </c>
      <c r="D12" s="263">
        <f>'SD_genero (10)'!D12/'SD_genero (10)'!E12</f>
        <v>0.5259922809358174</v>
      </c>
    </row>
    <row r="13" spans="1:4" s="77" customFormat="1" ht="14.25" customHeight="1" x14ac:dyDescent="0.2">
      <c r="B13" s="4" t="s">
        <v>103</v>
      </c>
      <c r="C13" s="262">
        <f>'SD_genero (10)'!C13/'SD_genero (10)'!E13</f>
        <v>0.48078084121553633</v>
      </c>
      <c r="D13" s="263">
        <f>'SD_genero (10)'!D13/'SD_genero (10)'!E13</f>
        <v>0.51921915878446367</v>
      </c>
    </row>
    <row r="14" spans="1:4" s="77" customFormat="1" ht="14.25" customHeight="1" x14ac:dyDescent="0.2">
      <c r="B14" s="4" t="s">
        <v>1</v>
      </c>
      <c r="C14" s="346">
        <f>'SD_genero (10)'!C14/'SD_genero (10)'!E14</f>
        <v>0.47029671516614779</v>
      </c>
      <c r="D14" s="347">
        <f>'SD_genero (10)'!D14/'SD_genero (10)'!E14</f>
        <v>0.52970328483385221</v>
      </c>
    </row>
    <row r="15" spans="1:4" s="77" customFormat="1" ht="14.25" customHeight="1" x14ac:dyDescent="0.2">
      <c r="B15" s="34" t="s">
        <v>104</v>
      </c>
      <c r="C15" s="260">
        <f>'SD_genero (10)'!C15/'SD_genero (10)'!E15</f>
        <v>0.47264770240700221</v>
      </c>
      <c r="D15" s="261">
        <f>'SD_genero (10)'!D15/'SD_genero (10)'!E15</f>
        <v>0.52735229759299784</v>
      </c>
    </row>
    <row r="16" spans="1:4" s="77" customFormat="1" ht="14.25" customHeight="1" x14ac:dyDescent="0.2">
      <c r="B16" s="34" t="s">
        <v>105</v>
      </c>
      <c r="C16" s="262">
        <f>'SD_genero (10)'!C16/'SD_genero (10)'!E16</f>
        <v>0.48868778280542985</v>
      </c>
      <c r="D16" s="263">
        <f>'SD_genero (10)'!D16/'SD_genero (10)'!E16</f>
        <v>0.5113122171945701</v>
      </c>
    </row>
    <row r="17" spans="2:4" s="77" customFormat="1" ht="14.25" customHeight="1" x14ac:dyDescent="0.2">
      <c r="B17" s="34" t="s">
        <v>107</v>
      </c>
      <c r="C17" s="262">
        <f>'SD_genero (10)'!C17/'SD_genero (10)'!E17</f>
        <v>0.52336448598130836</v>
      </c>
      <c r="D17" s="263">
        <f>'SD_genero (10)'!D17/'SD_genero (10)'!E17</f>
        <v>0.47663551401869159</v>
      </c>
    </row>
    <row r="18" spans="2:4" s="77" customFormat="1" ht="14.25" customHeight="1" x14ac:dyDescent="0.2">
      <c r="B18" s="34" t="s">
        <v>196</v>
      </c>
      <c r="C18" s="262">
        <f>'SD_genero (10)'!C18/'SD_genero (10)'!E18</f>
        <v>0.47592592592592592</v>
      </c>
      <c r="D18" s="263">
        <f>'SD_genero (10)'!D18/'SD_genero (10)'!E18</f>
        <v>0.52407407407407403</v>
      </c>
    </row>
    <row r="19" spans="2:4" s="77" customFormat="1" ht="14.25" customHeight="1" x14ac:dyDescent="0.2">
      <c r="B19" s="34" t="s">
        <v>197</v>
      </c>
      <c r="C19" s="262">
        <f>'SD_genero (10)'!C19/'SD_genero (10)'!E19</f>
        <v>0.4270923209663503</v>
      </c>
      <c r="D19" s="263">
        <f>'SD_genero (10)'!D19/'SD_genero (10)'!E19</f>
        <v>0.5729076790336497</v>
      </c>
    </row>
    <row r="20" spans="2:4" s="77" customFormat="1" ht="14.25" customHeight="1" x14ac:dyDescent="0.2">
      <c r="B20" s="34" t="s">
        <v>198</v>
      </c>
      <c r="C20" s="262">
        <f>'SD_genero (10)'!C20/'SD_genero (10)'!E20</f>
        <v>0.51129363449691989</v>
      </c>
      <c r="D20" s="263">
        <f>'SD_genero (10)'!D20/'SD_genero (10)'!E20</f>
        <v>0.48870636550308011</v>
      </c>
    </row>
    <row r="21" spans="2:4" s="77" customFormat="1" ht="14.25" customHeight="1" x14ac:dyDescent="0.2">
      <c r="B21" s="34" t="s">
        <v>110</v>
      </c>
      <c r="C21" s="262">
        <f>'SD_genero (10)'!C21/'SD_genero (10)'!E21</f>
        <v>0.45642201834862384</v>
      </c>
      <c r="D21" s="263">
        <f>'SD_genero (10)'!D21/'SD_genero (10)'!E21</f>
        <v>0.54357798165137616</v>
      </c>
    </row>
    <row r="22" spans="2:4" s="77" customFormat="1" ht="14.25" customHeight="1" x14ac:dyDescent="0.2">
      <c r="B22" s="34" t="s">
        <v>199</v>
      </c>
      <c r="C22" s="262">
        <f>'SD_genero (10)'!C22/'SD_genero (10)'!E22</f>
        <v>0.52095808383233533</v>
      </c>
      <c r="D22" s="263">
        <f>'SD_genero (10)'!D22/'SD_genero (10)'!E22</f>
        <v>0.47904191616766467</v>
      </c>
    </row>
    <row r="23" spans="2:4" s="77" customFormat="1" ht="14.25" customHeight="1" x14ac:dyDescent="0.2">
      <c r="B23" s="34" t="s">
        <v>111</v>
      </c>
      <c r="C23" s="262">
        <f>'SD_genero (10)'!C23/'SD_genero (10)'!E23</f>
        <v>0.48930232558139536</v>
      </c>
      <c r="D23" s="263">
        <f>'SD_genero (10)'!D23/'SD_genero (10)'!E23</f>
        <v>0.5106976744186047</v>
      </c>
    </row>
    <row r="24" spans="2:4" s="77" customFormat="1" ht="14.25" customHeight="1" x14ac:dyDescent="0.2">
      <c r="B24" s="34" t="s">
        <v>200</v>
      </c>
      <c r="C24" s="262">
        <f>'SD_genero (10)'!C24/'SD_genero (10)'!E24</f>
        <v>0.51916932907348246</v>
      </c>
      <c r="D24" s="263">
        <f>'SD_genero (10)'!D24/'SD_genero (10)'!E24</f>
        <v>0.48083067092651754</v>
      </c>
    </row>
    <row r="25" spans="2:4" s="77" customFormat="1" ht="14.25" customHeight="1" x14ac:dyDescent="0.2">
      <c r="B25" s="34" t="s">
        <v>113</v>
      </c>
      <c r="C25" s="262">
        <f>'SD_genero (10)'!C25/'SD_genero (10)'!E25</f>
        <v>0.47727272727272729</v>
      </c>
      <c r="D25" s="263">
        <f>'SD_genero (10)'!D25/'SD_genero (10)'!E25</f>
        <v>0.52272727272727271</v>
      </c>
    </row>
    <row r="26" spans="2:4" s="77" customFormat="1" ht="14.25" customHeight="1" x14ac:dyDescent="0.2">
      <c r="B26" s="34" t="s">
        <v>114</v>
      </c>
      <c r="C26" s="262">
        <f>'SD_genero (10)'!C26/'SD_genero (10)'!E26</f>
        <v>0.44140625</v>
      </c>
      <c r="D26" s="263">
        <f>'SD_genero (10)'!D26/'SD_genero (10)'!E26</f>
        <v>0.55859375</v>
      </c>
    </row>
    <row r="27" spans="2:4" s="77" customFormat="1" ht="14.25" customHeight="1" x14ac:dyDescent="0.2">
      <c r="B27" s="34" t="s">
        <v>201</v>
      </c>
      <c r="C27" s="262">
        <f>'SD_genero (10)'!C27/'SD_genero (10)'!E27</f>
        <v>0.47937131630648327</v>
      </c>
      <c r="D27" s="263">
        <f>'SD_genero (10)'!D27/'SD_genero (10)'!E27</f>
        <v>0.52062868369351667</v>
      </c>
    </row>
    <row r="28" spans="2:4" s="77" customFormat="1" ht="14.25" customHeight="1" x14ac:dyDescent="0.2">
      <c r="B28" s="34" t="s">
        <v>121</v>
      </c>
      <c r="C28" s="262">
        <f>'SD_genero (10)'!C28/'SD_genero (10)'!E28</f>
        <v>0.47272727272727272</v>
      </c>
      <c r="D28" s="263">
        <f>'SD_genero (10)'!D28/'SD_genero (10)'!E28</f>
        <v>0.52727272727272723</v>
      </c>
    </row>
    <row r="29" spans="2:4" s="77" customFormat="1" ht="14.25" customHeight="1" x14ac:dyDescent="0.2">
      <c r="B29" s="34" t="s">
        <v>124</v>
      </c>
      <c r="C29" s="262">
        <f>'SD_genero (10)'!C29/'SD_genero (10)'!E29</f>
        <v>0.44369873228933632</v>
      </c>
      <c r="D29" s="263">
        <f>'SD_genero (10)'!D29/'SD_genero (10)'!E29</f>
        <v>0.55630126771066368</v>
      </c>
    </row>
    <row r="30" spans="2:4" s="77" customFormat="1" ht="14.25" customHeight="1" x14ac:dyDescent="0.2">
      <c r="B30" s="34" t="s">
        <v>202</v>
      </c>
      <c r="C30" s="262">
        <f>'SD_genero (10)'!C30/'SD_genero (10)'!E30</f>
        <v>0.48598130841121495</v>
      </c>
      <c r="D30" s="263">
        <f>'SD_genero (10)'!D30/'SD_genero (10)'!E30</f>
        <v>0.51401869158878499</v>
      </c>
    </row>
    <row r="31" spans="2:4" s="77" customFormat="1" ht="14.25" customHeight="1" x14ac:dyDescent="0.2">
      <c r="B31" s="34" t="s">
        <v>203</v>
      </c>
      <c r="C31" s="262">
        <f>'SD_genero (10)'!C31/'SD_genero (10)'!E31</f>
        <v>0.48305084745762711</v>
      </c>
      <c r="D31" s="263">
        <f>'SD_genero (10)'!D31/'SD_genero (10)'!E31</f>
        <v>0.51694915254237284</v>
      </c>
    </row>
    <row r="32" spans="2:4" s="77" customFormat="1" ht="14.25" customHeight="1" x14ac:dyDescent="0.2">
      <c r="B32" s="34" t="s">
        <v>204</v>
      </c>
      <c r="C32" s="262">
        <f>'SD_genero (10)'!C32/'SD_genero (10)'!E32</f>
        <v>0.56886227544910184</v>
      </c>
      <c r="D32" s="263">
        <f>'SD_genero (10)'!D32/'SD_genero (10)'!E32</f>
        <v>0.43113772455089822</v>
      </c>
    </row>
    <row r="33" spans="2:4" s="77" customFormat="1" ht="14.25" customHeight="1" x14ac:dyDescent="0.2">
      <c r="B33" s="34" t="s">
        <v>128</v>
      </c>
      <c r="C33" s="262">
        <f>'SD_genero (10)'!C33/'SD_genero (10)'!E33</f>
        <v>0.44181459566074949</v>
      </c>
      <c r="D33" s="263">
        <f>'SD_genero (10)'!D33/'SD_genero (10)'!E33</f>
        <v>0.55818540433925046</v>
      </c>
    </row>
    <row r="34" spans="2:4" s="77" customFormat="1" ht="14.25" customHeight="1" x14ac:dyDescent="0.2">
      <c r="B34" s="34" t="s">
        <v>205</v>
      </c>
      <c r="C34" s="262">
        <f>'SD_genero (10)'!C34/'SD_genero (10)'!E34</f>
        <v>0.40707964601769914</v>
      </c>
      <c r="D34" s="263">
        <f>'SD_genero (10)'!D34/'SD_genero (10)'!E34</f>
        <v>0.59292035398230092</v>
      </c>
    </row>
    <row r="35" spans="2:4" s="77" customFormat="1" ht="14.25" customHeight="1" x14ac:dyDescent="0.2">
      <c r="B35" s="34" t="s">
        <v>206</v>
      </c>
      <c r="C35" s="262">
        <f>'SD_genero (10)'!C35/'SD_genero (10)'!E35</f>
        <v>0.39336492890995262</v>
      </c>
      <c r="D35" s="263">
        <f>'SD_genero (10)'!D35/'SD_genero (10)'!E35</f>
        <v>0.60663507109004744</v>
      </c>
    </row>
    <row r="36" spans="2:4" s="77" customFormat="1" ht="14.25" customHeight="1" x14ac:dyDescent="0.2">
      <c r="B36" s="34" t="s">
        <v>207</v>
      </c>
      <c r="C36" s="262">
        <f>'SD_genero (10)'!C36/'SD_genero (10)'!E36</f>
        <v>0.46607669616519176</v>
      </c>
      <c r="D36" s="263">
        <f>'SD_genero (10)'!D36/'SD_genero (10)'!E36</f>
        <v>0.53392330383480824</v>
      </c>
    </row>
    <row r="37" spans="2:4" s="77" customFormat="1" ht="14.25" customHeight="1" x14ac:dyDescent="0.2">
      <c r="B37" s="34" t="s">
        <v>129</v>
      </c>
      <c r="C37" s="262">
        <f>'SD_genero (10)'!C37/'SD_genero (10)'!E37</f>
        <v>0.5</v>
      </c>
      <c r="D37" s="263">
        <f>'SD_genero (10)'!D37/'SD_genero (10)'!E37</f>
        <v>0.5</v>
      </c>
    </row>
    <row r="38" spans="2:4" s="77" customFormat="1" ht="14.25" customHeight="1" x14ac:dyDescent="0.2">
      <c r="B38" s="34" t="s">
        <v>208</v>
      </c>
      <c r="C38" s="264">
        <f>'SD_genero (10)'!C38/'SD_genero (10)'!E38</f>
        <v>0.45572354211663069</v>
      </c>
      <c r="D38" s="265">
        <f>'SD_genero (10)'!D38/'SD_genero (10)'!E38</f>
        <v>0.54427645788336931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322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322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71174</v>
      </c>
      <c r="D11" s="250">
        <v>60755</v>
      </c>
      <c r="E11" s="250">
        <v>57026</v>
      </c>
      <c r="F11" s="250">
        <v>49429</v>
      </c>
      <c r="G11" s="250">
        <v>48134</v>
      </c>
      <c r="H11" s="250">
        <v>46851</v>
      </c>
      <c r="I11" s="250">
        <v>47117</v>
      </c>
      <c r="J11" s="250">
        <v>33742</v>
      </c>
      <c r="K11" s="257">
        <v>414228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18347</v>
      </c>
      <c r="D12" s="63">
        <v>16421</v>
      </c>
      <c r="E12" s="63">
        <v>15627</v>
      </c>
      <c r="F12" s="63">
        <v>12518</v>
      </c>
      <c r="G12" s="63">
        <v>11425</v>
      </c>
      <c r="H12" s="63">
        <v>10930</v>
      </c>
      <c r="I12" s="63">
        <v>10986</v>
      </c>
      <c r="J12" s="63">
        <v>8681</v>
      </c>
      <c r="K12" s="253">
        <v>104935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13866</v>
      </c>
      <c r="D13" s="63">
        <v>12405</v>
      </c>
      <c r="E13" s="63">
        <v>11789</v>
      </c>
      <c r="F13" s="63">
        <v>9632</v>
      </c>
      <c r="G13" s="63">
        <v>8658</v>
      </c>
      <c r="H13" s="63">
        <v>8110</v>
      </c>
      <c r="I13" s="63">
        <v>8281</v>
      </c>
      <c r="J13" s="63">
        <v>6763</v>
      </c>
      <c r="K13" s="253">
        <v>79504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2629</v>
      </c>
      <c r="D14" s="344">
        <v>2510</v>
      </c>
      <c r="E14" s="344">
        <v>2215</v>
      </c>
      <c r="F14" s="344">
        <v>1856</v>
      </c>
      <c r="G14" s="344">
        <v>1773</v>
      </c>
      <c r="H14" s="344">
        <v>1662</v>
      </c>
      <c r="I14" s="344">
        <v>1674</v>
      </c>
      <c r="J14" s="344">
        <v>1420</v>
      </c>
      <c r="K14" s="345">
        <v>15739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92</v>
      </c>
      <c r="D15" s="63">
        <v>59</v>
      </c>
      <c r="E15" s="63">
        <v>56</v>
      </c>
      <c r="F15" s="63">
        <v>37</v>
      </c>
      <c r="G15" s="63">
        <v>58</v>
      </c>
      <c r="H15" s="63">
        <v>46</v>
      </c>
      <c r="I15" s="63">
        <v>52</v>
      </c>
      <c r="J15" s="63">
        <v>57</v>
      </c>
      <c r="K15" s="253">
        <v>457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95</v>
      </c>
      <c r="D16" s="63">
        <v>76</v>
      </c>
      <c r="E16" s="63">
        <v>53</v>
      </c>
      <c r="F16" s="63">
        <v>48</v>
      </c>
      <c r="G16" s="63">
        <v>50</v>
      </c>
      <c r="H16" s="63">
        <v>37</v>
      </c>
      <c r="I16" s="63">
        <v>38</v>
      </c>
      <c r="J16" s="63">
        <v>45</v>
      </c>
      <c r="K16" s="253">
        <v>442</v>
      </c>
    </row>
    <row r="17" spans="2:15" x14ac:dyDescent="0.25">
      <c r="B17" s="34" t="s">
        <v>38</v>
      </c>
      <c r="C17" s="252">
        <v>80</v>
      </c>
      <c r="D17" s="63">
        <v>140</v>
      </c>
      <c r="E17" s="63">
        <v>102</v>
      </c>
      <c r="F17" s="63">
        <v>80</v>
      </c>
      <c r="G17" s="63">
        <v>86</v>
      </c>
      <c r="H17" s="63">
        <v>85</v>
      </c>
      <c r="I17" s="63">
        <v>95</v>
      </c>
      <c r="J17" s="63">
        <v>81</v>
      </c>
      <c r="K17" s="253">
        <v>749</v>
      </c>
    </row>
    <row r="18" spans="2:15" x14ac:dyDescent="0.25">
      <c r="B18" s="34" t="s">
        <v>39</v>
      </c>
      <c r="C18" s="252">
        <v>76</v>
      </c>
      <c r="D18" s="63">
        <v>100</v>
      </c>
      <c r="E18" s="63">
        <v>92</v>
      </c>
      <c r="F18" s="63">
        <v>56</v>
      </c>
      <c r="G18" s="63">
        <v>53</v>
      </c>
      <c r="H18" s="63">
        <v>55</v>
      </c>
      <c r="I18" s="63">
        <v>56</v>
      </c>
      <c r="J18" s="63">
        <v>52</v>
      </c>
      <c r="K18" s="253">
        <v>540</v>
      </c>
      <c r="N18" s="80"/>
      <c r="O18" s="80"/>
    </row>
    <row r="19" spans="2:15" x14ac:dyDescent="0.25">
      <c r="B19" s="34" t="s">
        <v>40</v>
      </c>
      <c r="C19" s="252">
        <v>191</v>
      </c>
      <c r="D19" s="63">
        <v>192</v>
      </c>
      <c r="E19" s="63">
        <v>174</v>
      </c>
      <c r="F19" s="63">
        <v>140</v>
      </c>
      <c r="G19" s="63">
        <v>128</v>
      </c>
      <c r="H19" s="63">
        <v>118</v>
      </c>
      <c r="I19" s="63">
        <v>107</v>
      </c>
      <c r="J19" s="63">
        <v>109</v>
      </c>
      <c r="K19" s="253">
        <v>1159</v>
      </c>
    </row>
    <row r="20" spans="2:15" x14ac:dyDescent="0.25">
      <c r="B20" s="34" t="s">
        <v>41</v>
      </c>
      <c r="C20" s="252">
        <v>74</v>
      </c>
      <c r="D20" s="63">
        <v>83</v>
      </c>
      <c r="E20" s="63">
        <v>68</v>
      </c>
      <c r="F20" s="63">
        <v>55</v>
      </c>
      <c r="G20" s="63">
        <v>61</v>
      </c>
      <c r="H20" s="63">
        <v>42</v>
      </c>
      <c r="I20" s="63">
        <v>54</v>
      </c>
      <c r="J20" s="63">
        <v>50</v>
      </c>
      <c r="K20" s="253">
        <v>487</v>
      </c>
    </row>
    <row r="21" spans="2:15" x14ac:dyDescent="0.25">
      <c r="B21" s="34" t="s">
        <v>42</v>
      </c>
      <c r="C21" s="252">
        <v>71</v>
      </c>
      <c r="D21" s="63">
        <v>66</v>
      </c>
      <c r="E21" s="63">
        <v>55</v>
      </c>
      <c r="F21" s="63">
        <v>61</v>
      </c>
      <c r="G21" s="63">
        <v>51</v>
      </c>
      <c r="H21" s="63">
        <v>49</v>
      </c>
      <c r="I21" s="63">
        <v>47</v>
      </c>
      <c r="J21" s="63">
        <v>36</v>
      </c>
      <c r="K21" s="253">
        <v>436</v>
      </c>
    </row>
    <row r="22" spans="2:15" x14ac:dyDescent="0.25">
      <c r="B22" s="34" t="s">
        <v>43</v>
      </c>
      <c r="C22" s="252">
        <v>38</v>
      </c>
      <c r="D22" s="63">
        <v>43</v>
      </c>
      <c r="E22" s="63">
        <v>53</v>
      </c>
      <c r="F22" s="63">
        <v>56</v>
      </c>
      <c r="G22" s="63">
        <v>35</v>
      </c>
      <c r="H22" s="63">
        <v>30</v>
      </c>
      <c r="I22" s="63">
        <v>47</v>
      </c>
      <c r="J22" s="63">
        <v>32</v>
      </c>
      <c r="K22" s="253">
        <v>334</v>
      </c>
    </row>
    <row r="23" spans="2:15" x14ac:dyDescent="0.25">
      <c r="B23" s="34" t="s">
        <v>44</v>
      </c>
      <c r="C23" s="252">
        <v>172</v>
      </c>
      <c r="D23" s="63">
        <v>166</v>
      </c>
      <c r="E23" s="63">
        <v>147</v>
      </c>
      <c r="F23" s="63">
        <v>122</v>
      </c>
      <c r="G23" s="63">
        <v>111</v>
      </c>
      <c r="H23" s="63">
        <v>111</v>
      </c>
      <c r="I23" s="63">
        <v>121</v>
      </c>
      <c r="J23" s="63">
        <v>125</v>
      </c>
      <c r="K23" s="253">
        <v>1075</v>
      </c>
    </row>
    <row r="24" spans="2:15" x14ac:dyDescent="0.25">
      <c r="B24" s="34" t="s">
        <v>45</v>
      </c>
      <c r="C24" s="252">
        <v>87</v>
      </c>
      <c r="D24" s="63">
        <v>99</v>
      </c>
      <c r="E24" s="63">
        <v>92</v>
      </c>
      <c r="F24" s="63">
        <v>89</v>
      </c>
      <c r="G24" s="63">
        <v>67</v>
      </c>
      <c r="H24" s="63">
        <v>63</v>
      </c>
      <c r="I24" s="63">
        <v>72</v>
      </c>
      <c r="J24" s="63">
        <v>57</v>
      </c>
      <c r="K24" s="253">
        <v>626</v>
      </c>
    </row>
    <row r="25" spans="2:15" x14ac:dyDescent="0.25">
      <c r="B25" s="34" t="s">
        <v>46</v>
      </c>
      <c r="C25" s="252">
        <v>85</v>
      </c>
      <c r="D25" s="63">
        <v>87</v>
      </c>
      <c r="E25" s="63">
        <v>80</v>
      </c>
      <c r="F25" s="63">
        <v>56</v>
      </c>
      <c r="G25" s="63">
        <v>61</v>
      </c>
      <c r="H25" s="63">
        <v>59</v>
      </c>
      <c r="I25" s="63">
        <v>48</v>
      </c>
      <c r="J25" s="63">
        <v>52</v>
      </c>
      <c r="K25" s="253">
        <v>528</v>
      </c>
    </row>
    <row r="26" spans="2:15" x14ac:dyDescent="0.25">
      <c r="B26" s="34" t="s">
        <v>47</v>
      </c>
      <c r="C26" s="252">
        <v>103</v>
      </c>
      <c r="D26" s="63">
        <v>77</v>
      </c>
      <c r="E26" s="63">
        <v>64</v>
      </c>
      <c r="F26" s="63">
        <v>49</v>
      </c>
      <c r="G26" s="63">
        <v>62</v>
      </c>
      <c r="H26" s="63">
        <v>69</v>
      </c>
      <c r="I26" s="63">
        <v>47</v>
      </c>
      <c r="J26" s="63">
        <v>41</v>
      </c>
      <c r="K26" s="253">
        <v>512</v>
      </c>
    </row>
    <row r="27" spans="2:15" x14ac:dyDescent="0.25">
      <c r="B27" s="34" t="s">
        <v>48</v>
      </c>
      <c r="C27" s="252">
        <v>67</v>
      </c>
      <c r="D27" s="63">
        <v>83</v>
      </c>
      <c r="E27" s="63">
        <v>97</v>
      </c>
      <c r="F27" s="63">
        <v>48</v>
      </c>
      <c r="G27" s="63">
        <v>70</v>
      </c>
      <c r="H27" s="63">
        <v>47</v>
      </c>
      <c r="I27" s="63">
        <v>53</v>
      </c>
      <c r="J27" s="63">
        <v>44</v>
      </c>
      <c r="K27" s="253">
        <v>509</v>
      </c>
    </row>
    <row r="28" spans="2:15" x14ac:dyDescent="0.25">
      <c r="B28" s="34" t="s">
        <v>49</v>
      </c>
      <c r="C28" s="252">
        <v>124</v>
      </c>
      <c r="D28" s="63">
        <v>159</v>
      </c>
      <c r="E28" s="63">
        <v>133</v>
      </c>
      <c r="F28" s="63">
        <v>133</v>
      </c>
      <c r="G28" s="63">
        <v>120</v>
      </c>
      <c r="H28" s="63">
        <v>105</v>
      </c>
      <c r="I28" s="63">
        <v>94</v>
      </c>
      <c r="J28" s="63">
        <v>67</v>
      </c>
      <c r="K28" s="253">
        <v>935</v>
      </c>
    </row>
    <row r="29" spans="2:15" x14ac:dyDescent="0.25">
      <c r="B29" s="34" t="s">
        <v>50</v>
      </c>
      <c r="C29" s="252">
        <v>265</v>
      </c>
      <c r="D29" s="63">
        <v>169</v>
      </c>
      <c r="E29" s="63">
        <v>160</v>
      </c>
      <c r="F29" s="63">
        <v>149</v>
      </c>
      <c r="G29" s="63">
        <v>139</v>
      </c>
      <c r="H29" s="63">
        <v>169</v>
      </c>
      <c r="I29" s="63">
        <v>184</v>
      </c>
      <c r="J29" s="63">
        <v>106</v>
      </c>
      <c r="K29" s="253">
        <v>1341</v>
      </c>
    </row>
    <row r="30" spans="2:15" x14ac:dyDescent="0.25">
      <c r="B30" s="34" t="s">
        <v>51</v>
      </c>
      <c r="C30" s="252">
        <v>74</v>
      </c>
      <c r="D30" s="63">
        <v>83</v>
      </c>
      <c r="E30" s="63">
        <v>59</v>
      </c>
      <c r="F30" s="63">
        <v>38</v>
      </c>
      <c r="G30" s="63">
        <v>50</v>
      </c>
      <c r="H30" s="63">
        <v>46</v>
      </c>
      <c r="I30" s="63">
        <v>47</v>
      </c>
      <c r="J30" s="63">
        <v>31</v>
      </c>
      <c r="K30" s="253">
        <v>428</v>
      </c>
    </row>
    <row r="31" spans="2:15" x14ac:dyDescent="0.25">
      <c r="B31" s="34" t="s">
        <v>52</v>
      </c>
      <c r="C31" s="252">
        <v>190</v>
      </c>
      <c r="D31" s="63">
        <v>162</v>
      </c>
      <c r="E31" s="63">
        <v>125</v>
      </c>
      <c r="F31" s="63">
        <v>146</v>
      </c>
      <c r="G31" s="63">
        <v>133</v>
      </c>
      <c r="H31" s="63">
        <v>117</v>
      </c>
      <c r="I31" s="63">
        <v>110</v>
      </c>
      <c r="J31" s="63">
        <v>79</v>
      </c>
      <c r="K31" s="253">
        <v>1062</v>
      </c>
    </row>
    <row r="32" spans="2:15" x14ac:dyDescent="0.25">
      <c r="B32" s="34" t="s">
        <v>31</v>
      </c>
      <c r="C32" s="252">
        <v>57</v>
      </c>
      <c r="D32" s="63">
        <v>60</v>
      </c>
      <c r="E32" s="63">
        <v>61</v>
      </c>
      <c r="F32" s="63">
        <v>37</v>
      </c>
      <c r="G32" s="63">
        <v>38</v>
      </c>
      <c r="H32" s="63">
        <v>17</v>
      </c>
      <c r="I32" s="63">
        <v>36</v>
      </c>
      <c r="J32" s="63">
        <v>28</v>
      </c>
      <c r="K32" s="253">
        <v>334</v>
      </c>
    </row>
    <row r="33" spans="2:11" x14ac:dyDescent="0.25">
      <c r="B33" s="34" t="s">
        <v>53</v>
      </c>
      <c r="C33" s="252">
        <v>173</v>
      </c>
      <c r="D33" s="63">
        <v>181</v>
      </c>
      <c r="E33" s="63">
        <v>149</v>
      </c>
      <c r="F33" s="63">
        <v>113</v>
      </c>
      <c r="G33" s="63">
        <v>90</v>
      </c>
      <c r="H33" s="63">
        <v>118</v>
      </c>
      <c r="I33" s="63">
        <v>100</v>
      </c>
      <c r="J33" s="63">
        <v>90</v>
      </c>
      <c r="K33" s="253">
        <v>1014</v>
      </c>
    </row>
    <row r="34" spans="2:11" ht="12.75" customHeight="1" x14ac:dyDescent="0.25">
      <c r="B34" s="34" t="s">
        <v>54</v>
      </c>
      <c r="C34" s="252">
        <v>177</v>
      </c>
      <c r="D34" s="63">
        <v>117</v>
      </c>
      <c r="E34" s="63">
        <v>105</v>
      </c>
      <c r="F34" s="63">
        <v>86</v>
      </c>
      <c r="G34" s="63">
        <v>83</v>
      </c>
      <c r="H34" s="63">
        <v>85</v>
      </c>
      <c r="I34" s="63">
        <v>88</v>
      </c>
      <c r="J34" s="63">
        <v>50</v>
      </c>
      <c r="K34" s="253">
        <v>791</v>
      </c>
    </row>
    <row r="35" spans="2:11" x14ac:dyDescent="0.25">
      <c r="B35" s="34" t="s">
        <v>55</v>
      </c>
      <c r="C35" s="252">
        <v>76</v>
      </c>
      <c r="D35" s="63">
        <v>62</v>
      </c>
      <c r="E35" s="63">
        <v>51</v>
      </c>
      <c r="F35" s="63">
        <v>60</v>
      </c>
      <c r="G35" s="63">
        <v>62</v>
      </c>
      <c r="H35" s="63">
        <v>48</v>
      </c>
      <c r="I35" s="63">
        <v>34</v>
      </c>
      <c r="J35" s="63">
        <v>29</v>
      </c>
      <c r="K35" s="253">
        <v>422</v>
      </c>
    </row>
    <row r="36" spans="2:11" x14ac:dyDescent="0.25">
      <c r="B36" s="34" t="s">
        <v>56</v>
      </c>
      <c r="C36" s="252">
        <v>61</v>
      </c>
      <c r="D36" s="63">
        <v>57</v>
      </c>
      <c r="E36" s="63">
        <v>40</v>
      </c>
      <c r="F36" s="63">
        <v>41</v>
      </c>
      <c r="G36" s="63">
        <v>39</v>
      </c>
      <c r="H36" s="63">
        <v>36</v>
      </c>
      <c r="I36" s="63">
        <v>31</v>
      </c>
      <c r="J36" s="63">
        <v>34</v>
      </c>
      <c r="K36" s="253">
        <v>339</v>
      </c>
    </row>
    <row r="37" spans="2:11" x14ac:dyDescent="0.25">
      <c r="B37" s="34" t="s">
        <v>57</v>
      </c>
      <c r="C37" s="252">
        <v>117</v>
      </c>
      <c r="D37" s="63">
        <v>116</v>
      </c>
      <c r="E37" s="63">
        <v>116</v>
      </c>
      <c r="F37" s="63">
        <v>96</v>
      </c>
      <c r="G37" s="63">
        <v>79</v>
      </c>
      <c r="H37" s="63">
        <v>74</v>
      </c>
      <c r="I37" s="63">
        <v>72</v>
      </c>
      <c r="J37" s="63">
        <v>86</v>
      </c>
      <c r="K37" s="253">
        <v>756</v>
      </c>
    </row>
    <row r="38" spans="2:11" x14ac:dyDescent="0.25">
      <c r="B38" s="34" t="s">
        <v>58</v>
      </c>
      <c r="C38" s="341">
        <v>84</v>
      </c>
      <c r="D38" s="342">
        <v>73</v>
      </c>
      <c r="E38" s="342">
        <v>83</v>
      </c>
      <c r="F38" s="342">
        <v>60</v>
      </c>
      <c r="G38" s="342">
        <v>47</v>
      </c>
      <c r="H38" s="342">
        <v>36</v>
      </c>
      <c r="I38" s="342">
        <v>41</v>
      </c>
      <c r="J38" s="342">
        <v>39</v>
      </c>
      <c r="K38" s="258">
        <v>463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097" priority="2" operator="between">
      <formula>1</formula>
      <formula>2</formula>
    </cfRule>
  </conditionalFormatting>
  <conditionalFormatting sqref="C11:K38">
    <cfRule type="cellIs" dxfId="509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323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322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(10)'!C11/'SD_idade (10)'!K11)</f>
        <v>0.17182324710063057</v>
      </c>
      <c r="D11" s="196">
        <f>('SD_idade (10)'!D11/'SD_idade (10)'!K11)</f>
        <v>0.14667043270855665</v>
      </c>
      <c r="E11" s="196">
        <f>('SD_idade (10)'!E11/'SD_idade (10)'!K11)</f>
        <v>0.13766814411386966</v>
      </c>
      <c r="F11" s="196">
        <f>('SD_idade (10)'!F11/'SD_idade (10)'!K11)</f>
        <v>0.11932800293558136</v>
      </c>
      <c r="G11" s="196">
        <f>('SD_idade (10)'!G11/'SD_idade (10)'!K11)</f>
        <v>0.11620170534101992</v>
      </c>
      <c r="H11" s="196">
        <f>('SD_idade (10)'!H11/'SD_idade (10)'!K11)</f>
        <v>0.11310437729945827</v>
      </c>
      <c r="I11" s="196">
        <f>('SD_idade (10)'!I11/'SD_idade (10)'!K11)</f>
        <v>0.11374653572428711</v>
      </c>
      <c r="J11" s="197">
        <f>('SD_idade (10)'!J11/'SD_idade (10)'!K11)</f>
        <v>8.1457554776596469E-2</v>
      </c>
    </row>
    <row r="12" spans="1:10" x14ac:dyDescent="0.25">
      <c r="B12" s="4" t="s">
        <v>102</v>
      </c>
      <c r="C12" s="194">
        <f>('SD_idade (10)'!C12/'SD_idade (10)'!K12)</f>
        <v>0.17484156859007957</v>
      </c>
      <c r="D12" s="163">
        <f>('SD_idade (10)'!D12/'SD_idade (10)'!K12)</f>
        <v>0.15648734931147854</v>
      </c>
      <c r="E12" s="163">
        <f>('SD_idade (10)'!E12/'SD_idade (10)'!K12)</f>
        <v>0.1489207604707676</v>
      </c>
      <c r="F12" s="163">
        <f>('SD_idade (10)'!F12/'SD_idade (10)'!K12)</f>
        <v>0.11929289560203936</v>
      </c>
      <c r="G12" s="163">
        <f>('SD_idade (10)'!G12/'SD_idade (10)'!K12)</f>
        <v>0.1088769238099776</v>
      </c>
      <c r="H12" s="163">
        <f>('SD_idade (10)'!H12/'SD_idade (10)'!K12)</f>
        <v>0.10415971792061753</v>
      </c>
      <c r="I12" s="163">
        <f>('SD_idade (10)'!I12/'SD_idade (10)'!K12)</f>
        <v>0.10469338161719159</v>
      </c>
      <c r="J12" s="191">
        <f>('SD_idade (10)'!J12/'SD_idade (10)'!K12)</f>
        <v>8.2727402677848186E-2</v>
      </c>
    </row>
    <row r="13" spans="1:10" x14ac:dyDescent="0.25">
      <c r="B13" s="187" t="s">
        <v>20</v>
      </c>
      <c r="C13" s="194">
        <f>('SD_idade (10)'!C13/'SD_idade (10)'!K13)</f>
        <v>0.17440631917890922</v>
      </c>
      <c r="D13" s="163">
        <f>('SD_idade (10)'!D13/'SD_idade (10)'!K13)</f>
        <v>0.1560298852887905</v>
      </c>
      <c r="E13" s="163">
        <f>('SD_idade (10)'!E13/'SD_idade (10)'!K13)</f>
        <v>0.14828184745421613</v>
      </c>
      <c r="F13" s="163">
        <f>('SD_idade (10)'!F13/'SD_idade (10)'!K13)</f>
        <v>0.12115113704970819</v>
      </c>
      <c r="G13" s="163">
        <f>('SD_idade (10)'!G13/'SD_idade (10)'!K13)</f>
        <v>0.10890018112296236</v>
      </c>
      <c r="H13" s="163">
        <f>('SD_idade (10)'!H13/'SD_idade (10)'!K13)</f>
        <v>0.10200744616623063</v>
      </c>
      <c r="I13" s="163">
        <f>('SD_idade (10)'!I13/'SD_idade (10)'!K13)</f>
        <v>0.10415828134433487</v>
      </c>
      <c r="J13" s="191">
        <f>('SD_idade (10)'!J13/'SD_idade (10)'!K13)</f>
        <v>8.5064902394848055E-2</v>
      </c>
    </row>
    <row r="14" spans="1:10" x14ac:dyDescent="0.25">
      <c r="B14" s="187" t="s">
        <v>1</v>
      </c>
      <c r="C14" s="348">
        <f>('SD_idade (10)'!C14/'SD_idade (10)'!K14)</f>
        <v>0.16703729588919244</v>
      </c>
      <c r="D14" s="349">
        <f>('SD_idade (10)'!D14/'SD_idade (10)'!K14)</f>
        <v>0.15947645974966643</v>
      </c>
      <c r="E14" s="349">
        <f>('SD_idade (10)'!E14/'SD_idade (10)'!K14)</f>
        <v>0.14073321049621959</v>
      </c>
      <c r="F14" s="349">
        <f>('SD_idade (10)'!F14/'SD_idade (10)'!K14)</f>
        <v>0.11792362920134697</v>
      </c>
      <c r="G14" s="349">
        <f>('SD_idade (10)'!G14/'SD_idade (10)'!K14)</f>
        <v>0.11265010483512294</v>
      </c>
      <c r="H14" s="349">
        <f>('SD_idade (10)'!H14/'SD_idade (10)'!K14)</f>
        <v>0.10559756020077514</v>
      </c>
      <c r="I14" s="349">
        <f>('SD_idade (10)'!I14/'SD_idade (10)'!K14)</f>
        <v>0.10635999745854248</v>
      </c>
      <c r="J14" s="350">
        <f>('SD_idade (10)'!J14/'SD_idade (10)'!K14)</f>
        <v>9.0221742169133992E-2</v>
      </c>
    </row>
    <row r="15" spans="1:10" x14ac:dyDescent="0.25">
      <c r="B15" s="181" t="s">
        <v>36</v>
      </c>
      <c r="C15" s="195">
        <f>('SD_idade (10)'!C15/'SD_idade (10)'!K15)</f>
        <v>0.20131291028446391</v>
      </c>
      <c r="D15" s="196">
        <f>('SD_idade (10)'!D15/'SD_idade (10)'!K15)</f>
        <v>0.12910284463894967</v>
      </c>
      <c r="E15" s="196">
        <f>('SD_idade (10)'!E15/'SD_idade (10)'!K15)</f>
        <v>0.12253829321663019</v>
      </c>
      <c r="F15" s="196">
        <f>('SD_idade (10)'!F15/'SD_idade (10)'!K15)</f>
        <v>8.0962800875273522E-2</v>
      </c>
      <c r="G15" s="196">
        <f>('SD_idade (10)'!G15/'SD_idade (10)'!K15)</f>
        <v>0.12691466083150985</v>
      </c>
      <c r="H15" s="196">
        <f>('SD_idade (10)'!H15/'SD_idade (10)'!K15)</f>
        <v>0.10065645514223195</v>
      </c>
      <c r="I15" s="196">
        <f>('SD_idade (10)'!I15/'SD_idade (10)'!K15)</f>
        <v>0.1137855579868709</v>
      </c>
      <c r="J15" s="197">
        <f>('SD_idade (10)'!J15/'SD_idade (10)'!K15)</f>
        <v>0.12472647702407003</v>
      </c>
    </row>
    <row r="16" spans="1:10" x14ac:dyDescent="0.25">
      <c r="B16" s="181" t="s">
        <v>37</v>
      </c>
      <c r="C16" s="194">
        <f>('SD_idade (10)'!C16/'SD_idade (10)'!K16)</f>
        <v>0.21493212669683259</v>
      </c>
      <c r="D16" s="163">
        <f>('SD_idade (10)'!D16/'SD_idade (10)'!K16)</f>
        <v>0.17194570135746606</v>
      </c>
      <c r="E16" s="163">
        <f>('SD_idade (10)'!E16/'SD_idade (10)'!K16)</f>
        <v>0.11990950226244344</v>
      </c>
      <c r="F16" s="163">
        <f>('SD_idade (10)'!F16/'SD_idade (10)'!K16)</f>
        <v>0.10859728506787331</v>
      </c>
      <c r="G16" s="163">
        <f>('SD_idade (10)'!G16/'SD_idade (10)'!K16)</f>
        <v>0.11312217194570136</v>
      </c>
      <c r="H16" s="163">
        <f>('SD_idade (10)'!H16/'SD_idade (10)'!K16)</f>
        <v>8.3710407239818999E-2</v>
      </c>
      <c r="I16" s="163">
        <f>('SD_idade (10)'!I16/'SD_idade (10)'!K16)</f>
        <v>8.5972850678733032E-2</v>
      </c>
      <c r="J16" s="191">
        <f>('SD_idade (10)'!J16/'SD_idade (10)'!K16)</f>
        <v>0.10180995475113122</v>
      </c>
    </row>
    <row r="17" spans="2:10" x14ac:dyDescent="0.25">
      <c r="B17" s="181" t="s">
        <v>38</v>
      </c>
      <c r="C17" s="194">
        <f>('SD_idade (10)'!C17/'SD_idade (10)'!K17)</f>
        <v>0.1068090787716956</v>
      </c>
      <c r="D17" s="163">
        <f>('SD_idade (10)'!D17/'SD_idade (10)'!K17)</f>
        <v>0.18691588785046728</v>
      </c>
      <c r="E17" s="163">
        <f>('SD_idade (10)'!E17/'SD_idade (10)'!K17)</f>
        <v>0.13618157543391188</v>
      </c>
      <c r="F17" s="163">
        <f>('SD_idade (10)'!F17/'SD_idade (10)'!K17)</f>
        <v>0.1068090787716956</v>
      </c>
      <c r="G17" s="163">
        <f>('SD_idade (10)'!G17/'SD_idade (10)'!K17)</f>
        <v>0.11481975967957277</v>
      </c>
      <c r="H17" s="163">
        <f>('SD_idade (10)'!H17/'SD_idade (10)'!K17)</f>
        <v>0.11348464619492657</v>
      </c>
      <c r="I17" s="163">
        <f>('SD_idade (10)'!I17/'SD_idade (10)'!K17)</f>
        <v>0.12683578104138851</v>
      </c>
      <c r="J17" s="191">
        <f>('SD_idade (10)'!J17/'SD_idade (10)'!K17)</f>
        <v>0.1081441922563418</v>
      </c>
    </row>
    <row r="18" spans="2:10" x14ac:dyDescent="0.25">
      <c r="B18" s="181" t="s">
        <v>39</v>
      </c>
      <c r="C18" s="194">
        <f>('SD_idade (10)'!C18/'SD_idade (10)'!K18)</f>
        <v>0.14074074074074075</v>
      </c>
      <c r="D18" s="163">
        <f>('SD_idade (10)'!D18/'SD_idade (10)'!K18)</f>
        <v>0.18518518518518517</v>
      </c>
      <c r="E18" s="163">
        <f>('SD_idade (10)'!E18/'SD_idade (10)'!K18)</f>
        <v>0.17037037037037037</v>
      </c>
      <c r="F18" s="163">
        <f>('SD_idade (10)'!F18/'SD_idade (10)'!K18)</f>
        <v>0.1037037037037037</v>
      </c>
      <c r="G18" s="163">
        <f>('SD_idade (10)'!G18/'SD_idade (10)'!K18)</f>
        <v>9.8148148148148151E-2</v>
      </c>
      <c r="H18" s="163">
        <f>('SD_idade (10)'!H18/'SD_idade (10)'!K18)</f>
        <v>0.10185185185185185</v>
      </c>
      <c r="I18" s="163">
        <f>('SD_idade (10)'!I18/'SD_idade (10)'!K18)</f>
        <v>0.1037037037037037</v>
      </c>
      <c r="J18" s="191">
        <f>('SD_idade (10)'!J18/'SD_idade (10)'!K18)</f>
        <v>9.6296296296296297E-2</v>
      </c>
    </row>
    <row r="19" spans="2:10" x14ac:dyDescent="0.25">
      <c r="B19" s="181" t="s">
        <v>40</v>
      </c>
      <c r="C19" s="194">
        <f>('SD_idade (10)'!C19/'SD_idade (10)'!K19)</f>
        <v>0.16479723899913717</v>
      </c>
      <c r="D19" s="163">
        <f>('SD_idade (10)'!D19/'SD_idade (10)'!K19)</f>
        <v>0.16566005176876616</v>
      </c>
      <c r="E19" s="163">
        <f>('SD_idade (10)'!E19/'SD_idade (10)'!K19)</f>
        <v>0.15012942191544434</v>
      </c>
      <c r="F19" s="163">
        <f>('SD_idade (10)'!F19/'SD_idade (10)'!K19)</f>
        <v>0.12079378774805867</v>
      </c>
      <c r="G19" s="163">
        <f>('SD_idade (10)'!G19/'SD_idade (10)'!K19)</f>
        <v>0.11044003451251079</v>
      </c>
      <c r="H19" s="163">
        <f>('SD_idade (10)'!H19/'SD_idade (10)'!K19)</f>
        <v>0.10181190681622088</v>
      </c>
      <c r="I19" s="163">
        <f>('SD_idade (10)'!I19/'SD_idade (10)'!K19)</f>
        <v>9.2320966350301986E-2</v>
      </c>
      <c r="J19" s="191">
        <f>('SD_idade (10)'!J19/'SD_idade (10)'!K19)</f>
        <v>9.4046591889559966E-2</v>
      </c>
    </row>
    <row r="20" spans="2:10" x14ac:dyDescent="0.25">
      <c r="B20" s="181" t="s">
        <v>41</v>
      </c>
      <c r="C20" s="194">
        <f>('SD_idade (10)'!C20/'SD_idade (10)'!K20)</f>
        <v>0.15195071868583163</v>
      </c>
      <c r="D20" s="163">
        <f>('SD_idade (10)'!D20/'SD_idade (10)'!K20)</f>
        <v>0.17043121149897331</v>
      </c>
      <c r="E20" s="163">
        <f>('SD_idade (10)'!E20/'SD_idade (10)'!K20)</f>
        <v>0.13963039014373715</v>
      </c>
      <c r="F20" s="163">
        <f>('SD_idade (10)'!F20/'SD_idade (10)'!K20)</f>
        <v>0.11293634496919917</v>
      </c>
      <c r="G20" s="163">
        <f>('SD_idade (10)'!G20/'SD_idade (10)'!K20)</f>
        <v>0.12525667351129363</v>
      </c>
      <c r="H20" s="163">
        <f>('SD_idade (10)'!H20/'SD_idade (10)'!K20)</f>
        <v>8.6242299794661192E-2</v>
      </c>
      <c r="I20" s="163">
        <f>('SD_idade (10)'!I20/'SD_idade (10)'!K20)</f>
        <v>0.11088295687885011</v>
      </c>
      <c r="J20" s="191">
        <f>('SD_idade (10)'!J20/'SD_idade (10)'!K20)</f>
        <v>0.10266940451745379</v>
      </c>
    </row>
    <row r="21" spans="2:10" x14ac:dyDescent="0.25">
      <c r="B21" s="181" t="s">
        <v>42</v>
      </c>
      <c r="C21" s="194">
        <f>('SD_idade (10)'!C21/'SD_idade (10)'!K21)</f>
        <v>0.1628440366972477</v>
      </c>
      <c r="D21" s="163">
        <f>('SD_idade (10)'!D21/'SD_idade (10)'!K21)</f>
        <v>0.15137614678899083</v>
      </c>
      <c r="E21" s="163">
        <f>('SD_idade (10)'!E21/'SD_idade (10)'!K21)</f>
        <v>0.12614678899082568</v>
      </c>
      <c r="F21" s="163">
        <f>('SD_idade (10)'!F21/'SD_idade (10)'!K21)</f>
        <v>0.13990825688073394</v>
      </c>
      <c r="G21" s="163">
        <f>('SD_idade (10)'!G21/'SD_idade (10)'!K21)</f>
        <v>0.11697247706422019</v>
      </c>
      <c r="H21" s="163">
        <f>('SD_idade (10)'!H21/'SD_idade (10)'!K21)</f>
        <v>0.11238532110091744</v>
      </c>
      <c r="I21" s="163">
        <f>('SD_idade (10)'!I21/'SD_idade (10)'!K21)</f>
        <v>0.10779816513761468</v>
      </c>
      <c r="J21" s="191">
        <f>('SD_idade (10)'!J21/'SD_idade (10)'!K21)</f>
        <v>8.2568807339449546E-2</v>
      </c>
    </row>
    <row r="22" spans="2:10" x14ac:dyDescent="0.25">
      <c r="B22" s="181" t="s">
        <v>43</v>
      </c>
      <c r="C22" s="194">
        <f>('SD_idade (10)'!C22/'SD_idade (10)'!K22)</f>
        <v>0.11377245508982035</v>
      </c>
      <c r="D22" s="163">
        <f>('SD_idade (10)'!D22/'SD_idade (10)'!K22)</f>
        <v>0.12874251497005987</v>
      </c>
      <c r="E22" s="163">
        <f>('SD_idade (10)'!E22/'SD_idade (10)'!K22)</f>
        <v>0.15868263473053892</v>
      </c>
      <c r="F22" s="163">
        <f>('SD_idade (10)'!F22/'SD_idade (10)'!K22)</f>
        <v>0.16766467065868262</v>
      </c>
      <c r="G22" s="163">
        <f>('SD_idade (10)'!G22/'SD_idade (10)'!K22)</f>
        <v>0.10479041916167664</v>
      </c>
      <c r="H22" s="163">
        <f>('SD_idade (10)'!H22/'SD_idade (10)'!K22)</f>
        <v>8.9820359281437126E-2</v>
      </c>
      <c r="I22" s="163">
        <f>('SD_idade (10)'!I22/'SD_idade (10)'!K22)</f>
        <v>0.1407185628742515</v>
      </c>
      <c r="J22" s="191">
        <f>('SD_idade (10)'!J22/'SD_idade (10)'!K22)</f>
        <v>9.580838323353294E-2</v>
      </c>
    </row>
    <row r="23" spans="2:10" x14ac:dyDescent="0.25">
      <c r="B23" s="181" t="s">
        <v>44</v>
      </c>
      <c r="C23" s="194">
        <f>('SD_idade (10)'!C23/'SD_idade (10)'!K23)</f>
        <v>0.16</v>
      </c>
      <c r="D23" s="163">
        <f>('SD_idade (10)'!D23/'SD_idade (10)'!K23)</f>
        <v>0.15441860465116278</v>
      </c>
      <c r="E23" s="163">
        <f>('SD_idade (10)'!E23/'SD_idade (10)'!K23)</f>
        <v>0.13674418604651162</v>
      </c>
      <c r="F23" s="163">
        <f>('SD_idade (10)'!F23/'SD_idade (10)'!K23)</f>
        <v>0.11348837209302326</v>
      </c>
      <c r="G23" s="163">
        <f>('SD_idade (10)'!G23/'SD_idade (10)'!K23)</f>
        <v>0.10325581395348837</v>
      </c>
      <c r="H23" s="163">
        <f>('SD_idade (10)'!H23/'SD_idade (10)'!K23)</f>
        <v>0.10325581395348837</v>
      </c>
      <c r="I23" s="163">
        <f>('SD_idade (10)'!I23/'SD_idade (10)'!K23)</f>
        <v>0.11255813953488372</v>
      </c>
      <c r="J23" s="191">
        <f>('SD_idade (10)'!J23/'SD_idade (10)'!K23)</f>
        <v>0.11627906976744186</v>
      </c>
    </row>
    <row r="24" spans="2:10" x14ac:dyDescent="0.25">
      <c r="B24" s="181" t="s">
        <v>45</v>
      </c>
      <c r="C24" s="194">
        <f>('SD_idade (10)'!C24/'SD_idade (10)'!K24)</f>
        <v>0.1389776357827476</v>
      </c>
      <c r="D24" s="163">
        <f>('SD_idade (10)'!D24/'SD_idade (10)'!K24)</f>
        <v>0.15814696485623003</v>
      </c>
      <c r="E24" s="163">
        <f>('SD_idade (10)'!E24/'SD_idade (10)'!K24)</f>
        <v>0.14696485623003194</v>
      </c>
      <c r="F24" s="163">
        <f>('SD_idade (10)'!F24/'SD_idade (10)'!K24)</f>
        <v>0.14217252396166133</v>
      </c>
      <c r="G24" s="163">
        <f>('SD_idade (10)'!G24/'SD_idade (10)'!K24)</f>
        <v>0.10702875399361023</v>
      </c>
      <c r="H24" s="163">
        <f>('SD_idade (10)'!H24/'SD_idade (10)'!K24)</f>
        <v>0.10063897763578275</v>
      </c>
      <c r="I24" s="163">
        <f>('SD_idade (10)'!I24/'SD_idade (10)'!K24)</f>
        <v>0.11501597444089456</v>
      </c>
      <c r="J24" s="191">
        <f>('SD_idade (10)'!J24/'SD_idade (10)'!K24)</f>
        <v>9.1054313099041537E-2</v>
      </c>
    </row>
    <row r="25" spans="2:10" x14ac:dyDescent="0.25">
      <c r="B25" s="181" t="s">
        <v>46</v>
      </c>
      <c r="C25" s="194">
        <f>('SD_idade (10)'!C25/'SD_idade (10)'!K25)</f>
        <v>0.16098484848484848</v>
      </c>
      <c r="D25" s="163">
        <f>('SD_idade (10)'!D25/'SD_idade (10)'!K25)</f>
        <v>0.16477272727272727</v>
      </c>
      <c r="E25" s="163">
        <f>('SD_idade (10)'!E25/'SD_idade (10)'!K25)</f>
        <v>0.15151515151515152</v>
      </c>
      <c r="F25" s="163">
        <f>('SD_idade (10)'!F25/'SD_idade (10)'!K25)</f>
        <v>0.10606060606060606</v>
      </c>
      <c r="G25" s="163">
        <f>('SD_idade (10)'!G25/'SD_idade (10)'!K25)</f>
        <v>0.11553030303030302</v>
      </c>
      <c r="H25" s="163">
        <f>('SD_idade (10)'!H25/'SD_idade (10)'!K25)</f>
        <v>0.11174242424242424</v>
      </c>
      <c r="I25" s="163">
        <f>('SD_idade (10)'!I25/'SD_idade (10)'!K25)</f>
        <v>9.0909090909090912E-2</v>
      </c>
      <c r="J25" s="191">
        <f>('SD_idade (10)'!J25/'SD_idade (10)'!K25)</f>
        <v>9.8484848484848481E-2</v>
      </c>
    </row>
    <row r="26" spans="2:10" x14ac:dyDescent="0.25">
      <c r="B26" s="181" t="s">
        <v>47</v>
      </c>
      <c r="C26" s="194">
        <f>('SD_idade (10)'!C26/'SD_idade (10)'!K26)</f>
        <v>0.201171875</v>
      </c>
      <c r="D26" s="163">
        <f>('SD_idade (10)'!D26/'SD_idade (10)'!K26)</f>
        <v>0.150390625</v>
      </c>
      <c r="E26" s="163">
        <f>('SD_idade (10)'!E26/'SD_idade (10)'!K26)</f>
        <v>0.125</v>
      </c>
      <c r="F26" s="163">
        <f>('SD_idade (10)'!F26/'SD_idade (10)'!K26)</f>
        <v>9.5703125E-2</v>
      </c>
      <c r="G26" s="163">
        <f>('SD_idade (10)'!G26/'SD_idade (10)'!K26)</f>
        <v>0.12109375</v>
      </c>
      <c r="H26" s="163">
        <f>('SD_idade (10)'!H26/'SD_idade (10)'!K26)</f>
        <v>0.134765625</v>
      </c>
      <c r="I26" s="163">
        <f>('SD_idade (10)'!I26/'SD_idade (10)'!K26)</f>
        <v>9.1796875E-2</v>
      </c>
      <c r="J26" s="191">
        <f>('SD_idade (10)'!J26/'SD_idade (10)'!K26)</f>
        <v>8.0078125E-2</v>
      </c>
    </row>
    <row r="27" spans="2:10" x14ac:dyDescent="0.25">
      <c r="B27" s="181" t="s">
        <v>48</v>
      </c>
      <c r="C27" s="194">
        <f>('SD_idade (10)'!C27/'SD_idade (10)'!K27)</f>
        <v>0.13163064833005894</v>
      </c>
      <c r="D27" s="163">
        <f>('SD_idade (10)'!D27/'SD_idade (10)'!K27)</f>
        <v>0.16306483300589392</v>
      </c>
      <c r="E27" s="163">
        <f>('SD_idade (10)'!E27/'SD_idade (10)'!K27)</f>
        <v>0.19056974459724951</v>
      </c>
      <c r="F27" s="163">
        <f>('SD_idade (10)'!F27/'SD_idade (10)'!K27)</f>
        <v>9.4302554027504912E-2</v>
      </c>
      <c r="G27" s="163">
        <f>('SD_idade (10)'!G27/'SD_idade (10)'!K27)</f>
        <v>0.13752455795677801</v>
      </c>
      <c r="H27" s="163">
        <f>('SD_idade (10)'!H27/'SD_idade (10)'!K27)</f>
        <v>9.2337917485265222E-2</v>
      </c>
      <c r="I27" s="163">
        <f>('SD_idade (10)'!I27/'SD_idade (10)'!K27)</f>
        <v>0.10412573673870335</v>
      </c>
      <c r="J27" s="191">
        <f>('SD_idade (10)'!J27/'SD_idade (10)'!K27)</f>
        <v>8.6444007858546168E-2</v>
      </c>
    </row>
    <row r="28" spans="2:10" x14ac:dyDescent="0.25">
      <c r="B28" s="181" t="s">
        <v>49</v>
      </c>
      <c r="C28" s="194">
        <f>('SD_idade (10)'!C28/'SD_idade (10)'!K28)</f>
        <v>0.13262032085561498</v>
      </c>
      <c r="D28" s="163">
        <f>('SD_idade (10)'!D28/'SD_idade (10)'!K28)</f>
        <v>0.17005347593582887</v>
      </c>
      <c r="E28" s="163">
        <f>('SD_idade (10)'!E28/'SD_idade (10)'!K28)</f>
        <v>0.14224598930481283</v>
      </c>
      <c r="F28" s="163">
        <f>('SD_idade (10)'!F28/'SD_idade (10)'!K28)</f>
        <v>0.14224598930481283</v>
      </c>
      <c r="G28" s="163">
        <f>('SD_idade (10)'!G28/'SD_idade (10)'!K28)</f>
        <v>0.12834224598930483</v>
      </c>
      <c r="H28" s="163">
        <f>('SD_idade (10)'!H28/'SD_idade (10)'!K28)</f>
        <v>0.11229946524064172</v>
      </c>
      <c r="I28" s="163">
        <f>('SD_idade (10)'!I28/'SD_idade (10)'!K28)</f>
        <v>0.10053475935828877</v>
      </c>
      <c r="J28" s="191">
        <f>('SD_idade (10)'!J28/'SD_idade (10)'!K28)</f>
        <v>7.1657754010695185E-2</v>
      </c>
    </row>
    <row r="29" spans="2:10" x14ac:dyDescent="0.25">
      <c r="B29" s="181" t="s">
        <v>50</v>
      </c>
      <c r="C29" s="194">
        <f>('SD_idade (10)'!C29/'SD_idade (10)'!K29)</f>
        <v>0.19761372110365399</v>
      </c>
      <c r="D29" s="163">
        <f>('SD_idade (10)'!D29/'SD_idade (10)'!K29)</f>
        <v>0.12602535421327368</v>
      </c>
      <c r="E29" s="163">
        <f>('SD_idade (10)'!E29/'SD_idade (10)'!K29)</f>
        <v>0.11931394481730052</v>
      </c>
      <c r="F29" s="163">
        <f>('SD_idade (10)'!F29/'SD_idade (10)'!K29)</f>
        <v>0.1111111111111111</v>
      </c>
      <c r="G29" s="163">
        <f>('SD_idade (10)'!G29/'SD_idade (10)'!K29)</f>
        <v>0.10365398956002983</v>
      </c>
      <c r="H29" s="163">
        <f>('SD_idade (10)'!H29/'SD_idade (10)'!K29)</f>
        <v>0.12602535421327368</v>
      </c>
      <c r="I29" s="163">
        <f>('SD_idade (10)'!I29/'SD_idade (10)'!K29)</f>
        <v>0.13721103653989561</v>
      </c>
      <c r="J29" s="191">
        <f>('SD_idade (10)'!J29/'SD_idade (10)'!K29)</f>
        <v>7.90454884414616E-2</v>
      </c>
    </row>
    <row r="30" spans="2:10" x14ac:dyDescent="0.25">
      <c r="B30" s="181" t="s">
        <v>51</v>
      </c>
      <c r="C30" s="194">
        <f>('SD_idade (10)'!C30/'SD_idade (10)'!K30)</f>
        <v>0.17289719626168223</v>
      </c>
      <c r="D30" s="163">
        <f>('SD_idade (10)'!D30/'SD_idade (10)'!K30)</f>
        <v>0.19392523364485981</v>
      </c>
      <c r="E30" s="163">
        <f>('SD_idade (10)'!E30/'SD_idade (10)'!K30)</f>
        <v>0.13785046728971961</v>
      </c>
      <c r="F30" s="163">
        <f>('SD_idade (10)'!F30/'SD_idade (10)'!K30)</f>
        <v>8.8785046728971959E-2</v>
      </c>
      <c r="G30" s="163">
        <f>('SD_idade (10)'!G30/'SD_idade (10)'!K30)</f>
        <v>0.11682242990654206</v>
      </c>
      <c r="H30" s="163">
        <f>('SD_idade (10)'!H30/'SD_idade (10)'!K30)</f>
        <v>0.10747663551401869</v>
      </c>
      <c r="I30" s="163">
        <f>('SD_idade (10)'!I30/'SD_idade (10)'!K30)</f>
        <v>0.10981308411214953</v>
      </c>
      <c r="J30" s="191">
        <f>('SD_idade (10)'!J30/'SD_idade (10)'!K30)</f>
        <v>7.2429906542056069E-2</v>
      </c>
    </row>
    <row r="31" spans="2:10" x14ac:dyDescent="0.25">
      <c r="B31" s="181" t="s">
        <v>52</v>
      </c>
      <c r="C31" s="194">
        <f>('SD_idade (10)'!C31/'SD_idade (10)'!K31)</f>
        <v>0.17890772128060264</v>
      </c>
      <c r="D31" s="163">
        <f>('SD_idade (10)'!D31/'SD_idade (10)'!K31)</f>
        <v>0.15254237288135594</v>
      </c>
      <c r="E31" s="163">
        <f>('SD_idade (10)'!E31/'SD_idade (10)'!K31)</f>
        <v>0.11770244821092278</v>
      </c>
      <c r="F31" s="163">
        <f>('SD_idade (10)'!F31/'SD_idade (10)'!K31)</f>
        <v>0.13747645951035781</v>
      </c>
      <c r="G31" s="163">
        <f>('SD_idade (10)'!G31/'SD_idade (10)'!K31)</f>
        <v>0.12523540489642185</v>
      </c>
      <c r="H31" s="163">
        <f>('SD_idade (10)'!H31/'SD_idade (10)'!K31)</f>
        <v>0.11016949152542373</v>
      </c>
      <c r="I31" s="163">
        <f>('SD_idade (10)'!I31/'SD_idade (10)'!K31)</f>
        <v>0.10357815442561205</v>
      </c>
      <c r="J31" s="191">
        <f>('SD_idade (10)'!J31/'SD_idade (10)'!K31)</f>
        <v>7.4387947269303201E-2</v>
      </c>
    </row>
    <row r="32" spans="2:10" x14ac:dyDescent="0.25">
      <c r="B32" s="181" t="s">
        <v>31</v>
      </c>
      <c r="C32" s="194">
        <f>('SD_idade (10)'!C32/'SD_idade (10)'!K32)</f>
        <v>0.17065868263473055</v>
      </c>
      <c r="D32" s="163">
        <f>('SD_idade (10)'!D32/'SD_idade (10)'!K32)</f>
        <v>0.17964071856287425</v>
      </c>
      <c r="E32" s="163">
        <f>('SD_idade (10)'!E32/'SD_idade (10)'!K32)</f>
        <v>0.18263473053892215</v>
      </c>
      <c r="F32" s="163">
        <f>('SD_idade (10)'!F32/'SD_idade (10)'!K32)</f>
        <v>0.11077844311377245</v>
      </c>
      <c r="G32" s="163">
        <f>('SD_idade (10)'!G32/'SD_idade (10)'!K32)</f>
        <v>0.11377245508982035</v>
      </c>
      <c r="H32" s="163">
        <f>('SD_idade (10)'!H32/'SD_idade (10)'!K32)</f>
        <v>5.089820359281437E-2</v>
      </c>
      <c r="I32" s="163">
        <f>('SD_idade (10)'!I32/'SD_idade (10)'!K32)</f>
        <v>0.10778443113772455</v>
      </c>
      <c r="J32" s="191">
        <f>('SD_idade (10)'!J32/'SD_idade (10)'!K32)</f>
        <v>8.3832335329341312E-2</v>
      </c>
    </row>
    <row r="33" spans="2:10" x14ac:dyDescent="0.25">
      <c r="B33" s="181" t="s">
        <v>53</v>
      </c>
      <c r="C33" s="194">
        <f>('SD_idade (10)'!C33/'SD_idade (10)'!K33)</f>
        <v>0.17061143984220908</v>
      </c>
      <c r="D33" s="163">
        <f>('SD_idade (10)'!D33/'SD_idade (10)'!K33)</f>
        <v>0.17850098619329388</v>
      </c>
      <c r="E33" s="163">
        <f>('SD_idade (10)'!E33/'SD_idade (10)'!K33)</f>
        <v>0.14694280078895464</v>
      </c>
      <c r="F33" s="163">
        <f>('SD_idade (10)'!F33/'SD_idade (10)'!K33)</f>
        <v>0.11143984220907298</v>
      </c>
      <c r="G33" s="163">
        <f>('SD_idade (10)'!G33/'SD_idade (10)'!K33)</f>
        <v>8.8757396449704137E-2</v>
      </c>
      <c r="H33" s="163">
        <f>('SD_idade (10)'!H33/'SD_idade (10)'!K33)</f>
        <v>0.11637080867850098</v>
      </c>
      <c r="I33" s="163">
        <f>('SD_idade (10)'!I33/'SD_idade (10)'!K33)</f>
        <v>9.8619329388560162E-2</v>
      </c>
      <c r="J33" s="191">
        <f>('SD_idade (10)'!J33/'SD_idade (10)'!K33)</f>
        <v>8.8757396449704137E-2</v>
      </c>
    </row>
    <row r="34" spans="2:10" ht="12.75" customHeight="1" x14ac:dyDescent="0.25">
      <c r="B34" s="181" t="s">
        <v>54</v>
      </c>
      <c r="C34" s="194">
        <f>('SD_idade (10)'!C34/'SD_idade (10)'!K34)</f>
        <v>0.22376738305941846</v>
      </c>
      <c r="D34" s="163">
        <f>('SD_idade (10)'!D34/'SD_idade (10)'!K34)</f>
        <v>0.14791403286978508</v>
      </c>
      <c r="E34" s="163">
        <f>('SD_idade (10)'!E34/'SD_idade (10)'!K34)</f>
        <v>0.13274336283185842</v>
      </c>
      <c r="F34" s="163">
        <f>('SD_idade (10)'!F34/'SD_idade (10)'!K34)</f>
        <v>0.10872313527180784</v>
      </c>
      <c r="G34" s="163">
        <f>('SD_idade (10)'!G34/'SD_idade (10)'!K34)</f>
        <v>0.10493046776232617</v>
      </c>
      <c r="H34" s="163">
        <f>('SD_idade (10)'!H34/'SD_idade (10)'!K34)</f>
        <v>0.10745891276864729</v>
      </c>
      <c r="I34" s="163">
        <f>('SD_idade (10)'!I34/'SD_idade (10)'!K34)</f>
        <v>0.11125158027812895</v>
      </c>
      <c r="J34" s="191">
        <f>('SD_idade (10)'!J34/'SD_idade (10)'!K34)</f>
        <v>6.3211125158027806E-2</v>
      </c>
    </row>
    <row r="35" spans="2:10" x14ac:dyDescent="0.25">
      <c r="B35" s="181" t="s">
        <v>55</v>
      </c>
      <c r="C35" s="194">
        <f>('SD_idade (10)'!C35/'SD_idade (10)'!K35)</f>
        <v>0.18009478672985782</v>
      </c>
      <c r="D35" s="163">
        <f>('SD_idade (10)'!D35/'SD_idade (10)'!K35)</f>
        <v>0.14691943127962084</v>
      </c>
      <c r="E35" s="163">
        <f>('SD_idade (10)'!E35/'SD_idade (10)'!K35)</f>
        <v>0.12085308056872038</v>
      </c>
      <c r="F35" s="163">
        <f>('SD_idade (10)'!F35/'SD_idade (10)'!K35)</f>
        <v>0.14218009478672985</v>
      </c>
      <c r="G35" s="163">
        <f>('SD_idade (10)'!G35/'SD_idade (10)'!K35)</f>
        <v>0.14691943127962084</v>
      </c>
      <c r="H35" s="163">
        <f>('SD_idade (10)'!H35/'SD_idade (10)'!K35)</f>
        <v>0.11374407582938388</v>
      </c>
      <c r="I35" s="163">
        <f>('SD_idade (10)'!I35/'SD_idade (10)'!K35)</f>
        <v>8.0568720379146919E-2</v>
      </c>
      <c r="J35" s="191">
        <f>('SD_idade (10)'!J35/'SD_idade (10)'!K35)</f>
        <v>6.8720379146919433E-2</v>
      </c>
    </row>
    <row r="36" spans="2:10" x14ac:dyDescent="0.25">
      <c r="B36" s="181" t="s">
        <v>56</v>
      </c>
      <c r="C36" s="194">
        <f>('SD_idade (10)'!C36/'SD_idade (10)'!K36)</f>
        <v>0.17994100294985252</v>
      </c>
      <c r="D36" s="163">
        <f>('SD_idade (10)'!D36/'SD_idade (10)'!K36)</f>
        <v>0.16814159292035399</v>
      </c>
      <c r="E36" s="163">
        <f>('SD_idade (10)'!E36/'SD_idade (10)'!K36)</f>
        <v>0.11799410029498525</v>
      </c>
      <c r="F36" s="163">
        <f>('SD_idade (10)'!F36/'SD_idade (10)'!K36)</f>
        <v>0.12094395280235988</v>
      </c>
      <c r="G36" s="163">
        <f>('SD_idade (10)'!G36/'SD_idade (10)'!K36)</f>
        <v>0.11504424778761062</v>
      </c>
      <c r="H36" s="163">
        <f>('SD_idade (10)'!H36/'SD_idade (10)'!K36)</f>
        <v>0.10619469026548672</v>
      </c>
      <c r="I36" s="163">
        <f>('SD_idade (10)'!I36/'SD_idade (10)'!K36)</f>
        <v>9.1445427728613568E-2</v>
      </c>
      <c r="J36" s="191">
        <f>('SD_idade (10)'!J36/'SD_idade (10)'!K36)</f>
        <v>0.10029498525073746</v>
      </c>
    </row>
    <row r="37" spans="2:10" x14ac:dyDescent="0.25">
      <c r="B37" s="181" t="s">
        <v>57</v>
      </c>
      <c r="C37" s="194">
        <f>('SD_idade (10)'!C37/'SD_idade (10)'!K37)</f>
        <v>0.15476190476190477</v>
      </c>
      <c r="D37" s="163">
        <f>('SD_idade (10)'!D37/'SD_idade (10)'!K37)</f>
        <v>0.15343915343915343</v>
      </c>
      <c r="E37" s="163">
        <f>('SD_idade (10)'!E37/'SD_idade (10)'!K37)</f>
        <v>0.15343915343915343</v>
      </c>
      <c r="F37" s="163">
        <f>('SD_idade (10)'!F37/'SD_idade (10)'!K37)</f>
        <v>0.12698412698412698</v>
      </c>
      <c r="G37" s="163">
        <f>('SD_idade (10)'!G37/'SD_idade (10)'!K37)</f>
        <v>0.10449735449735449</v>
      </c>
      <c r="H37" s="163">
        <f>('SD_idade (10)'!H37/'SD_idade (10)'!K37)</f>
        <v>9.7883597883597878E-2</v>
      </c>
      <c r="I37" s="163">
        <f>('SD_idade (10)'!I37/'SD_idade (10)'!K37)</f>
        <v>9.5238095238095233E-2</v>
      </c>
      <c r="J37" s="191">
        <f>('SD_idade (10)'!J37/'SD_idade (10)'!K37)</f>
        <v>0.11375661375661375</v>
      </c>
    </row>
    <row r="38" spans="2:10" x14ac:dyDescent="0.25">
      <c r="B38" s="181" t="s">
        <v>58</v>
      </c>
      <c r="C38" s="188">
        <f>('SD_idade (10)'!C38/'SD_idade (10)'!K38)</f>
        <v>0.18142548596112312</v>
      </c>
      <c r="D38" s="184">
        <f>('SD_idade (10)'!D38/'SD_idade (10)'!K38)</f>
        <v>0.15766738660907129</v>
      </c>
      <c r="E38" s="184">
        <f>('SD_idade (10)'!E38/'SD_idade (10)'!K38)</f>
        <v>0.17926565874730022</v>
      </c>
      <c r="F38" s="184">
        <f>('SD_idade (10)'!F38/'SD_idade (10)'!K38)</f>
        <v>0.12958963282937366</v>
      </c>
      <c r="G38" s="184">
        <f>('SD_idade (10)'!G38/'SD_idade (10)'!K38)</f>
        <v>0.10151187904967603</v>
      </c>
      <c r="H38" s="184">
        <f>('SD_idade (10)'!H38/'SD_idade (10)'!K38)</f>
        <v>7.775377969762419E-2</v>
      </c>
      <c r="I38" s="184">
        <f>('SD_idade (10)'!I38/'SD_idade (10)'!K38)</f>
        <v>8.8552915766738655E-2</v>
      </c>
      <c r="J38" s="192">
        <f>('SD_idade (10)'!J38/'SD_idade (10)'!K38)</f>
        <v>8.4233261339092869E-2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324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9" t="s">
        <v>324</v>
      </c>
    </row>
    <row r="9" spans="1:3" ht="24.95" customHeight="1" x14ac:dyDescent="0.25">
      <c r="B9" s="11"/>
      <c r="C9" s="530"/>
    </row>
    <row r="10" spans="1:3" x14ac:dyDescent="0.25">
      <c r="B10" s="161" t="s">
        <v>60</v>
      </c>
      <c r="C10" s="531"/>
    </row>
    <row r="11" spans="1:3" x14ac:dyDescent="0.25">
      <c r="B11" s="3" t="s">
        <v>61</v>
      </c>
      <c r="C11" s="220">
        <v>548.23439315131202</v>
      </c>
    </row>
    <row r="12" spans="1:3" x14ac:dyDescent="0.25">
      <c r="B12" s="4" t="s">
        <v>102</v>
      </c>
      <c r="C12" s="221">
        <v>624.80408132678804</v>
      </c>
    </row>
    <row r="13" spans="1:3" x14ac:dyDescent="0.25">
      <c r="B13" s="4" t="s">
        <v>20</v>
      </c>
      <c r="C13" s="221">
        <v>625.0631278970742</v>
      </c>
    </row>
    <row r="14" spans="1:3" x14ac:dyDescent="0.25">
      <c r="B14" s="4" t="s">
        <v>1</v>
      </c>
      <c r="C14" s="417">
        <v>670.08993841470931</v>
      </c>
    </row>
    <row r="15" spans="1:3" x14ac:dyDescent="0.25">
      <c r="B15" s="34" t="s">
        <v>36</v>
      </c>
      <c r="C15" s="221">
        <v>623.55743435472073</v>
      </c>
    </row>
    <row r="16" spans="1:3" x14ac:dyDescent="0.25">
      <c r="B16" s="34" t="s">
        <v>37</v>
      </c>
      <c r="C16" s="221">
        <v>661.16786693373433</v>
      </c>
    </row>
    <row r="17" spans="2:3" x14ac:dyDescent="0.25">
      <c r="B17" s="34" t="s">
        <v>38</v>
      </c>
      <c r="C17" s="221">
        <v>810.80276486998162</v>
      </c>
    </row>
    <row r="18" spans="2:3" x14ac:dyDescent="0.25">
      <c r="B18" s="34" t="s">
        <v>39</v>
      </c>
      <c r="C18" s="221">
        <v>752.36526948345602</v>
      </c>
    </row>
    <row r="19" spans="2:3" x14ac:dyDescent="0.25">
      <c r="B19" s="34" t="s">
        <v>40</v>
      </c>
      <c r="C19" s="221">
        <v>612.47168345546095</v>
      </c>
    </row>
    <row r="20" spans="2:3" x14ac:dyDescent="0.25">
      <c r="B20" s="34" t="s">
        <v>41</v>
      </c>
      <c r="C20" s="221">
        <v>806.50226831259636</v>
      </c>
    </row>
    <row r="21" spans="2:3" x14ac:dyDescent="0.25">
      <c r="B21" s="34" t="s">
        <v>42</v>
      </c>
      <c r="C21" s="221">
        <v>577.94525417486943</v>
      </c>
    </row>
    <row r="22" spans="2:3" x14ac:dyDescent="0.25">
      <c r="B22" s="34" t="s">
        <v>43</v>
      </c>
      <c r="C22" s="221">
        <v>792.56507106492381</v>
      </c>
    </row>
    <row r="23" spans="2:3" x14ac:dyDescent="0.25">
      <c r="B23" s="34" t="s">
        <v>44</v>
      </c>
      <c r="C23" s="221">
        <v>677.22445071594325</v>
      </c>
    </row>
    <row r="24" spans="2:3" x14ac:dyDescent="0.25">
      <c r="B24" s="34" t="s">
        <v>45</v>
      </c>
      <c r="C24" s="221">
        <v>711.67398580422025</v>
      </c>
    </row>
    <row r="25" spans="2:3" x14ac:dyDescent="0.25">
      <c r="B25" s="34" t="s">
        <v>46</v>
      </c>
      <c r="C25" s="221">
        <v>639.45975281534379</v>
      </c>
    </row>
    <row r="26" spans="2:3" x14ac:dyDescent="0.25">
      <c r="B26" s="34" t="s">
        <v>47</v>
      </c>
      <c r="C26" s="221">
        <v>705.01377610337715</v>
      </c>
    </row>
    <row r="27" spans="2:3" x14ac:dyDescent="0.25">
      <c r="B27" s="34" t="s">
        <v>48</v>
      </c>
      <c r="C27" s="221">
        <v>737.64542758272762</v>
      </c>
    </row>
    <row r="28" spans="2:3" x14ac:dyDescent="0.25">
      <c r="B28" s="34" t="s">
        <v>49</v>
      </c>
      <c r="C28" s="221">
        <v>766.37443364092496</v>
      </c>
    </row>
    <row r="29" spans="2:3" x14ac:dyDescent="0.25">
      <c r="B29" s="34" t="s">
        <v>50</v>
      </c>
      <c r="C29" s="221">
        <v>557.17664162039273</v>
      </c>
    </row>
    <row r="30" spans="2:3" x14ac:dyDescent="0.25">
      <c r="B30" s="34" t="s">
        <v>51</v>
      </c>
      <c r="C30" s="221">
        <v>648.03700870949763</v>
      </c>
    </row>
    <row r="31" spans="2:3" x14ac:dyDescent="0.25">
      <c r="B31" s="34" t="s">
        <v>52</v>
      </c>
      <c r="C31" s="221">
        <v>636.96557820402415</v>
      </c>
    </row>
    <row r="32" spans="2:3" x14ac:dyDescent="0.25">
      <c r="B32" s="34" t="s">
        <v>31</v>
      </c>
      <c r="C32" s="221">
        <v>797.92595523767898</v>
      </c>
    </row>
    <row r="33" spans="2:3" x14ac:dyDescent="0.25">
      <c r="B33" s="34" t="s">
        <v>53</v>
      </c>
      <c r="C33" s="221">
        <v>625.67911341567526</v>
      </c>
    </row>
    <row r="34" spans="2:3" ht="12.75" customHeight="1" x14ac:dyDescent="0.25">
      <c r="B34" s="34" t="s">
        <v>54</v>
      </c>
      <c r="C34" s="221">
        <v>565.63654136744935</v>
      </c>
    </row>
    <row r="35" spans="2:3" x14ac:dyDescent="0.25">
      <c r="B35" s="34" t="s">
        <v>55</v>
      </c>
      <c r="C35" s="221">
        <v>547.11097182690048</v>
      </c>
    </row>
    <row r="36" spans="2:3" x14ac:dyDescent="0.25">
      <c r="B36" s="34" t="s">
        <v>56</v>
      </c>
      <c r="C36" s="221">
        <v>681.44382281304331</v>
      </c>
    </row>
    <row r="37" spans="2:3" x14ac:dyDescent="0.25">
      <c r="B37" s="34" t="s">
        <v>57</v>
      </c>
      <c r="C37" s="221">
        <v>787.67807633295752</v>
      </c>
    </row>
    <row r="38" spans="2:3" x14ac:dyDescent="0.25">
      <c r="B38" s="34" t="s">
        <v>58</v>
      </c>
      <c r="C38" s="222">
        <v>570.78181564118211</v>
      </c>
    </row>
    <row r="39" spans="2:3" x14ac:dyDescent="0.25">
      <c r="B39" s="108"/>
    </row>
    <row r="40" spans="2:3" x14ac:dyDescent="0.25">
      <c r="B40" s="36"/>
    </row>
  </sheetData>
  <conditionalFormatting sqref="C12:C38">
    <cfRule type="cellIs" dxfId="5095" priority="1" operator="between">
      <formula>1</formula>
      <formula>2</formula>
    </cfRule>
  </conditionalFormatting>
  <conditionalFormatting sqref="C11">
    <cfRule type="cellIs" dxfId="5094" priority="3" operator="between">
      <formula>1</formula>
      <formula>2</formula>
    </cfRule>
  </conditionalFormatting>
  <conditionalFormatting sqref="C11">
    <cfRule type="cellIs" dxfId="5093" priority="4" operator="between">
      <formula>1</formula>
      <formula>2</formula>
    </cfRule>
  </conditionalFormatting>
  <conditionalFormatting sqref="C12:C38">
    <cfRule type="cellIs" dxfId="5092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3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4" x14ac:dyDescent="0.25">
      <c r="D3" s="83"/>
    </row>
    <row r="4" spans="1:14" x14ac:dyDescent="0.25">
      <c r="D4" s="83"/>
    </row>
    <row r="5" spans="1:14" x14ac:dyDescent="0.25">
      <c r="B5" s="596" t="s">
        <v>137</v>
      </c>
      <c r="C5" s="597"/>
      <c r="D5" s="597"/>
    </row>
    <row r="6" spans="1:14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4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4" x14ac:dyDescent="0.25">
      <c r="A8" s="145" t="s">
        <v>2</v>
      </c>
      <c r="B8" s="595" t="s">
        <v>133</v>
      </c>
      <c r="C8" s="595"/>
      <c r="D8" s="595"/>
      <c r="E8" s="595"/>
      <c r="F8" s="595"/>
      <c r="G8" s="595"/>
      <c r="H8" s="595"/>
      <c r="I8" s="595"/>
      <c r="J8" s="595"/>
      <c r="K8" s="125"/>
      <c r="L8" s="236"/>
    </row>
    <row r="9" spans="1:14" x14ac:dyDescent="0.25">
      <c r="A9" s="145" t="s">
        <v>3</v>
      </c>
      <c r="B9" s="595" t="s">
        <v>256</v>
      </c>
      <c r="C9" s="595"/>
      <c r="D9" s="595"/>
      <c r="E9" s="595"/>
      <c r="F9" s="595"/>
      <c r="G9" s="595"/>
      <c r="H9" s="595"/>
      <c r="I9" s="595"/>
      <c r="J9" s="595"/>
      <c r="K9" s="149"/>
      <c r="N9" s="92"/>
    </row>
    <row r="10" spans="1:14" x14ac:dyDescent="0.25">
      <c r="A10" s="145"/>
      <c r="B10" s="158" t="s">
        <v>95</v>
      </c>
      <c r="C10" s="333"/>
      <c r="D10" s="333"/>
      <c r="E10" s="333"/>
      <c r="F10" s="333"/>
      <c r="G10" s="333"/>
      <c r="H10" s="333"/>
      <c r="I10" s="333"/>
      <c r="J10" s="333"/>
      <c r="K10" s="149"/>
      <c r="N10" s="92"/>
    </row>
    <row r="11" spans="1:14" x14ac:dyDescent="0.25">
      <c r="A11" s="145" t="s">
        <v>4</v>
      </c>
      <c r="B11" s="595" t="s">
        <v>230</v>
      </c>
      <c r="C11" s="595"/>
      <c r="D11" s="595"/>
      <c r="E11" s="595"/>
      <c r="F11" s="595"/>
      <c r="G11" s="595"/>
      <c r="H11" s="595"/>
      <c r="I11" s="595"/>
      <c r="J11" s="595"/>
      <c r="K11" s="149"/>
      <c r="L11" s="235"/>
    </row>
    <row r="12" spans="1:14" x14ac:dyDescent="0.25">
      <c r="A12" s="145" t="s">
        <v>5</v>
      </c>
      <c r="B12" s="595" t="s">
        <v>257</v>
      </c>
      <c r="C12" s="595"/>
      <c r="D12" s="595"/>
      <c r="E12" s="595"/>
      <c r="F12" s="595"/>
      <c r="G12" s="595"/>
      <c r="H12" s="595"/>
      <c r="I12" s="595"/>
      <c r="J12" s="595"/>
      <c r="K12" s="83"/>
    </row>
    <row r="13" spans="1:14" x14ac:dyDescent="0.25">
      <c r="A13" s="145"/>
      <c r="B13" s="158" t="s">
        <v>90</v>
      </c>
      <c r="C13" s="333"/>
      <c r="D13" s="333"/>
      <c r="E13" s="333"/>
      <c r="F13" s="333"/>
      <c r="G13" s="333"/>
      <c r="H13" s="333"/>
      <c r="I13" s="333"/>
      <c r="J13" s="333"/>
      <c r="K13" s="83"/>
    </row>
    <row r="14" spans="1:14" x14ac:dyDescent="0.25">
      <c r="A14" s="145" t="s">
        <v>6</v>
      </c>
      <c r="B14" s="595" t="s">
        <v>258</v>
      </c>
      <c r="C14" s="595"/>
      <c r="D14" s="595"/>
      <c r="E14" s="595"/>
      <c r="F14" s="595"/>
      <c r="G14" s="595"/>
      <c r="H14" s="595"/>
      <c r="I14" s="595"/>
      <c r="J14" s="595"/>
    </row>
    <row r="15" spans="1:14" x14ac:dyDescent="0.25">
      <c r="A15" s="145"/>
      <c r="B15" s="204"/>
      <c r="C15" s="144"/>
      <c r="D15" s="144"/>
      <c r="E15" s="143"/>
      <c r="F15" s="143"/>
      <c r="G15" s="143"/>
      <c r="H15" s="143"/>
      <c r="I15" s="143"/>
      <c r="J15" s="143"/>
    </row>
    <row r="16" spans="1:14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</row>
    <row r="17" spans="1:10" x14ac:dyDescent="0.25">
      <c r="A17" s="145" t="s">
        <v>22</v>
      </c>
      <c r="B17" s="595" t="s">
        <v>337</v>
      </c>
      <c r="C17" s="595"/>
      <c r="D17" s="595"/>
      <c r="E17" s="595"/>
      <c r="F17" s="595"/>
      <c r="G17" s="595"/>
      <c r="H17" s="595"/>
      <c r="I17" s="595"/>
      <c r="J17" s="595"/>
    </row>
    <row r="18" spans="1:10" x14ac:dyDescent="0.25">
      <c r="A18" s="145" t="s">
        <v>7</v>
      </c>
      <c r="B18" s="595" t="s">
        <v>338</v>
      </c>
      <c r="C18" s="595"/>
      <c r="D18" s="595"/>
      <c r="E18" s="595"/>
      <c r="F18" s="595"/>
      <c r="G18" s="595"/>
      <c r="H18" s="595"/>
      <c r="I18" s="595"/>
      <c r="J18" s="595"/>
    </row>
    <row r="19" spans="1:10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</row>
    <row r="20" spans="1:10" x14ac:dyDescent="0.25">
      <c r="A20" s="145" t="s">
        <v>8</v>
      </c>
      <c r="B20" s="595" t="s">
        <v>339</v>
      </c>
      <c r="C20" s="595"/>
      <c r="D20" s="595"/>
      <c r="E20" s="595"/>
      <c r="F20" s="595"/>
      <c r="G20" s="595"/>
      <c r="H20" s="595"/>
      <c r="I20" s="595"/>
      <c r="J20" s="595"/>
    </row>
    <row r="21" spans="1:10" x14ac:dyDescent="0.25">
      <c r="A21" s="145" t="s">
        <v>9</v>
      </c>
      <c r="B21" s="595" t="s">
        <v>339</v>
      </c>
      <c r="C21" s="595"/>
      <c r="D21" s="595"/>
      <c r="E21" s="595"/>
      <c r="F21" s="595"/>
      <c r="G21" s="595"/>
      <c r="H21" s="595"/>
      <c r="I21" s="595"/>
      <c r="J21" s="595"/>
    </row>
    <row r="22" spans="1:10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</row>
    <row r="23" spans="1:10" x14ac:dyDescent="0.25">
      <c r="A23" s="145" t="s">
        <v>10</v>
      </c>
      <c r="B23" s="595" t="s">
        <v>258</v>
      </c>
      <c r="C23" s="595"/>
      <c r="D23" s="595"/>
      <c r="E23" s="595"/>
      <c r="F23" s="595"/>
      <c r="G23" s="595"/>
      <c r="H23" s="595"/>
      <c r="I23" s="595"/>
      <c r="J23" s="595"/>
    </row>
    <row r="24" spans="1:10" x14ac:dyDescent="0.25">
      <c r="A24" s="145"/>
      <c r="B24" s="146"/>
      <c r="C24" s="144"/>
      <c r="D24" s="144"/>
      <c r="E24" s="143"/>
      <c r="F24" s="143"/>
      <c r="G24" s="143"/>
      <c r="H24" s="143"/>
      <c r="I24" s="143"/>
      <c r="J24" s="143"/>
    </row>
    <row r="25" spans="1:10" x14ac:dyDescent="0.25">
      <c r="A25" s="145"/>
      <c r="B25" s="146"/>
      <c r="C25" s="144"/>
      <c r="D25" s="144"/>
      <c r="E25" s="143"/>
      <c r="F25" s="143"/>
      <c r="G25" s="143"/>
      <c r="H25" s="143"/>
      <c r="I25" s="143"/>
      <c r="J25" s="143"/>
    </row>
    <row r="26" spans="1:10" x14ac:dyDescent="0.25">
      <c r="A26" s="145"/>
      <c r="B26" s="146"/>
      <c r="C26" s="144"/>
      <c r="D26" s="144"/>
      <c r="E26" s="143"/>
      <c r="F26" s="143"/>
      <c r="G26" s="143"/>
      <c r="H26" s="143"/>
      <c r="I26" s="143"/>
      <c r="J26" s="143"/>
    </row>
    <row r="27" spans="1:10" x14ac:dyDescent="0.25">
      <c r="A27" s="145"/>
      <c r="B27" s="146"/>
      <c r="C27" s="144"/>
      <c r="D27" s="144"/>
      <c r="E27" s="143"/>
      <c r="F27" s="143"/>
      <c r="G27" s="143"/>
      <c r="H27" s="143"/>
      <c r="I27" s="143"/>
      <c r="J27" s="143"/>
    </row>
    <row r="28" spans="1:10" x14ac:dyDescent="0.25">
      <c r="A28" s="145"/>
      <c r="B28" s="146"/>
      <c r="C28" s="144"/>
      <c r="D28" s="144"/>
      <c r="E28" s="143"/>
      <c r="F28" s="143"/>
      <c r="G28" s="143"/>
      <c r="H28" s="143"/>
      <c r="I28" s="143"/>
      <c r="J28" s="143"/>
    </row>
    <row r="29" spans="1:10" x14ac:dyDescent="0.25">
      <c r="A29" s="145"/>
      <c r="B29" s="146"/>
      <c r="C29" s="144"/>
      <c r="D29" s="144"/>
      <c r="E29" s="143"/>
      <c r="F29" s="143"/>
      <c r="G29" s="143"/>
      <c r="H29" s="143"/>
      <c r="I29" s="143"/>
      <c r="J29" s="143"/>
    </row>
    <row r="30" spans="1:10" x14ac:dyDescent="0.25">
      <c r="A30" s="145"/>
      <c r="B30" s="152"/>
      <c r="C30" s="143"/>
      <c r="D30" s="143"/>
      <c r="E30" s="143"/>
      <c r="F30" s="143"/>
      <c r="G30" s="143"/>
      <c r="H30" s="143"/>
      <c r="I30" s="143"/>
      <c r="J30" s="143"/>
    </row>
    <row r="31" spans="1:10" x14ac:dyDescent="0.25">
      <c r="A31" s="145"/>
      <c r="B31" s="152"/>
      <c r="C31" s="143"/>
      <c r="D31" s="143"/>
      <c r="E31" s="143"/>
      <c r="F31" s="143"/>
      <c r="G31" s="143"/>
      <c r="H31" s="143"/>
      <c r="I31" s="143"/>
      <c r="J31" s="143"/>
    </row>
    <row r="32" spans="1:10" x14ac:dyDescent="0.25">
      <c r="A32" s="145"/>
      <c r="B32" s="152"/>
      <c r="C32" s="143"/>
      <c r="D32" s="143"/>
      <c r="E32" s="143"/>
      <c r="F32" s="143"/>
      <c r="G32" s="143"/>
      <c r="H32" s="143"/>
      <c r="I32" s="143"/>
      <c r="J32" s="143"/>
    </row>
    <row r="33" spans="1:10" x14ac:dyDescent="0.25">
      <c r="A33" s="145"/>
      <c r="B33" s="152"/>
      <c r="C33" s="143"/>
      <c r="D33" s="143"/>
      <c r="E33" s="143"/>
      <c r="F33" s="143"/>
      <c r="G33" s="143"/>
      <c r="H33" s="143"/>
      <c r="I33" s="143"/>
      <c r="J33" s="143"/>
    </row>
  </sheetData>
  <mergeCells count="11">
    <mergeCell ref="B17:J17"/>
    <mergeCell ref="B18:J18"/>
    <mergeCell ref="B20:J20"/>
    <mergeCell ref="B21:J21"/>
    <mergeCell ref="B23:J23"/>
    <mergeCell ref="B5:D5"/>
    <mergeCell ref="B14:J14"/>
    <mergeCell ref="B8:J8"/>
    <mergeCell ref="B9:J9"/>
    <mergeCell ref="B11:J11"/>
    <mergeCell ref="B12:J12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11)'!A1" display="Número de beneficiários com de prestações de desemprego, idade, 2011 (%)"/>
    <hyperlink ref="B14:J14" location="'PD_valor medio mensal € (11)'!A1" display="Valor médio mensal processado por beneficiário, 2011"/>
    <hyperlink ref="B8:J8" location="'PD RSI_genero (11)'!A1" display="Número de beneficiários de prestações de desemprego, género, 2011"/>
    <hyperlink ref="B9:J9" location="'PD_genero % (11)'!A1" display="Número de beneficiários de prestações de desemprego, género, 2011 (%)"/>
    <hyperlink ref="B11:J11" location="'PD_idade (11)'!A1" display="Número de beneficiários de prestações de desemprego, idade, 2011"/>
    <hyperlink ref="B17:I17" location="Desempregados_Genero!A1" display="Número de desempregados inscritos nos Centros de Emprego, género 2008"/>
    <hyperlink ref="B17:J17" location="'SD_genero (11)'!A1" display="Número de beneficiários de subsídio de desemprego, género, 2011"/>
    <hyperlink ref="B18:I18" location="'Ev. 1º trim-4º trim_Genero'!A1" display="Evolução número de desempregados inscritos nos Centros de Emprego, género 2008, 1º trim.-2º trim. 2008"/>
    <hyperlink ref="B18:J18" location="'SD_genero % (11)'!A1" display="Número de beneficiários de subsídio de desemprego, género, 2011 (%)"/>
    <hyperlink ref="B20:J20" location="'SD_idade (11)'!A1" display="Número de beneficiários de subsídio de desemprego, idade, 2011 (%)"/>
    <hyperlink ref="B21:J21" location="'SD_idade %(11)'!A1" display="Número de beneficiários de subsídio de desemprego, idade, 2011 (%)"/>
    <hyperlink ref="B23:J23" location="'SD_valor medio mensal € (11)'!A1" display="Valor médio mensal processado por beneficiário, 2011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219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218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('PD_idade (05)'!C11/'PD_idade (05)'!K11)</f>
        <v>0.23036184063398349</v>
      </c>
      <c r="D11" s="196">
        <f>('PD_idade (05)'!D11/'PD_idade (05)'!K11)</f>
        <v>0.1326416927912433</v>
      </c>
      <c r="E11" s="196">
        <f>('PD_idade (05)'!E11/'PD_idade (05)'!K11)</f>
        <v>0.11192907126621858</v>
      </c>
      <c r="F11" s="196">
        <f>('PD_idade (05)'!F11/'PD_idade (05)'!K11)</f>
        <v>0.10112142540569333</v>
      </c>
      <c r="G11" s="196">
        <f>('PD_idade (05)'!G11/'PD_idade (05)'!K11)</f>
        <v>9.8285333235747369E-2</v>
      </c>
      <c r="H11" s="196">
        <f>('PD_idade (05)'!H11/'PD_idade (05)'!K11)</f>
        <v>0.10491304683719814</v>
      </c>
      <c r="I11" s="196">
        <f>('PD_idade (05)'!I11/'PD_idade (05)'!K11)</f>
        <v>0.13045820677653219</v>
      </c>
      <c r="J11" s="197">
        <f>('PD_idade (05)'!J11/'PD_idade (05)'!K11)</f>
        <v>9.028938305338359E-2</v>
      </c>
    </row>
    <row r="12" spans="1:10" x14ac:dyDescent="0.25">
      <c r="B12" s="4" t="s">
        <v>102</v>
      </c>
      <c r="C12" s="194">
        <f>('PD_idade (05)'!C12/'PD_idade (05)'!K12)</f>
        <v>0.21523107893947829</v>
      </c>
      <c r="D12" s="163">
        <f>('PD_idade (05)'!D12/'PD_idade (05)'!K12)</f>
        <v>0.13852743393155437</v>
      </c>
      <c r="E12" s="163">
        <f>('PD_idade (05)'!E12/'PD_idade (05)'!K12)</f>
        <v>0.11215145414828458</v>
      </c>
      <c r="F12" s="163">
        <f>('PD_idade (05)'!F12/'PD_idade (05)'!K12)</f>
        <v>9.4590311389043558E-2</v>
      </c>
      <c r="G12" s="163">
        <f>('PD_idade (05)'!G12/'PD_idade (05)'!K12)</f>
        <v>9.2877029168629804E-2</v>
      </c>
      <c r="H12" s="163">
        <f>('PD_idade (05)'!H12/'PD_idade (05)'!K12)</f>
        <v>0.10364500792393026</v>
      </c>
      <c r="I12" s="163">
        <f>('PD_idade (05)'!I12/'PD_idade (05)'!K12)</f>
        <v>0.14536342999100527</v>
      </c>
      <c r="J12" s="191">
        <f>('PD_idade (05)'!J12/'PD_idade (05)'!K12)</f>
        <v>9.7614254508073844E-2</v>
      </c>
    </row>
    <row r="13" spans="1:10" x14ac:dyDescent="0.25">
      <c r="B13" s="187" t="s">
        <v>20</v>
      </c>
      <c r="C13" s="194">
        <f>('PD_idade (05)'!C13/'PD_idade (05)'!K13)</f>
        <v>0.21541324648566015</v>
      </c>
      <c r="D13" s="163">
        <f>('PD_idade (05)'!D13/'PD_idade (05)'!K13)</f>
        <v>0.13832485903869374</v>
      </c>
      <c r="E13" s="163">
        <f>('PD_idade (05)'!E13/'PD_idade (05)'!K13)</f>
        <v>0.11255857233059718</v>
      </c>
      <c r="F13" s="163">
        <f>('PD_idade (05)'!F13/'PD_idade (05)'!K13)</f>
        <v>9.5897998294063563E-2</v>
      </c>
      <c r="G13" s="163">
        <f>('PD_idade (05)'!G13/'PD_idade (05)'!K13)</f>
        <v>9.1090359243627669E-2</v>
      </c>
      <c r="H13" s="163">
        <f>('PD_idade (05)'!H13/'PD_idade (05)'!K13)</f>
        <v>0.10036223455518262</v>
      </c>
      <c r="I13" s="163">
        <f>('PD_idade (05)'!I13/'PD_idade (05)'!K13)</f>
        <v>0.14511537225970114</v>
      </c>
      <c r="J13" s="191">
        <f>('PD_idade (05)'!J13/'PD_idade (05)'!K13)</f>
        <v>0.10123735779247393</v>
      </c>
    </row>
    <row r="14" spans="1:10" x14ac:dyDescent="0.25">
      <c r="B14" s="187" t="s">
        <v>1</v>
      </c>
      <c r="C14" s="348">
        <f>('PD_idade (05)'!C14/'PD_idade (05)'!K14)</f>
        <v>0.19565217391304349</v>
      </c>
      <c r="D14" s="349">
        <f>('PD_idade (05)'!D14/'PD_idade (05)'!K14)</f>
        <v>0.13371125442063658</v>
      </c>
      <c r="E14" s="349">
        <f>('PD_idade (05)'!E14/'PD_idade (05)'!K14)</f>
        <v>0.10978780944456001</v>
      </c>
      <c r="F14" s="349">
        <f>('PD_idade (05)'!F14/'PD_idade (05)'!K14)</f>
        <v>9.3821510297482841E-2</v>
      </c>
      <c r="G14" s="349">
        <f>('PD_idade (05)'!G14/'PD_idade (05)'!K14)</f>
        <v>9.6629914707717909E-2</v>
      </c>
      <c r="H14" s="349">
        <f>('PD_idade (05)'!H14/'PD_idade (05)'!K14)</f>
        <v>0.10463906802579571</v>
      </c>
      <c r="I14" s="349">
        <f>('PD_idade (05)'!I14/'PD_idade (05)'!K14)</f>
        <v>0.15269398793426253</v>
      </c>
      <c r="J14" s="350">
        <f>('PD_idade (05)'!J14/'PD_idade (05)'!K14)</f>
        <v>0.11306428125650093</v>
      </c>
    </row>
    <row r="15" spans="1:10" x14ac:dyDescent="0.25">
      <c r="B15" s="181" t="s">
        <v>36</v>
      </c>
      <c r="C15" s="195">
        <f>('PD_idade (05)'!C15/'PD_idade (05)'!K15)</f>
        <v>0.1866096866096866</v>
      </c>
      <c r="D15" s="196">
        <f>('PD_idade (05)'!D15/'PD_idade (05)'!K15)</f>
        <v>0.12393162393162394</v>
      </c>
      <c r="E15" s="196">
        <f>('PD_idade (05)'!E15/'PD_idade (05)'!K15)</f>
        <v>9.9715099715099717E-2</v>
      </c>
      <c r="F15" s="196">
        <f>('PD_idade (05)'!F15/'PD_idade (05)'!K15)</f>
        <v>6.6951566951566954E-2</v>
      </c>
      <c r="G15" s="196">
        <f>('PD_idade (05)'!G15/'PD_idade (05)'!K15)</f>
        <v>0.10541310541310542</v>
      </c>
      <c r="H15" s="196">
        <f>('PD_idade (05)'!H15/'PD_idade (05)'!K15)</f>
        <v>0.11538461538461539</v>
      </c>
      <c r="I15" s="196">
        <f>('PD_idade (05)'!I15/'PD_idade (05)'!K15)</f>
        <v>0.18803418803418803</v>
      </c>
      <c r="J15" s="197">
        <f>('PD_idade (05)'!J15/'PD_idade (05)'!K15)</f>
        <v>0.11396011396011396</v>
      </c>
    </row>
    <row r="16" spans="1:10" x14ac:dyDescent="0.25">
      <c r="B16" s="181" t="s">
        <v>37</v>
      </c>
      <c r="C16" s="194">
        <f>('PD_idade (05)'!C16/'PD_idade (05)'!K16)</f>
        <v>0.19099099099099098</v>
      </c>
      <c r="D16" s="163">
        <f>('PD_idade (05)'!D16/'PD_idade (05)'!K16)</f>
        <v>0.15315315315315314</v>
      </c>
      <c r="E16" s="163">
        <f>('PD_idade (05)'!E16/'PD_idade (05)'!K16)</f>
        <v>9.90990990990991E-2</v>
      </c>
      <c r="F16" s="163">
        <f>('PD_idade (05)'!F16/'PD_idade (05)'!K16)</f>
        <v>8.1081081081081086E-2</v>
      </c>
      <c r="G16" s="163">
        <f>('PD_idade (05)'!G16/'PD_idade (05)'!K16)</f>
        <v>7.567567567567568E-2</v>
      </c>
      <c r="H16" s="163">
        <f>('PD_idade (05)'!H16/'PD_idade (05)'!K16)</f>
        <v>0.13333333333333333</v>
      </c>
      <c r="I16" s="163">
        <f>('PD_idade (05)'!I16/'PD_idade (05)'!K16)</f>
        <v>0.14594594594594595</v>
      </c>
      <c r="J16" s="191">
        <f>('PD_idade (05)'!J16/'PD_idade (05)'!K16)</f>
        <v>0.12072072072072072</v>
      </c>
    </row>
    <row r="17" spans="2:10" x14ac:dyDescent="0.25">
      <c r="B17" s="181" t="s">
        <v>38</v>
      </c>
      <c r="C17" s="194">
        <f>('PD_idade (05)'!C17/'PD_idade (05)'!K17)</f>
        <v>0.19217877094972066</v>
      </c>
      <c r="D17" s="163">
        <f>('PD_idade (05)'!D17/'PD_idade (05)'!K17)</f>
        <v>0.1329608938547486</v>
      </c>
      <c r="E17" s="163">
        <f>('PD_idade (05)'!E17/'PD_idade (05)'!K17)</f>
        <v>9.9441340782122911E-2</v>
      </c>
      <c r="F17" s="163">
        <f>('PD_idade (05)'!F17/'PD_idade (05)'!K17)</f>
        <v>0.1005586592178771</v>
      </c>
      <c r="G17" s="163">
        <f>('PD_idade (05)'!G17/'PD_idade (05)'!K17)</f>
        <v>8.2681564245810052E-2</v>
      </c>
      <c r="H17" s="163">
        <f>('PD_idade (05)'!H17/'PD_idade (05)'!K17)</f>
        <v>0.10167597765363129</v>
      </c>
      <c r="I17" s="163">
        <f>('PD_idade (05)'!I17/'PD_idade (05)'!K17)</f>
        <v>0.17094972067039105</v>
      </c>
      <c r="J17" s="191">
        <f>('PD_idade (05)'!J17/'PD_idade (05)'!K17)</f>
        <v>0.11955307262569832</v>
      </c>
    </row>
    <row r="18" spans="2:10" x14ac:dyDescent="0.25">
      <c r="B18" s="181" t="s">
        <v>39</v>
      </c>
      <c r="C18" s="194">
        <f>('PD_idade (05)'!C18/'PD_idade (05)'!K18)</f>
        <v>0.15789473684210525</v>
      </c>
      <c r="D18" s="163">
        <f>('PD_idade (05)'!D18/'PD_idade (05)'!K18)</f>
        <v>0.13582342954159593</v>
      </c>
      <c r="E18" s="163">
        <f>('PD_idade (05)'!E18/'PD_idade (05)'!K18)</f>
        <v>9.8471986417657045E-2</v>
      </c>
      <c r="F18" s="163">
        <f>('PD_idade (05)'!F18/'PD_idade (05)'!K18)</f>
        <v>0.11544991511035653</v>
      </c>
      <c r="G18" s="163">
        <f>('PD_idade (05)'!G18/'PD_idade (05)'!K18)</f>
        <v>0.11375212224108659</v>
      </c>
      <c r="H18" s="163">
        <f>('PD_idade (05)'!H18/'PD_idade (05)'!K18)</f>
        <v>0.12224108658743633</v>
      </c>
      <c r="I18" s="163">
        <f>('PD_idade (05)'!I18/'PD_idade (05)'!K18)</f>
        <v>0.15110356536502548</v>
      </c>
      <c r="J18" s="191">
        <f>('PD_idade (05)'!J18/'PD_idade (05)'!K18)</f>
        <v>0.10526315789473684</v>
      </c>
    </row>
    <row r="19" spans="2:10" x14ac:dyDescent="0.25">
      <c r="B19" s="181" t="s">
        <v>40</v>
      </c>
      <c r="C19" s="194">
        <f>('PD_idade (05)'!C19/'PD_idade (05)'!K19)</f>
        <v>0.20033955857385399</v>
      </c>
      <c r="D19" s="163">
        <f>('PD_idade (05)'!D19/'PD_idade (05)'!K19)</f>
        <v>0.13752122241086587</v>
      </c>
      <c r="E19" s="163">
        <f>('PD_idade (05)'!E19/'PD_idade (05)'!K19)</f>
        <v>0.11460101867572156</v>
      </c>
      <c r="F19" s="163">
        <f>('PD_idade (05)'!F19/'PD_idade (05)'!K19)</f>
        <v>8.9134125636672321E-2</v>
      </c>
      <c r="G19" s="163">
        <f>('PD_idade (05)'!G19/'PD_idade (05)'!K19)</f>
        <v>9.6774193548387094E-2</v>
      </c>
      <c r="H19" s="163">
        <f>('PD_idade (05)'!H19/'PD_idade (05)'!K19)</f>
        <v>9.5925297113752125E-2</v>
      </c>
      <c r="I19" s="163">
        <f>('PD_idade (05)'!I19/'PD_idade (05)'!K19)</f>
        <v>0.15534804753820033</v>
      </c>
      <c r="J19" s="191">
        <f>('PD_idade (05)'!J19/'PD_idade (05)'!K19)</f>
        <v>0.11035653650254669</v>
      </c>
    </row>
    <row r="20" spans="2:10" x14ac:dyDescent="0.25">
      <c r="B20" s="181" t="s">
        <v>41</v>
      </c>
      <c r="C20" s="194">
        <f>('PD_idade (05)'!C20/'PD_idade (05)'!K20)</f>
        <v>0.17073170731707318</v>
      </c>
      <c r="D20" s="163">
        <f>('PD_idade (05)'!D20/'PD_idade (05)'!K20)</f>
        <v>0.15284552845528454</v>
      </c>
      <c r="E20" s="163">
        <f>('PD_idade (05)'!E20/'PD_idade (05)'!K20)</f>
        <v>0.13008130081300814</v>
      </c>
      <c r="F20" s="163">
        <f>('PD_idade (05)'!F20/'PD_idade (05)'!K20)</f>
        <v>9.1056910569105698E-2</v>
      </c>
      <c r="G20" s="163">
        <f>('PD_idade (05)'!G20/'PD_idade (05)'!K20)</f>
        <v>9.4308943089430899E-2</v>
      </c>
      <c r="H20" s="163">
        <f>('PD_idade (05)'!H20/'PD_idade (05)'!K20)</f>
        <v>9.7560975609756101E-2</v>
      </c>
      <c r="I20" s="163">
        <f>('PD_idade (05)'!I20/'PD_idade (05)'!K20)</f>
        <v>0.15121951219512195</v>
      </c>
      <c r="J20" s="191">
        <f>('PD_idade (05)'!J20/'PD_idade (05)'!K20)</f>
        <v>0.11219512195121951</v>
      </c>
    </row>
    <row r="21" spans="2:10" x14ac:dyDescent="0.25">
      <c r="B21" s="181" t="s">
        <v>42</v>
      </c>
      <c r="C21" s="194">
        <f>('PD_idade (05)'!C21/'PD_idade (05)'!K21)</f>
        <v>0.20075046904315197</v>
      </c>
      <c r="D21" s="163">
        <f>('PD_idade (05)'!D21/'PD_idade (05)'!K21)</f>
        <v>0.14634146341463414</v>
      </c>
      <c r="E21" s="163">
        <f>('PD_idade (05)'!E21/'PD_idade (05)'!K21)</f>
        <v>9.193245778611632E-2</v>
      </c>
      <c r="F21" s="163">
        <f>('PD_idade (05)'!F21/'PD_idade (05)'!K21)</f>
        <v>9.0056285178236398E-2</v>
      </c>
      <c r="G21" s="163">
        <f>('PD_idade (05)'!G21/'PD_idade (05)'!K21)</f>
        <v>9.7560975609756101E-2</v>
      </c>
      <c r="H21" s="163">
        <f>('PD_idade (05)'!H21/'PD_idade (05)'!K21)</f>
        <v>0.11069418386491557</v>
      </c>
      <c r="I21" s="163">
        <f>('PD_idade (05)'!I21/'PD_idade (05)'!K21)</f>
        <v>0.15009380863039401</v>
      </c>
      <c r="J21" s="191">
        <f>('PD_idade (05)'!J21/'PD_idade (05)'!K21)</f>
        <v>0.11257035647279549</v>
      </c>
    </row>
    <row r="22" spans="2:10" x14ac:dyDescent="0.25">
      <c r="B22" s="181" t="s">
        <v>43</v>
      </c>
      <c r="C22" s="194">
        <f>('PD_idade (05)'!C22/'PD_idade (05)'!K22)</f>
        <v>0.13344887348353554</v>
      </c>
      <c r="D22" s="163">
        <f>('PD_idade (05)'!D22/'PD_idade (05)'!K22)</f>
        <v>0.11438474870017332</v>
      </c>
      <c r="E22" s="163">
        <f>('PD_idade (05)'!E22/'PD_idade (05)'!K22)</f>
        <v>0.12305025996533796</v>
      </c>
      <c r="F22" s="163">
        <f>('PD_idade (05)'!F22/'PD_idade (05)'!K22)</f>
        <v>7.6256499133448868E-2</v>
      </c>
      <c r="G22" s="163">
        <f>('PD_idade (05)'!G22/'PD_idade (05)'!K22)</f>
        <v>8.4922010398613523E-2</v>
      </c>
      <c r="H22" s="163">
        <f>('PD_idade (05)'!H22/'PD_idade (05)'!K22)</f>
        <v>9.3587521663778164E-2</v>
      </c>
      <c r="I22" s="163">
        <f>('PD_idade (05)'!I22/'PD_idade (05)'!K22)</f>
        <v>0.19410745233968804</v>
      </c>
      <c r="J22" s="191">
        <f>('PD_idade (05)'!J22/'PD_idade (05)'!K22)</f>
        <v>0.18024263431542462</v>
      </c>
    </row>
    <row r="23" spans="2:10" x14ac:dyDescent="0.25">
      <c r="B23" s="181" t="s">
        <v>44</v>
      </c>
      <c r="C23" s="194">
        <f>('PD_idade (05)'!C23/'PD_idade (05)'!K23)</f>
        <v>0.19801324503311257</v>
      </c>
      <c r="D23" s="163">
        <f>('PD_idade (05)'!D23/'PD_idade (05)'!K23)</f>
        <v>0.13443708609271524</v>
      </c>
      <c r="E23" s="163">
        <f>('PD_idade (05)'!E23/'PD_idade (05)'!K23)</f>
        <v>0.10927152317880795</v>
      </c>
      <c r="F23" s="163">
        <f>('PD_idade (05)'!F23/'PD_idade (05)'!K23)</f>
        <v>8.0794701986754966E-2</v>
      </c>
      <c r="G23" s="163">
        <f>('PD_idade (05)'!G23/'PD_idade (05)'!K23)</f>
        <v>8.1456953642384103E-2</v>
      </c>
      <c r="H23" s="163">
        <f>('PD_idade (05)'!H23/'PD_idade (05)'!K23)</f>
        <v>8.4105960264900664E-2</v>
      </c>
      <c r="I23" s="163">
        <f>('PD_idade (05)'!I23/'PD_idade (05)'!K23)</f>
        <v>0.16423841059602648</v>
      </c>
      <c r="J23" s="191">
        <f>('PD_idade (05)'!J23/'PD_idade (05)'!K23)</f>
        <v>0.147682119205298</v>
      </c>
    </row>
    <row r="24" spans="2:10" x14ac:dyDescent="0.25">
      <c r="B24" s="181" t="s">
        <v>45</v>
      </c>
      <c r="C24" s="194">
        <f>('PD_idade (05)'!C24/'PD_idade (05)'!K24)</f>
        <v>0.17821782178217821</v>
      </c>
      <c r="D24" s="163">
        <f>('PD_idade (05)'!D24/'PD_idade (05)'!K24)</f>
        <v>0.12588401697312587</v>
      </c>
      <c r="E24" s="163">
        <f>('PD_idade (05)'!E24/'PD_idade (05)'!K24)</f>
        <v>0.10608203677510608</v>
      </c>
      <c r="F24" s="163">
        <f>('PD_idade (05)'!F24/'PD_idade (05)'!K24)</f>
        <v>8.9108910891089105E-2</v>
      </c>
      <c r="G24" s="163">
        <f>('PD_idade (05)'!G24/'PD_idade (05)'!K24)</f>
        <v>9.4766619519094764E-2</v>
      </c>
      <c r="H24" s="163">
        <f>('PD_idade (05)'!H24/'PD_idade (05)'!K24)</f>
        <v>0.11598302687411598</v>
      </c>
      <c r="I24" s="163">
        <f>('PD_idade (05)'!I24/'PD_idade (05)'!K24)</f>
        <v>0.16407355021216408</v>
      </c>
      <c r="J24" s="191">
        <f>('PD_idade (05)'!J24/'PD_idade (05)'!K24)</f>
        <v>0.12588401697312587</v>
      </c>
    </row>
    <row r="25" spans="2:10" x14ac:dyDescent="0.25">
      <c r="B25" s="181" t="s">
        <v>46</v>
      </c>
      <c r="C25" s="194">
        <f>('PD_idade (05)'!C25/'PD_idade (05)'!K25)</f>
        <v>0.17098445595854922</v>
      </c>
      <c r="D25" s="163">
        <f>('PD_idade (05)'!D25/'PD_idade (05)'!K25)</f>
        <v>0.13126079447322972</v>
      </c>
      <c r="E25" s="163">
        <f>('PD_idade (05)'!E25/'PD_idade (05)'!K25)</f>
        <v>0.10535405872193437</v>
      </c>
      <c r="F25" s="163">
        <f>('PD_idade (05)'!F25/'PD_idade (05)'!K25)</f>
        <v>0.11398963730569948</v>
      </c>
      <c r="G25" s="163">
        <f>('PD_idade (05)'!G25/'PD_idade (05)'!K25)</f>
        <v>7.9447322970639028E-2</v>
      </c>
      <c r="H25" s="163">
        <f>('PD_idade (05)'!H25/'PD_idade (05)'!K25)</f>
        <v>0.12262521588946459</v>
      </c>
      <c r="I25" s="163">
        <f>('PD_idade (05)'!I25/'PD_idade (05)'!K25)</f>
        <v>0.17098445595854922</v>
      </c>
      <c r="J25" s="191">
        <f>('PD_idade (05)'!J25/'PD_idade (05)'!K25)</f>
        <v>0.10535405872193437</v>
      </c>
    </row>
    <row r="26" spans="2:10" x14ac:dyDescent="0.25">
      <c r="B26" s="181" t="s">
        <v>47</v>
      </c>
      <c r="C26" s="194">
        <f>('PD_idade (05)'!C26/'PD_idade (05)'!K26)</f>
        <v>0.22023809523809523</v>
      </c>
      <c r="D26" s="163">
        <f>('PD_idade (05)'!D26/'PD_idade (05)'!K26)</f>
        <v>0.13988095238095238</v>
      </c>
      <c r="E26" s="163">
        <f>('PD_idade (05)'!E26/'PD_idade (05)'!K26)</f>
        <v>0.10119047619047619</v>
      </c>
      <c r="F26" s="163">
        <f>('PD_idade (05)'!F26/'PD_idade (05)'!K26)</f>
        <v>9.5238095238095233E-2</v>
      </c>
      <c r="G26" s="163">
        <f>('PD_idade (05)'!G26/'PD_idade (05)'!K26)</f>
        <v>0.11755952380952381</v>
      </c>
      <c r="H26" s="163">
        <f>('PD_idade (05)'!H26/'PD_idade (05)'!K26)</f>
        <v>0.12351190476190477</v>
      </c>
      <c r="I26" s="163">
        <f>('PD_idade (05)'!I26/'PD_idade (05)'!K26)</f>
        <v>0.12053571428571429</v>
      </c>
      <c r="J26" s="191">
        <f>('PD_idade (05)'!J26/'PD_idade (05)'!K26)</f>
        <v>8.1845238095238096E-2</v>
      </c>
    </row>
    <row r="27" spans="2:10" x14ac:dyDescent="0.25">
      <c r="B27" s="181" t="s">
        <v>48</v>
      </c>
      <c r="C27" s="194">
        <f>('PD_idade (05)'!C27/'PD_idade (05)'!K27)</f>
        <v>0.15703971119133575</v>
      </c>
      <c r="D27" s="163">
        <f>('PD_idade (05)'!D27/'PD_idade (05)'!K27)</f>
        <v>0.14801444043321299</v>
      </c>
      <c r="E27" s="163">
        <f>('PD_idade (05)'!E27/'PD_idade (05)'!K27)</f>
        <v>0.1299638989169675</v>
      </c>
      <c r="F27" s="163">
        <f>('PD_idade (05)'!F27/'PD_idade (05)'!K27)</f>
        <v>0.10649819494584838</v>
      </c>
      <c r="G27" s="163">
        <f>('PD_idade (05)'!G27/'PD_idade (05)'!K27)</f>
        <v>9.7472924187725629E-2</v>
      </c>
      <c r="H27" s="163">
        <f>('PD_idade (05)'!H27/'PD_idade (05)'!K27)</f>
        <v>0.10108303249097472</v>
      </c>
      <c r="I27" s="163">
        <f>('PD_idade (05)'!I27/'PD_idade (05)'!K27)</f>
        <v>0.1588447653429603</v>
      </c>
      <c r="J27" s="191">
        <f>('PD_idade (05)'!J27/'PD_idade (05)'!K27)</f>
        <v>0.10108303249097472</v>
      </c>
    </row>
    <row r="28" spans="2:10" x14ac:dyDescent="0.25">
      <c r="B28" s="181" t="s">
        <v>49</v>
      </c>
      <c r="C28" s="194">
        <f>('PD_idade (05)'!C28/'PD_idade (05)'!K28)</f>
        <v>0.19934372436423298</v>
      </c>
      <c r="D28" s="163">
        <f>('PD_idade (05)'!D28/'PD_idade (05)'!K28)</f>
        <v>0.15340442986054142</v>
      </c>
      <c r="E28" s="163">
        <f>('PD_idade (05)'!E28/'PD_idade (05)'!K28)</f>
        <v>0.11812961443806398</v>
      </c>
      <c r="F28" s="163">
        <f>('PD_idade (05)'!F28/'PD_idade (05)'!K28)</f>
        <v>0.10828547990155865</v>
      </c>
      <c r="G28" s="163">
        <f>('PD_idade (05)'!G28/'PD_idade (05)'!K28)</f>
        <v>9.844134536505332E-2</v>
      </c>
      <c r="H28" s="163">
        <f>('PD_idade (05)'!H28/'PD_idade (05)'!K28)</f>
        <v>7.8753076292042659E-2</v>
      </c>
      <c r="I28" s="163">
        <f>('PD_idade (05)'!I28/'PD_idade (05)'!K28)</f>
        <v>0.14520098441345364</v>
      </c>
      <c r="J28" s="191">
        <f>('PD_idade (05)'!J28/'PD_idade (05)'!K28)</f>
        <v>9.844134536505332E-2</v>
      </c>
    </row>
    <row r="29" spans="2:10" x14ac:dyDescent="0.25">
      <c r="B29" s="181" t="s">
        <v>50</v>
      </c>
      <c r="C29" s="194">
        <f>('PD_idade (05)'!C29/'PD_idade (05)'!K29)</f>
        <v>0.22665267576075551</v>
      </c>
      <c r="D29" s="163">
        <f>('PD_idade (05)'!D29/'PD_idade (05)'!K29)</f>
        <v>0.10598111227701994</v>
      </c>
      <c r="E29" s="163">
        <f>('PD_idade (05)'!E29/'PD_idade (05)'!K29)</f>
        <v>0.10388247639034627</v>
      </c>
      <c r="F29" s="163">
        <f>('PD_idade (05)'!F29/'PD_idade (05)'!K29)</f>
        <v>8.2896117523609647E-2</v>
      </c>
      <c r="G29" s="163">
        <f>('PD_idade (05)'!G29/'PD_idade (05)'!K29)</f>
        <v>9.3389296956977966E-2</v>
      </c>
      <c r="H29" s="163">
        <f>('PD_idade (05)'!H29/'PD_idade (05)'!K29)</f>
        <v>0.12277019937040923</v>
      </c>
      <c r="I29" s="163">
        <f>('PD_idade (05)'!I29/'PD_idade (05)'!K29)</f>
        <v>0.15162644281217208</v>
      </c>
      <c r="J29" s="191">
        <f>('PD_idade (05)'!J29/'PD_idade (05)'!K29)</f>
        <v>0.11280167890870933</v>
      </c>
    </row>
    <row r="30" spans="2:10" x14ac:dyDescent="0.25">
      <c r="B30" s="181" t="s">
        <v>51</v>
      </c>
      <c r="C30" s="194">
        <f>('PD_idade (05)'!C30/'PD_idade (05)'!K30)</f>
        <v>0.17479674796747968</v>
      </c>
      <c r="D30" s="163">
        <f>('PD_idade (05)'!D30/'PD_idade (05)'!K30)</f>
        <v>0.14634146341463414</v>
      </c>
      <c r="E30" s="163">
        <f>('PD_idade (05)'!E30/'PD_idade (05)'!K30)</f>
        <v>0.10975609756097561</v>
      </c>
      <c r="F30" s="163">
        <f>('PD_idade (05)'!F30/'PD_idade (05)'!K30)</f>
        <v>9.5528455284552852E-2</v>
      </c>
      <c r="G30" s="163">
        <f>('PD_idade (05)'!G30/'PD_idade (05)'!K30)</f>
        <v>0.10975609756097561</v>
      </c>
      <c r="H30" s="163">
        <f>('PD_idade (05)'!H30/'PD_idade (05)'!K30)</f>
        <v>0.10975609756097561</v>
      </c>
      <c r="I30" s="163">
        <f>('PD_idade (05)'!I30/'PD_idade (05)'!K30)</f>
        <v>0.14227642276422764</v>
      </c>
      <c r="J30" s="191">
        <f>('PD_idade (05)'!J30/'PD_idade (05)'!K30)</f>
        <v>0.11178861788617886</v>
      </c>
    </row>
    <row r="31" spans="2:10" x14ac:dyDescent="0.25">
      <c r="B31" s="181" t="s">
        <v>52</v>
      </c>
      <c r="C31" s="194">
        <f>('PD_idade (05)'!C31/'PD_idade (05)'!K31)</f>
        <v>0.18906752411575561</v>
      </c>
      <c r="D31" s="163">
        <f>('PD_idade (05)'!D31/'PD_idade (05)'!K31)</f>
        <v>0.11061093247588424</v>
      </c>
      <c r="E31" s="163">
        <f>('PD_idade (05)'!E31/'PD_idade (05)'!K31)</f>
        <v>0.10610932475884244</v>
      </c>
      <c r="F31" s="163">
        <f>('PD_idade (05)'!F31/'PD_idade (05)'!K31)</f>
        <v>0.11832797427652733</v>
      </c>
      <c r="G31" s="163">
        <f>('PD_idade (05)'!G31/'PD_idade (05)'!K31)</f>
        <v>0.10289389067524116</v>
      </c>
      <c r="H31" s="163">
        <f>('PD_idade (05)'!H31/'PD_idade (05)'!K31)</f>
        <v>0.12090032154340837</v>
      </c>
      <c r="I31" s="163">
        <f>('PD_idade (05)'!I31/'PD_idade (05)'!K31)</f>
        <v>0.14790996784565916</v>
      </c>
      <c r="J31" s="191">
        <f>('PD_idade (05)'!J31/'PD_idade (05)'!K31)</f>
        <v>0.10418006430868167</v>
      </c>
    </row>
    <row r="32" spans="2:10" x14ac:dyDescent="0.25">
      <c r="B32" s="181" t="s">
        <v>31</v>
      </c>
      <c r="C32" s="194">
        <f>('PD_idade (05)'!C32/'PD_idade (05)'!K32)</f>
        <v>0.30303030303030304</v>
      </c>
      <c r="D32" s="163">
        <f>('PD_idade (05)'!D32/'PD_idade (05)'!K32)</f>
        <v>0.17316017316017315</v>
      </c>
      <c r="E32" s="163">
        <f>('PD_idade (05)'!E32/'PD_idade (05)'!K32)</f>
        <v>0.1038961038961039</v>
      </c>
      <c r="F32" s="163">
        <f>('PD_idade (05)'!F32/'PD_idade (05)'!K32)</f>
        <v>8.2251082251082255E-2</v>
      </c>
      <c r="G32" s="163">
        <f>('PD_idade (05)'!G32/'PD_idade (05)'!K32)</f>
        <v>7.3593073593073599E-2</v>
      </c>
      <c r="H32" s="163">
        <f>('PD_idade (05)'!H32/'PD_idade (05)'!K32)</f>
        <v>9.9567099567099568E-2</v>
      </c>
      <c r="I32" s="163">
        <f>('PD_idade (05)'!I32/'PD_idade (05)'!K32)</f>
        <v>0.10822510822510822</v>
      </c>
      <c r="J32" s="191">
        <f>('PD_idade (05)'!J32/'PD_idade (05)'!K32)</f>
        <v>5.627705627705628E-2</v>
      </c>
    </row>
    <row r="33" spans="2:10" x14ac:dyDescent="0.25">
      <c r="B33" s="181" t="s">
        <v>53</v>
      </c>
      <c r="C33" s="194">
        <f>('PD_idade (05)'!C33/'PD_idade (05)'!K33)</f>
        <v>0.18774703557312253</v>
      </c>
      <c r="D33" s="163">
        <f>('PD_idade (05)'!D33/'PD_idade (05)'!K33)</f>
        <v>0.13339920948616601</v>
      </c>
      <c r="E33" s="163">
        <f>('PD_idade (05)'!E33/'PD_idade (05)'!K33)</f>
        <v>0.11956521739130435</v>
      </c>
      <c r="F33" s="163">
        <f>('PD_idade (05)'!F33/'PD_idade (05)'!K33)</f>
        <v>9.0909090909090912E-2</v>
      </c>
      <c r="G33" s="163">
        <f>('PD_idade (05)'!G33/'PD_idade (05)'!K33)</f>
        <v>0.10375494071146245</v>
      </c>
      <c r="H33" s="163">
        <f>('PD_idade (05)'!H33/'PD_idade (05)'!K33)</f>
        <v>0.1007905138339921</v>
      </c>
      <c r="I33" s="163">
        <f>('PD_idade (05)'!I33/'PD_idade (05)'!K33)</f>
        <v>0.1492094861660079</v>
      </c>
      <c r="J33" s="191">
        <f>('PD_idade (05)'!J33/'PD_idade (05)'!K33)</f>
        <v>0.11462450592885376</v>
      </c>
    </row>
    <row r="34" spans="2:10" ht="12.75" customHeight="1" x14ac:dyDescent="0.25">
      <c r="B34" s="181" t="s">
        <v>54</v>
      </c>
      <c r="C34" s="194">
        <f>('PD_idade (05)'!C34/'PD_idade (05)'!K34)</f>
        <v>0.25033288948069243</v>
      </c>
      <c r="D34" s="163">
        <f>('PD_idade (05)'!D34/'PD_idade (05)'!K34)</f>
        <v>0.13315579227696406</v>
      </c>
      <c r="E34" s="163">
        <f>('PD_idade (05)'!E34/'PD_idade (05)'!K34)</f>
        <v>0.11717709720372836</v>
      </c>
      <c r="F34" s="163">
        <f>('PD_idade (05)'!F34/'PD_idade (05)'!K34)</f>
        <v>9.0545938748335553E-2</v>
      </c>
      <c r="G34" s="163">
        <f>('PD_idade (05)'!G34/'PD_idade (05)'!K34)</f>
        <v>0.10785619174434088</v>
      </c>
      <c r="H34" s="163">
        <f>('PD_idade (05)'!H34/'PD_idade (05)'!K34)</f>
        <v>0.10386151797603196</v>
      </c>
      <c r="I34" s="163">
        <f>('PD_idade (05)'!I34/'PD_idade (05)'!K34)</f>
        <v>0.118508655126498</v>
      </c>
      <c r="J34" s="191">
        <f>('PD_idade (05)'!J34/'PD_idade (05)'!K34)</f>
        <v>7.8561917443408791E-2</v>
      </c>
    </row>
    <row r="35" spans="2:10" x14ac:dyDescent="0.25">
      <c r="B35" s="181" t="s">
        <v>55</v>
      </c>
      <c r="C35" s="194">
        <f>('PD_idade (05)'!C35/'PD_idade (05)'!K35)</f>
        <v>0.18968692449355432</v>
      </c>
      <c r="D35" s="163">
        <f>('PD_idade (05)'!D35/'PD_idade (05)'!K35)</f>
        <v>0.14548802946593001</v>
      </c>
      <c r="E35" s="163">
        <f>('PD_idade (05)'!E35/'PD_idade (05)'!K35)</f>
        <v>9.2081031307550645E-2</v>
      </c>
      <c r="F35" s="163">
        <f>('PD_idade (05)'!F35/'PD_idade (05)'!K35)</f>
        <v>0.10128913443830571</v>
      </c>
      <c r="G35" s="163">
        <f>('PD_idade (05)'!G35/'PD_idade (05)'!K35)</f>
        <v>0.12523020257826889</v>
      </c>
      <c r="H35" s="163">
        <f>('PD_idade (05)'!H35/'PD_idade (05)'!K35)</f>
        <v>8.8397790055248615E-2</v>
      </c>
      <c r="I35" s="163">
        <f>('PD_idade (05)'!I35/'PD_idade (05)'!K35)</f>
        <v>0.14732965009208104</v>
      </c>
      <c r="J35" s="191">
        <f>('PD_idade (05)'!J35/'PD_idade (05)'!K35)</f>
        <v>0.11049723756906077</v>
      </c>
    </row>
    <row r="36" spans="2:10" x14ac:dyDescent="0.25">
      <c r="B36" s="181" t="s">
        <v>56</v>
      </c>
      <c r="C36" s="194">
        <f>('PD_idade (05)'!C36/'PD_idade (05)'!K36)</f>
        <v>0.18498659517426275</v>
      </c>
      <c r="D36" s="163">
        <f>('PD_idade (05)'!D36/'PD_idade (05)'!K36)</f>
        <v>0.13672922252010725</v>
      </c>
      <c r="E36" s="163">
        <f>('PD_idade (05)'!E36/'PD_idade (05)'!K36)</f>
        <v>0.1126005361930295</v>
      </c>
      <c r="F36" s="163">
        <f>('PD_idade (05)'!F36/'PD_idade (05)'!K36)</f>
        <v>0.1126005361930295</v>
      </c>
      <c r="G36" s="163">
        <f>('PD_idade (05)'!G36/'PD_idade (05)'!K36)</f>
        <v>0.12064343163538874</v>
      </c>
      <c r="H36" s="163">
        <f>('PD_idade (05)'!H36/'PD_idade (05)'!K36)</f>
        <v>0.10991957104557641</v>
      </c>
      <c r="I36" s="163">
        <f>('PD_idade (05)'!I36/'PD_idade (05)'!K36)</f>
        <v>0.10991957104557641</v>
      </c>
      <c r="J36" s="191">
        <f>('PD_idade (05)'!J36/'PD_idade (05)'!K36)</f>
        <v>0.1126005361930295</v>
      </c>
    </row>
    <row r="37" spans="2:10" x14ac:dyDescent="0.25">
      <c r="B37" s="181" t="s">
        <v>57</v>
      </c>
      <c r="C37" s="194">
        <f>('PD_idade (05)'!C37/'PD_idade (05)'!K37)</f>
        <v>0.19718309859154928</v>
      </c>
      <c r="D37" s="163">
        <f>('PD_idade (05)'!D37/'PD_idade (05)'!K37)</f>
        <v>0.14626218851570963</v>
      </c>
      <c r="E37" s="163">
        <f>('PD_idade (05)'!E37/'PD_idade (05)'!K37)</f>
        <v>0.12567713976164679</v>
      </c>
      <c r="F37" s="163">
        <f>('PD_idade (05)'!F37/'PD_idade (05)'!K37)</f>
        <v>8.2340195016251352E-2</v>
      </c>
      <c r="G37" s="163">
        <f>('PD_idade (05)'!G37/'PD_idade (05)'!K37)</f>
        <v>8.5590465872156019E-2</v>
      </c>
      <c r="H37" s="163">
        <f>('PD_idade (05)'!H37/'PD_idade (05)'!K37)</f>
        <v>8.7757313109425791E-2</v>
      </c>
      <c r="I37" s="163">
        <f>('PD_idade (05)'!I37/'PD_idade (05)'!K37)</f>
        <v>0.15492957746478872</v>
      </c>
      <c r="J37" s="191">
        <f>('PD_idade (05)'!J37/'PD_idade (05)'!K37)</f>
        <v>0.12026002166847237</v>
      </c>
    </row>
    <row r="38" spans="2:10" x14ac:dyDescent="0.25">
      <c r="B38" s="181" t="s">
        <v>58</v>
      </c>
      <c r="C38" s="188">
        <f>('PD_idade (05)'!C38/'PD_idade (05)'!K38)</f>
        <v>0.21364452423698385</v>
      </c>
      <c r="D38" s="184">
        <f>('PD_idade (05)'!D38/'PD_idade (05)'!K38)</f>
        <v>0.1490125673249551</v>
      </c>
      <c r="E38" s="184">
        <f>('PD_idade (05)'!E38/'PD_idade (05)'!K38)</f>
        <v>0.10951526032315978</v>
      </c>
      <c r="F38" s="184">
        <f>('PD_idade (05)'!F38/'PD_idade (05)'!K38)</f>
        <v>9.6947935368043081E-2</v>
      </c>
      <c r="G38" s="184">
        <f>('PD_idade (05)'!G38/'PD_idade (05)'!K38)</f>
        <v>9.33572710951526E-2</v>
      </c>
      <c r="H38" s="184">
        <f>('PD_idade (05)'!H38/'PD_idade (05)'!K38)</f>
        <v>7.899461400359066E-2</v>
      </c>
      <c r="I38" s="184">
        <f>('PD_idade (05)'!I38/'PD_idade (05)'!K38)</f>
        <v>0.15439856373429084</v>
      </c>
      <c r="J38" s="192">
        <f>('PD_idade (05)'!J38/'PD_idade (05)'!K38)</f>
        <v>0.10412926391382406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1"/>
  <sheetViews>
    <sheetView showGridLines="0" showRowColHeaders="0" workbookViewId="0">
      <selection activeCell="E15" sqref="E15:E38"/>
    </sheetView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133</v>
      </c>
      <c r="D5" s="79"/>
    </row>
    <row r="6" spans="1:5" s="77" customFormat="1" ht="12" customHeight="1" x14ac:dyDescent="0.2">
      <c r="A6" s="118"/>
      <c r="B6" s="111" t="s">
        <v>261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133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117" t="s">
        <v>12</v>
      </c>
      <c r="D10" s="117" t="s">
        <v>13</v>
      </c>
      <c r="E10" s="117" t="s">
        <v>0</v>
      </c>
    </row>
    <row r="11" spans="1:5" s="77" customFormat="1" ht="14.25" customHeight="1" x14ac:dyDescent="0.2">
      <c r="B11" s="243" t="s">
        <v>61</v>
      </c>
      <c r="C11" s="322">
        <v>268671</v>
      </c>
      <c r="D11" s="323">
        <v>271587</v>
      </c>
      <c r="E11" s="437">
        <v>540258</v>
      </c>
    </row>
    <row r="12" spans="1:5" s="77" customFormat="1" ht="14.25" customHeight="1" x14ac:dyDescent="0.2">
      <c r="B12" s="4" t="s">
        <v>102</v>
      </c>
      <c r="C12" s="325">
        <v>64483</v>
      </c>
      <c r="D12" s="326">
        <v>69200</v>
      </c>
      <c r="E12" s="438">
        <v>133683</v>
      </c>
    </row>
    <row r="13" spans="1:5" s="77" customFormat="1" ht="14.25" customHeight="1" x14ac:dyDescent="0.2">
      <c r="B13" s="4" t="s">
        <v>103</v>
      </c>
      <c r="C13" s="325">
        <v>49456</v>
      </c>
      <c r="D13" s="326">
        <v>52347</v>
      </c>
      <c r="E13" s="438">
        <v>101803</v>
      </c>
    </row>
    <row r="14" spans="1:5" s="77" customFormat="1" ht="14.25" customHeight="1" x14ac:dyDescent="0.2">
      <c r="B14" s="4" t="s">
        <v>1</v>
      </c>
      <c r="C14" s="355">
        <v>9656</v>
      </c>
      <c r="D14" s="356">
        <v>10661</v>
      </c>
      <c r="E14" s="330">
        <v>20317</v>
      </c>
    </row>
    <row r="15" spans="1:5" s="77" customFormat="1" ht="14.25" customHeight="1" x14ac:dyDescent="0.2">
      <c r="B15" s="181" t="s">
        <v>36</v>
      </c>
      <c r="C15" s="325">
        <v>311</v>
      </c>
      <c r="D15" s="326">
        <v>289</v>
      </c>
      <c r="E15" s="438">
        <v>600</v>
      </c>
    </row>
    <row r="16" spans="1:5" s="77" customFormat="1" ht="14.25" customHeight="1" x14ac:dyDescent="0.2">
      <c r="B16" s="181" t="s">
        <v>37</v>
      </c>
      <c r="C16" s="325">
        <v>268</v>
      </c>
      <c r="D16" s="326">
        <v>266</v>
      </c>
      <c r="E16" s="438">
        <v>534</v>
      </c>
    </row>
    <row r="17" spans="2:5" s="77" customFormat="1" ht="14.25" customHeight="1" x14ac:dyDescent="0.2">
      <c r="B17" s="181" t="s">
        <v>38</v>
      </c>
      <c r="C17" s="325">
        <v>512</v>
      </c>
      <c r="D17" s="326">
        <v>425</v>
      </c>
      <c r="E17" s="438">
        <v>937</v>
      </c>
    </row>
    <row r="18" spans="2:5" s="77" customFormat="1" ht="14.25" customHeight="1" x14ac:dyDescent="0.2">
      <c r="B18" s="181" t="s">
        <v>39</v>
      </c>
      <c r="C18" s="325">
        <v>326</v>
      </c>
      <c r="D18" s="326">
        <v>316</v>
      </c>
      <c r="E18" s="438">
        <v>642</v>
      </c>
    </row>
    <row r="19" spans="2:5" s="77" customFormat="1" ht="14.25" customHeight="1" x14ac:dyDescent="0.2">
      <c r="B19" s="181" t="s">
        <v>40</v>
      </c>
      <c r="C19" s="325">
        <v>612</v>
      </c>
      <c r="D19" s="326">
        <v>895</v>
      </c>
      <c r="E19" s="438">
        <v>1507</v>
      </c>
    </row>
    <row r="20" spans="2:5" s="77" customFormat="1" ht="14.25" customHeight="1" x14ac:dyDescent="0.2">
      <c r="B20" s="181" t="s">
        <v>41</v>
      </c>
      <c r="C20" s="325">
        <v>354</v>
      </c>
      <c r="D20" s="326">
        <v>320</v>
      </c>
      <c r="E20" s="438">
        <v>674</v>
      </c>
    </row>
    <row r="21" spans="2:5" s="77" customFormat="1" ht="14.25" customHeight="1" x14ac:dyDescent="0.2">
      <c r="B21" s="181" t="s">
        <v>42</v>
      </c>
      <c r="C21" s="325">
        <v>263</v>
      </c>
      <c r="D21" s="326">
        <v>307</v>
      </c>
      <c r="E21" s="438">
        <v>570</v>
      </c>
    </row>
    <row r="22" spans="2:5" s="77" customFormat="1" ht="14.25" customHeight="1" x14ac:dyDescent="0.2">
      <c r="B22" s="181" t="s">
        <v>43</v>
      </c>
      <c r="C22" s="325">
        <v>217</v>
      </c>
      <c r="D22" s="326">
        <v>200</v>
      </c>
      <c r="E22" s="438">
        <v>417</v>
      </c>
    </row>
    <row r="23" spans="2:5" s="77" customFormat="1" ht="14.25" customHeight="1" x14ac:dyDescent="0.2">
      <c r="B23" s="181" t="s">
        <v>44</v>
      </c>
      <c r="C23" s="325">
        <v>688</v>
      </c>
      <c r="D23" s="326">
        <v>721</v>
      </c>
      <c r="E23" s="438">
        <v>1409</v>
      </c>
    </row>
    <row r="24" spans="2:5" s="77" customFormat="1" ht="14.25" customHeight="1" x14ac:dyDescent="0.2">
      <c r="B24" s="181" t="s">
        <v>45</v>
      </c>
      <c r="C24" s="325">
        <v>409</v>
      </c>
      <c r="D24" s="326">
        <v>356</v>
      </c>
      <c r="E24" s="438">
        <v>765</v>
      </c>
    </row>
    <row r="25" spans="2:5" s="77" customFormat="1" ht="14.25" customHeight="1" x14ac:dyDescent="0.2">
      <c r="B25" s="181" t="s">
        <v>46</v>
      </c>
      <c r="C25" s="325">
        <v>298</v>
      </c>
      <c r="D25" s="326">
        <v>324</v>
      </c>
      <c r="E25" s="438">
        <v>622</v>
      </c>
    </row>
    <row r="26" spans="2:5" s="77" customFormat="1" ht="14.25" customHeight="1" x14ac:dyDescent="0.2">
      <c r="B26" s="181" t="s">
        <v>47</v>
      </c>
      <c r="C26" s="325">
        <v>307</v>
      </c>
      <c r="D26" s="326">
        <v>373</v>
      </c>
      <c r="E26" s="438">
        <v>680</v>
      </c>
    </row>
    <row r="27" spans="2:5" s="77" customFormat="1" ht="14.25" customHeight="1" x14ac:dyDescent="0.2">
      <c r="B27" s="181" t="s">
        <v>48</v>
      </c>
      <c r="C27" s="325">
        <v>308</v>
      </c>
      <c r="D27" s="326">
        <v>296</v>
      </c>
      <c r="E27" s="438">
        <v>604</v>
      </c>
    </row>
    <row r="28" spans="2:5" s="77" customFormat="1" ht="14.25" customHeight="1" x14ac:dyDescent="0.2">
      <c r="B28" s="181" t="s">
        <v>49</v>
      </c>
      <c r="C28" s="325">
        <v>610</v>
      </c>
      <c r="D28" s="326">
        <v>635</v>
      </c>
      <c r="E28" s="438">
        <v>1245</v>
      </c>
    </row>
    <row r="29" spans="2:5" s="77" customFormat="1" ht="14.25" customHeight="1" x14ac:dyDescent="0.2">
      <c r="B29" s="181" t="s">
        <v>50</v>
      </c>
      <c r="C29" s="325">
        <v>785</v>
      </c>
      <c r="D29" s="326">
        <v>983</v>
      </c>
      <c r="E29" s="438">
        <v>1768</v>
      </c>
    </row>
    <row r="30" spans="2:5" s="77" customFormat="1" ht="14.25" customHeight="1" x14ac:dyDescent="0.2">
      <c r="B30" s="181" t="s">
        <v>51</v>
      </c>
      <c r="C30" s="325">
        <v>239</v>
      </c>
      <c r="D30" s="326">
        <v>280</v>
      </c>
      <c r="E30" s="438">
        <v>519</v>
      </c>
    </row>
    <row r="31" spans="2:5" s="77" customFormat="1" ht="14.25" customHeight="1" x14ac:dyDescent="0.2">
      <c r="B31" s="181" t="s">
        <v>52</v>
      </c>
      <c r="C31" s="325">
        <v>653</v>
      </c>
      <c r="D31" s="326">
        <v>691</v>
      </c>
      <c r="E31" s="438">
        <v>1344</v>
      </c>
    </row>
    <row r="32" spans="2:5" s="77" customFormat="1" ht="14.25" customHeight="1" x14ac:dyDescent="0.2">
      <c r="B32" s="181" t="s">
        <v>31</v>
      </c>
      <c r="C32" s="325">
        <v>217</v>
      </c>
      <c r="D32" s="326">
        <v>204</v>
      </c>
      <c r="E32" s="438">
        <v>421</v>
      </c>
    </row>
    <row r="33" spans="2:5" s="77" customFormat="1" ht="14.25" customHeight="1" x14ac:dyDescent="0.2">
      <c r="B33" s="181" t="s">
        <v>53</v>
      </c>
      <c r="C33" s="325">
        <v>625</v>
      </c>
      <c r="D33" s="326">
        <v>736</v>
      </c>
      <c r="E33" s="438">
        <v>1361</v>
      </c>
    </row>
    <row r="34" spans="2:5" s="77" customFormat="1" ht="14.25" customHeight="1" x14ac:dyDescent="0.2">
      <c r="B34" s="181" t="s">
        <v>54</v>
      </c>
      <c r="C34" s="325">
        <v>428</v>
      </c>
      <c r="D34" s="326">
        <v>639</v>
      </c>
      <c r="E34" s="438">
        <v>1067</v>
      </c>
    </row>
    <row r="35" spans="2:5" s="77" customFormat="1" ht="14.25" customHeight="1" x14ac:dyDescent="0.2">
      <c r="B35" s="181" t="s">
        <v>55</v>
      </c>
      <c r="C35" s="325">
        <v>216</v>
      </c>
      <c r="D35" s="326">
        <v>375</v>
      </c>
      <c r="E35" s="438">
        <v>591</v>
      </c>
    </row>
    <row r="36" spans="2:5" s="77" customFormat="1" ht="14.25" customHeight="1" x14ac:dyDescent="0.2">
      <c r="B36" s="181" t="s">
        <v>56</v>
      </c>
      <c r="C36" s="325">
        <v>213</v>
      </c>
      <c r="D36" s="326">
        <v>238</v>
      </c>
      <c r="E36" s="438">
        <v>451</v>
      </c>
    </row>
    <row r="37" spans="2:5" s="77" customFormat="1" ht="14.25" customHeight="1" x14ac:dyDescent="0.2">
      <c r="B37" s="181" t="s">
        <v>57</v>
      </c>
      <c r="C37" s="325">
        <v>495</v>
      </c>
      <c r="D37" s="326">
        <v>444</v>
      </c>
      <c r="E37" s="438">
        <v>939</v>
      </c>
    </row>
    <row r="38" spans="2:5" s="77" customFormat="1" ht="14.25" customHeight="1" x14ac:dyDescent="0.2">
      <c r="B38" s="181" t="s">
        <v>58</v>
      </c>
      <c r="C38" s="328">
        <v>302</v>
      </c>
      <c r="D38" s="329">
        <v>348</v>
      </c>
      <c r="E38" s="441">
        <v>650</v>
      </c>
    </row>
    <row r="39" spans="2:5" x14ac:dyDescent="0.2">
      <c r="D39" s="80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E8"/>
    <mergeCell ref="C9:E9"/>
  </mergeCells>
  <conditionalFormatting sqref="C13">
    <cfRule type="cellIs" dxfId="5091" priority="6" operator="between">
      <formula>1</formula>
      <formula>2</formula>
    </cfRule>
  </conditionalFormatting>
  <conditionalFormatting sqref="D13">
    <cfRule type="cellIs" dxfId="5090" priority="5" operator="between">
      <formula>1</formula>
      <formula>2</formula>
    </cfRule>
  </conditionalFormatting>
  <conditionalFormatting sqref="E13">
    <cfRule type="cellIs" dxfId="5089" priority="4" operator="between">
      <formula>1</formula>
      <formula>2</formula>
    </cfRule>
  </conditionalFormatting>
  <conditionalFormatting sqref="C13">
    <cfRule type="cellIs" dxfId="5088" priority="3" operator="between">
      <formula>1</formula>
      <formula>2</formula>
    </cfRule>
  </conditionalFormatting>
  <conditionalFormatting sqref="D13">
    <cfRule type="cellIs" dxfId="5087" priority="2" operator="between">
      <formula>1</formula>
      <formula>2</formula>
    </cfRule>
  </conditionalFormatting>
  <conditionalFormatting sqref="E13">
    <cfRule type="cellIs" dxfId="5086" priority="1" operator="between">
      <formula>1</formula>
      <formula>2</formula>
    </cfRule>
  </conditionalFormatting>
  <conditionalFormatting sqref="C11:C12 C23:C38 C14:C21">
    <cfRule type="cellIs" dxfId="5085" priority="30" operator="between">
      <formula>1</formula>
      <formula>2</formula>
    </cfRule>
  </conditionalFormatting>
  <conditionalFormatting sqref="C22">
    <cfRule type="cellIs" dxfId="5084" priority="29" operator="between">
      <formula>1</formula>
      <formula>2</formula>
    </cfRule>
  </conditionalFormatting>
  <conditionalFormatting sqref="D11:D12 D23:D38 D14:D21">
    <cfRule type="cellIs" dxfId="5083" priority="28" operator="between">
      <formula>1</formula>
      <formula>2</formula>
    </cfRule>
  </conditionalFormatting>
  <conditionalFormatting sqref="D22">
    <cfRule type="cellIs" dxfId="5082" priority="27" operator="between">
      <formula>1</formula>
      <formula>2</formula>
    </cfRule>
  </conditionalFormatting>
  <conditionalFormatting sqref="E11:E12 E23:E38 E14:E21">
    <cfRule type="cellIs" dxfId="5081" priority="26" operator="between">
      <formula>1</formula>
      <formula>2</formula>
    </cfRule>
  </conditionalFormatting>
  <conditionalFormatting sqref="E22">
    <cfRule type="cellIs" dxfId="5080" priority="25" operator="between">
      <formula>1</formula>
      <formula>2</formula>
    </cfRule>
  </conditionalFormatting>
  <conditionalFormatting sqref="C11:C12 C23:C38 C14:C21">
    <cfRule type="cellIs" dxfId="5079" priority="24" operator="between">
      <formula>1</formula>
      <formula>2</formula>
    </cfRule>
  </conditionalFormatting>
  <conditionalFormatting sqref="C22">
    <cfRule type="cellIs" dxfId="5078" priority="23" operator="between">
      <formula>1</formula>
      <formula>2</formula>
    </cfRule>
  </conditionalFormatting>
  <conditionalFormatting sqref="D11:D12 D23:D38 D14:D21">
    <cfRule type="cellIs" dxfId="5077" priority="22" operator="between">
      <formula>1</formula>
      <formula>2</formula>
    </cfRule>
  </conditionalFormatting>
  <conditionalFormatting sqref="D22">
    <cfRule type="cellIs" dxfId="5076" priority="21" operator="between">
      <formula>1</formula>
      <formula>2</formula>
    </cfRule>
  </conditionalFormatting>
  <conditionalFormatting sqref="E11:E12 E23:E38 E14:E21">
    <cfRule type="cellIs" dxfId="5075" priority="20" operator="between">
      <formula>1</formula>
      <formula>2</formula>
    </cfRule>
  </conditionalFormatting>
  <conditionalFormatting sqref="E22">
    <cfRule type="cellIs" dxfId="5074" priority="19" operator="between">
      <formula>1</formula>
      <formula>2</formula>
    </cfRule>
  </conditionalFormatting>
  <conditionalFormatting sqref="C13">
    <cfRule type="cellIs" dxfId="5073" priority="18" operator="between">
      <formula>1</formula>
      <formula>2</formula>
    </cfRule>
  </conditionalFormatting>
  <conditionalFormatting sqref="D13">
    <cfRule type="cellIs" dxfId="5072" priority="17" operator="between">
      <formula>1</formula>
      <formula>2</formula>
    </cfRule>
  </conditionalFormatting>
  <conditionalFormatting sqref="E13">
    <cfRule type="cellIs" dxfId="5071" priority="16" operator="between">
      <formula>1</formula>
      <formula>2</formula>
    </cfRule>
  </conditionalFormatting>
  <conditionalFormatting sqref="C13">
    <cfRule type="cellIs" dxfId="5070" priority="15" operator="between">
      <formula>1</formula>
      <formula>2</formula>
    </cfRule>
  </conditionalFormatting>
  <conditionalFormatting sqref="D13">
    <cfRule type="cellIs" dxfId="5069" priority="14" operator="between">
      <formula>1</formula>
      <formula>2</formula>
    </cfRule>
  </conditionalFormatting>
  <conditionalFormatting sqref="E13">
    <cfRule type="cellIs" dxfId="5068" priority="13" operator="between">
      <formula>1</formula>
      <formula>2</formula>
    </cfRule>
  </conditionalFormatting>
  <conditionalFormatting sqref="C14">
    <cfRule type="cellIs" dxfId="5067" priority="12" operator="between">
      <formula>1</formula>
      <formula>2</formula>
    </cfRule>
  </conditionalFormatting>
  <conditionalFormatting sqref="D14">
    <cfRule type="cellIs" dxfId="5066" priority="11" operator="between">
      <formula>1</formula>
      <formula>2</formula>
    </cfRule>
  </conditionalFormatting>
  <conditionalFormatting sqref="E14">
    <cfRule type="cellIs" dxfId="5065" priority="10" operator="between">
      <formula>1</formula>
      <formula>2</formula>
    </cfRule>
  </conditionalFormatting>
  <conditionalFormatting sqref="C14">
    <cfRule type="cellIs" dxfId="5064" priority="9" operator="between">
      <formula>1</formula>
      <formula>2</formula>
    </cfRule>
  </conditionalFormatting>
  <conditionalFormatting sqref="D14">
    <cfRule type="cellIs" dxfId="5063" priority="8" operator="between">
      <formula>1</formula>
      <formula>2</formula>
    </cfRule>
  </conditionalFormatting>
  <conditionalFormatting sqref="E14">
    <cfRule type="cellIs" dxfId="5062" priority="7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>
      <selection activeCell="B9" sqref="B9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3</v>
      </c>
      <c r="B5" s="121" t="s">
        <v>144</v>
      </c>
      <c r="D5" s="79"/>
    </row>
    <row r="6" spans="1:4" s="77" customFormat="1" ht="12" customHeight="1" x14ac:dyDescent="0.2">
      <c r="A6" s="118"/>
      <c r="B6" s="111" t="s">
        <v>266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145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117" t="s">
        <v>12</v>
      </c>
      <c r="D10" s="117" t="s">
        <v>13</v>
      </c>
    </row>
    <row r="11" spans="1:4" s="77" customFormat="1" ht="14.25" customHeight="1" x14ac:dyDescent="0.2">
      <c r="B11" s="243" t="s">
        <v>61</v>
      </c>
      <c r="C11" s="260">
        <f>'PD RSI_genero (11)'!C11/'PD RSI_genero (11)'!E11</f>
        <v>0.49730128938396101</v>
      </c>
      <c r="D11" s="261">
        <f>'PD RSI_genero (11)'!D11/'PD RSI_genero (11)'!E11</f>
        <v>0.50269871061603899</v>
      </c>
    </row>
    <row r="12" spans="1:4" s="77" customFormat="1" ht="14.25" customHeight="1" x14ac:dyDescent="0.2">
      <c r="B12" s="4" t="s">
        <v>102</v>
      </c>
      <c r="C12" s="262">
        <f>'PD RSI_genero (11)'!C12/'PD RSI_genero (11)'!E12</f>
        <v>0.48235751741059074</v>
      </c>
      <c r="D12" s="263">
        <f>'PD RSI_genero (11)'!D12/'PD RSI_genero (11)'!E12</f>
        <v>0.51764248258940926</v>
      </c>
    </row>
    <row r="13" spans="1:4" s="77" customFormat="1" ht="14.25" customHeight="1" x14ac:dyDescent="0.2">
      <c r="B13" s="4" t="s">
        <v>103</v>
      </c>
      <c r="C13" s="262">
        <f>'PD RSI_genero (11)'!C13/'PD RSI_genero (11)'!E13</f>
        <v>0.48580100782884589</v>
      </c>
      <c r="D13" s="263">
        <f>'PD RSI_genero (11)'!D13/'PD RSI_genero (11)'!E13</f>
        <v>0.51419899217115406</v>
      </c>
    </row>
    <row r="14" spans="1:4" s="77" customFormat="1" ht="14.25" customHeight="1" x14ac:dyDescent="0.2">
      <c r="B14" s="4" t="s">
        <v>1</v>
      </c>
      <c r="C14" s="380">
        <f>'PD RSI_genero (11)'!C14/'PD RSI_genero (11)'!E14</f>
        <v>0.47526701776837132</v>
      </c>
      <c r="D14" s="381">
        <f>'PD RSI_genero (11)'!D14/'PD RSI_genero (11)'!E14</f>
        <v>0.52473298223162868</v>
      </c>
    </row>
    <row r="15" spans="1:4" s="77" customFormat="1" ht="14.25" customHeight="1" x14ac:dyDescent="0.2">
      <c r="B15" s="181" t="s">
        <v>36</v>
      </c>
      <c r="C15" s="195">
        <f>'PD RSI_genero (11)'!C15/'PD RSI_genero (11)'!E15</f>
        <v>0.51833333333333331</v>
      </c>
      <c r="D15" s="197">
        <f>'PD RSI_genero (11)'!D15/'PD RSI_genero (11)'!E15</f>
        <v>0.48166666666666669</v>
      </c>
    </row>
    <row r="16" spans="1:4" s="77" customFormat="1" ht="14.25" customHeight="1" x14ac:dyDescent="0.2">
      <c r="B16" s="181" t="s">
        <v>37</v>
      </c>
      <c r="C16" s="194">
        <f>'PD RSI_genero (11)'!C16/'PD RSI_genero (11)'!E16</f>
        <v>0.50187265917602997</v>
      </c>
      <c r="D16" s="191">
        <f>'PD RSI_genero (11)'!D16/'PD RSI_genero (11)'!E16</f>
        <v>0.49812734082397003</v>
      </c>
    </row>
    <row r="17" spans="2:4" s="77" customFormat="1" ht="14.25" customHeight="1" x14ac:dyDescent="0.2">
      <c r="B17" s="181" t="s">
        <v>38</v>
      </c>
      <c r="C17" s="194">
        <f>'PD RSI_genero (11)'!C17/'PD RSI_genero (11)'!E17</f>
        <v>0.54642475987193173</v>
      </c>
      <c r="D17" s="191">
        <f>'PD RSI_genero (11)'!D17/'PD RSI_genero (11)'!E17</f>
        <v>0.45357524012806832</v>
      </c>
    </row>
    <row r="18" spans="2:4" s="77" customFormat="1" ht="14.25" customHeight="1" x14ac:dyDescent="0.2">
      <c r="B18" s="181" t="s">
        <v>39</v>
      </c>
      <c r="C18" s="194">
        <f>'PD RSI_genero (11)'!C18/'PD RSI_genero (11)'!E18</f>
        <v>0.50778816199376942</v>
      </c>
      <c r="D18" s="191">
        <f>'PD RSI_genero (11)'!D18/'PD RSI_genero (11)'!E18</f>
        <v>0.49221183800623053</v>
      </c>
    </row>
    <row r="19" spans="2:4" s="77" customFormat="1" ht="14.25" customHeight="1" x14ac:dyDescent="0.2">
      <c r="B19" s="181" t="s">
        <v>40</v>
      </c>
      <c r="C19" s="194">
        <f>'PD RSI_genero (11)'!C19/'PD RSI_genero (11)'!E19</f>
        <v>0.40610484406104846</v>
      </c>
      <c r="D19" s="191">
        <f>'PD RSI_genero (11)'!D19/'PD RSI_genero (11)'!E19</f>
        <v>0.59389515593895159</v>
      </c>
    </row>
    <row r="20" spans="2:4" s="77" customFormat="1" ht="14.25" customHeight="1" x14ac:dyDescent="0.2">
      <c r="B20" s="181" t="s">
        <v>41</v>
      </c>
      <c r="C20" s="194">
        <f>'PD RSI_genero (11)'!C20/'PD RSI_genero (11)'!E20</f>
        <v>0.52522255192878342</v>
      </c>
      <c r="D20" s="191">
        <f>'PD RSI_genero (11)'!D20/'PD RSI_genero (11)'!E20</f>
        <v>0.47477744807121663</v>
      </c>
    </row>
    <row r="21" spans="2:4" s="77" customFormat="1" ht="14.25" customHeight="1" x14ac:dyDescent="0.2">
      <c r="B21" s="181" t="s">
        <v>42</v>
      </c>
      <c r="C21" s="194">
        <f>'PD RSI_genero (11)'!C21/'PD RSI_genero (11)'!E21</f>
        <v>0.46140350877192982</v>
      </c>
      <c r="D21" s="191">
        <f>'PD RSI_genero (11)'!D21/'PD RSI_genero (11)'!E21</f>
        <v>0.53859649122807018</v>
      </c>
    </row>
    <row r="22" spans="2:4" s="77" customFormat="1" ht="14.25" customHeight="1" x14ac:dyDescent="0.2">
      <c r="B22" s="181" t="s">
        <v>43</v>
      </c>
      <c r="C22" s="194">
        <f>'PD RSI_genero (11)'!C22/'PD RSI_genero (11)'!E22</f>
        <v>0.52038369304556353</v>
      </c>
      <c r="D22" s="191">
        <f>'PD RSI_genero (11)'!D22/'PD RSI_genero (11)'!E22</f>
        <v>0.47961630695443647</v>
      </c>
    </row>
    <row r="23" spans="2:4" s="77" customFormat="1" ht="14.25" customHeight="1" x14ac:dyDescent="0.2">
      <c r="B23" s="181" t="s">
        <v>44</v>
      </c>
      <c r="C23" s="194">
        <f>'PD RSI_genero (11)'!C23/'PD RSI_genero (11)'!E23</f>
        <v>0.48828956706884313</v>
      </c>
      <c r="D23" s="191">
        <f>'PD RSI_genero (11)'!D23/'PD RSI_genero (11)'!E23</f>
        <v>0.51171043293115681</v>
      </c>
    </row>
    <row r="24" spans="2:4" s="77" customFormat="1" ht="14.25" customHeight="1" x14ac:dyDescent="0.2">
      <c r="B24" s="181" t="s">
        <v>45</v>
      </c>
      <c r="C24" s="194">
        <f>'PD RSI_genero (11)'!C24/'PD RSI_genero (11)'!E24</f>
        <v>0.53464052287581698</v>
      </c>
      <c r="D24" s="191">
        <f>'PD RSI_genero (11)'!D24/'PD RSI_genero (11)'!E24</f>
        <v>0.46535947712418302</v>
      </c>
    </row>
    <row r="25" spans="2:4" s="77" customFormat="1" ht="14.25" customHeight="1" x14ac:dyDescent="0.2">
      <c r="B25" s="181" t="s">
        <v>46</v>
      </c>
      <c r="C25" s="194">
        <f>'PD RSI_genero (11)'!C25/'PD RSI_genero (11)'!E25</f>
        <v>0.47909967845659163</v>
      </c>
      <c r="D25" s="191">
        <f>'PD RSI_genero (11)'!D25/'PD RSI_genero (11)'!E25</f>
        <v>0.52090032154340837</v>
      </c>
    </row>
    <row r="26" spans="2:4" s="77" customFormat="1" ht="14.25" customHeight="1" x14ac:dyDescent="0.2">
      <c r="B26" s="181" t="s">
        <v>47</v>
      </c>
      <c r="C26" s="194">
        <f>'PD RSI_genero (11)'!C26/'PD RSI_genero (11)'!E26</f>
        <v>0.45147058823529412</v>
      </c>
      <c r="D26" s="191">
        <f>'PD RSI_genero (11)'!D26/'PD RSI_genero (11)'!E26</f>
        <v>0.54852941176470593</v>
      </c>
    </row>
    <row r="27" spans="2:4" s="77" customFormat="1" ht="14.25" customHeight="1" x14ac:dyDescent="0.2">
      <c r="B27" s="181" t="s">
        <v>48</v>
      </c>
      <c r="C27" s="194">
        <f>'PD RSI_genero (11)'!C27/'PD RSI_genero (11)'!E27</f>
        <v>0.50993377483443714</v>
      </c>
      <c r="D27" s="191">
        <f>'PD RSI_genero (11)'!D27/'PD RSI_genero (11)'!E27</f>
        <v>0.49006622516556292</v>
      </c>
    </row>
    <row r="28" spans="2:4" s="77" customFormat="1" ht="14.25" customHeight="1" x14ac:dyDescent="0.2">
      <c r="B28" s="181" t="s">
        <v>49</v>
      </c>
      <c r="C28" s="194">
        <f>'PD RSI_genero (11)'!C28/'PD RSI_genero (11)'!E28</f>
        <v>0.48995983935742971</v>
      </c>
      <c r="D28" s="191">
        <f>'PD RSI_genero (11)'!D28/'PD RSI_genero (11)'!E28</f>
        <v>0.51004016064257029</v>
      </c>
    </row>
    <row r="29" spans="2:4" s="77" customFormat="1" ht="14.25" customHeight="1" x14ac:dyDescent="0.2">
      <c r="B29" s="181" t="s">
        <v>50</v>
      </c>
      <c r="C29" s="194">
        <f>'PD RSI_genero (11)'!C29/'PD RSI_genero (11)'!E29</f>
        <v>0.4440045248868778</v>
      </c>
      <c r="D29" s="191">
        <f>'PD RSI_genero (11)'!D29/'PD RSI_genero (11)'!E29</f>
        <v>0.5559954751131222</v>
      </c>
    </row>
    <row r="30" spans="2:4" s="77" customFormat="1" ht="14.25" customHeight="1" x14ac:dyDescent="0.2">
      <c r="B30" s="181" t="s">
        <v>51</v>
      </c>
      <c r="C30" s="194">
        <f>'PD RSI_genero (11)'!C30/'PD RSI_genero (11)'!E30</f>
        <v>0.46050096339113678</v>
      </c>
      <c r="D30" s="191">
        <f>'PD RSI_genero (11)'!D30/'PD RSI_genero (11)'!E30</f>
        <v>0.53949903660886322</v>
      </c>
    </row>
    <row r="31" spans="2:4" s="77" customFormat="1" ht="14.25" customHeight="1" x14ac:dyDescent="0.2">
      <c r="B31" s="181" t="s">
        <v>52</v>
      </c>
      <c r="C31" s="194">
        <f>'PD RSI_genero (11)'!C31/'PD RSI_genero (11)'!E31</f>
        <v>0.48586309523809523</v>
      </c>
      <c r="D31" s="191">
        <f>'PD RSI_genero (11)'!D31/'PD RSI_genero (11)'!E31</f>
        <v>0.51413690476190477</v>
      </c>
    </row>
    <row r="32" spans="2:4" s="77" customFormat="1" ht="14.25" customHeight="1" x14ac:dyDescent="0.2">
      <c r="B32" s="181" t="s">
        <v>31</v>
      </c>
      <c r="C32" s="194">
        <f>'PD RSI_genero (11)'!C32/'PD RSI_genero (11)'!E32</f>
        <v>0.51543942992874114</v>
      </c>
      <c r="D32" s="191">
        <f>'PD RSI_genero (11)'!D32/'PD RSI_genero (11)'!E32</f>
        <v>0.48456057007125891</v>
      </c>
    </row>
    <row r="33" spans="2:4" s="77" customFormat="1" ht="14.25" customHeight="1" x14ac:dyDescent="0.2">
      <c r="B33" s="181" t="s">
        <v>53</v>
      </c>
      <c r="C33" s="194">
        <f>'PD RSI_genero (11)'!C33/'PD RSI_genero (11)'!E33</f>
        <v>0.45922116091109477</v>
      </c>
      <c r="D33" s="191">
        <f>'PD RSI_genero (11)'!D33/'PD RSI_genero (11)'!E33</f>
        <v>0.54077883908890523</v>
      </c>
    </row>
    <row r="34" spans="2:4" s="77" customFormat="1" ht="14.25" customHeight="1" x14ac:dyDescent="0.2">
      <c r="B34" s="181" t="s">
        <v>54</v>
      </c>
      <c r="C34" s="194">
        <f>'PD RSI_genero (11)'!C34/'PD RSI_genero (11)'!E34</f>
        <v>0.40112464854732893</v>
      </c>
      <c r="D34" s="191">
        <f>'PD RSI_genero (11)'!D34/'PD RSI_genero (11)'!E34</f>
        <v>0.59887535145267101</v>
      </c>
    </row>
    <row r="35" spans="2:4" s="77" customFormat="1" ht="14.25" customHeight="1" x14ac:dyDescent="0.2">
      <c r="B35" s="181" t="s">
        <v>55</v>
      </c>
      <c r="C35" s="194">
        <f>'PD RSI_genero (11)'!C35/'PD RSI_genero (11)'!E35</f>
        <v>0.36548223350253806</v>
      </c>
      <c r="D35" s="191">
        <f>'PD RSI_genero (11)'!D35/'PD RSI_genero (11)'!E35</f>
        <v>0.63451776649746194</v>
      </c>
    </row>
    <row r="36" spans="2:4" s="77" customFormat="1" ht="14.25" customHeight="1" x14ac:dyDescent="0.2">
      <c r="B36" s="181" t="s">
        <v>56</v>
      </c>
      <c r="C36" s="194">
        <f>'PD RSI_genero (11)'!C36/'PD RSI_genero (11)'!E36</f>
        <v>0.47228381374722839</v>
      </c>
      <c r="D36" s="191">
        <f>'PD RSI_genero (11)'!D36/'PD RSI_genero (11)'!E36</f>
        <v>0.52771618625277161</v>
      </c>
    </row>
    <row r="37" spans="2:4" s="77" customFormat="1" ht="14.25" customHeight="1" x14ac:dyDescent="0.2">
      <c r="B37" s="181" t="s">
        <v>57</v>
      </c>
      <c r="C37" s="194">
        <f>'PD RSI_genero (11)'!C37/'PD RSI_genero (11)'!E37</f>
        <v>0.52715654952076674</v>
      </c>
      <c r="D37" s="191">
        <f>'PD RSI_genero (11)'!D37/'PD RSI_genero (11)'!E37</f>
        <v>0.47284345047923321</v>
      </c>
    </row>
    <row r="38" spans="2:4" s="77" customFormat="1" ht="14.25" customHeight="1" x14ac:dyDescent="0.2">
      <c r="B38" s="181" t="s">
        <v>58</v>
      </c>
      <c r="C38" s="188">
        <f>'PD RSI_genero (11)'!C38/'PD RSI_genero (11)'!E38</f>
        <v>0.4646153846153846</v>
      </c>
      <c r="D38" s="192">
        <f>'PD RSI_genero (11)'!D38/'PD RSI_genero (11)'!E38</f>
        <v>0.53538461538461535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pane xSplit="2" topLeftCell="C1" activePane="topRight" state="frozen"/>
      <selection activeCell="F5" sqref="F5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">
      <c r="A5" s="116" t="s">
        <v>4</v>
      </c>
      <c r="B5" s="119" t="s">
        <v>230</v>
      </c>
      <c r="F5" s="2"/>
      <c r="G5" s="2"/>
      <c r="H5" s="2"/>
      <c r="I5" s="2"/>
      <c r="J5" s="2"/>
      <c r="K5" s="2"/>
    </row>
    <row r="6" spans="1:1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12" ht="15" customHeight="1" x14ac:dyDescent="0.25"/>
    <row r="8" spans="1:12" ht="24.95" customHeight="1" x14ac:dyDescent="0.25">
      <c r="B8" s="8"/>
      <c r="C8" s="598" t="s">
        <v>230</v>
      </c>
      <c r="D8" s="598"/>
      <c r="E8" s="598"/>
      <c r="F8" s="598"/>
      <c r="G8" s="598"/>
      <c r="H8" s="598"/>
      <c r="I8" s="598"/>
      <c r="J8" s="598"/>
      <c r="K8" s="598"/>
    </row>
    <row r="9" spans="1:1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</row>
    <row r="10" spans="1:1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</row>
    <row r="11" spans="1:12" x14ac:dyDescent="0.25">
      <c r="B11" s="3" t="s">
        <v>61</v>
      </c>
      <c r="C11" s="249">
        <v>90818</v>
      </c>
      <c r="D11" s="250">
        <v>76780</v>
      </c>
      <c r="E11" s="250">
        <v>74479</v>
      </c>
      <c r="F11" s="250">
        <v>65469</v>
      </c>
      <c r="G11" s="250">
        <v>64523</v>
      </c>
      <c r="H11" s="250">
        <v>62916</v>
      </c>
      <c r="I11" s="250">
        <v>61289</v>
      </c>
      <c r="J11" s="250">
        <v>43984</v>
      </c>
      <c r="K11" s="257">
        <v>540258</v>
      </c>
      <c r="L11" s="80"/>
    </row>
    <row r="12" spans="1:12" x14ac:dyDescent="0.25">
      <c r="B12" s="4" t="s">
        <v>102</v>
      </c>
      <c r="C12" s="252">
        <v>22334</v>
      </c>
      <c r="D12" s="63">
        <v>20087</v>
      </c>
      <c r="E12" s="63">
        <v>20319</v>
      </c>
      <c r="F12" s="63">
        <v>16802</v>
      </c>
      <c r="G12" s="63">
        <v>15518</v>
      </c>
      <c r="H12" s="63">
        <v>14368</v>
      </c>
      <c r="I12" s="63">
        <v>13815</v>
      </c>
      <c r="J12" s="63">
        <v>10440</v>
      </c>
      <c r="K12" s="253">
        <v>133683</v>
      </c>
      <c r="L12" s="80"/>
    </row>
    <row r="13" spans="1:12" x14ac:dyDescent="0.25">
      <c r="B13" s="4" t="s">
        <v>20</v>
      </c>
      <c r="C13" s="252">
        <v>17092</v>
      </c>
      <c r="D13" s="63">
        <v>15296</v>
      </c>
      <c r="E13" s="63">
        <v>15344</v>
      </c>
      <c r="F13" s="63">
        <v>13001</v>
      </c>
      <c r="G13" s="63">
        <v>11880</v>
      </c>
      <c r="H13" s="63">
        <v>10813</v>
      </c>
      <c r="I13" s="63">
        <v>10380</v>
      </c>
      <c r="J13" s="63">
        <v>7997</v>
      </c>
      <c r="K13" s="253">
        <v>101803</v>
      </c>
      <c r="L13" s="80"/>
    </row>
    <row r="14" spans="1:12" x14ac:dyDescent="0.25">
      <c r="B14" s="207" t="s">
        <v>1</v>
      </c>
      <c r="C14" s="343">
        <v>3223</v>
      </c>
      <c r="D14" s="344">
        <v>3190</v>
      </c>
      <c r="E14" s="344">
        <v>2967</v>
      </c>
      <c r="F14" s="344">
        <v>2505</v>
      </c>
      <c r="G14" s="344">
        <v>2403</v>
      </c>
      <c r="H14" s="344">
        <v>2272</v>
      </c>
      <c r="I14" s="344">
        <v>2134</v>
      </c>
      <c r="J14" s="344">
        <v>1623</v>
      </c>
      <c r="K14" s="345">
        <v>20317</v>
      </c>
      <c r="L14" s="80"/>
    </row>
    <row r="15" spans="1:12" x14ac:dyDescent="0.25">
      <c r="B15" s="208" t="s">
        <v>36</v>
      </c>
      <c r="C15" s="249">
        <v>122</v>
      </c>
      <c r="D15" s="250">
        <v>84</v>
      </c>
      <c r="E15" s="250">
        <v>76</v>
      </c>
      <c r="F15" s="250">
        <v>70</v>
      </c>
      <c r="G15" s="250">
        <v>57</v>
      </c>
      <c r="H15" s="250">
        <v>69</v>
      </c>
      <c r="I15" s="250">
        <v>67</v>
      </c>
      <c r="J15" s="250">
        <v>55</v>
      </c>
      <c r="K15" s="257">
        <v>600</v>
      </c>
      <c r="L15" s="80"/>
    </row>
    <row r="16" spans="1:12" x14ac:dyDescent="0.25">
      <c r="B16" s="34" t="s">
        <v>37</v>
      </c>
      <c r="C16" s="252">
        <v>94</v>
      </c>
      <c r="D16" s="63">
        <v>87</v>
      </c>
      <c r="E16" s="63">
        <v>67</v>
      </c>
      <c r="F16" s="63">
        <v>67</v>
      </c>
      <c r="G16" s="63">
        <v>66</v>
      </c>
      <c r="H16" s="63">
        <v>63</v>
      </c>
      <c r="I16" s="63">
        <v>45</v>
      </c>
      <c r="J16" s="63">
        <v>45</v>
      </c>
      <c r="K16" s="253">
        <v>534</v>
      </c>
    </row>
    <row r="17" spans="2:11" x14ac:dyDescent="0.25">
      <c r="B17" s="34" t="s">
        <v>38</v>
      </c>
      <c r="C17" s="252">
        <v>107</v>
      </c>
      <c r="D17" s="63">
        <v>167</v>
      </c>
      <c r="E17" s="63">
        <v>117</v>
      </c>
      <c r="F17" s="63">
        <v>112</v>
      </c>
      <c r="G17" s="63">
        <v>124</v>
      </c>
      <c r="H17" s="63">
        <v>92</v>
      </c>
      <c r="I17" s="63">
        <v>125</v>
      </c>
      <c r="J17" s="63">
        <v>93</v>
      </c>
      <c r="K17" s="253">
        <v>937</v>
      </c>
    </row>
    <row r="18" spans="2:11" x14ac:dyDescent="0.25">
      <c r="B18" s="34" t="s">
        <v>39</v>
      </c>
      <c r="C18" s="252">
        <v>85</v>
      </c>
      <c r="D18" s="63">
        <v>113</v>
      </c>
      <c r="E18" s="63">
        <v>110</v>
      </c>
      <c r="F18" s="63">
        <v>63</v>
      </c>
      <c r="G18" s="63">
        <v>72</v>
      </c>
      <c r="H18" s="63">
        <v>74</v>
      </c>
      <c r="I18" s="63">
        <v>76</v>
      </c>
      <c r="J18" s="63">
        <v>49</v>
      </c>
      <c r="K18" s="253">
        <v>642</v>
      </c>
    </row>
    <row r="19" spans="2:11" x14ac:dyDescent="0.25">
      <c r="B19" s="34" t="s">
        <v>40</v>
      </c>
      <c r="C19" s="252">
        <v>200</v>
      </c>
      <c r="D19" s="63">
        <v>258</v>
      </c>
      <c r="E19" s="63">
        <v>252</v>
      </c>
      <c r="F19" s="63">
        <v>189</v>
      </c>
      <c r="G19" s="63">
        <v>172</v>
      </c>
      <c r="H19" s="63">
        <v>164</v>
      </c>
      <c r="I19" s="63">
        <v>155</v>
      </c>
      <c r="J19" s="63">
        <v>117</v>
      </c>
      <c r="K19" s="253">
        <v>1507</v>
      </c>
    </row>
    <row r="20" spans="2:11" x14ac:dyDescent="0.25">
      <c r="B20" s="34" t="s">
        <v>41</v>
      </c>
      <c r="C20" s="252">
        <v>105</v>
      </c>
      <c r="D20" s="63">
        <v>108</v>
      </c>
      <c r="E20" s="63">
        <v>100</v>
      </c>
      <c r="F20" s="63">
        <v>80</v>
      </c>
      <c r="G20" s="63">
        <v>85</v>
      </c>
      <c r="H20" s="63">
        <v>66</v>
      </c>
      <c r="I20" s="63">
        <v>64</v>
      </c>
      <c r="J20" s="63">
        <v>66</v>
      </c>
      <c r="K20" s="253">
        <v>674</v>
      </c>
    </row>
    <row r="21" spans="2:11" x14ac:dyDescent="0.25">
      <c r="B21" s="34" t="s">
        <v>42</v>
      </c>
      <c r="C21" s="252">
        <v>95</v>
      </c>
      <c r="D21" s="63">
        <v>75</v>
      </c>
      <c r="E21" s="63">
        <v>74</v>
      </c>
      <c r="F21" s="63">
        <v>67</v>
      </c>
      <c r="G21" s="63">
        <v>66</v>
      </c>
      <c r="H21" s="63">
        <v>69</v>
      </c>
      <c r="I21" s="63">
        <v>77</v>
      </c>
      <c r="J21" s="63">
        <v>47</v>
      </c>
      <c r="K21" s="253">
        <v>570</v>
      </c>
    </row>
    <row r="22" spans="2:11" x14ac:dyDescent="0.25">
      <c r="B22" s="34" t="s">
        <v>43</v>
      </c>
      <c r="C22" s="252">
        <v>33</v>
      </c>
      <c r="D22" s="63">
        <v>66</v>
      </c>
      <c r="E22" s="63">
        <v>66</v>
      </c>
      <c r="F22" s="63">
        <v>73</v>
      </c>
      <c r="G22" s="63">
        <v>47</v>
      </c>
      <c r="H22" s="63">
        <v>40</v>
      </c>
      <c r="I22" s="63">
        <v>59</v>
      </c>
      <c r="J22" s="63">
        <v>33</v>
      </c>
      <c r="K22" s="253">
        <v>417</v>
      </c>
    </row>
    <row r="23" spans="2:11" x14ac:dyDescent="0.25">
      <c r="B23" s="34" t="s">
        <v>44</v>
      </c>
      <c r="C23" s="252">
        <v>203</v>
      </c>
      <c r="D23" s="63">
        <v>217</v>
      </c>
      <c r="E23" s="63">
        <v>208</v>
      </c>
      <c r="F23" s="63">
        <v>170</v>
      </c>
      <c r="G23" s="63">
        <v>168</v>
      </c>
      <c r="H23" s="63">
        <v>157</v>
      </c>
      <c r="I23" s="63">
        <v>150</v>
      </c>
      <c r="J23" s="63">
        <v>136</v>
      </c>
      <c r="K23" s="253">
        <v>1409</v>
      </c>
    </row>
    <row r="24" spans="2:11" x14ac:dyDescent="0.25">
      <c r="B24" s="34" t="s">
        <v>45</v>
      </c>
      <c r="C24" s="252">
        <v>118</v>
      </c>
      <c r="D24" s="63">
        <v>122</v>
      </c>
      <c r="E24" s="63">
        <v>113</v>
      </c>
      <c r="F24" s="63">
        <v>88</v>
      </c>
      <c r="G24" s="63">
        <v>93</v>
      </c>
      <c r="H24" s="63">
        <v>82</v>
      </c>
      <c r="I24" s="63">
        <v>79</v>
      </c>
      <c r="J24" s="63">
        <v>70</v>
      </c>
      <c r="K24" s="253">
        <v>765</v>
      </c>
    </row>
    <row r="25" spans="2:11" x14ac:dyDescent="0.25">
      <c r="B25" s="34" t="s">
        <v>46</v>
      </c>
      <c r="C25" s="252">
        <v>92</v>
      </c>
      <c r="D25" s="63">
        <v>100</v>
      </c>
      <c r="E25" s="63">
        <v>91</v>
      </c>
      <c r="F25" s="63">
        <v>86</v>
      </c>
      <c r="G25" s="63">
        <v>72</v>
      </c>
      <c r="H25" s="63">
        <v>67</v>
      </c>
      <c r="I25" s="63">
        <v>58</v>
      </c>
      <c r="J25" s="63">
        <v>56</v>
      </c>
      <c r="K25" s="253">
        <v>622</v>
      </c>
    </row>
    <row r="26" spans="2:11" x14ac:dyDescent="0.25">
      <c r="B26" s="34" t="s">
        <v>47</v>
      </c>
      <c r="C26" s="252">
        <v>124</v>
      </c>
      <c r="D26" s="63">
        <v>88</v>
      </c>
      <c r="E26" s="63">
        <v>95</v>
      </c>
      <c r="F26" s="63">
        <v>78</v>
      </c>
      <c r="G26" s="63">
        <v>88</v>
      </c>
      <c r="H26" s="63">
        <v>81</v>
      </c>
      <c r="I26" s="63">
        <v>77</v>
      </c>
      <c r="J26" s="63">
        <v>49</v>
      </c>
      <c r="K26" s="253">
        <v>680</v>
      </c>
    </row>
    <row r="27" spans="2:11" x14ac:dyDescent="0.25">
      <c r="B27" s="34" t="s">
        <v>48</v>
      </c>
      <c r="C27" s="252">
        <v>80</v>
      </c>
      <c r="D27" s="63">
        <v>99</v>
      </c>
      <c r="E27" s="63">
        <v>89</v>
      </c>
      <c r="F27" s="63">
        <v>76</v>
      </c>
      <c r="G27" s="63">
        <v>85</v>
      </c>
      <c r="H27" s="63">
        <v>63</v>
      </c>
      <c r="I27" s="63">
        <v>64</v>
      </c>
      <c r="J27" s="63">
        <v>48</v>
      </c>
      <c r="K27" s="253">
        <v>604</v>
      </c>
    </row>
    <row r="28" spans="2:11" x14ac:dyDescent="0.25">
      <c r="B28" s="34" t="s">
        <v>49</v>
      </c>
      <c r="C28" s="252">
        <v>193</v>
      </c>
      <c r="D28" s="63">
        <v>201</v>
      </c>
      <c r="E28" s="63">
        <v>184</v>
      </c>
      <c r="F28" s="63">
        <v>158</v>
      </c>
      <c r="G28" s="63">
        <v>138</v>
      </c>
      <c r="H28" s="63">
        <v>150</v>
      </c>
      <c r="I28" s="63">
        <v>133</v>
      </c>
      <c r="J28" s="63">
        <v>88</v>
      </c>
      <c r="K28" s="253">
        <v>1245</v>
      </c>
    </row>
    <row r="29" spans="2:11" x14ac:dyDescent="0.25">
      <c r="B29" s="34" t="s">
        <v>50</v>
      </c>
      <c r="C29" s="252">
        <v>351</v>
      </c>
      <c r="D29" s="63">
        <v>246</v>
      </c>
      <c r="E29" s="63">
        <v>221</v>
      </c>
      <c r="F29" s="63">
        <v>199</v>
      </c>
      <c r="G29" s="63">
        <v>185</v>
      </c>
      <c r="H29" s="63">
        <v>226</v>
      </c>
      <c r="I29" s="63">
        <v>231</v>
      </c>
      <c r="J29" s="63">
        <v>109</v>
      </c>
      <c r="K29" s="253">
        <v>1768</v>
      </c>
    </row>
    <row r="30" spans="2:11" x14ac:dyDescent="0.25">
      <c r="B30" s="34" t="s">
        <v>51</v>
      </c>
      <c r="C30" s="252">
        <v>74</v>
      </c>
      <c r="D30" s="63">
        <v>90</v>
      </c>
      <c r="E30" s="63">
        <v>89</v>
      </c>
      <c r="F30" s="63">
        <v>51</v>
      </c>
      <c r="G30" s="63">
        <v>63</v>
      </c>
      <c r="H30" s="63">
        <v>60</v>
      </c>
      <c r="I30" s="63">
        <v>57</v>
      </c>
      <c r="J30" s="63">
        <v>35</v>
      </c>
      <c r="K30" s="253">
        <v>519</v>
      </c>
    </row>
    <row r="31" spans="2:11" x14ac:dyDescent="0.25">
      <c r="B31" s="34" t="s">
        <v>52</v>
      </c>
      <c r="C31" s="252">
        <v>237</v>
      </c>
      <c r="D31" s="63">
        <v>172</v>
      </c>
      <c r="E31" s="63">
        <v>172</v>
      </c>
      <c r="F31" s="63">
        <v>176</v>
      </c>
      <c r="G31" s="63">
        <v>202</v>
      </c>
      <c r="H31" s="63">
        <v>154</v>
      </c>
      <c r="I31" s="63">
        <v>129</v>
      </c>
      <c r="J31" s="63">
        <v>102</v>
      </c>
      <c r="K31" s="253">
        <v>1344</v>
      </c>
    </row>
    <row r="32" spans="2:11" x14ac:dyDescent="0.25">
      <c r="B32" s="34" t="s">
        <v>31</v>
      </c>
      <c r="C32" s="252">
        <v>64</v>
      </c>
      <c r="D32" s="63">
        <v>81</v>
      </c>
      <c r="E32" s="63">
        <v>84</v>
      </c>
      <c r="F32" s="63">
        <v>44</v>
      </c>
      <c r="G32" s="63">
        <v>49</v>
      </c>
      <c r="H32" s="63">
        <v>33</v>
      </c>
      <c r="I32" s="63">
        <v>35</v>
      </c>
      <c r="J32" s="63">
        <v>31</v>
      </c>
      <c r="K32" s="253">
        <v>421</v>
      </c>
    </row>
    <row r="33" spans="2:11" x14ac:dyDescent="0.25">
      <c r="B33" s="34" t="s">
        <v>53</v>
      </c>
      <c r="C33" s="252">
        <v>235</v>
      </c>
      <c r="D33" s="63">
        <v>240</v>
      </c>
      <c r="E33" s="63">
        <v>201</v>
      </c>
      <c r="F33" s="63">
        <v>172</v>
      </c>
      <c r="G33" s="63">
        <v>133</v>
      </c>
      <c r="H33" s="63">
        <v>139</v>
      </c>
      <c r="I33" s="63">
        <v>129</v>
      </c>
      <c r="J33" s="63">
        <v>112</v>
      </c>
      <c r="K33" s="253">
        <v>1361</v>
      </c>
    </row>
    <row r="34" spans="2:11" ht="12.75" customHeight="1" x14ac:dyDescent="0.25">
      <c r="B34" s="34" t="s">
        <v>54</v>
      </c>
      <c r="C34" s="252">
        <v>219</v>
      </c>
      <c r="D34" s="63">
        <v>150</v>
      </c>
      <c r="E34" s="63">
        <v>145</v>
      </c>
      <c r="F34" s="63">
        <v>127</v>
      </c>
      <c r="G34" s="63">
        <v>127</v>
      </c>
      <c r="H34" s="63">
        <v>122</v>
      </c>
      <c r="I34" s="63">
        <v>110</v>
      </c>
      <c r="J34" s="63">
        <v>67</v>
      </c>
      <c r="K34" s="253">
        <v>1067</v>
      </c>
    </row>
    <row r="35" spans="2:11" x14ac:dyDescent="0.25">
      <c r="B35" s="181" t="s">
        <v>55</v>
      </c>
      <c r="C35" s="252">
        <v>82</v>
      </c>
      <c r="D35" s="63">
        <v>87</v>
      </c>
      <c r="E35" s="63">
        <v>100</v>
      </c>
      <c r="F35" s="63">
        <v>80</v>
      </c>
      <c r="G35" s="63">
        <v>89</v>
      </c>
      <c r="H35" s="63">
        <v>68</v>
      </c>
      <c r="I35" s="63">
        <v>47</v>
      </c>
      <c r="J35" s="63">
        <v>38</v>
      </c>
      <c r="K35" s="253">
        <v>591</v>
      </c>
    </row>
    <row r="36" spans="2:11" x14ac:dyDescent="0.25">
      <c r="B36" s="181" t="s">
        <v>56</v>
      </c>
      <c r="C36" s="252">
        <v>67</v>
      </c>
      <c r="D36" s="63">
        <v>82</v>
      </c>
      <c r="E36" s="63">
        <v>67</v>
      </c>
      <c r="F36" s="63">
        <v>50</v>
      </c>
      <c r="G36" s="63">
        <v>58</v>
      </c>
      <c r="H36" s="63">
        <v>49</v>
      </c>
      <c r="I36" s="63">
        <v>36</v>
      </c>
      <c r="J36" s="63">
        <v>42</v>
      </c>
      <c r="K36" s="253">
        <v>451</v>
      </c>
    </row>
    <row r="37" spans="2:11" x14ac:dyDescent="0.25">
      <c r="B37" s="34" t="s">
        <v>57</v>
      </c>
      <c r="C37" s="252">
        <v>132</v>
      </c>
      <c r="D37" s="63">
        <v>149</v>
      </c>
      <c r="E37" s="63">
        <v>139</v>
      </c>
      <c r="F37" s="63">
        <v>137</v>
      </c>
      <c r="G37" s="63">
        <v>106</v>
      </c>
      <c r="H37" s="63">
        <v>113</v>
      </c>
      <c r="I37" s="63">
        <v>77</v>
      </c>
      <c r="J37" s="63">
        <v>86</v>
      </c>
      <c r="K37" s="253">
        <v>939</v>
      </c>
    </row>
    <row r="38" spans="2:11" x14ac:dyDescent="0.25">
      <c r="B38" s="34" t="s">
        <v>58</v>
      </c>
      <c r="C38" s="341">
        <v>111</v>
      </c>
      <c r="D38" s="342">
        <v>108</v>
      </c>
      <c r="E38" s="342">
        <v>107</v>
      </c>
      <c r="F38" s="342">
        <v>92</v>
      </c>
      <c r="G38" s="342">
        <v>58</v>
      </c>
      <c r="H38" s="342">
        <v>71</v>
      </c>
      <c r="I38" s="342">
        <v>54</v>
      </c>
      <c r="J38" s="342">
        <v>49</v>
      </c>
      <c r="K38" s="258">
        <v>650</v>
      </c>
    </row>
    <row r="39" spans="2:11" x14ac:dyDescent="0.25">
      <c r="B39" s="36"/>
      <c r="C39" s="603"/>
      <c r="D39" s="604"/>
      <c r="E39" s="604"/>
      <c r="F39" s="604"/>
      <c r="G39" s="604"/>
      <c r="H39" s="604"/>
      <c r="I39" s="604"/>
      <c r="J39" s="604"/>
      <c r="K39" s="604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39:K39"/>
    <mergeCell ref="C8:K8"/>
    <mergeCell ref="C9:K9"/>
  </mergeCells>
  <conditionalFormatting sqref="C11:K38">
    <cfRule type="cellIs" dxfId="5061" priority="2" operator="between">
      <formula>1</formula>
      <formula>2</formula>
    </cfRule>
  </conditionalFormatting>
  <conditionalFormatting sqref="C11:K38">
    <cfRule type="cellIs" dxfId="5060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F5" sqref="F5"/>
      <selection pane="topRight" activeCell="H16" sqref="H16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5</v>
      </c>
      <c r="B5" s="119" t="s">
        <v>231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230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13" t="s">
        <v>65</v>
      </c>
      <c r="D10" s="213" t="s">
        <v>66</v>
      </c>
      <c r="E10" s="213" t="s">
        <v>67</v>
      </c>
      <c r="F10" s="213" t="s">
        <v>68</v>
      </c>
      <c r="G10" s="213" t="s">
        <v>69</v>
      </c>
      <c r="H10" s="213" t="s">
        <v>70</v>
      </c>
      <c r="I10" s="213" t="s">
        <v>71</v>
      </c>
      <c r="J10" s="213" t="s">
        <v>59</v>
      </c>
    </row>
    <row r="11" spans="1:10" x14ac:dyDescent="0.25">
      <c r="B11" s="3" t="s">
        <v>61</v>
      </c>
      <c r="C11" s="195">
        <f>'PD_idade (11)'!C11/'PD_idade (11)'!K11</f>
        <v>0.16810116647971896</v>
      </c>
      <c r="D11" s="196">
        <f>'PD_idade (11)'!D11/'PD_idade (11)'!K11</f>
        <v>0.14211728470471516</v>
      </c>
      <c r="E11" s="196">
        <f>'PD_idade (11)'!E11/'PD_idade (11)'!K11</f>
        <v>0.13785820848557542</v>
      </c>
      <c r="F11" s="196">
        <f>'PD_idade (11)'!F11/'PD_idade (11)'!K11</f>
        <v>0.12118099130415468</v>
      </c>
      <c r="G11" s="196">
        <f>'PD_idade (11)'!G11/'PD_idade (11)'!K11</f>
        <v>0.11942997604848055</v>
      </c>
      <c r="H11" s="196">
        <f>'PD_idade (11)'!H11/'PD_idade (11)'!K11</f>
        <v>0.11645547127483535</v>
      </c>
      <c r="I11" s="196">
        <f>'PD_idade (11)'!I11/'PD_idade (11)'!K11</f>
        <v>0.11344394715117592</v>
      </c>
      <c r="J11" s="197">
        <f>'PD_idade (11)'!J11/'PD_idade (11)'!K11</f>
        <v>8.1412954551343994E-2</v>
      </c>
    </row>
    <row r="12" spans="1:10" x14ac:dyDescent="0.25">
      <c r="B12" s="4" t="s">
        <v>102</v>
      </c>
      <c r="C12" s="194">
        <f>'PD_idade (11)'!C12/'PD_idade (11)'!K12</f>
        <v>0.16706686714092292</v>
      </c>
      <c r="D12" s="163">
        <f>'PD_idade (11)'!D12/'PD_idade (11)'!K12</f>
        <v>0.15025844722215989</v>
      </c>
      <c r="E12" s="163">
        <f>'PD_idade (11)'!E12/'PD_idade (11)'!K12</f>
        <v>0.15199389600771976</v>
      </c>
      <c r="F12" s="163">
        <f>'PD_idade (11)'!F12/'PD_idade (11)'!K12</f>
        <v>0.1256853900645557</v>
      </c>
      <c r="G12" s="163">
        <f>'PD_idade (11)'!G12/'PD_idade (11)'!K12</f>
        <v>0.11608057868240539</v>
      </c>
      <c r="H12" s="163">
        <f>'PD_idade (11)'!H12/'PD_idade (11)'!K12</f>
        <v>0.10747813858156983</v>
      </c>
      <c r="I12" s="163">
        <f>'PD_idade (11)'!I12/'PD_idade (11)'!K12</f>
        <v>0.10334148695047239</v>
      </c>
      <c r="J12" s="191">
        <f>'PD_idade (11)'!J12/'PD_idade (11)'!K12</f>
        <v>7.8095195350194116E-2</v>
      </c>
    </row>
    <row r="13" spans="1:10" x14ac:dyDescent="0.25">
      <c r="B13" s="187" t="s">
        <v>20</v>
      </c>
      <c r="C13" s="194">
        <f>'PD_idade (11)'!C13/'PD_idade (11)'!K13</f>
        <v>0.16789289117216585</v>
      </c>
      <c r="D13" s="163">
        <f>'PD_idade (11)'!D13/'PD_idade (11)'!K13</f>
        <v>0.15025097492215356</v>
      </c>
      <c r="E13" s="163">
        <f>'PD_idade (11)'!E13/'PD_idade (11)'!K13</f>
        <v>0.15072247379743228</v>
      </c>
      <c r="F13" s="163">
        <f>'PD_idade (11)'!F13/'PD_idade (11)'!K13</f>
        <v>0.12770743494788955</v>
      </c>
      <c r="G13" s="163">
        <f>'PD_idade (11)'!G13/'PD_idade (11)'!K13</f>
        <v>0.11669597163148433</v>
      </c>
      <c r="H13" s="163">
        <f>'PD_idade (11)'!H13/'PD_idade (11)'!K13</f>
        <v>0.1062149445497677</v>
      </c>
      <c r="I13" s="163">
        <f>'PD_idade (11)'!I13/'PD_idade (11)'!K13</f>
        <v>0.10196163177902419</v>
      </c>
      <c r="J13" s="191">
        <f>'PD_idade (11)'!J13/'PD_idade (11)'!K13</f>
        <v>7.8553677200082508E-2</v>
      </c>
    </row>
    <row r="14" spans="1:10" x14ac:dyDescent="0.25">
      <c r="B14" s="187" t="s">
        <v>1</v>
      </c>
      <c r="C14" s="389">
        <f>'PD_idade (11)'!C14/'PD_idade (11)'!K14</f>
        <v>0.15863562533838657</v>
      </c>
      <c r="D14" s="390">
        <f>'PD_idade (11)'!D14/'PD_idade (11)'!K14</f>
        <v>0.15701136978884678</v>
      </c>
      <c r="E14" s="390">
        <f>'PD_idade (11)'!E14/'PD_idade (11)'!K14</f>
        <v>0.14603533986316877</v>
      </c>
      <c r="F14" s="390">
        <f>'PD_idade (11)'!F14/'PD_idade (11)'!K14</f>
        <v>0.12329576216961166</v>
      </c>
      <c r="G14" s="390">
        <f>'PD_idade (11)'!G14/'PD_idade (11)'!K14</f>
        <v>0.11827533592557957</v>
      </c>
      <c r="H14" s="390">
        <f>'PD_idade (11)'!H14/'PD_idade (11)'!K14</f>
        <v>0.11182753359255795</v>
      </c>
      <c r="I14" s="390">
        <f>'PD_idade (11)'!I14/'PD_idade (11)'!K14</f>
        <v>0.10503519220357337</v>
      </c>
      <c r="J14" s="391">
        <f>'PD_idade (11)'!J14/'PD_idade (11)'!K14</f>
        <v>7.9883841118275331E-2</v>
      </c>
    </row>
    <row r="15" spans="1:10" x14ac:dyDescent="0.25">
      <c r="B15" s="181" t="s">
        <v>36</v>
      </c>
      <c r="C15" s="194">
        <f>'PD_idade (11)'!C15/'PD_idade (11)'!K15</f>
        <v>0.20333333333333334</v>
      </c>
      <c r="D15" s="163">
        <f>'PD_idade (11)'!D15/'PD_idade (11)'!K15</f>
        <v>0.14000000000000001</v>
      </c>
      <c r="E15" s="163">
        <f>'PD_idade (11)'!E15/'PD_idade (11)'!K15</f>
        <v>0.12666666666666668</v>
      </c>
      <c r="F15" s="163">
        <f>'PD_idade (11)'!F15/'PD_idade (11)'!K15</f>
        <v>0.11666666666666667</v>
      </c>
      <c r="G15" s="163">
        <f>'PD_idade (11)'!G15/'PD_idade (11)'!K15</f>
        <v>9.5000000000000001E-2</v>
      </c>
      <c r="H15" s="163">
        <f>'PD_idade (11)'!H15/'PD_idade (11)'!K15</f>
        <v>0.115</v>
      </c>
      <c r="I15" s="163">
        <f>'PD_idade (11)'!I15/'PD_idade (11)'!K15</f>
        <v>0.11166666666666666</v>
      </c>
      <c r="J15" s="191">
        <f>'PD_idade (11)'!J15/'PD_idade (11)'!K15</f>
        <v>9.166666666666666E-2</v>
      </c>
    </row>
    <row r="16" spans="1:10" x14ac:dyDescent="0.25">
      <c r="B16" s="181" t="s">
        <v>37</v>
      </c>
      <c r="C16" s="194">
        <f>'PD_idade (11)'!C16/'PD_idade (11)'!K16</f>
        <v>0.17602996254681649</v>
      </c>
      <c r="D16" s="163">
        <f>'PD_idade (11)'!D16/'PD_idade (11)'!K16</f>
        <v>0.16292134831460675</v>
      </c>
      <c r="E16" s="163">
        <f>'PD_idade (11)'!E16/'PD_idade (11)'!K16</f>
        <v>0.12546816479400749</v>
      </c>
      <c r="F16" s="163">
        <f>'PD_idade (11)'!F16/'PD_idade (11)'!K16</f>
        <v>0.12546816479400749</v>
      </c>
      <c r="G16" s="163">
        <f>'PD_idade (11)'!G16/'PD_idade (11)'!K16</f>
        <v>0.12359550561797752</v>
      </c>
      <c r="H16" s="163">
        <f>'PD_idade (11)'!H16/'PD_idade (11)'!K16</f>
        <v>0.11797752808988764</v>
      </c>
      <c r="I16" s="163">
        <f>'PD_idade (11)'!I16/'PD_idade (11)'!K16</f>
        <v>8.4269662921348312E-2</v>
      </c>
      <c r="J16" s="191">
        <f>'PD_idade (11)'!J16/'PD_idade (11)'!K16</f>
        <v>8.4269662921348312E-2</v>
      </c>
    </row>
    <row r="17" spans="2:10" x14ac:dyDescent="0.25">
      <c r="B17" s="181" t="s">
        <v>38</v>
      </c>
      <c r="C17" s="194">
        <f>'PD_idade (11)'!C17/'PD_idade (11)'!K17</f>
        <v>0.11419423692636073</v>
      </c>
      <c r="D17" s="163">
        <f>'PD_idade (11)'!D17/'PD_idade (11)'!K17</f>
        <v>0.17822838847385272</v>
      </c>
      <c r="E17" s="163">
        <f>'PD_idade (11)'!E17/'PD_idade (11)'!K17</f>
        <v>0.1248665955176094</v>
      </c>
      <c r="F17" s="163">
        <f>'PD_idade (11)'!F17/'PD_idade (11)'!K17</f>
        <v>0.11953041622198506</v>
      </c>
      <c r="G17" s="163">
        <f>'PD_idade (11)'!G17/'PD_idade (11)'!K17</f>
        <v>0.13233724653148346</v>
      </c>
      <c r="H17" s="163">
        <f>'PD_idade (11)'!H17/'PD_idade (11)'!K17</f>
        <v>9.818569903948772E-2</v>
      </c>
      <c r="I17" s="163">
        <f>'PD_idade (11)'!I17/'PD_idade (11)'!K17</f>
        <v>0.13340448239060831</v>
      </c>
      <c r="J17" s="191">
        <f>'PD_idade (11)'!J17/'PD_idade (11)'!K17</f>
        <v>9.9252934898612588E-2</v>
      </c>
    </row>
    <row r="18" spans="2:10" x14ac:dyDescent="0.25">
      <c r="B18" s="181" t="s">
        <v>39</v>
      </c>
      <c r="C18" s="194">
        <f>'PD_idade (11)'!C18/'PD_idade (11)'!K18</f>
        <v>0.13239875389408098</v>
      </c>
      <c r="D18" s="163">
        <f>'PD_idade (11)'!D18/'PD_idade (11)'!K18</f>
        <v>0.17601246105919002</v>
      </c>
      <c r="E18" s="163">
        <f>'PD_idade (11)'!E18/'PD_idade (11)'!K18</f>
        <v>0.17133956386292834</v>
      </c>
      <c r="F18" s="163">
        <f>'PD_idade (11)'!F18/'PD_idade (11)'!K18</f>
        <v>9.8130841121495324E-2</v>
      </c>
      <c r="G18" s="163">
        <f>'PD_idade (11)'!G18/'PD_idade (11)'!K18</f>
        <v>0.11214953271028037</v>
      </c>
      <c r="H18" s="163">
        <f>'PD_idade (11)'!H18/'PD_idade (11)'!K18</f>
        <v>0.11526479750778816</v>
      </c>
      <c r="I18" s="163">
        <f>'PD_idade (11)'!I18/'PD_idade (11)'!K18</f>
        <v>0.11838006230529595</v>
      </c>
      <c r="J18" s="191">
        <f>'PD_idade (11)'!J18/'PD_idade (11)'!K18</f>
        <v>7.6323987538940805E-2</v>
      </c>
    </row>
    <row r="19" spans="2:10" x14ac:dyDescent="0.25">
      <c r="B19" s="181" t="s">
        <v>40</v>
      </c>
      <c r="C19" s="194">
        <f>'PD_idade (11)'!C19/'PD_idade (11)'!K19</f>
        <v>0.13271400132714001</v>
      </c>
      <c r="D19" s="163">
        <f>'PD_idade (11)'!D19/'PD_idade (11)'!K19</f>
        <v>0.1712010617120106</v>
      </c>
      <c r="E19" s="163">
        <f>'PD_idade (11)'!E19/'PD_idade (11)'!K19</f>
        <v>0.16721964167219641</v>
      </c>
      <c r="F19" s="163">
        <f>'PD_idade (11)'!F19/'PD_idade (11)'!K19</f>
        <v>0.12541473125414732</v>
      </c>
      <c r="G19" s="163">
        <f>'PD_idade (11)'!G19/'PD_idade (11)'!K19</f>
        <v>0.11413404114134042</v>
      </c>
      <c r="H19" s="163">
        <f>'PD_idade (11)'!H19/'PD_idade (11)'!K19</f>
        <v>0.10882548108825481</v>
      </c>
      <c r="I19" s="163">
        <f>'PD_idade (11)'!I19/'PD_idade (11)'!K19</f>
        <v>0.1028533510285335</v>
      </c>
      <c r="J19" s="191">
        <f>'PD_idade (11)'!J19/'PD_idade (11)'!K19</f>
        <v>7.7637690776376903E-2</v>
      </c>
    </row>
    <row r="20" spans="2:10" x14ac:dyDescent="0.25">
      <c r="B20" s="181" t="s">
        <v>41</v>
      </c>
      <c r="C20" s="194">
        <f>'PD_idade (11)'!C20/'PD_idade (11)'!K20</f>
        <v>0.15578635014836795</v>
      </c>
      <c r="D20" s="163">
        <f>'PD_idade (11)'!D20/'PD_idade (11)'!K20</f>
        <v>0.16023738872403562</v>
      </c>
      <c r="E20" s="163">
        <f>'PD_idade (11)'!E20/'PD_idade (11)'!K20</f>
        <v>0.14836795252225518</v>
      </c>
      <c r="F20" s="163">
        <f>'PD_idade (11)'!F20/'PD_idade (11)'!K20</f>
        <v>0.11869436201780416</v>
      </c>
      <c r="G20" s="163">
        <f>'PD_idade (11)'!G20/'PD_idade (11)'!K20</f>
        <v>0.12611275964391691</v>
      </c>
      <c r="H20" s="163">
        <f>'PD_idade (11)'!H20/'PD_idade (11)'!K20</f>
        <v>9.7922848664688422E-2</v>
      </c>
      <c r="I20" s="163">
        <f>'PD_idade (11)'!I20/'PD_idade (11)'!K20</f>
        <v>9.4955489614243327E-2</v>
      </c>
      <c r="J20" s="191">
        <f>'PD_idade (11)'!J20/'PD_idade (11)'!K20</f>
        <v>9.7922848664688422E-2</v>
      </c>
    </row>
    <row r="21" spans="2:10" x14ac:dyDescent="0.25">
      <c r="B21" s="181" t="s">
        <v>42</v>
      </c>
      <c r="C21" s="194">
        <f>'PD_idade (11)'!C21/'PD_idade (11)'!K21</f>
        <v>0.16666666666666666</v>
      </c>
      <c r="D21" s="163">
        <f>'PD_idade (11)'!D21/'PD_idade (11)'!K21</f>
        <v>0.13157894736842105</v>
      </c>
      <c r="E21" s="163">
        <f>'PD_idade (11)'!E21/'PD_idade (11)'!K21</f>
        <v>0.12982456140350876</v>
      </c>
      <c r="F21" s="163">
        <f>'PD_idade (11)'!F21/'PD_idade (11)'!K21</f>
        <v>0.11754385964912281</v>
      </c>
      <c r="G21" s="163">
        <f>'PD_idade (11)'!G21/'PD_idade (11)'!K21</f>
        <v>0.11578947368421053</v>
      </c>
      <c r="H21" s="163">
        <f>'PD_idade (11)'!H21/'PD_idade (11)'!K21</f>
        <v>0.12105263157894737</v>
      </c>
      <c r="I21" s="163">
        <f>'PD_idade (11)'!I21/'PD_idade (11)'!K21</f>
        <v>0.13508771929824562</v>
      </c>
      <c r="J21" s="191">
        <f>'PD_idade (11)'!J21/'PD_idade (11)'!K21</f>
        <v>8.24561403508772E-2</v>
      </c>
    </row>
    <row r="22" spans="2:10" x14ac:dyDescent="0.25">
      <c r="B22" s="181" t="s">
        <v>43</v>
      </c>
      <c r="C22" s="194">
        <f>'PD_idade (11)'!C22/'PD_idade (11)'!K22</f>
        <v>7.9136690647482008E-2</v>
      </c>
      <c r="D22" s="163">
        <f>'PD_idade (11)'!D22/'PD_idade (11)'!K22</f>
        <v>0.15827338129496402</v>
      </c>
      <c r="E22" s="163">
        <f>'PD_idade (11)'!E22/'PD_idade (11)'!K22</f>
        <v>0.15827338129496402</v>
      </c>
      <c r="F22" s="163">
        <f>'PD_idade (11)'!F22/'PD_idade (11)'!K22</f>
        <v>0.1750599520383693</v>
      </c>
      <c r="G22" s="163">
        <f>'PD_idade (11)'!G22/'PD_idade (11)'!K22</f>
        <v>0.11270983213429256</v>
      </c>
      <c r="H22" s="163">
        <f>'PD_idade (11)'!H22/'PD_idade (11)'!K22</f>
        <v>9.5923261390887291E-2</v>
      </c>
      <c r="I22" s="163">
        <f>'PD_idade (11)'!I22/'PD_idade (11)'!K22</f>
        <v>0.14148681055155876</v>
      </c>
      <c r="J22" s="191">
        <f>'PD_idade (11)'!J22/'PD_idade (11)'!K22</f>
        <v>7.9136690647482008E-2</v>
      </c>
    </row>
    <row r="23" spans="2:10" x14ac:dyDescent="0.25">
      <c r="B23" s="181" t="s">
        <v>44</v>
      </c>
      <c r="C23" s="194">
        <f>'PD_idade (11)'!C23/'PD_idade (11)'!K23</f>
        <v>0.1440738112136267</v>
      </c>
      <c r="D23" s="163">
        <f>'PD_idade (11)'!D23/'PD_idade (11)'!K23</f>
        <v>0.15400993612491129</v>
      </c>
      <c r="E23" s="163">
        <f>'PD_idade (11)'!E23/'PD_idade (11)'!K23</f>
        <v>0.14762242725337119</v>
      </c>
      <c r="F23" s="163">
        <f>'PD_idade (11)'!F23/'PD_idade (11)'!K23</f>
        <v>0.12065294535131299</v>
      </c>
      <c r="G23" s="163">
        <f>'PD_idade (11)'!G23/'PD_idade (11)'!K23</f>
        <v>0.11923349893541518</v>
      </c>
      <c r="H23" s="163">
        <f>'PD_idade (11)'!H23/'PD_idade (11)'!K23</f>
        <v>0.11142654364797729</v>
      </c>
      <c r="I23" s="163">
        <f>'PD_idade (11)'!I23/'PD_idade (11)'!K23</f>
        <v>0.10645848119233499</v>
      </c>
      <c r="J23" s="191">
        <f>'PD_idade (11)'!J23/'PD_idade (11)'!K23</f>
        <v>9.6522356281050395E-2</v>
      </c>
    </row>
    <row r="24" spans="2:10" x14ac:dyDescent="0.25">
      <c r="B24" s="181" t="s">
        <v>45</v>
      </c>
      <c r="C24" s="194">
        <f>'PD_idade (11)'!C24/'PD_idade (11)'!K24</f>
        <v>0.1542483660130719</v>
      </c>
      <c r="D24" s="163">
        <f>'PD_idade (11)'!D24/'PD_idade (11)'!K24</f>
        <v>0.15947712418300652</v>
      </c>
      <c r="E24" s="163">
        <f>'PD_idade (11)'!E24/'PD_idade (11)'!K24</f>
        <v>0.1477124183006536</v>
      </c>
      <c r="F24" s="163">
        <f>'PD_idade (11)'!F24/'PD_idade (11)'!K24</f>
        <v>0.11503267973856209</v>
      </c>
      <c r="G24" s="163">
        <f>'PD_idade (11)'!G24/'PD_idade (11)'!K24</f>
        <v>0.12156862745098039</v>
      </c>
      <c r="H24" s="163">
        <f>'PD_idade (11)'!H24/'PD_idade (11)'!K24</f>
        <v>0.10718954248366012</v>
      </c>
      <c r="I24" s="163">
        <f>'PD_idade (11)'!I24/'PD_idade (11)'!K24</f>
        <v>0.10326797385620914</v>
      </c>
      <c r="J24" s="191">
        <f>'PD_idade (11)'!J24/'PD_idade (11)'!K24</f>
        <v>9.1503267973856203E-2</v>
      </c>
    </row>
    <row r="25" spans="2:10" x14ac:dyDescent="0.25">
      <c r="B25" s="181" t="s">
        <v>46</v>
      </c>
      <c r="C25" s="194">
        <f>'PD_idade (11)'!C25/'PD_idade (11)'!K25</f>
        <v>0.14790996784565916</v>
      </c>
      <c r="D25" s="163">
        <f>'PD_idade (11)'!D25/'PD_idade (11)'!K25</f>
        <v>0.16077170418006431</v>
      </c>
      <c r="E25" s="163">
        <f>'PD_idade (11)'!E25/'PD_idade (11)'!K25</f>
        <v>0.14630225080385853</v>
      </c>
      <c r="F25" s="163">
        <f>'PD_idade (11)'!F25/'PD_idade (11)'!K25</f>
        <v>0.13826366559485531</v>
      </c>
      <c r="G25" s="163">
        <f>'PD_idade (11)'!G25/'PD_idade (11)'!K25</f>
        <v>0.1157556270096463</v>
      </c>
      <c r="H25" s="163">
        <f>'PD_idade (11)'!H25/'PD_idade (11)'!K25</f>
        <v>0.10771704180064309</v>
      </c>
      <c r="I25" s="163">
        <f>'PD_idade (11)'!I25/'PD_idade (11)'!K25</f>
        <v>9.3247588424437297E-2</v>
      </c>
      <c r="J25" s="191">
        <f>'PD_idade (11)'!J25/'PD_idade (11)'!K25</f>
        <v>9.0032154340836015E-2</v>
      </c>
    </row>
    <row r="26" spans="2:10" x14ac:dyDescent="0.25">
      <c r="B26" s="181" t="s">
        <v>47</v>
      </c>
      <c r="C26" s="194">
        <f>'PD_idade (11)'!C26/'PD_idade (11)'!K26</f>
        <v>0.18235294117647058</v>
      </c>
      <c r="D26" s="163">
        <f>'PD_idade (11)'!D26/'PD_idade (11)'!K26</f>
        <v>0.12941176470588237</v>
      </c>
      <c r="E26" s="163">
        <f>'PD_idade (11)'!E26/'PD_idade (11)'!K26</f>
        <v>0.13970588235294118</v>
      </c>
      <c r="F26" s="163">
        <f>'PD_idade (11)'!F26/'PD_idade (11)'!K26</f>
        <v>0.11470588235294117</v>
      </c>
      <c r="G26" s="163">
        <f>'PD_idade (11)'!G26/'PD_idade (11)'!K26</f>
        <v>0.12941176470588237</v>
      </c>
      <c r="H26" s="163">
        <f>'PD_idade (11)'!H26/'PD_idade (11)'!K26</f>
        <v>0.11911764705882352</v>
      </c>
      <c r="I26" s="163">
        <f>'PD_idade (11)'!I26/'PD_idade (11)'!K26</f>
        <v>0.11323529411764706</v>
      </c>
      <c r="J26" s="191">
        <f>'PD_idade (11)'!J26/'PD_idade (11)'!K26</f>
        <v>7.2058823529411759E-2</v>
      </c>
    </row>
    <row r="27" spans="2:10" x14ac:dyDescent="0.25">
      <c r="B27" s="181" t="s">
        <v>48</v>
      </c>
      <c r="C27" s="194">
        <f>'PD_idade (11)'!C27/'PD_idade (11)'!K27</f>
        <v>0.13245033112582782</v>
      </c>
      <c r="D27" s="163">
        <f>'PD_idade (11)'!D27/'PD_idade (11)'!K27</f>
        <v>0.16390728476821192</v>
      </c>
      <c r="E27" s="163">
        <f>'PD_idade (11)'!E27/'PD_idade (11)'!K27</f>
        <v>0.14735099337748345</v>
      </c>
      <c r="F27" s="163">
        <f>'PD_idade (11)'!F27/'PD_idade (11)'!K27</f>
        <v>0.12582781456953643</v>
      </c>
      <c r="G27" s="163">
        <f>'PD_idade (11)'!G27/'PD_idade (11)'!K27</f>
        <v>0.14072847682119205</v>
      </c>
      <c r="H27" s="163">
        <f>'PD_idade (11)'!H27/'PD_idade (11)'!K27</f>
        <v>0.10430463576158941</v>
      </c>
      <c r="I27" s="163">
        <f>'PD_idade (11)'!I27/'PD_idade (11)'!K27</f>
        <v>0.10596026490066225</v>
      </c>
      <c r="J27" s="191">
        <f>'PD_idade (11)'!J27/'PD_idade (11)'!K27</f>
        <v>7.9470198675496692E-2</v>
      </c>
    </row>
    <row r="28" spans="2:10" x14ac:dyDescent="0.25">
      <c r="B28" s="181" t="s">
        <v>49</v>
      </c>
      <c r="C28" s="194">
        <f>'PD_idade (11)'!C28/'PD_idade (11)'!K28</f>
        <v>0.15502008032128514</v>
      </c>
      <c r="D28" s="163">
        <f>'PD_idade (11)'!D28/'PD_idade (11)'!K28</f>
        <v>0.16144578313253011</v>
      </c>
      <c r="E28" s="163">
        <f>'PD_idade (11)'!E28/'PD_idade (11)'!K28</f>
        <v>0.14779116465863454</v>
      </c>
      <c r="F28" s="163">
        <f>'PD_idade (11)'!F28/'PD_idade (11)'!K28</f>
        <v>0.12690763052208837</v>
      </c>
      <c r="G28" s="163">
        <f>'PD_idade (11)'!G28/'PD_idade (11)'!K28</f>
        <v>0.1108433734939759</v>
      </c>
      <c r="H28" s="163">
        <f>'PD_idade (11)'!H28/'PD_idade (11)'!K28</f>
        <v>0.12048192771084337</v>
      </c>
      <c r="I28" s="163">
        <f>'PD_idade (11)'!I28/'PD_idade (11)'!K28</f>
        <v>0.10682730923694779</v>
      </c>
      <c r="J28" s="191">
        <f>'PD_idade (11)'!J28/'PD_idade (11)'!K28</f>
        <v>7.0682730923694773E-2</v>
      </c>
    </row>
    <row r="29" spans="2:10" x14ac:dyDescent="0.25">
      <c r="B29" s="181" t="s">
        <v>50</v>
      </c>
      <c r="C29" s="194">
        <f>'PD_idade (11)'!C29/'PD_idade (11)'!K29</f>
        <v>0.19852941176470587</v>
      </c>
      <c r="D29" s="163">
        <f>'PD_idade (11)'!D29/'PD_idade (11)'!K29</f>
        <v>0.13914027149321267</v>
      </c>
      <c r="E29" s="163">
        <f>'PD_idade (11)'!E29/'PD_idade (11)'!K29</f>
        <v>0.125</v>
      </c>
      <c r="F29" s="163">
        <f>'PD_idade (11)'!F29/'PD_idade (11)'!K29</f>
        <v>0.11255656108597285</v>
      </c>
      <c r="G29" s="163">
        <f>'PD_idade (11)'!G29/'PD_idade (11)'!K29</f>
        <v>0.10463800904977376</v>
      </c>
      <c r="H29" s="163">
        <f>'PD_idade (11)'!H29/'PD_idade (11)'!K29</f>
        <v>0.12782805429864252</v>
      </c>
      <c r="I29" s="163">
        <f>'PD_idade (11)'!I29/'PD_idade (11)'!K29</f>
        <v>0.13065610859728508</v>
      </c>
      <c r="J29" s="191">
        <f>'PD_idade (11)'!J29/'PD_idade (11)'!K29</f>
        <v>6.1651583710407243E-2</v>
      </c>
    </row>
    <row r="30" spans="2:10" x14ac:dyDescent="0.25">
      <c r="B30" s="181" t="s">
        <v>51</v>
      </c>
      <c r="C30" s="194">
        <f>'PD_idade (11)'!C30/'PD_idade (11)'!K30</f>
        <v>0.14258188824662812</v>
      </c>
      <c r="D30" s="163">
        <f>'PD_idade (11)'!D30/'PD_idade (11)'!K30</f>
        <v>0.17341040462427745</v>
      </c>
      <c r="E30" s="163">
        <f>'PD_idade (11)'!E30/'PD_idade (11)'!K30</f>
        <v>0.17148362235067438</v>
      </c>
      <c r="F30" s="163">
        <f>'PD_idade (11)'!F30/'PD_idade (11)'!K30</f>
        <v>9.8265895953757232E-2</v>
      </c>
      <c r="G30" s="163">
        <f>'PD_idade (11)'!G30/'PD_idade (11)'!K30</f>
        <v>0.12138728323699421</v>
      </c>
      <c r="H30" s="163">
        <f>'PD_idade (11)'!H30/'PD_idade (11)'!K30</f>
        <v>0.11560693641618497</v>
      </c>
      <c r="I30" s="163">
        <f>'PD_idade (11)'!I30/'PD_idade (11)'!K30</f>
        <v>0.10982658959537572</v>
      </c>
      <c r="J30" s="191">
        <f>'PD_idade (11)'!J30/'PD_idade (11)'!K30</f>
        <v>6.7437379576107903E-2</v>
      </c>
    </row>
    <row r="31" spans="2:10" x14ac:dyDescent="0.25">
      <c r="B31" s="181" t="s">
        <v>52</v>
      </c>
      <c r="C31" s="194">
        <f>'PD_idade (11)'!C31/'PD_idade (11)'!K31</f>
        <v>0.17633928571428573</v>
      </c>
      <c r="D31" s="163">
        <f>'PD_idade (11)'!D31/'PD_idade (11)'!K31</f>
        <v>0.12797619047619047</v>
      </c>
      <c r="E31" s="163">
        <f>'PD_idade (11)'!E31/'PD_idade (11)'!K31</f>
        <v>0.12797619047619047</v>
      </c>
      <c r="F31" s="163">
        <f>'PD_idade (11)'!F31/'PD_idade (11)'!K31</f>
        <v>0.13095238095238096</v>
      </c>
      <c r="G31" s="163">
        <f>'PD_idade (11)'!G31/'PD_idade (11)'!K31</f>
        <v>0.15029761904761904</v>
      </c>
      <c r="H31" s="163">
        <f>'PD_idade (11)'!H31/'PD_idade (11)'!K31</f>
        <v>0.11458333333333333</v>
      </c>
      <c r="I31" s="163">
        <f>'PD_idade (11)'!I31/'PD_idade (11)'!K31</f>
        <v>9.5982142857142863E-2</v>
      </c>
      <c r="J31" s="191">
        <f>'PD_idade (11)'!J31/'PD_idade (11)'!K31</f>
        <v>7.5892857142857137E-2</v>
      </c>
    </row>
    <row r="32" spans="2:10" x14ac:dyDescent="0.25">
      <c r="B32" s="181" t="s">
        <v>31</v>
      </c>
      <c r="C32" s="194">
        <f>'PD_idade (11)'!C32/'PD_idade (11)'!K32</f>
        <v>0.15201900237529692</v>
      </c>
      <c r="D32" s="163">
        <f>'PD_idade (11)'!D32/'PD_idade (11)'!K32</f>
        <v>0.19239904988123516</v>
      </c>
      <c r="E32" s="163">
        <f>'PD_idade (11)'!E32/'PD_idade (11)'!K32</f>
        <v>0.1995249406175772</v>
      </c>
      <c r="F32" s="163">
        <f>'PD_idade (11)'!F32/'PD_idade (11)'!K32</f>
        <v>0.10451306413301663</v>
      </c>
      <c r="G32" s="163">
        <f>'PD_idade (11)'!G32/'PD_idade (11)'!K32</f>
        <v>0.1163895486935867</v>
      </c>
      <c r="H32" s="163">
        <f>'PD_idade (11)'!H32/'PD_idade (11)'!K32</f>
        <v>7.8384798099762468E-2</v>
      </c>
      <c r="I32" s="163">
        <f>'PD_idade (11)'!I32/'PD_idade (11)'!K32</f>
        <v>8.3135391923990498E-2</v>
      </c>
      <c r="J32" s="191">
        <f>'PD_idade (11)'!J32/'PD_idade (11)'!K32</f>
        <v>7.3634204275534437E-2</v>
      </c>
    </row>
    <row r="33" spans="2:10" x14ac:dyDescent="0.25">
      <c r="B33" s="181" t="s">
        <v>53</v>
      </c>
      <c r="C33" s="194">
        <f>'PD_idade (11)'!C33/'PD_idade (11)'!K33</f>
        <v>0.17266715650257164</v>
      </c>
      <c r="D33" s="163">
        <f>'PD_idade (11)'!D33/'PD_idade (11)'!K33</f>
        <v>0.17634092578986041</v>
      </c>
      <c r="E33" s="163">
        <f>'PD_idade (11)'!E33/'PD_idade (11)'!K33</f>
        <v>0.14768552534900808</v>
      </c>
      <c r="F33" s="163">
        <f>'PD_idade (11)'!F33/'PD_idade (11)'!K33</f>
        <v>0.12637766348273327</v>
      </c>
      <c r="G33" s="163">
        <f>'PD_idade (11)'!G33/'PD_idade (11)'!K33</f>
        <v>9.7722263041880975E-2</v>
      </c>
      <c r="H33" s="163">
        <f>'PD_idade (11)'!H33/'PD_idade (11)'!K33</f>
        <v>0.10213078618662748</v>
      </c>
      <c r="I33" s="163">
        <f>'PD_idade (11)'!I33/'PD_idade (11)'!K33</f>
        <v>9.4783247612049967E-2</v>
      </c>
      <c r="J33" s="191">
        <f>'PD_idade (11)'!J33/'PD_idade (11)'!K33</f>
        <v>8.229243203526819E-2</v>
      </c>
    </row>
    <row r="34" spans="2:10" ht="12.75" customHeight="1" x14ac:dyDescent="0.25">
      <c r="B34" s="181" t="s">
        <v>54</v>
      </c>
      <c r="C34" s="194">
        <f>'PD_idade (11)'!C34/'PD_idade (11)'!K34</f>
        <v>0.20524835988753515</v>
      </c>
      <c r="D34" s="163">
        <f>'PD_idade (11)'!D34/'PD_idade (11)'!K34</f>
        <v>0.14058106841611998</v>
      </c>
      <c r="E34" s="163">
        <f>'PD_idade (11)'!E34/'PD_idade (11)'!K34</f>
        <v>0.13589503280224929</v>
      </c>
      <c r="F34" s="163">
        <f>'PD_idade (11)'!F34/'PD_idade (11)'!K34</f>
        <v>0.1190253045923149</v>
      </c>
      <c r="G34" s="163">
        <f>'PD_idade (11)'!G34/'PD_idade (11)'!K34</f>
        <v>0.1190253045923149</v>
      </c>
      <c r="H34" s="163">
        <f>'PD_idade (11)'!H34/'PD_idade (11)'!K34</f>
        <v>0.11433926897844424</v>
      </c>
      <c r="I34" s="163">
        <f>'PD_idade (11)'!I34/'PD_idade (11)'!K34</f>
        <v>0.10309278350515463</v>
      </c>
      <c r="J34" s="191">
        <f>'PD_idade (11)'!J34/'PD_idade (11)'!K34</f>
        <v>6.2792877225866919E-2</v>
      </c>
    </row>
    <row r="35" spans="2:10" x14ac:dyDescent="0.25">
      <c r="B35" s="181" t="s">
        <v>55</v>
      </c>
      <c r="C35" s="194">
        <f>'PD_idade (11)'!C35/'PD_idade (11)'!K35</f>
        <v>0.13874788494077833</v>
      </c>
      <c r="D35" s="163">
        <f>'PD_idade (11)'!D35/'PD_idade (11)'!K35</f>
        <v>0.14720812182741116</v>
      </c>
      <c r="E35" s="163">
        <f>'PD_idade (11)'!E35/'PD_idade (11)'!K35</f>
        <v>0.16920473773265651</v>
      </c>
      <c r="F35" s="163">
        <f>'PD_idade (11)'!F35/'PD_idade (11)'!K35</f>
        <v>0.13536379018612521</v>
      </c>
      <c r="G35" s="163">
        <f>'PD_idade (11)'!G35/'PD_idade (11)'!K35</f>
        <v>0.15059221658206429</v>
      </c>
      <c r="H35" s="163">
        <f>'PD_idade (11)'!H35/'PD_idade (11)'!K35</f>
        <v>0.11505922165820642</v>
      </c>
      <c r="I35" s="163">
        <f>'PD_idade (11)'!I35/'PD_idade (11)'!K35</f>
        <v>7.952622673434856E-2</v>
      </c>
      <c r="J35" s="191">
        <f>'PD_idade (11)'!J35/'PD_idade (11)'!K35</f>
        <v>6.4297800338409469E-2</v>
      </c>
    </row>
    <row r="36" spans="2:10" x14ac:dyDescent="0.25">
      <c r="B36" s="181" t="s">
        <v>56</v>
      </c>
      <c r="C36" s="194">
        <f>'PD_idade (11)'!C36/'PD_idade (11)'!K36</f>
        <v>0.14855875831485588</v>
      </c>
      <c r="D36" s="163">
        <f>'PD_idade (11)'!D36/'PD_idade (11)'!K36</f>
        <v>0.18181818181818182</v>
      </c>
      <c r="E36" s="163">
        <f>'PD_idade (11)'!E36/'PD_idade (11)'!K36</f>
        <v>0.14855875831485588</v>
      </c>
      <c r="F36" s="163">
        <f>'PD_idade (11)'!F36/'PD_idade (11)'!K36</f>
        <v>0.11086474501108648</v>
      </c>
      <c r="G36" s="163">
        <f>'PD_idade (11)'!G36/'PD_idade (11)'!K36</f>
        <v>0.12860310421286031</v>
      </c>
      <c r="H36" s="163">
        <f>'PD_idade (11)'!H36/'PD_idade (11)'!K36</f>
        <v>0.10864745011086474</v>
      </c>
      <c r="I36" s="163">
        <f>'PD_idade (11)'!I36/'PD_idade (11)'!K36</f>
        <v>7.9822616407982258E-2</v>
      </c>
      <c r="J36" s="191">
        <f>'PD_idade (11)'!J36/'PD_idade (11)'!K36</f>
        <v>9.3126385809312637E-2</v>
      </c>
    </row>
    <row r="37" spans="2:10" x14ac:dyDescent="0.25">
      <c r="B37" s="181" t="s">
        <v>57</v>
      </c>
      <c r="C37" s="194">
        <f>'PD_idade (11)'!C37/'PD_idade (11)'!K37</f>
        <v>0.14057507987220447</v>
      </c>
      <c r="D37" s="163">
        <f>'PD_idade (11)'!D37/'PD_idade (11)'!K37</f>
        <v>0.15867944621938232</v>
      </c>
      <c r="E37" s="163">
        <f>'PD_idade (11)'!E37/'PD_idade (11)'!K37</f>
        <v>0.14802981895633652</v>
      </c>
      <c r="F37" s="163">
        <f>'PD_idade (11)'!F37/'PD_idade (11)'!K37</f>
        <v>0.14589989350372737</v>
      </c>
      <c r="G37" s="163">
        <f>'PD_idade (11)'!G37/'PD_idade (11)'!K37</f>
        <v>0.11288604898828541</v>
      </c>
      <c r="H37" s="163">
        <f>'PD_idade (11)'!H37/'PD_idade (11)'!K37</f>
        <v>0.12034078807241747</v>
      </c>
      <c r="I37" s="163">
        <f>'PD_idade (11)'!I37/'PD_idade (11)'!K37</f>
        <v>8.200212992545261E-2</v>
      </c>
      <c r="J37" s="191">
        <f>'PD_idade (11)'!J37/'PD_idade (11)'!K37</f>
        <v>9.1586794462193824E-2</v>
      </c>
    </row>
    <row r="38" spans="2:10" x14ac:dyDescent="0.25">
      <c r="B38" s="181" t="s">
        <v>58</v>
      </c>
      <c r="C38" s="188">
        <f>'PD_idade (11)'!C38/'PD_idade (11)'!K38</f>
        <v>0.17076923076923076</v>
      </c>
      <c r="D38" s="184">
        <f>'PD_idade (11)'!D38/'PD_idade (11)'!K38</f>
        <v>0.16615384615384615</v>
      </c>
      <c r="E38" s="184">
        <f>'PD_idade (11)'!E38/'PD_idade (11)'!K38</f>
        <v>0.16461538461538461</v>
      </c>
      <c r="F38" s="184">
        <f>'PD_idade (11)'!F38/'PD_idade (11)'!K38</f>
        <v>0.14153846153846153</v>
      </c>
      <c r="G38" s="184">
        <f>'PD_idade (11)'!G38/'PD_idade (11)'!K38</f>
        <v>8.9230769230769225E-2</v>
      </c>
      <c r="H38" s="184">
        <f>'PD_idade (11)'!H38/'PD_idade (11)'!K38</f>
        <v>0.10923076923076923</v>
      </c>
      <c r="I38" s="184">
        <f>'PD_idade (11)'!I38/'PD_idade (11)'!K38</f>
        <v>8.3076923076923076E-2</v>
      </c>
      <c r="J38" s="192">
        <f>'PD_idade (11)'!J38/'PD_idade (11)'!K38</f>
        <v>7.5384615384615383E-2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34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259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5.25" customHeight="1" x14ac:dyDescent="0.25">
      <c r="B8" s="8"/>
      <c r="C8" s="334" t="s">
        <v>259</v>
      </c>
    </row>
    <row r="9" spans="1:3" ht="24.95" customHeight="1" x14ac:dyDescent="0.25">
      <c r="B9" s="11"/>
      <c r="C9" s="335"/>
    </row>
    <row r="10" spans="1:3" x14ac:dyDescent="0.25">
      <c r="B10" s="161" t="s">
        <v>60</v>
      </c>
      <c r="C10" s="337"/>
    </row>
    <row r="11" spans="1:3" x14ac:dyDescent="0.25">
      <c r="B11" s="3" t="s">
        <v>61</v>
      </c>
      <c r="C11" s="220">
        <v>539.03643748281502</v>
      </c>
    </row>
    <row r="12" spans="1:3" x14ac:dyDescent="0.25">
      <c r="B12" s="4" t="s">
        <v>102</v>
      </c>
      <c r="C12" s="221">
        <v>615.56755545632609</v>
      </c>
    </row>
    <row r="13" spans="1:3" x14ac:dyDescent="0.25">
      <c r="B13" s="4" t="s">
        <v>20</v>
      </c>
      <c r="C13" s="221">
        <v>617.76840268132457</v>
      </c>
    </row>
    <row r="14" spans="1:3" x14ac:dyDescent="0.25">
      <c r="B14" s="4" t="s">
        <v>1</v>
      </c>
      <c r="C14" s="417">
        <v>658.23488634197372</v>
      </c>
    </row>
    <row r="15" spans="1:3" x14ac:dyDescent="0.25">
      <c r="B15" s="34" t="s">
        <v>36</v>
      </c>
      <c r="C15" s="220">
        <v>603.59466406397837</v>
      </c>
    </row>
    <row r="16" spans="1:3" x14ac:dyDescent="0.25">
      <c r="B16" s="34" t="s">
        <v>37</v>
      </c>
      <c r="C16" s="221">
        <v>666.83092893294054</v>
      </c>
    </row>
    <row r="17" spans="2:3" x14ac:dyDescent="0.25">
      <c r="B17" s="34" t="s">
        <v>38</v>
      </c>
      <c r="C17" s="221">
        <v>762.09615956732034</v>
      </c>
    </row>
    <row r="18" spans="2:3" x14ac:dyDescent="0.25">
      <c r="B18" s="34" t="s">
        <v>39</v>
      </c>
      <c r="C18" s="221">
        <v>728.32935397214999</v>
      </c>
    </row>
    <row r="19" spans="2:3" x14ac:dyDescent="0.25">
      <c r="B19" s="34" t="s">
        <v>40</v>
      </c>
      <c r="C19" s="221">
        <v>602.48428929339116</v>
      </c>
    </row>
    <row r="20" spans="2:3" x14ac:dyDescent="0.25">
      <c r="B20" s="34" t="s">
        <v>41</v>
      </c>
      <c r="C20" s="221">
        <v>792.53683886597162</v>
      </c>
    </row>
    <row r="21" spans="2:3" x14ac:dyDescent="0.25">
      <c r="B21" s="34" t="s">
        <v>42</v>
      </c>
      <c r="C21" s="221">
        <v>554.228232606662</v>
      </c>
    </row>
    <row r="22" spans="2:3" x14ac:dyDescent="0.25">
      <c r="B22" s="34" t="s">
        <v>43</v>
      </c>
      <c r="C22" s="221">
        <v>805.84784384775128</v>
      </c>
    </row>
    <row r="23" spans="2:3" x14ac:dyDescent="0.25">
      <c r="B23" s="34" t="s">
        <v>44</v>
      </c>
      <c r="C23" s="221">
        <v>657.99628225149957</v>
      </c>
    </row>
    <row r="24" spans="2:3" x14ac:dyDescent="0.25">
      <c r="B24" s="34" t="s">
        <v>45</v>
      </c>
      <c r="C24" s="221">
        <v>699.06905227376626</v>
      </c>
    </row>
    <row r="25" spans="2:3" x14ac:dyDescent="0.25">
      <c r="B25" s="34" t="s">
        <v>46</v>
      </c>
      <c r="C25" s="221">
        <v>632.50678516972562</v>
      </c>
    </row>
    <row r="26" spans="2:3" x14ac:dyDescent="0.25">
      <c r="B26" s="34" t="s">
        <v>47</v>
      </c>
      <c r="C26" s="221">
        <v>695.79253902490916</v>
      </c>
    </row>
    <row r="27" spans="2:3" x14ac:dyDescent="0.25">
      <c r="B27" s="34" t="s">
        <v>48</v>
      </c>
      <c r="C27" s="221">
        <v>716.49474610865298</v>
      </c>
    </row>
    <row r="28" spans="2:3" x14ac:dyDescent="0.25">
      <c r="B28" s="34" t="s">
        <v>49</v>
      </c>
      <c r="C28" s="221">
        <v>769.16400327636438</v>
      </c>
    </row>
    <row r="29" spans="2:3" x14ac:dyDescent="0.25">
      <c r="B29" s="34" t="s">
        <v>50</v>
      </c>
      <c r="C29" s="221">
        <v>562.71464646702862</v>
      </c>
    </row>
    <row r="30" spans="2:3" x14ac:dyDescent="0.25">
      <c r="B30" s="34" t="s">
        <v>51</v>
      </c>
      <c r="C30" s="221">
        <v>622.27710028244542</v>
      </c>
    </row>
    <row r="31" spans="2:3" x14ac:dyDescent="0.25">
      <c r="B31" s="34" t="s">
        <v>52</v>
      </c>
      <c r="C31" s="221">
        <v>618.56068605998234</v>
      </c>
    </row>
    <row r="32" spans="2:3" x14ac:dyDescent="0.25">
      <c r="B32" s="34" t="s">
        <v>31</v>
      </c>
      <c r="C32" s="221">
        <v>785.60139031853475</v>
      </c>
    </row>
    <row r="33" spans="2:3" x14ac:dyDescent="0.25">
      <c r="B33" s="34" t="s">
        <v>53</v>
      </c>
      <c r="C33" s="221">
        <v>609.53324675365445</v>
      </c>
    </row>
    <row r="34" spans="2:3" ht="12.75" customHeight="1" x14ac:dyDescent="0.25">
      <c r="B34" s="34" t="s">
        <v>54</v>
      </c>
      <c r="C34" s="221">
        <v>556.2537769094406</v>
      </c>
    </row>
    <row r="35" spans="2:3" x14ac:dyDescent="0.25">
      <c r="B35" s="34" t="s">
        <v>55</v>
      </c>
      <c r="C35" s="221">
        <v>565.06280130755533</v>
      </c>
    </row>
    <row r="36" spans="2:3" x14ac:dyDescent="0.25">
      <c r="B36" s="34" t="s">
        <v>56</v>
      </c>
      <c r="C36" s="221">
        <v>671.45173684366534</v>
      </c>
    </row>
    <row r="37" spans="2:3" x14ac:dyDescent="0.25">
      <c r="B37" s="34" t="s">
        <v>57</v>
      </c>
      <c r="C37" s="221">
        <v>794.49512275248583</v>
      </c>
    </row>
    <row r="38" spans="2:3" x14ac:dyDescent="0.25">
      <c r="B38" s="34" t="s">
        <v>58</v>
      </c>
      <c r="C38" s="222">
        <v>572.92543454362135</v>
      </c>
    </row>
    <row r="39" spans="2:3" x14ac:dyDescent="0.25">
      <c r="B39" s="108"/>
      <c r="C39" s="336"/>
    </row>
    <row r="40" spans="2:3" x14ac:dyDescent="0.25">
      <c r="B40" s="36"/>
      <c r="C40" s="32"/>
    </row>
    <row r="41" spans="2:3" x14ac:dyDescent="0.25">
      <c r="C41" s="80"/>
    </row>
    <row r="42" spans="2:3" x14ac:dyDescent="0.25">
      <c r="C42" s="80"/>
    </row>
    <row r="43" spans="2:3" x14ac:dyDescent="0.25">
      <c r="C43" s="80"/>
    </row>
    <row r="44" spans="2:3" x14ac:dyDescent="0.25">
      <c r="C44" s="80"/>
    </row>
  </sheetData>
  <conditionalFormatting sqref="C11">
    <cfRule type="cellIs" dxfId="5059" priority="3" operator="between">
      <formula>1</formula>
      <formula>2</formula>
    </cfRule>
  </conditionalFormatting>
  <conditionalFormatting sqref="C11">
    <cfRule type="cellIs" dxfId="5058" priority="4" operator="between">
      <formula>1</formula>
      <formula>2</formula>
    </cfRule>
  </conditionalFormatting>
  <conditionalFormatting sqref="C12:C38">
    <cfRule type="cellIs" dxfId="5057" priority="1" operator="between">
      <formula>1</formula>
      <formula>2</formula>
    </cfRule>
  </conditionalFormatting>
  <conditionalFormatting sqref="C12:C38">
    <cfRule type="cellIs" dxfId="5056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337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337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1" t="s">
        <v>12</v>
      </c>
      <c r="D10" s="531" t="s">
        <v>13</v>
      </c>
      <c r="E10" s="531" t="s">
        <v>0</v>
      </c>
    </row>
    <row r="11" spans="1:5" s="77" customFormat="1" ht="14.25" customHeight="1" x14ac:dyDescent="0.2">
      <c r="B11" s="243" t="s">
        <v>61</v>
      </c>
      <c r="C11" s="249">
        <v>217343</v>
      </c>
      <c r="D11" s="250">
        <v>225912</v>
      </c>
      <c r="E11" s="257">
        <v>443255</v>
      </c>
    </row>
    <row r="12" spans="1:5" s="77" customFormat="1" ht="14.25" customHeight="1" x14ac:dyDescent="0.2">
      <c r="B12" s="4" t="s">
        <v>102</v>
      </c>
      <c r="C12" s="252">
        <v>54801</v>
      </c>
      <c r="D12" s="63">
        <v>59214</v>
      </c>
      <c r="E12" s="253">
        <v>114015</v>
      </c>
    </row>
    <row r="13" spans="1:5" s="77" customFormat="1" ht="14.25" customHeight="1" x14ac:dyDescent="0.2">
      <c r="B13" s="4" t="s">
        <v>103</v>
      </c>
      <c r="C13" s="252">
        <v>42116</v>
      </c>
      <c r="D13" s="63">
        <v>44984</v>
      </c>
      <c r="E13" s="253">
        <v>87100</v>
      </c>
    </row>
    <row r="14" spans="1:5" s="77" customFormat="1" ht="14.25" customHeight="1" x14ac:dyDescent="0.2">
      <c r="B14" s="4" t="s">
        <v>1</v>
      </c>
      <c r="C14" s="341">
        <v>8262</v>
      </c>
      <c r="D14" s="342">
        <v>9068</v>
      </c>
      <c r="E14" s="258">
        <v>17330</v>
      </c>
    </row>
    <row r="15" spans="1:5" s="77" customFormat="1" ht="14.25" customHeight="1" x14ac:dyDescent="0.2">
      <c r="B15" s="34" t="s">
        <v>104</v>
      </c>
      <c r="C15" s="249">
        <v>265</v>
      </c>
      <c r="D15" s="250">
        <v>250</v>
      </c>
      <c r="E15" s="257">
        <v>515</v>
      </c>
    </row>
    <row r="16" spans="1:5" s="77" customFormat="1" ht="14.25" customHeight="1" x14ac:dyDescent="0.2">
      <c r="B16" s="34" t="s">
        <v>105</v>
      </c>
      <c r="C16" s="252">
        <v>229</v>
      </c>
      <c r="D16" s="63">
        <v>234</v>
      </c>
      <c r="E16" s="253">
        <v>463</v>
      </c>
    </row>
    <row r="17" spans="2:5" s="77" customFormat="1" ht="14.25" customHeight="1" x14ac:dyDescent="0.2">
      <c r="B17" s="34" t="s">
        <v>107</v>
      </c>
      <c r="C17" s="252">
        <v>460</v>
      </c>
      <c r="D17" s="63">
        <v>367</v>
      </c>
      <c r="E17" s="253">
        <v>827</v>
      </c>
    </row>
    <row r="18" spans="2:5" s="77" customFormat="1" ht="14.25" customHeight="1" x14ac:dyDescent="0.2">
      <c r="B18" s="34" t="s">
        <v>196</v>
      </c>
      <c r="C18" s="252">
        <v>290</v>
      </c>
      <c r="D18" s="63">
        <v>275</v>
      </c>
      <c r="E18" s="253">
        <v>565</v>
      </c>
    </row>
    <row r="19" spans="2:5" s="77" customFormat="1" ht="14.25" customHeight="1" x14ac:dyDescent="0.2">
      <c r="B19" s="34" t="s">
        <v>197</v>
      </c>
      <c r="C19" s="252">
        <v>523</v>
      </c>
      <c r="D19" s="63">
        <v>716</v>
      </c>
      <c r="E19" s="253">
        <v>1239</v>
      </c>
    </row>
    <row r="20" spans="2:5" s="77" customFormat="1" ht="14.25" customHeight="1" x14ac:dyDescent="0.2">
      <c r="B20" s="34" t="s">
        <v>198</v>
      </c>
      <c r="C20" s="252">
        <v>307</v>
      </c>
      <c r="D20" s="63">
        <v>278</v>
      </c>
      <c r="E20" s="253">
        <v>585</v>
      </c>
    </row>
    <row r="21" spans="2:5" s="77" customFormat="1" ht="14.25" customHeight="1" x14ac:dyDescent="0.2">
      <c r="B21" s="34" t="s">
        <v>110</v>
      </c>
      <c r="C21" s="252">
        <v>201</v>
      </c>
      <c r="D21" s="63">
        <v>246</v>
      </c>
      <c r="E21" s="253">
        <v>447</v>
      </c>
    </row>
    <row r="22" spans="2:5" s="77" customFormat="1" ht="14.25" customHeight="1" x14ac:dyDescent="0.2">
      <c r="B22" s="34" t="s">
        <v>199</v>
      </c>
      <c r="C22" s="252">
        <v>197</v>
      </c>
      <c r="D22" s="63">
        <v>187</v>
      </c>
      <c r="E22" s="253">
        <v>384</v>
      </c>
    </row>
    <row r="23" spans="2:5" s="77" customFormat="1" ht="14.25" customHeight="1" x14ac:dyDescent="0.2">
      <c r="B23" s="34" t="s">
        <v>111</v>
      </c>
      <c r="C23" s="252">
        <v>607</v>
      </c>
      <c r="D23" s="63">
        <v>617</v>
      </c>
      <c r="E23" s="253">
        <v>1224</v>
      </c>
    </row>
    <row r="24" spans="2:5" s="77" customFormat="1" ht="14.25" customHeight="1" x14ac:dyDescent="0.2">
      <c r="B24" s="34" t="s">
        <v>200</v>
      </c>
      <c r="C24" s="252">
        <v>357</v>
      </c>
      <c r="D24" s="63">
        <v>307</v>
      </c>
      <c r="E24" s="253">
        <v>664</v>
      </c>
    </row>
    <row r="25" spans="2:5" s="77" customFormat="1" ht="14.25" customHeight="1" x14ac:dyDescent="0.2">
      <c r="B25" s="34" t="s">
        <v>113</v>
      </c>
      <c r="C25" s="252">
        <v>250</v>
      </c>
      <c r="D25" s="63">
        <v>273</v>
      </c>
      <c r="E25" s="253">
        <v>523</v>
      </c>
    </row>
    <row r="26" spans="2:5" s="77" customFormat="1" ht="14.25" customHeight="1" x14ac:dyDescent="0.2">
      <c r="B26" s="34" t="s">
        <v>114</v>
      </c>
      <c r="C26" s="252">
        <v>262</v>
      </c>
      <c r="D26" s="63">
        <v>325</v>
      </c>
      <c r="E26" s="253">
        <v>587</v>
      </c>
    </row>
    <row r="27" spans="2:5" s="77" customFormat="1" ht="14.25" customHeight="1" x14ac:dyDescent="0.2">
      <c r="B27" s="34" t="s">
        <v>201</v>
      </c>
      <c r="C27" s="252">
        <v>271</v>
      </c>
      <c r="D27" s="63">
        <v>253</v>
      </c>
      <c r="E27" s="253">
        <v>524</v>
      </c>
    </row>
    <row r="28" spans="2:5" s="77" customFormat="1" ht="14.25" customHeight="1" x14ac:dyDescent="0.2">
      <c r="B28" s="34" t="s">
        <v>121</v>
      </c>
      <c r="C28" s="252">
        <v>533</v>
      </c>
      <c r="D28" s="63">
        <v>564</v>
      </c>
      <c r="E28" s="253">
        <v>1097</v>
      </c>
    </row>
    <row r="29" spans="2:5" s="77" customFormat="1" ht="14.25" customHeight="1" x14ac:dyDescent="0.2">
      <c r="B29" s="34" t="s">
        <v>124</v>
      </c>
      <c r="C29" s="252">
        <v>656</v>
      </c>
      <c r="D29" s="63">
        <v>840</v>
      </c>
      <c r="E29" s="253">
        <v>1496</v>
      </c>
    </row>
    <row r="30" spans="2:5" s="77" customFormat="1" ht="14.25" customHeight="1" x14ac:dyDescent="0.2">
      <c r="B30" s="34" t="s">
        <v>202</v>
      </c>
      <c r="C30" s="252">
        <v>199</v>
      </c>
      <c r="D30" s="63">
        <v>233</v>
      </c>
      <c r="E30" s="253">
        <v>432</v>
      </c>
    </row>
    <row r="31" spans="2:5" s="77" customFormat="1" ht="14.25" customHeight="1" x14ac:dyDescent="0.2">
      <c r="B31" s="34" t="s">
        <v>203</v>
      </c>
      <c r="C31" s="252">
        <v>554</v>
      </c>
      <c r="D31" s="63">
        <v>591</v>
      </c>
      <c r="E31" s="253">
        <v>1145</v>
      </c>
    </row>
    <row r="32" spans="2:5" s="77" customFormat="1" ht="14.25" customHeight="1" x14ac:dyDescent="0.2">
      <c r="B32" s="34" t="s">
        <v>204</v>
      </c>
      <c r="C32" s="252">
        <v>193</v>
      </c>
      <c r="D32" s="63">
        <v>184</v>
      </c>
      <c r="E32" s="253">
        <v>377</v>
      </c>
    </row>
    <row r="33" spans="2:5" s="77" customFormat="1" ht="14.25" customHeight="1" x14ac:dyDescent="0.2">
      <c r="B33" s="34" t="s">
        <v>128</v>
      </c>
      <c r="C33" s="252">
        <v>512</v>
      </c>
      <c r="D33" s="63">
        <v>619</v>
      </c>
      <c r="E33" s="253">
        <v>1131</v>
      </c>
    </row>
    <row r="34" spans="2:5" s="77" customFormat="1" ht="14.25" customHeight="1" x14ac:dyDescent="0.2">
      <c r="B34" s="34" t="s">
        <v>205</v>
      </c>
      <c r="C34" s="252">
        <v>343</v>
      </c>
      <c r="D34" s="63">
        <v>515</v>
      </c>
      <c r="E34" s="253">
        <v>858</v>
      </c>
    </row>
    <row r="35" spans="2:5" s="77" customFormat="1" ht="14.25" customHeight="1" x14ac:dyDescent="0.2">
      <c r="B35" s="34" t="s">
        <v>206</v>
      </c>
      <c r="C35" s="252">
        <v>184</v>
      </c>
      <c r="D35" s="63">
        <v>302</v>
      </c>
      <c r="E35" s="253">
        <v>486</v>
      </c>
    </row>
    <row r="36" spans="2:5" s="77" customFormat="1" ht="14.25" customHeight="1" x14ac:dyDescent="0.2">
      <c r="B36" s="34" t="s">
        <v>207</v>
      </c>
      <c r="C36" s="252">
        <v>184</v>
      </c>
      <c r="D36" s="63">
        <v>205</v>
      </c>
      <c r="E36" s="253">
        <v>389</v>
      </c>
    </row>
    <row r="37" spans="2:5" s="77" customFormat="1" ht="14.25" customHeight="1" x14ac:dyDescent="0.2">
      <c r="B37" s="34" t="s">
        <v>129</v>
      </c>
      <c r="C37" s="252">
        <v>442</v>
      </c>
      <c r="D37" s="63">
        <v>405</v>
      </c>
      <c r="E37" s="253">
        <v>847</v>
      </c>
    </row>
    <row r="38" spans="2:5" s="77" customFormat="1" ht="14.25" customHeight="1" x14ac:dyDescent="0.2">
      <c r="B38" s="34" t="s">
        <v>208</v>
      </c>
      <c r="C38" s="341">
        <v>243</v>
      </c>
      <c r="D38" s="342">
        <v>282</v>
      </c>
      <c r="E38" s="258">
        <v>525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055" priority="2" operator="between">
      <formula>1</formula>
      <formula>2</formula>
    </cfRule>
  </conditionalFormatting>
  <conditionalFormatting sqref="C11:E38">
    <cfRule type="cellIs" dxfId="5054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356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357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1" t="s">
        <v>12</v>
      </c>
      <c r="D10" s="531" t="s">
        <v>13</v>
      </c>
    </row>
    <row r="11" spans="1:4" s="77" customFormat="1" ht="14.25" customHeight="1" x14ac:dyDescent="0.2">
      <c r="B11" s="243" t="s">
        <v>61</v>
      </c>
      <c r="C11" s="260">
        <f>'SD_genero (11)'!C11/'SD_genero (11)'!E11</f>
        <v>0.49033400638458674</v>
      </c>
      <c r="D11" s="261">
        <f>'SD_genero (11)'!D11/'SD_genero (11)'!E11</f>
        <v>0.5096659936154132</v>
      </c>
    </row>
    <row r="12" spans="1:4" s="77" customFormat="1" ht="14.25" customHeight="1" x14ac:dyDescent="0.2">
      <c r="B12" s="4" t="s">
        <v>102</v>
      </c>
      <c r="C12" s="262">
        <f>'SD_genero (11)'!C12/'SD_genero (11)'!E12</f>
        <v>0.48064728325220368</v>
      </c>
      <c r="D12" s="263">
        <f>'SD_genero (11)'!D12/'SD_genero (11)'!E12</f>
        <v>0.51935271674779637</v>
      </c>
    </row>
    <row r="13" spans="1:4" s="77" customFormat="1" ht="14.25" customHeight="1" x14ac:dyDescent="0.2">
      <c r="B13" s="4" t="s">
        <v>103</v>
      </c>
      <c r="C13" s="262">
        <f>'SD_genero (11)'!C13/'SD_genero (11)'!E13</f>
        <v>0.48353616532721011</v>
      </c>
      <c r="D13" s="263">
        <f>'SD_genero (11)'!D13/'SD_genero (11)'!E13</f>
        <v>0.51646383467278989</v>
      </c>
    </row>
    <row r="14" spans="1:4" s="77" customFormat="1" ht="14.25" customHeight="1" x14ac:dyDescent="0.2">
      <c r="B14" s="4" t="s">
        <v>1</v>
      </c>
      <c r="C14" s="346">
        <f>'SD_genero (11)'!C14/'SD_genero (11)'!E14</f>
        <v>0.47674552798615116</v>
      </c>
      <c r="D14" s="347">
        <f>'SD_genero (11)'!D14/'SD_genero (11)'!E14</f>
        <v>0.52325447201384878</v>
      </c>
    </row>
    <row r="15" spans="1:4" s="77" customFormat="1" ht="14.25" customHeight="1" x14ac:dyDescent="0.2">
      <c r="B15" s="34" t="s">
        <v>104</v>
      </c>
      <c r="C15" s="260">
        <f>'SD_genero (11)'!C15/'SD_genero (11)'!E15</f>
        <v>0.5145631067961165</v>
      </c>
      <c r="D15" s="261">
        <f>'SD_genero (11)'!D15/'SD_genero (11)'!E15</f>
        <v>0.4854368932038835</v>
      </c>
    </row>
    <row r="16" spans="1:4" s="77" customFormat="1" ht="14.25" customHeight="1" x14ac:dyDescent="0.2">
      <c r="B16" s="34" t="s">
        <v>105</v>
      </c>
      <c r="C16" s="262">
        <f>'SD_genero (11)'!C16/'SD_genero (11)'!E16</f>
        <v>0.49460043196544279</v>
      </c>
      <c r="D16" s="263">
        <f>'SD_genero (11)'!D16/'SD_genero (11)'!E16</f>
        <v>0.50539956803455721</v>
      </c>
    </row>
    <row r="17" spans="2:4" s="77" customFormat="1" ht="14.25" customHeight="1" x14ac:dyDescent="0.2">
      <c r="B17" s="34" t="s">
        <v>107</v>
      </c>
      <c r="C17" s="262">
        <f>'SD_genero (11)'!C17/'SD_genero (11)'!E17</f>
        <v>0.55622732769044736</v>
      </c>
      <c r="D17" s="263">
        <f>'SD_genero (11)'!D17/'SD_genero (11)'!E17</f>
        <v>0.44377267230955258</v>
      </c>
    </row>
    <row r="18" spans="2:4" s="77" customFormat="1" ht="14.25" customHeight="1" x14ac:dyDescent="0.2">
      <c r="B18" s="34" t="s">
        <v>196</v>
      </c>
      <c r="C18" s="262">
        <f>'SD_genero (11)'!C18/'SD_genero (11)'!E18</f>
        <v>0.51327433628318586</v>
      </c>
      <c r="D18" s="263">
        <f>'SD_genero (11)'!D18/'SD_genero (11)'!E18</f>
        <v>0.48672566371681414</v>
      </c>
    </row>
    <row r="19" spans="2:4" s="77" customFormat="1" ht="14.25" customHeight="1" x14ac:dyDescent="0.2">
      <c r="B19" s="34" t="s">
        <v>197</v>
      </c>
      <c r="C19" s="262">
        <f>'SD_genero (11)'!C19/'SD_genero (11)'!E19</f>
        <v>0.42211460855528654</v>
      </c>
      <c r="D19" s="263">
        <f>'SD_genero (11)'!D19/'SD_genero (11)'!E19</f>
        <v>0.57788539144471351</v>
      </c>
    </row>
    <row r="20" spans="2:4" s="77" customFormat="1" ht="14.25" customHeight="1" x14ac:dyDescent="0.2">
      <c r="B20" s="34" t="s">
        <v>198</v>
      </c>
      <c r="C20" s="262">
        <f>'SD_genero (11)'!C20/'SD_genero (11)'!E20</f>
        <v>0.52478632478632481</v>
      </c>
      <c r="D20" s="263">
        <f>'SD_genero (11)'!D20/'SD_genero (11)'!E20</f>
        <v>0.47521367521367519</v>
      </c>
    </row>
    <row r="21" spans="2:4" s="77" customFormat="1" ht="14.25" customHeight="1" x14ac:dyDescent="0.2">
      <c r="B21" s="34" t="s">
        <v>110</v>
      </c>
      <c r="C21" s="262">
        <f>'SD_genero (11)'!C21/'SD_genero (11)'!E21</f>
        <v>0.44966442953020136</v>
      </c>
      <c r="D21" s="263">
        <f>'SD_genero (11)'!D21/'SD_genero (11)'!E21</f>
        <v>0.55033557046979864</v>
      </c>
    </row>
    <row r="22" spans="2:4" s="77" customFormat="1" ht="14.25" customHeight="1" x14ac:dyDescent="0.2">
      <c r="B22" s="34" t="s">
        <v>199</v>
      </c>
      <c r="C22" s="262">
        <f>'SD_genero (11)'!C22/'SD_genero (11)'!E22</f>
        <v>0.51302083333333337</v>
      </c>
      <c r="D22" s="263">
        <f>'SD_genero (11)'!D22/'SD_genero (11)'!E22</f>
        <v>0.48697916666666669</v>
      </c>
    </row>
    <row r="23" spans="2:4" s="77" customFormat="1" ht="14.25" customHeight="1" x14ac:dyDescent="0.2">
      <c r="B23" s="34" t="s">
        <v>111</v>
      </c>
      <c r="C23" s="262">
        <f>'SD_genero (11)'!C23/'SD_genero (11)'!E23</f>
        <v>0.49591503267973858</v>
      </c>
      <c r="D23" s="263">
        <f>'SD_genero (11)'!D23/'SD_genero (11)'!E23</f>
        <v>0.50408496732026142</v>
      </c>
    </row>
    <row r="24" spans="2:4" s="77" customFormat="1" ht="14.25" customHeight="1" x14ac:dyDescent="0.2">
      <c r="B24" s="34" t="s">
        <v>200</v>
      </c>
      <c r="C24" s="262">
        <f>'SD_genero (11)'!C24/'SD_genero (11)'!E24</f>
        <v>0.53765060240963858</v>
      </c>
      <c r="D24" s="263">
        <f>'SD_genero (11)'!D24/'SD_genero (11)'!E24</f>
        <v>0.46234939759036142</v>
      </c>
    </row>
    <row r="25" spans="2:4" s="77" customFormat="1" ht="14.25" customHeight="1" x14ac:dyDescent="0.2">
      <c r="B25" s="34" t="s">
        <v>113</v>
      </c>
      <c r="C25" s="262">
        <f>'SD_genero (11)'!C25/'SD_genero (11)'!E25</f>
        <v>0.47801147227533458</v>
      </c>
      <c r="D25" s="263">
        <f>'SD_genero (11)'!D25/'SD_genero (11)'!E25</f>
        <v>0.52198852772466542</v>
      </c>
    </row>
    <row r="26" spans="2:4" s="77" customFormat="1" ht="14.25" customHeight="1" x14ac:dyDescent="0.2">
      <c r="B26" s="34" t="s">
        <v>114</v>
      </c>
      <c r="C26" s="262">
        <f>'SD_genero (11)'!C26/'SD_genero (11)'!E26</f>
        <v>0.44633730834752983</v>
      </c>
      <c r="D26" s="263">
        <f>'SD_genero (11)'!D26/'SD_genero (11)'!E26</f>
        <v>0.55366269165247017</v>
      </c>
    </row>
    <row r="27" spans="2:4" s="77" customFormat="1" ht="14.25" customHeight="1" x14ac:dyDescent="0.2">
      <c r="B27" s="34" t="s">
        <v>201</v>
      </c>
      <c r="C27" s="262">
        <f>'SD_genero (11)'!C27/'SD_genero (11)'!E27</f>
        <v>0.51717557251908397</v>
      </c>
      <c r="D27" s="263">
        <f>'SD_genero (11)'!D27/'SD_genero (11)'!E27</f>
        <v>0.48282442748091603</v>
      </c>
    </row>
    <row r="28" spans="2:4" s="77" customFormat="1" ht="14.25" customHeight="1" x14ac:dyDescent="0.2">
      <c r="B28" s="34" t="s">
        <v>121</v>
      </c>
      <c r="C28" s="262">
        <f>'SD_genero (11)'!C28/'SD_genero (11)'!E28</f>
        <v>0.48587055606198726</v>
      </c>
      <c r="D28" s="263">
        <f>'SD_genero (11)'!D28/'SD_genero (11)'!E28</f>
        <v>0.51412944393801274</v>
      </c>
    </row>
    <row r="29" spans="2:4" s="77" customFormat="1" ht="14.25" customHeight="1" x14ac:dyDescent="0.2">
      <c r="B29" s="34" t="s">
        <v>124</v>
      </c>
      <c r="C29" s="262">
        <f>'SD_genero (11)'!C29/'SD_genero (11)'!E29</f>
        <v>0.43850267379679142</v>
      </c>
      <c r="D29" s="263">
        <f>'SD_genero (11)'!D29/'SD_genero (11)'!E29</f>
        <v>0.56149732620320858</v>
      </c>
    </row>
    <row r="30" spans="2:4" s="77" customFormat="1" ht="14.25" customHeight="1" x14ac:dyDescent="0.2">
      <c r="B30" s="34" t="s">
        <v>202</v>
      </c>
      <c r="C30" s="262">
        <f>'SD_genero (11)'!C30/'SD_genero (11)'!E30</f>
        <v>0.46064814814814814</v>
      </c>
      <c r="D30" s="263">
        <f>'SD_genero (11)'!D30/'SD_genero (11)'!E30</f>
        <v>0.53935185185185186</v>
      </c>
    </row>
    <row r="31" spans="2:4" s="77" customFormat="1" ht="14.25" customHeight="1" x14ac:dyDescent="0.2">
      <c r="B31" s="34" t="s">
        <v>203</v>
      </c>
      <c r="C31" s="262">
        <f>'SD_genero (11)'!C31/'SD_genero (11)'!E31</f>
        <v>0.48384279475982533</v>
      </c>
      <c r="D31" s="263">
        <f>'SD_genero (11)'!D31/'SD_genero (11)'!E31</f>
        <v>0.51615720524017472</v>
      </c>
    </row>
    <row r="32" spans="2:4" s="77" customFormat="1" ht="14.25" customHeight="1" x14ac:dyDescent="0.2">
      <c r="B32" s="34" t="s">
        <v>204</v>
      </c>
      <c r="C32" s="262">
        <f>'SD_genero (11)'!C32/'SD_genero (11)'!E32</f>
        <v>0.51193633952254647</v>
      </c>
      <c r="D32" s="263">
        <f>'SD_genero (11)'!D32/'SD_genero (11)'!E32</f>
        <v>0.48806366047745359</v>
      </c>
    </row>
    <row r="33" spans="2:4" s="77" customFormat="1" ht="14.25" customHeight="1" x14ac:dyDescent="0.2">
      <c r="B33" s="34" t="s">
        <v>128</v>
      </c>
      <c r="C33" s="262">
        <f>'SD_genero (11)'!C33/'SD_genero (11)'!E33</f>
        <v>0.4526967285587975</v>
      </c>
      <c r="D33" s="263">
        <f>'SD_genero (11)'!D33/'SD_genero (11)'!E33</f>
        <v>0.5473032714412025</v>
      </c>
    </row>
    <row r="34" spans="2:4" s="77" customFormat="1" ht="14.25" customHeight="1" x14ac:dyDescent="0.2">
      <c r="B34" s="34" t="s">
        <v>205</v>
      </c>
      <c r="C34" s="262">
        <f>'SD_genero (11)'!C34/'SD_genero (11)'!E34</f>
        <v>0.39976689976689977</v>
      </c>
      <c r="D34" s="263">
        <f>'SD_genero (11)'!D34/'SD_genero (11)'!E34</f>
        <v>0.60023310023310028</v>
      </c>
    </row>
    <row r="35" spans="2:4" s="77" customFormat="1" ht="14.25" customHeight="1" x14ac:dyDescent="0.2">
      <c r="B35" s="34" t="s">
        <v>206</v>
      </c>
      <c r="C35" s="262">
        <f>'SD_genero (11)'!C35/'SD_genero (11)'!E35</f>
        <v>0.37860082304526749</v>
      </c>
      <c r="D35" s="263">
        <f>'SD_genero (11)'!D35/'SD_genero (11)'!E35</f>
        <v>0.62139917695473246</v>
      </c>
    </row>
    <row r="36" spans="2:4" s="77" customFormat="1" ht="14.25" customHeight="1" x14ac:dyDescent="0.2">
      <c r="B36" s="34" t="s">
        <v>207</v>
      </c>
      <c r="C36" s="262">
        <f>'SD_genero (11)'!C36/'SD_genero (11)'!E36</f>
        <v>0.47300771208226222</v>
      </c>
      <c r="D36" s="263">
        <f>'SD_genero (11)'!D36/'SD_genero (11)'!E36</f>
        <v>0.52699228791773778</v>
      </c>
    </row>
    <row r="37" spans="2:4" s="77" customFormat="1" ht="14.25" customHeight="1" x14ac:dyDescent="0.2">
      <c r="B37" s="34" t="s">
        <v>129</v>
      </c>
      <c r="C37" s="262">
        <f>'SD_genero (11)'!C37/'SD_genero (11)'!E37</f>
        <v>0.52184179456906732</v>
      </c>
      <c r="D37" s="263">
        <f>'SD_genero (11)'!D37/'SD_genero (11)'!E37</f>
        <v>0.47815820543093268</v>
      </c>
    </row>
    <row r="38" spans="2:4" s="77" customFormat="1" ht="14.25" customHeight="1" x14ac:dyDescent="0.2">
      <c r="B38" s="34" t="s">
        <v>208</v>
      </c>
      <c r="C38" s="264">
        <f>'SD_genero (11)'!C38/'SD_genero (11)'!E38</f>
        <v>0.46285714285714286</v>
      </c>
      <c r="D38" s="265">
        <f>'SD_genero (11)'!D38/'SD_genero (11)'!E38</f>
        <v>0.53714285714285714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358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358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69900</v>
      </c>
      <c r="D11" s="250">
        <v>63697</v>
      </c>
      <c r="E11" s="250">
        <v>61199</v>
      </c>
      <c r="F11" s="250">
        <v>53255</v>
      </c>
      <c r="G11" s="250">
        <v>52898</v>
      </c>
      <c r="H11" s="250">
        <v>52080</v>
      </c>
      <c r="I11" s="250">
        <v>52317</v>
      </c>
      <c r="J11" s="250">
        <v>37909</v>
      </c>
      <c r="K11" s="257">
        <v>443255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18211</v>
      </c>
      <c r="D12" s="63">
        <v>17135</v>
      </c>
      <c r="E12" s="63">
        <v>17363</v>
      </c>
      <c r="F12" s="63">
        <v>14107</v>
      </c>
      <c r="G12" s="63">
        <v>13159</v>
      </c>
      <c r="H12" s="63">
        <v>12315</v>
      </c>
      <c r="I12" s="63">
        <v>12210</v>
      </c>
      <c r="J12" s="63">
        <v>9515</v>
      </c>
      <c r="K12" s="253">
        <v>114015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13974</v>
      </c>
      <c r="D13" s="63">
        <v>13081</v>
      </c>
      <c r="E13" s="63">
        <v>13139</v>
      </c>
      <c r="F13" s="63">
        <v>10948</v>
      </c>
      <c r="G13" s="63">
        <v>10122</v>
      </c>
      <c r="H13" s="63">
        <v>9290</v>
      </c>
      <c r="I13" s="63">
        <v>9213</v>
      </c>
      <c r="J13" s="63">
        <v>7333</v>
      </c>
      <c r="K13" s="253">
        <v>87100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1">
        <v>2604</v>
      </c>
      <c r="D14" s="342">
        <v>2753</v>
      </c>
      <c r="E14" s="342">
        <v>2524</v>
      </c>
      <c r="F14" s="342">
        <v>2103</v>
      </c>
      <c r="G14" s="342">
        <v>2061</v>
      </c>
      <c r="H14" s="342">
        <v>1930</v>
      </c>
      <c r="I14" s="342">
        <v>1863</v>
      </c>
      <c r="J14" s="342">
        <v>1492</v>
      </c>
      <c r="K14" s="258">
        <v>17330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49">
        <v>100</v>
      </c>
      <c r="D15" s="250">
        <v>75</v>
      </c>
      <c r="E15" s="250">
        <v>62</v>
      </c>
      <c r="F15" s="250">
        <v>57</v>
      </c>
      <c r="G15" s="250">
        <v>48</v>
      </c>
      <c r="H15" s="250">
        <v>62</v>
      </c>
      <c r="I15" s="250">
        <v>62</v>
      </c>
      <c r="J15" s="250">
        <v>49</v>
      </c>
      <c r="K15" s="257">
        <v>515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79</v>
      </c>
      <c r="D16" s="63">
        <v>75</v>
      </c>
      <c r="E16" s="63">
        <v>61</v>
      </c>
      <c r="F16" s="63">
        <v>60</v>
      </c>
      <c r="G16" s="63">
        <v>57</v>
      </c>
      <c r="H16" s="63">
        <v>49</v>
      </c>
      <c r="I16" s="63">
        <v>40</v>
      </c>
      <c r="J16" s="63">
        <v>42</v>
      </c>
      <c r="K16" s="253">
        <v>463</v>
      </c>
    </row>
    <row r="17" spans="2:15" x14ac:dyDescent="0.25">
      <c r="B17" s="34" t="s">
        <v>38</v>
      </c>
      <c r="C17" s="252">
        <v>86</v>
      </c>
      <c r="D17" s="63">
        <v>145</v>
      </c>
      <c r="E17" s="63">
        <v>107</v>
      </c>
      <c r="F17" s="63">
        <v>88</v>
      </c>
      <c r="G17" s="63">
        <v>115</v>
      </c>
      <c r="H17" s="63">
        <v>84</v>
      </c>
      <c r="I17" s="63">
        <v>112</v>
      </c>
      <c r="J17" s="63">
        <v>90</v>
      </c>
      <c r="K17" s="253">
        <v>827</v>
      </c>
    </row>
    <row r="18" spans="2:15" x14ac:dyDescent="0.25">
      <c r="B18" s="34" t="s">
        <v>39</v>
      </c>
      <c r="C18" s="252">
        <v>70</v>
      </c>
      <c r="D18" s="63">
        <v>99</v>
      </c>
      <c r="E18" s="63">
        <v>92</v>
      </c>
      <c r="F18" s="63">
        <v>54</v>
      </c>
      <c r="G18" s="63">
        <v>67</v>
      </c>
      <c r="H18" s="63">
        <v>68</v>
      </c>
      <c r="I18" s="63">
        <v>68</v>
      </c>
      <c r="J18" s="63">
        <v>47</v>
      </c>
      <c r="K18" s="253">
        <v>565</v>
      </c>
      <c r="N18" s="80"/>
      <c r="O18" s="80"/>
    </row>
    <row r="19" spans="2:15" x14ac:dyDescent="0.25">
      <c r="B19" s="34" t="s">
        <v>40</v>
      </c>
      <c r="C19" s="252">
        <v>160</v>
      </c>
      <c r="D19" s="63">
        <v>221</v>
      </c>
      <c r="E19" s="63">
        <v>212</v>
      </c>
      <c r="F19" s="63">
        <v>137</v>
      </c>
      <c r="G19" s="63">
        <v>140</v>
      </c>
      <c r="H19" s="63">
        <v>133</v>
      </c>
      <c r="I19" s="63">
        <v>132</v>
      </c>
      <c r="J19" s="63">
        <v>104</v>
      </c>
      <c r="K19" s="253">
        <v>1239</v>
      </c>
    </row>
    <row r="20" spans="2:15" x14ac:dyDescent="0.25">
      <c r="B20" s="34" t="s">
        <v>41</v>
      </c>
      <c r="C20" s="252">
        <v>85</v>
      </c>
      <c r="D20" s="63">
        <v>95</v>
      </c>
      <c r="E20" s="63">
        <v>87</v>
      </c>
      <c r="F20" s="63">
        <v>70</v>
      </c>
      <c r="G20" s="63">
        <v>75</v>
      </c>
      <c r="H20" s="63">
        <v>56</v>
      </c>
      <c r="I20" s="63">
        <v>57</v>
      </c>
      <c r="J20" s="63">
        <v>60</v>
      </c>
      <c r="K20" s="253">
        <v>585</v>
      </c>
    </row>
    <row r="21" spans="2:15" x14ac:dyDescent="0.25">
      <c r="B21" s="34" t="s">
        <v>42</v>
      </c>
      <c r="C21" s="252">
        <v>71</v>
      </c>
      <c r="D21" s="63">
        <v>60</v>
      </c>
      <c r="E21" s="63">
        <v>53</v>
      </c>
      <c r="F21" s="63">
        <v>51</v>
      </c>
      <c r="G21" s="63">
        <v>52</v>
      </c>
      <c r="H21" s="63">
        <v>50</v>
      </c>
      <c r="I21" s="63">
        <v>67</v>
      </c>
      <c r="J21" s="63">
        <v>43</v>
      </c>
      <c r="K21" s="253">
        <v>447</v>
      </c>
    </row>
    <row r="22" spans="2:15" x14ac:dyDescent="0.25">
      <c r="B22" s="34" t="s">
        <v>43</v>
      </c>
      <c r="C22" s="252">
        <v>29</v>
      </c>
      <c r="D22" s="63">
        <v>61</v>
      </c>
      <c r="E22" s="63">
        <v>62</v>
      </c>
      <c r="F22" s="63">
        <v>67</v>
      </c>
      <c r="G22" s="63">
        <v>43</v>
      </c>
      <c r="H22" s="63">
        <v>36</v>
      </c>
      <c r="I22" s="63">
        <v>53</v>
      </c>
      <c r="J22" s="63">
        <v>33</v>
      </c>
      <c r="K22" s="253">
        <v>384</v>
      </c>
    </row>
    <row r="23" spans="2:15" x14ac:dyDescent="0.25">
      <c r="B23" s="34" t="s">
        <v>44</v>
      </c>
      <c r="C23" s="252">
        <v>163</v>
      </c>
      <c r="D23" s="63">
        <v>193</v>
      </c>
      <c r="E23" s="63">
        <v>178</v>
      </c>
      <c r="F23" s="63">
        <v>151</v>
      </c>
      <c r="G23" s="63">
        <v>144</v>
      </c>
      <c r="H23" s="63">
        <v>133</v>
      </c>
      <c r="I23" s="63">
        <v>135</v>
      </c>
      <c r="J23" s="63">
        <v>127</v>
      </c>
      <c r="K23" s="253">
        <v>1224</v>
      </c>
    </row>
    <row r="24" spans="2:15" x14ac:dyDescent="0.25">
      <c r="B24" s="34" t="s">
        <v>45</v>
      </c>
      <c r="C24" s="252">
        <v>103</v>
      </c>
      <c r="D24" s="63">
        <v>106</v>
      </c>
      <c r="E24" s="63">
        <v>97</v>
      </c>
      <c r="F24" s="63">
        <v>73</v>
      </c>
      <c r="G24" s="63">
        <v>81</v>
      </c>
      <c r="H24" s="63">
        <v>74</v>
      </c>
      <c r="I24" s="63">
        <v>66</v>
      </c>
      <c r="J24" s="63">
        <v>64</v>
      </c>
      <c r="K24" s="253">
        <v>664</v>
      </c>
    </row>
    <row r="25" spans="2:15" x14ac:dyDescent="0.25">
      <c r="B25" s="34" t="s">
        <v>46</v>
      </c>
      <c r="C25" s="252">
        <v>73</v>
      </c>
      <c r="D25" s="63">
        <v>87</v>
      </c>
      <c r="E25" s="63">
        <v>82</v>
      </c>
      <c r="F25" s="63">
        <v>69</v>
      </c>
      <c r="G25" s="63">
        <v>56</v>
      </c>
      <c r="H25" s="63">
        <v>56</v>
      </c>
      <c r="I25" s="63">
        <v>51</v>
      </c>
      <c r="J25" s="63">
        <v>49</v>
      </c>
      <c r="K25" s="253">
        <v>523</v>
      </c>
    </row>
    <row r="26" spans="2:15" x14ac:dyDescent="0.25">
      <c r="B26" s="34" t="s">
        <v>47</v>
      </c>
      <c r="C26" s="252">
        <v>102</v>
      </c>
      <c r="D26" s="63">
        <v>77</v>
      </c>
      <c r="E26" s="63">
        <v>81</v>
      </c>
      <c r="F26" s="63">
        <v>68</v>
      </c>
      <c r="G26" s="63">
        <v>79</v>
      </c>
      <c r="H26" s="63">
        <v>70</v>
      </c>
      <c r="I26" s="63">
        <v>66</v>
      </c>
      <c r="J26" s="63">
        <v>44</v>
      </c>
      <c r="K26" s="253">
        <v>587</v>
      </c>
    </row>
    <row r="27" spans="2:15" x14ac:dyDescent="0.25">
      <c r="B27" s="34" t="s">
        <v>48</v>
      </c>
      <c r="C27" s="252">
        <v>66</v>
      </c>
      <c r="D27" s="63">
        <v>86</v>
      </c>
      <c r="E27" s="63">
        <v>79</v>
      </c>
      <c r="F27" s="63">
        <v>63</v>
      </c>
      <c r="G27" s="63">
        <v>76</v>
      </c>
      <c r="H27" s="63">
        <v>50</v>
      </c>
      <c r="I27" s="63">
        <v>58</v>
      </c>
      <c r="J27" s="63">
        <v>46</v>
      </c>
      <c r="K27" s="253">
        <v>524</v>
      </c>
    </row>
    <row r="28" spans="2:15" x14ac:dyDescent="0.25">
      <c r="B28" s="34" t="s">
        <v>49</v>
      </c>
      <c r="C28" s="252">
        <v>153</v>
      </c>
      <c r="D28" s="63">
        <v>174</v>
      </c>
      <c r="E28" s="63">
        <v>170</v>
      </c>
      <c r="F28" s="63">
        <v>142</v>
      </c>
      <c r="G28" s="63">
        <v>127</v>
      </c>
      <c r="H28" s="63">
        <v>131</v>
      </c>
      <c r="I28" s="63">
        <v>120</v>
      </c>
      <c r="J28" s="63">
        <v>80</v>
      </c>
      <c r="K28" s="253">
        <v>1097</v>
      </c>
    </row>
    <row r="29" spans="2:15" x14ac:dyDescent="0.25">
      <c r="B29" s="34" t="s">
        <v>50</v>
      </c>
      <c r="C29" s="252">
        <v>279</v>
      </c>
      <c r="D29" s="63">
        <v>205</v>
      </c>
      <c r="E29" s="63">
        <v>179</v>
      </c>
      <c r="F29" s="63">
        <v>175</v>
      </c>
      <c r="G29" s="63">
        <v>152</v>
      </c>
      <c r="H29" s="63">
        <v>201</v>
      </c>
      <c r="I29" s="63">
        <v>203</v>
      </c>
      <c r="J29" s="63">
        <v>102</v>
      </c>
      <c r="K29" s="253">
        <v>1496</v>
      </c>
    </row>
    <row r="30" spans="2:15" x14ac:dyDescent="0.25">
      <c r="B30" s="34" t="s">
        <v>51</v>
      </c>
      <c r="C30" s="252">
        <v>63</v>
      </c>
      <c r="D30" s="63">
        <v>70</v>
      </c>
      <c r="E30" s="63">
        <v>78</v>
      </c>
      <c r="F30" s="63">
        <v>40</v>
      </c>
      <c r="G30" s="63">
        <v>51</v>
      </c>
      <c r="H30" s="63">
        <v>51</v>
      </c>
      <c r="I30" s="63">
        <v>49</v>
      </c>
      <c r="J30" s="63">
        <v>30</v>
      </c>
      <c r="K30" s="253">
        <v>432</v>
      </c>
    </row>
    <row r="31" spans="2:15" x14ac:dyDescent="0.25">
      <c r="B31" s="34" t="s">
        <v>52</v>
      </c>
      <c r="C31" s="252">
        <v>195</v>
      </c>
      <c r="D31" s="63">
        <v>144</v>
      </c>
      <c r="E31" s="63">
        <v>146</v>
      </c>
      <c r="F31" s="63">
        <v>146</v>
      </c>
      <c r="G31" s="63">
        <v>173</v>
      </c>
      <c r="H31" s="63">
        <v>137</v>
      </c>
      <c r="I31" s="63">
        <v>110</v>
      </c>
      <c r="J31" s="63">
        <v>94</v>
      </c>
      <c r="K31" s="253">
        <v>1145</v>
      </c>
    </row>
    <row r="32" spans="2:15" x14ac:dyDescent="0.25">
      <c r="B32" s="34" t="s">
        <v>31</v>
      </c>
      <c r="C32" s="252">
        <v>53</v>
      </c>
      <c r="D32" s="63">
        <v>76</v>
      </c>
      <c r="E32" s="63">
        <v>77</v>
      </c>
      <c r="F32" s="63">
        <v>41</v>
      </c>
      <c r="G32" s="63">
        <v>43</v>
      </c>
      <c r="H32" s="63">
        <v>29</v>
      </c>
      <c r="I32" s="63">
        <v>30</v>
      </c>
      <c r="J32" s="63">
        <v>28</v>
      </c>
      <c r="K32" s="253">
        <v>377</v>
      </c>
    </row>
    <row r="33" spans="2:11" x14ac:dyDescent="0.25">
      <c r="B33" s="34" t="s">
        <v>53</v>
      </c>
      <c r="C33" s="252">
        <v>185</v>
      </c>
      <c r="D33" s="63">
        <v>207</v>
      </c>
      <c r="E33" s="63">
        <v>166</v>
      </c>
      <c r="F33" s="63">
        <v>135</v>
      </c>
      <c r="G33" s="63">
        <v>106</v>
      </c>
      <c r="H33" s="63">
        <v>114</v>
      </c>
      <c r="I33" s="63">
        <v>113</v>
      </c>
      <c r="J33" s="63">
        <v>105</v>
      </c>
      <c r="K33" s="253">
        <v>1131</v>
      </c>
    </row>
    <row r="34" spans="2:11" ht="12.75" customHeight="1" x14ac:dyDescent="0.25">
      <c r="B34" s="34" t="s">
        <v>54</v>
      </c>
      <c r="C34" s="252">
        <v>166</v>
      </c>
      <c r="D34" s="63">
        <v>125</v>
      </c>
      <c r="E34" s="63">
        <v>112</v>
      </c>
      <c r="F34" s="63">
        <v>101</v>
      </c>
      <c r="G34" s="63">
        <v>107</v>
      </c>
      <c r="H34" s="63">
        <v>95</v>
      </c>
      <c r="I34" s="63">
        <v>91</v>
      </c>
      <c r="J34" s="63">
        <v>61</v>
      </c>
      <c r="K34" s="253">
        <v>858</v>
      </c>
    </row>
    <row r="35" spans="2:11" x14ac:dyDescent="0.25">
      <c r="B35" s="34" t="s">
        <v>55</v>
      </c>
      <c r="C35" s="252">
        <v>67</v>
      </c>
      <c r="D35" s="63">
        <v>75</v>
      </c>
      <c r="E35" s="63">
        <v>78</v>
      </c>
      <c r="F35" s="63">
        <v>71</v>
      </c>
      <c r="G35" s="63">
        <v>72</v>
      </c>
      <c r="H35" s="63">
        <v>54</v>
      </c>
      <c r="I35" s="63">
        <v>37</v>
      </c>
      <c r="J35" s="63">
        <v>32</v>
      </c>
      <c r="K35" s="253">
        <v>486</v>
      </c>
    </row>
    <row r="36" spans="2:11" x14ac:dyDescent="0.25">
      <c r="B36" s="34" t="s">
        <v>56</v>
      </c>
      <c r="C36" s="252">
        <v>52</v>
      </c>
      <c r="D36" s="63">
        <v>77</v>
      </c>
      <c r="E36" s="63">
        <v>60</v>
      </c>
      <c r="F36" s="63">
        <v>46</v>
      </c>
      <c r="G36" s="63">
        <v>47</v>
      </c>
      <c r="H36" s="63">
        <v>41</v>
      </c>
      <c r="I36" s="63">
        <v>29</v>
      </c>
      <c r="J36" s="63">
        <v>37</v>
      </c>
      <c r="K36" s="253">
        <v>389</v>
      </c>
    </row>
    <row r="37" spans="2:11" x14ac:dyDescent="0.25">
      <c r="B37" s="34" t="s">
        <v>57</v>
      </c>
      <c r="C37" s="252">
        <v>115</v>
      </c>
      <c r="D37" s="63">
        <v>130</v>
      </c>
      <c r="E37" s="63">
        <v>122</v>
      </c>
      <c r="F37" s="63">
        <v>124</v>
      </c>
      <c r="G37" s="63">
        <v>102</v>
      </c>
      <c r="H37" s="63">
        <v>104</v>
      </c>
      <c r="I37" s="63">
        <v>69</v>
      </c>
      <c r="J37" s="63">
        <v>81</v>
      </c>
      <c r="K37" s="253">
        <v>847</v>
      </c>
    </row>
    <row r="38" spans="2:11" x14ac:dyDescent="0.25">
      <c r="B38" s="34" t="s">
        <v>58</v>
      </c>
      <c r="C38" s="341">
        <v>89</v>
      </c>
      <c r="D38" s="342">
        <v>90</v>
      </c>
      <c r="E38" s="342">
        <v>83</v>
      </c>
      <c r="F38" s="342">
        <v>74</v>
      </c>
      <c r="G38" s="342">
        <v>48</v>
      </c>
      <c r="H38" s="342">
        <v>52</v>
      </c>
      <c r="I38" s="342">
        <v>45</v>
      </c>
      <c r="J38" s="342">
        <v>44</v>
      </c>
      <c r="K38" s="258">
        <v>525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053" priority="2" operator="between">
      <formula>1</formula>
      <formula>2</formula>
    </cfRule>
  </conditionalFormatting>
  <conditionalFormatting sqref="C11:K38">
    <cfRule type="cellIs" dxfId="5052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7" sqref="G7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339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358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(11)'!C11/'SD_idade (11)'!K11)</f>
        <v>0.15769703669445354</v>
      </c>
      <c r="D11" s="196">
        <f>('SD_idade (11)'!D11/'SD_idade (11)'!K11)</f>
        <v>0.14370283471139639</v>
      </c>
      <c r="E11" s="196">
        <f>('SD_idade (11)'!E11/'SD_idade (11)'!K11)</f>
        <v>0.13806725248446153</v>
      </c>
      <c r="F11" s="196">
        <f>('SD_idade (11)'!F11/'SD_idade (11)'!K11)</f>
        <v>0.12014528882922923</v>
      </c>
      <c r="G11" s="196">
        <f>('SD_idade (11)'!G11/'SD_idade (11)'!K11)</f>
        <v>0.11933988336284983</v>
      </c>
      <c r="H11" s="196">
        <f>('SD_idade (11)'!H11/'SD_idade (11)'!K11)</f>
        <v>0.11749444450711216</v>
      </c>
      <c r="I11" s="196">
        <f>('SD_idade (11)'!I11/'SD_idade (11)'!K11)</f>
        <v>0.11802912544697747</v>
      </c>
      <c r="J11" s="197">
        <f>('SD_idade (11)'!J11/'SD_idade (11)'!K11)</f>
        <v>8.5524133963519863E-2</v>
      </c>
    </row>
    <row r="12" spans="1:10" x14ac:dyDescent="0.25">
      <c r="B12" s="4" t="s">
        <v>102</v>
      </c>
      <c r="C12" s="194">
        <f>('SD_idade (11)'!C12/'SD_idade (11)'!K12)</f>
        <v>0.15972459764066133</v>
      </c>
      <c r="D12" s="163">
        <f>('SD_idade (11)'!D12/'SD_idade (11)'!K12)</f>
        <v>0.15028724290663509</v>
      </c>
      <c r="E12" s="163">
        <f>('SD_idade (11)'!E12/'SD_idade (11)'!K12)</f>
        <v>0.15228697978336184</v>
      </c>
      <c r="F12" s="163">
        <f>('SD_idade (11)'!F12/'SD_idade (11)'!K12)</f>
        <v>0.12372933385957988</v>
      </c>
      <c r="G12" s="163">
        <f>('SD_idade (11)'!G12/'SD_idade (11)'!K12)</f>
        <v>0.11541463842476866</v>
      </c>
      <c r="H12" s="163">
        <f>('SD_idade (11)'!H12/'SD_idade (11)'!K12)</f>
        <v>0.10801210367056967</v>
      </c>
      <c r="I12" s="163">
        <f>('SD_idade (11)'!I12/'SD_idade (11)'!K12)</f>
        <v>0.10709117221418235</v>
      </c>
      <c r="J12" s="191">
        <f>('SD_idade (11)'!J12/'SD_idade (11)'!K12)</f>
        <v>8.3453931500241191E-2</v>
      </c>
    </row>
    <row r="13" spans="1:10" x14ac:dyDescent="0.25">
      <c r="B13" s="187" t="s">
        <v>20</v>
      </c>
      <c r="C13" s="194">
        <f>('SD_idade (11)'!C13/'SD_idade (11)'!K13)</f>
        <v>0.16043628013777267</v>
      </c>
      <c r="D13" s="163">
        <f>('SD_idade (11)'!D13/'SD_idade (11)'!K13)</f>
        <v>0.15018369690011482</v>
      </c>
      <c r="E13" s="163">
        <f>('SD_idade (11)'!E13/'SD_idade (11)'!K13)</f>
        <v>0.15084959816303101</v>
      </c>
      <c r="F13" s="163">
        <f>('SD_idade (11)'!F13/'SD_idade (11)'!K13)</f>
        <v>0.12569460390355913</v>
      </c>
      <c r="G13" s="163">
        <f>('SD_idade (11)'!G13/'SD_idade (11)'!K13)</f>
        <v>0.11621125143513203</v>
      </c>
      <c r="H13" s="163">
        <f>('SD_idade (11)'!H13/'SD_idade (11)'!K13)</f>
        <v>0.10665901262916189</v>
      </c>
      <c r="I13" s="163">
        <f>('SD_idade (11)'!I13/'SD_idade (11)'!K13)</f>
        <v>0.10577497129735935</v>
      </c>
      <c r="J13" s="191">
        <f>('SD_idade (11)'!J13/'SD_idade (11)'!K13)</f>
        <v>8.4190585533869114E-2</v>
      </c>
    </row>
    <row r="14" spans="1:10" x14ac:dyDescent="0.25">
      <c r="B14" s="187" t="s">
        <v>1</v>
      </c>
      <c r="C14" s="348">
        <f>('SD_idade (11)'!C14/'SD_idade (11)'!K14)</f>
        <v>0.15025966532025389</v>
      </c>
      <c r="D14" s="349">
        <f>('SD_idade (11)'!D14/'SD_idade (11)'!K14)</f>
        <v>0.15885747259088287</v>
      </c>
      <c r="E14" s="349">
        <f>('SD_idade (11)'!E14/'SD_idade (11)'!K14)</f>
        <v>0.14564339296018466</v>
      </c>
      <c r="F14" s="349">
        <f>('SD_idade (11)'!F14/'SD_idade (11)'!K14)</f>
        <v>0.12135025966532026</v>
      </c>
      <c r="G14" s="349">
        <f>('SD_idade (11)'!G14/'SD_idade (11)'!K14)</f>
        <v>0.11892671667628391</v>
      </c>
      <c r="H14" s="349">
        <f>('SD_idade (11)'!H14/'SD_idade (11)'!K14)</f>
        <v>0.11136757068667051</v>
      </c>
      <c r="I14" s="349">
        <f>('SD_idade (11)'!I14/'SD_idade (11)'!K14)</f>
        <v>0.10750144258511252</v>
      </c>
      <c r="J14" s="350">
        <f>('SD_idade (11)'!J14/'SD_idade (11)'!K14)</f>
        <v>8.6093479515291407E-2</v>
      </c>
    </row>
    <row r="15" spans="1:10" x14ac:dyDescent="0.25">
      <c r="B15" s="181" t="s">
        <v>36</v>
      </c>
      <c r="C15" s="195">
        <f>('SD_idade (11)'!C15/'SD_idade (11)'!K15)</f>
        <v>0.1941747572815534</v>
      </c>
      <c r="D15" s="196">
        <f>('SD_idade (11)'!D15/'SD_idade (11)'!K15)</f>
        <v>0.14563106796116504</v>
      </c>
      <c r="E15" s="196">
        <f>('SD_idade (11)'!E15/'SD_idade (11)'!K15)</f>
        <v>0.12038834951456311</v>
      </c>
      <c r="F15" s="196">
        <f>('SD_idade (11)'!F15/'SD_idade (11)'!K15)</f>
        <v>0.11067961165048544</v>
      </c>
      <c r="G15" s="196">
        <f>('SD_idade (11)'!G15/'SD_idade (11)'!K15)</f>
        <v>9.3203883495145634E-2</v>
      </c>
      <c r="H15" s="196">
        <f>('SD_idade (11)'!H15/'SD_idade (11)'!K15)</f>
        <v>0.12038834951456311</v>
      </c>
      <c r="I15" s="196">
        <f>('SD_idade (11)'!I15/'SD_idade (11)'!K15)</f>
        <v>0.12038834951456311</v>
      </c>
      <c r="J15" s="197">
        <f>('SD_idade (11)'!J15/'SD_idade (11)'!K15)</f>
        <v>9.5145631067961159E-2</v>
      </c>
    </row>
    <row r="16" spans="1:10" x14ac:dyDescent="0.25">
      <c r="B16" s="181" t="s">
        <v>37</v>
      </c>
      <c r="C16" s="194">
        <f>('SD_idade (11)'!C16/'SD_idade (11)'!K16)</f>
        <v>0.17062634989200864</v>
      </c>
      <c r="D16" s="163">
        <f>('SD_idade (11)'!D16/'SD_idade (11)'!K16)</f>
        <v>0.16198704103671707</v>
      </c>
      <c r="E16" s="163">
        <f>('SD_idade (11)'!E16/'SD_idade (11)'!K16)</f>
        <v>0.13174946004319654</v>
      </c>
      <c r="F16" s="163">
        <f>('SD_idade (11)'!F16/'SD_idade (11)'!K16)</f>
        <v>0.12958963282937366</v>
      </c>
      <c r="G16" s="163">
        <f>('SD_idade (11)'!G16/'SD_idade (11)'!K16)</f>
        <v>0.12311015118790497</v>
      </c>
      <c r="H16" s="163">
        <f>('SD_idade (11)'!H16/'SD_idade (11)'!K16)</f>
        <v>0.10583153347732181</v>
      </c>
      <c r="I16" s="163">
        <f>('SD_idade (11)'!I16/'SD_idade (11)'!K16)</f>
        <v>8.6393088552915762E-2</v>
      </c>
      <c r="J16" s="191">
        <f>('SD_idade (11)'!J16/'SD_idade (11)'!K16)</f>
        <v>9.0712742980561561E-2</v>
      </c>
    </row>
    <row r="17" spans="2:10" x14ac:dyDescent="0.25">
      <c r="B17" s="181" t="s">
        <v>38</v>
      </c>
      <c r="C17" s="194">
        <f>('SD_idade (11)'!C17/'SD_idade (11)'!K17)</f>
        <v>0.10399032648125756</v>
      </c>
      <c r="D17" s="163">
        <f>('SD_idade (11)'!D17/'SD_idade (11)'!K17)</f>
        <v>0.17533252720677148</v>
      </c>
      <c r="E17" s="163">
        <f>('SD_idade (11)'!E17/'SD_idade (11)'!K17)</f>
        <v>0.1293833131801693</v>
      </c>
      <c r="F17" s="163">
        <f>('SD_idade (11)'!F17/'SD_idade (11)'!K17)</f>
        <v>0.10640870616686819</v>
      </c>
      <c r="G17" s="163">
        <f>('SD_idade (11)'!G17/'SD_idade (11)'!K17)</f>
        <v>0.13905683192261184</v>
      </c>
      <c r="H17" s="163">
        <f>('SD_idade (11)'!H17/'SD_idade (11)'!K17)</f>
        <v>0.10157194679564692</v>
      </c>
      <c r="I17" s="163">
        <f>('SD_idade (11)'!I17/'SD_idade (11)'!K17)</f>
        <v>0.13542926239419589</v>
      </c>
      <c r="J17" s="191">
        <f>('SD_idade (11)'!J17/'SD_idade (11)'!K17)</f>
        <v>0.10882708585247884</v>
      </c>
    </row>
    <row r="18" spans="2:10" x14ac:dyDescent="0.25">
      <c r="B18" s="181" t="s">
        <v>39</v>
      </c>
      <c r="C18" s="194">
        <f>('SD_idade (11)'!C18/'SD_idade (11)'!K18)</f>
        <v>0.12389380530973451</v>
      </c>
      <c r="D18" s="163">
        <f>('SD_idade (11)'!D18/'SD_idade (11)'!K18)</f>
        <v>0.17522123893805311</v>
      </c>
      <c r="E18" s="163">
        <f>('SD_idade (11)'!E18/'SD_idade (11)'!K18)</f>
        <v>0.16283185840707964</v>
      </c>
      <c r="F18" s="163">
        <f>('SD_idade (11)'!F18/'SD_idade (11)'!K18)</f>
        <v>9.5575221238938052E-2</v>
      </c>
      <c r="G18" s="163">
        <f>('SD_idade (11)'!G18/'SD_idade (11)'!K18)</f>
        <v>0.11858407079646018</v>
      </c>
      <c r="H18" s="163">
        <f>('SD_idade (11)'!H18/'SD_idade (11)'!K18)</f>
        <v>0.12035398230088495</v>
      </c>
      <c r="I18" s="163">
        <f>('SD_idade (11)'!I18/'SD_idade (11)'!K18)</f>
        <v>0.12035398230088495</v>
      </c>
      <c r="J18" s="191">
        <f>('SD_idade (11)'!J18/'SD_idade (11)'!K18)</f>
        <v>8.3185840707964601E-2</v>
      </c>
    </row>
    <row r="19" spans="2:10" x14ac:dyDescent="0.25">
      <c r="B19" s="181" t="s">
        <v>40</v>
      </c>
      <c r="C19" s="194">
        <f>('SD_idade (11)'!C19/'SD_idade (11)'!K19)</f>
        <v>0.12913640032284099</v>
      </c>
      <c r="D19" s="163">
        <f>('SD_idade (11)'!D19/'SD_idade (11)'!K19)</f>
        <v>0.17836965294592413</v>
      </c>
      <c r="E19" s="163">
        <f>('SD_idade (11)'!E19/'SD_idade (11)'!K19)</f>
        <v>0.17110573042776434</v>
      </c>
      <c r="F19" s="163">
        <f>('SD_idade (11)'!F19/'SD_idade (11)'!K19)</f>
        <v>0.11057304277643261</v>
      </c>
      <c r="G19" s="163">
        <f>('SD_idade (11)'!G19/'SD_idade (11)'!K19)</f>
        <v>0.11299435028248588</v>
      </c>
      <c r="H19" s="163">
        <f>('SD_idade (11)'!H19/'SD_idade (11)'!K19)</f>
        <v>0.10734463276836158</v>
      </c>
      <c r="I19" s="163">
        <f>('SD_idade (11)'!I19/'SD_idade (11)'!K19)</f>
        <v>0.10653753026634383</v>
      </c>
      <c r="J19" s="191">
        <f>('SD_idade (11)'!J19/'SD_idade (11)'!K19)</f>
        <v>8.3938660209846652E-2</v>
      </c>
    </row>
    <row r="20" spans="2:10" x14ac:dyDescent="0.25">
      <c r="B20" s="181" t="s">
        <v>41</v>
      </c>
      <c r="C20" s="194">
        <f>('SD_idade (11)'!C20/'SD_idade (11)'!K20)</f>
        <v>0.14529914529914531</v>
      </c>
      <c r="D20" s="163">
        <f>('SD_idade (11)'!D20/'SD_idade (11)'!K20)</f>
        <v>0.1623931623931624</v>
      </c>
      <c r="E20" s="163">
        <f>('SD_idade (11)'!E20/'SD_idade (11)'!K20)</f>
        <v>0.14871794871794872</v>
      </c>
      <c r="F20" s="163">
        <f>('SD_idade (11)'!F20/'SD_idade (11)'!K20)</f>
        <v>0.11965811965811966</v>
      </c>
      <c r="G20" s="163">
        <f>('SD_idade (11)'!G20/'SD_idade (11)'!K20)</f>
        <v>0.12820512820512819</v>
      </c>
      <c r="H20" s="163">
        <f>('SD_idade (11)'!H20/'SD_idade (11)'!K20)</f>
        <v>9.5726495726495733E-2</v>
      </c>
      <c r="I20" s="163">
        <f>('SD_idade (11)'!I20/'SD_idade (11)'!K20)</f>
        <v>9.7435897435897437E-2</v>
      </c>
      <c r="J20" s="191">
        <f>('SD_idade (11)'!J20/'SD_idade (11)'!K20)</f>
        <v>0.10256410256410256</v>
      </c>
    </row>
    <row r="21" spans="2:10" x14ac:dyDescent="0.25">
      <c r="B21" s="181" t="s">
        <v>42</v>
      </c>
      <c r="C21" s="194">
        <f>('SD_idade (11)'!C21/'SD_idade (11)'!K21)</f>
        <v>0.15883668903803133</v>
      </c>
      <c r="D21" s="163">
        <f>('SD_idade (11)'!D21/'SD_idade (11)'!K21)</f>
        <v>0.13422818791946309</v>
      </c>
      <c r="E21" s="163">
        <f>('SD_idade (11)'!E21/'SD_idade (11)'!K21)</f>
        <v>0.11856823266219239</v>
      </c>
      <c r="F21" s="163">
        <f>('SD_idade (11)'!F21/'SD_idade (11)'!K21)</f>
        <v>0.11409395973154363</v>
      </c>
      <c r="G21" s="163">
        <f>('SD_idade (11)'!G21/'SD_idade (11)'!K21)</f>
        <v>0.116331096196868</v>
      </c>
      <c r="H21" s="163">
        <f>('SD_idade (11)'!H21/'SD_idade (11)'!K21)</f>
        <v>0.11185682326621924</v>
      </c>
      <c r="I21" s="163">
        <f>('SD_idade (11)'!I21/'SD_idade (11)'!K21)</f>
        <v>0.14988814317673377</v>
      </c>
      <c r="J21" s="191">
        <f>('SD_idade (11)'!J21/'SD_idade (11)'!K21)</f>
        <v>9.6196868008948541E-2</v>
      </c>
    </row>
    <row r="22" spans="2:10" x14ac:dyDescent="0.25">
      <c r="B22" s="181" t="s">
        <v>43</v>
      </c>
      <c r="C22" s="194">
        <f>('SD_idade (11)'!C22/'SD_idade (11)'!K22)</f>
        <v>7.5520833333333329E-2</v>
      </c>
      <c r="D22" s="163">
        <f>('SD_idade (11)'!D22/'SD_idade (11)'!K22)</f>
        <v>0.15885416666666666</v>
      </c>
      <c r="E22" s="163">
        <f>('SD_idade (11)'!E22/'SD_idade (11)'!K22)</f>
        <v>0.16145833333333334</v>
      </c>
      <c r="F22" s="163">
        <f>('SD_idade (11)'!F22/'SD_idade (11)'!K22)</f>
        <v>0.17447916666666666</v>
      </c>
      <c r="G22" s="163">
        <f>('SD_idade (11)'!G22/'SD_idade (11)'!K22)</f>
        <v>0.11197916666666667</v>
      </c>
      <c r="H22" s="163">
        <f>('SD_idade (11)'!H22/'SD_idade (11)'!K22)</f>
        <v>9.375E-2</v>
      </c>
      <c r="I22" s="163">
        <f>('SD_idade (11)'!I22/'SD_idade (11)'!K22)</f>
        <v>0.13802083333333334</v>
      </c>
      <c r="J22" s="191">
        <f>('SD_idade (11)'!J22/'SD_idade (11)'!K22)</f>
        <v>8.59375E-2</v>
      </c>
    </row>
    <row r="23" spans="2:10" x14ac:dyDescent="0.25">
      <c r="B23" s="181" t="s">
        <v>44</v>
      </c>
      <c r="C23" s="194">
        <f>('SD_idade (11)'!C23/'SD_idade (11)'!K23)</f>
        <v>0.13316993464052287</v>
      </c>
      <c r="D23" s="163">
        <f>('SD_idade (11)'!D23/'SD_idade (11)'!K23)</f>
        <v>0.1576797385620915</v>
      </c>
      <c r="E23" s="163">
        <f>('SD_idade (11)'!E23/'SD_idade (11)'!K23)</f>
        <v>0.1454248366013072</v>
      </c>
      <c r="F23" s="163">
        <f>('SD_idade (11)'!F23/'SD_idade (11)'!K23)</f>
        <v>0.12336601307189543</v>
      </c>
      <c r="G23" s="163">
        <f>('SD_idade (11)'!G23/'SD_idade (11)'!K23)</f>
        <v>0.11764705882352941</v>
      </c>
      <c r="H23" s="163">
        <f>('SD_idade (11)'!H23/'SD_idade (11)'!K23)</f>
        <v>0.10866013071895425</v>
      </c>
      <c r="I23" s="163">
        <f>('SD_idade (11)'!I23/'SD_idade (11)'!K23)</f>
        <v>0.11029411764705882</v>
      </c>
      <c r="J23" s="191">
        <f>('SD_idade (11)'!J23/'SD_idade (11)'!K23)</f>
        <v>0.10375816993464053</v>
      </c>
    </row>
    <row r="24" spans="2:10" x14ac:dyDescent="0.25">
      <c r="B24" s="181" t="s">
        <v>45</v>
      </c>
      <c r="C24" s="194">
        <f>('SD_idade (11)'!C24/'SD_idade (11)'!K24)</f>
        <v>0.15512048192771086</v>
      </c>
      <c r="D24" s="163">
        <f>('SD_idade (11)'!D24/'SD_idade (11)'!K24)</f>
        <v>0.15963855421686746</v>
      </c>
      <c r="E24" s="163">
        <f>('SD_idade (11)'!E24/'SD_idade (11)'!K24)</f>
        <v>0.1460843373493976</v>
      </c>
      <c r="F24" s="163">
        <f>('SD_idade (11)'!F24/'SD_idade (11)'!K24)</f>
        <v>0.10993975903614457</v>
      </c>
      <c r="G24" s="163">
        <f>('SD_idade (11)'!G24/'SD_idade (11)'!K24)</f>
        <v>0.12198795180722892</v>
      </c>
      <c r="H24" s="163">
        <f>('SD_idade (11)'!H24/'SD_idade (11)'!K24)</f>
        <v>0.11144578313253012</v>
      </c>
      <c r="I24" s="163">
        <f>('SD_idade (11)'!I24/'SD_idade (11)'!K24)</f>
        <v>9.9397590361445784E-2</v>
      </c>
      <c r="J24" s="191">
        <f>('SD_idade (11)'!J24/'SD_idade (11)'!K24)</f>
        <v>9.6385542168674704E-2</v>
      </c>
    </row>
    <row r="25" spans="2:10" x14ac:dyDescent="0.25">
      <c r="B25" s="181" t="s">
        <v>46</v>
      </c>
      <c r="C25" s="194">
        <f>('SD_idade (11)'!C25/'SD_idade (11)'!K25)</f>
        <v>0.13957934990439771</v>
      </c>
      <c r="D25" s="163">
        <f>('SD_idade (11)'!D25/'SD_idade (11)'!K25)</f>
        <v>0.16634799235181644</v>
      </c>
      <c r="E25" s="163">
        <f>('SD_idade (11)'!E25/'SD_idade (11)'!K25)</f>
        <v>0.15678776290630975</v>
      </c>
      <c r="F25" s="163">
        <f>('SD_idade (11)'!F25/'SD_idade (11)'!K25)</f>
        <v>0.13193116634799235</v>
      </c>
      <c r="G25" s="163">
        <f>('SD_idade (11)'!G25/'SD_idade (11)'!K25)</f>
        <v>0.10707456978967496</v>
      </c>
      <c r="H25" s="163">
        <f>('SD_idade (11)'!H25/'SD_idade (11)'!K25)</f>
        <v>0.10707456978967496</v>
      </c>
      <c r="I25" s="163">
        <f>('SD_idade (11)'!I25/'SD_idade (11)'!K25)</f>
        <v>9.7514340344168254E-2</v>
      </c>
      <c r="J25" s="191">
        <f>('SD_idade (11)'!J25/'SD_idade (11)'!K25)</f>
        <v>9.3690248565965584E-2</v>
      </c>
    </row>
    <row r="26" spans="2:10" x14ac:dyDescent="0.25">
      <c r="B26" s="181" t="s">
        <v>47</v>
      </c>
      <c r="C26" s="194">
        <f>('SD_idade (11)'!C26/'SD_idade (11)'!K26)</f>
        <v>0.17376490630323679</v>
      </c>
      <c r="D26" s="163">
        <f>('SD_idade (11)'!D26/'SD_idade (11)'!K26)</f>
        <v>0.131175468483816</v>
      </c>
      <c r="E26" s="163">
        <f>('SD_idade (11)'!E26/'SD_idade (11)'!K26)</f>
        <v>0.13798977853492334</v>
      </c>
      <c r="F26" s="163">
        <f>('SD_idade (11)'!F26/'SD_idade (11)'!K26)</f>
        <v>0.11584327086882454</v>
      </c>
      <c r="G26" s="163">
        <f>('SD_idade (11)'!G26/'SD_idade (11)'!K26)</f>
        <v>0.13458262350936967</v>
      </c>
      <c r="H26" s="163">
        <f>('SD_idade (11)'!H26/'SD_idade (11)'!K26)</f>
        <v>0.11925042589437819</v>
      </c>
      <c r="I26" s="163">
        <f>('SD_idade (11)'!I26/'SD_idade (11)'!K26)</f>
        <v>0.11243611584327087</v>
      </c>
      <c r="J26" s="191">
        <f>('SD_idade (11)'!J26/'SD_idade (11)'!K26)</f>
        <v>7.4957410562180582E-2</v>
      </c>
    </row>
    <row r="27" spans="2:10" x14ac:dyDescent="0.25">
      <c r="B27" s="181" t="s">
        <v>48</v>
      </c>
      <c r="C27" s="194">
        <f>('SD_idade (11)'!C27/'SD_idade (11)'!K27)</f>
        <v>0.12595419847328243</v>
      </c>
      <c r="D27" s="163">
        <f>('SD_idade (11)'!D27/'SD_idade (11)'!K27)</f>
        <v>0.16412213740458015</v>
      </c>
      <c r="E27" s="163">
        <f>('SD_idade (11)'!E27/'SD_idade (11)'!K27)</f>
        <v>0.15076335877862596</v>
      </c>
      <c r="F27" s="163">
        <f>('SD_idade (11)'!F27/'SD_idade (11)'!K27)</f>
        <v>0.12022900763358779</v>
      </c>
      <c r="G27" s="163">
        <f>('SD_idade (11)'!G27/'SD_idade (11)'!K27)</f>
        <v>0.14503816793893129</v>
      </c>
      <c r="H27" s="163">
        <f>('SD_idade (11)'!H27/'SD_idade (11)'!K27)</f>
        <v>9.5419847328244281E-2</v>
      </c>
      <c r="I27" s="163">
        <f>('SD_idade (11)'!I27/'SD_idade (11)'!K27)</f>
        <v>0.11068702290076336</v>
      </c>
      <c r="J27" s="191">
        <f>('SD_idade (11)'!J27/'SD_idade (11)'!K27)</f>
        <v>8.7786259541984726E-2</v>
      </c>
    </row>
    <row r="28" spans="2:10" x14ac:dyDescent="0.25">
      <c r="B28" s="181" t="s">
        <v>49</v>
      </c>
      <c r="C28" s="194">
        <f>('SD_idade (11)'!C28/'SD_idade (11)'!K28)</f>
        <v>0.13947128532360983</v>
      </c>
      <c r="D28" s="163">
        <f>('SD_idade (11)'!D28/'SD_idade (11)'!K28)</f>
        <v>0.15861440291704648</v>
      </c>
      <c r="E28" s="163">
        <f>('SD_idade (11)'!E28/'SD_idade (11)'!K28)</f>
        <v>0.15496809480401094</v>
      </c>
      <c r="F28" s="163">
        <f>('SD_idade (11)'!F28/'SD_idade (11)'!K28)</f>
        <v>0.12944393801276208</v>
      </c>
      <c r="G28" s="163">
        <f>('SD_idade (11)'!G28/'SD_idade (11)'!K28)</f>
        <v>0.11577028258887875</v>
      </c>
      <c r="H28" s="163">
        <f>('SD_idade (11)'!H28/'SD_idade (11)'!K28)</f>
        <v>0.11941659070191431</v>
      </c>
      <c r="I28" s="163">
        <f>('SD_idade (11)'!I28/'SD_idade (11)'!K28)</f>
        <v>0.10938924339106655</v>
      </c>
      <c r="J28" s="191">
        <f>('SD_idade (11)'!J28/'SD_idade (11)'!K28)</f>
        <v>7.2926162260711025E-2</v>
      </c>
    </row>
    <row r="29" spans="2:10" x14ac:dyDescent="0.25">
      <c r="B29" s="181" t="s">
        <v>50</v>
      </c>
      <c r="C29" s="194">
        <f>('SD_idade (11)'!C29/'SD_idade (11)'!K29)</f>
        <v>0.18649732620320855</v>
      </c>
      <c r="D29" s="163">
        <f>('SD_idade (11)'!D29/'SD_idade (11)'!K29)</f>
        <v>0.13703208556149732</v>
      </c>
      <c r="E29" s="163">
        <f>('SD_idade (11)'!E29/'SD_idade (11)'!K29)</f>
        <v>0.11965240641711231</v>
      </c>
      <c r="F29" s="163">
        <f>('SD_idade (11)'!F29/'SD_idade (11)'!K29)</f>
        <v>0.11697860962566844</v>
      </c>
      <c r="G29" s="163">
        <f>('SD_idade (11)'!G29/'SD_idade (11)'!K29)</f>
        <v>0.10160427807486631</v>
      </c>
      <c r="H29" s="163">
        <f>('SD_idade (11)'!H29/'SD_idade (11)'!K29)</f>
        <v>0.13435828877005349</v>
      </c>
      <c r="I29" s="163">
        <f>('SD_idade (11)'!I29/'SD_idade (11)'!K29)</f>
        <v>0.13569518716577539</v>
      </c>
      <c r="J29" s="191">
        <f>('SD_idade (11)'!J29/'SD_idade (11)'!K29)</f>
        <v>6.8181818181818177E-2</v>
      </c>
    </row>
    <row r="30" spans="2:10" x14ac:dyDescent="0.25">
      <c r="B30" s="181" t="s">
        <v>51</v>
      </c>
      <c r="C30" s="194">
        <f>('SD_idade (11)'!C30/'SD_idade (11)'!K30)</f>
        <v>0.14583333333333334</v>
      </c>
      <c r="D30" s="163">
        <f>('SD_idade (11)'!D30/'SD_idade (11)'!K30)</f>
        <v>0.16203703703703703</v>
      </c>
      <c r="E30" s="163">
        <f>('SD_idade (11)'!E30/'SD_idade (11)'!K30)</f>
        <v>0.18055555555555555</v>
      </c>
      <c r="F30" s="163">
        <f>('SD_idade (11)'!F30/'SD_idade (11)'!K30)</f>
        <v>9.2592592592592587E-2</v>
      </c>
      <c r="G30" s="163">
        <f>('SD_idade (11)'!G30/'SD_idade (11)'!K30)</f>
        <v>0.11805555555555555</v>
      </c>
      <c r="H30" s="163">
        <f>('SD_idade (11)'!H30/'SD_idade (11)'!K30)</f>
        <v>0.11805555555555555</v>
      </c>
      <c r="I30" s="163">
        <f>('SD_idade (11)'!I30/'SD_idade (11)'!K30)</f>
        <v>0.11342592592592593</v>
      </c>
      <c r="J30" s="191">
        <f>('SD_idade (11)'!J30/'SD_idade (11)'!K30)</f>
        <v>6.9444444444444448E-2</v>
      </c>
    </row>
    <row r="31" spans="2:10" x14ac:dyDescent="0.25">
      <c r="B31" s="181" t="s">
        <v>52</v>
      </c>
      <c r="C31" s="194">
        <f>('SD_idade (11)'!C31/'SD_idade (11)'!K31)</f>
        <v>0.1703056768558952</v>
      </c>
      <c r="D31" s="163">
        <f>('SD_idade (11)'!D31/'SD_idade (11)'!K31)</f>
        <v>0.125764192139738</v>
      </c>
      <c r="E31" s="163">
        <f>('SD_idade (11)'!E31/'SD_idade (11)'!K31)</f>
        <v>0.12751091703056769</v>
      </c>
      <c r="F31" s="163">
        <f>('SD_idade (11)'!F31/'SD_idade (11)'!K31)</f>
        <v>0.12751091703056769</v>
      </c>
      <c r="G31" s="163">
        <f>('SD_idade (11)'!G31/'SD_idade (11)'!K31)</f>
        <v>0.15109170305676856</v>
      </c>
      <c r="H31" s="163">
        <f>('SD_idade (11)'!H31/'SD_idade (11)'!K31)</f>
        <v>0.11965065502183406</v>
      </c>
      <c r="I31" s="163">
        <f>('SD_idade (11)'!I31/'SD_idade (11)'!K31)</f>
        <v>9.606986899563319E-2</v>
      </c>
      <c r="J31" s="191">
        <f>('SD_idade (11)'!J31/'SD_idade (11)'!K31)</f>
        <v>8.2096069868995633E-2</v>
      </c>
    </row>
    <row r="32" spans="2:10" x14ac:dyDescent="0.25">
      <c r="B32" s="181" t="s">
        <v>31</v>
      </c>
      <c r="C32" s="194">
        <f>('SD_idade (11)'!C32/'SD_idade (11)'!K32)</f>
        <v>0.14058355437665782</v>
      </c>
      <c r="D32" s="163">
        <f>('SD_idade (11)'!D32/'SD_idade (11)'!K32)</f>
        <v>0.20159151193633953</v>
      </c>
      <c r="E32" s="163">
        <f>('SD_idade (11)'!E32/'SD_idade (11)'!K32)</f>
        <v>0.20424403183023873</v>
      </c>
      <c r="F32" s="163">
        <f>('SD_idade (11)'!F32/'SD_idade (11)'!K32)</f>
        <v>0.10875331564986737</v>
      </c>
      <c r="G32" s="163">
        <f>('SD_idade (11)'!G32/'SD_idade (11)'!K32)</f>
        <v>0.11405835543766578</v>
      </c>
      <c r="H32" s="163">
        <f>('SD_idade (11)'!H32/'SD_idade (11)'!K32)</f>
        <v>7.6923076923076927E-2</v>
      </c>
      <c r="I32" s="163">
        <f>('SD_idade (11)'!I32/'SD_idade (11)'!K32)</f>
        <v>7.9575596816976124E-2</v>
      </c>
      <c r="J32" s="191">
        <f>('SD_idade (11)'!J32/'SD_idade (11)'!K32)</f>
        <v>7.4270557029177717E-2</v>
      </c>
    </row>
    <row r="33" spans="2:10" x14ac:dyDescent="0.25">
      <c r="B33" s="181" t="s">
        <v>53</v>
      </c>
      <c r="C33" s="194">
        <f>('SD_idade (11)'!C33/'SD_idade (11)'!K33)</f>
        <v>0.16357206012378425</v>
      </c>
      <c r="D33" s="163">
        <f>('SD_idade (11)'!D33/'SD_idade (11)'!K33)</f>
        <v>0.1830238726790451</v>
      </c>
      <c r="E33" s="163">
        <f>('SD_idade (11)'!E33/'SD_idade (11)'!K33)</f>
        <v>0.14677276746242263</v>
      </c>
      <c r="F33" s="163">
        <f>('SD_idade (11)'!F33/'SD_idade (11)'!K33)</f>
        <v>0.11936339522546419</v>
      </c>
      <c r="G33" s="163">
        <f>('SD_idade (11)'!G33/'SD_idade (11)'!K33)</f>
        <v>9.3722369584438553E-2</v>
      </c>
      <c r="H33" s="163">
        <f>('SD_idade (11)'!H33/'SD_idade (11)'!K33)</f>
        <v>0.10079575596816977</v>
      </c>
      <c r="I33" s="163">
        <f>('SD_idade (11)'!I33/'SD_idade (11)'!K33)</f>
        <v>9.9911582670203364E-2</v>
      </c>
      <c r="J33" s="191">
        <f>('SD_idade (11)'!J33/'SD_idade (11)'!K33)</f>
        <v>9.2838196286472149E-2</v>
      </c>
    </row>
    <row r="34" spans="2:10" ht="12.75" customHeight="1" x14ac:dyDescent="0.25">
      <c r="B34" s="181" t="s">
        <v>54</v>
      </c>
      <c r="C34" s="194">
        <f>('SD_idade (11)'!C34/'SD_idade (11)'!K34)</f>
        <v>0.19347319347319347</v>
      </c>
      <c r="D34" s="163">
        <f>('SD_idade (11)'!D34/'SD_idade (11)'!K34)</f>
        <v>0.14568764568764569</v>
      </c>
      <c r="E34" s="163">
        <f>('SD_idade (11)'!E34/'SD_idade (11)'!K34)</f>
        <v>0.13053613053613053</v>
      </c>
      <c r="F34" s="163">
        <f>('SD_idade (11)'!F34/'SD_idade (11)'!K34)</f>
        <v>0.11771561771561771</v>
      </c>
      <c r="G34" s="163">
        <f>('SD_idade (11)'!G34/'SD_idade (11)'!K34)</f>
        <v>0.1247086247086247</v>
      </c>
      <c r="H34" s="163">
        <f>('SD_idade (11)'!H34/'SD_idade (11)'!K34)</f>
        <v>0.11072261072261072</v>
      </c>
      <c r="I34" s="163">
        <f>('SD_idade (11)'!I34/'SD_idade (11)'!K34)</f>
        <v>0.10606060606060606</v>
      </c>
      <c r="J34" s="191">
        <f>('SD_idade (11)'!J34/'SD_idade (11)'!K34)</f>
        <v>7.1095571095571089E-2</v>
      </c>
    </row>
    <row r="35" spans="2:10" x14ac:dyDescent="0.25">
      <c r="B35" s="181" t="s">
        <v>55</v>
      </c>
      <c r="C35" s="194">
        <f>('SD_idade (11)'!C35/'SD_idade (11)'!K35)</f>
        <v>0.13786008230452676</v>
      </c>
      <c r="D35" s="163">
        <f>('SD_idade (11)'!D35/'SD_idade (11)'!K35)</f>
        <v>0.15432098765432098</v>
      </c>
      <c r="E35" s="163">
        <f>('SD_idade (11)'!E35/'SD_idade (11)'!K35)</f>
        <v>0.16049382716049382</v>
      </c>
      <c r="F35" s="163">
        <f>('SD_idade (11)'!F35/'SD_idade (11)'!K35)</f>
        <v>0.14609053497942387</v>
      </c>
      <c r="G35" s="163">
        <f>('SD_idade (11)'!G35/'SD_idade (11)'!K35)</f>
        <v>0.14814814814814814</v>
      </c>
      <c r="H35" s="163">
        <f>('SD_idade (11)'!H35/'SD_idade (11)'!K35)</f>
        <v>0.1111111111111111</v>
      </c>
      <c r="I35" s="163">
        <f>('SD_idade (11)'!I35/'SD_idade (11)'!K35)</f>
        <v>7.6131687242798354E-2</v>
      </c>
      <c r="J35" s="191">
        <f>('SD_idade (11)'!J35/'SD_idade (11)'!K35)</f>
        <v>6.584362139917696E-2</v>
      </c>
    </row>
    <row r="36" spans="2:10" x14ac:dyDescent="0.25">
      <c r="B36" s="181" t="s">
        <v>56</v>
      </c>
      <c r="C36" s="194">
        <f>('SD_idade (11)'!C36/'SD_idade (11)'!K36)</f>
        <v>0.13367609254498714</v>
      </c>
      <c r="D36" s="163">
        <f>('SD_idade (11)'!D36/'SD_idade (11)'!K36)</f>
        <v>0.19794344473007713</v>
      </c>
      <c r="E36" s="163">
        <f>('SD_idade (11)'!E36/'SD_idade (11)'!K36)</f>
        <v>0.15424164524421594</v>
      </c>
      <c r="F36" s="163">
        <f>('SD_idade (11)'!F36/'SD_idade (11)'!K36)</f>
        <v>0.11825192802056556</v>
      </c>
      <c r="G36" s="163">
        <f>('SD_idade (11)'!G36/'SD_idade (11)'!K36)</f>
        <v>0.12082262210796915</v>
      </c>
      <c r="H36" s="163">
        <f>('SD_idade (11)'!H36/'SD_idade (11)'!K36)</f>
        <v>0.10539845758354756</v>
      </c>
      <c r="I36" s="163">
        <f>('SD_idade (11)'!I36/'SD_idade (11)'!K36)</f>
        <v>7.4550128534704371E-2</v>
      </c>
      <c r="J36" s="191">
        <f>('SD_idade (11)'!J36/'SD_idade (11)'!K36)</f>
        <v>9.5115681233933158E-2</v>
      </c>
    </row>
    <row r="37" spans="2:10" x14ac:dyDescent="0.25">
      <c r="B37" s="181" t="s">
        <v>57</v>
      </c>
      <c r="C37" s="194">
        <f>('SD_idade (11)'!C37/'SD_idade (11)'!K37)</f>
        <v>0.13577331759149941</v>
      </c>
      <c r="D37" s="163">
        <f>('SD_idade (11)'!D37/'SD_idade (11)'!K37)</f>
        <v>0.15348288075560804</v>
      </c>
      <c r="E37" s="163">
        <f>('SD_idade (11)'!E37/'SD_idade (11)'!K37)</f>
        <v>0.14403778040141677</v>
      </c>
      <c r="F37" s="163">
        <f>('SD_idade (11)'!F37/'SD_idade (11)'!K37)</f>
        <v>0.14639905548996457</v>
      </c>
      <c r="G37" s="163">
        <f>('SD_idade (11)'!G37/'SD_idade (11)'!K37)</f>
        <v>0.1204250295159386</v>
      </c>
      <c r="H37" s="163">
        <f>('SD_idade (11)'!H37/'SD_idade (11)'!K37)</f>
        <v>0.12278630460448642</v>
      </c>
      <c r="I37" s="163">
        <f>('SD_idade (11)'!I37/'SD_idade (11)'!K37)</f>
        <v>8.146399055489964E-2</v>
      </c>
      <c r="J37" s="191">
        <f>('SD_idade (11)'!J37/'SD_idade (11)'!K37)</f>
        <v>9.5631641086186547E-2</v>
      </c>
    </row>
    <row r="38" spans="2:10" x14ac:dyDescent="0.25">
      <c r="B38" s="181" t="s">
        <v>58</v>
      </c>
      <c r="C38" s="188">
        <f>('SD_idade (11)'!C38/'SD_idade (11)'!K38)</f>
        <v>0.16952380952380952</v>
      </c>
      <c r="D38" s="184">
        <f>('SD_idade (11)'!D38/'SD_idade (11)'!K38)</f>
        <v>0.17142857142857143</v>
      </c>
      <c r="E38" s="184">
        <f>('SD_idade (11)'!E38/'SD_idade (11)'!K38)</f>
        <v>0.15809523809523809</v>
      </c>
      <c r="F38" s="184">
        <f>('SD_idade (11)'!F38/'SD_idade (11)'!K38)</f>
        <v>0.14095238095238094</v>
      </c>
      <c r="G38" s="184">
        <f>('SD_idade (11)'!G38/'SD_idade (11)'!K38)</f>
        <v>9.1428571428571428E-2</v>
      </c>
      <c r="H38" s="184">
        <f>('SD_idade (11)'!H38/'SD_idade (11)'!K38)</f>
        <v>9.9047619047619051E-2</v>
      </c>
      <c r="I38" s="184">
        <f>('SD_idade (11)'!I38/'SD_idade (11)'!K38)</f>
        <v>8.5714285714285715E-2</v>
      </c>
      <c r="J38" s="192">
        <f>('SD_idade (11)'!J38/'SD_idade (11)'!K38)</f>
        <v>8.3809523809523806E-2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359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9" t="s">
        <v>359</v>
      </c>
    </row>
    <row r="9" spans="1:3" ht="24.95" customHeight="1" x14ac:dyDescent="0.25">
      <c r="B9" s="11"/>
      <c r="C9" s="530"/>
    </row>
    <row r="10" spans="1:3" x14ac:dyDescent="0.25">
      <c r="B10" s="161" t="s">
        <v>60</v>
      </c>
      <c r="C10" s="531"/>
    </row>
    <row r="11" spans="1:3" x14ac:dyDescent="0.25">
      <c r="B11" s="3" t="s">
        <v>61</v>
      </c>
      <c r="C11" s="220">
        <v>563.48272973721453</v>
      </c>
    </row>
    <row r="12" spans="1:3" x14ac:dyDescent="0.25">
      <c r="B12" s="4" t="s">
        <v>102</v>
      </c>
      <c r="C12" s="221">
        <v>641.54810586007864</v>
      </c>
    </row>
    <row r="13" spans="1:3" x14ac:dyDescent="0.25">
      <c r="B13" s="4" t="s">
        <v>20</v>
      </c>
      <c r="C13" s="221">
        <v>640.56177985119155</v>
      </c>
    </row>
    <row r="14" spans="1:3" x14ac:dyDescent="0.25">
      <c r="B14" s="4" t="s">
        <v>1</v>
      </c>
      <c r="C14" s="417">
        <v>687.80976572666395</v>
      </c>
    </row>
    <row r="15" spans="1:3" x14ac:dyDescent="0.25">
      <c r="B15" s="34" t="s">
        <v>36</v>
      </c>
      <c r="C15" s="220">
        <v>626.00141512785092</v>
      </c>
    </row>
    <row r="16" spans="1:3" x14ac:dyDescent="0.25">
      <c r="B16" s="34" t="s">
        <v>37</v>
      </c>
      <c r="C16" s="221">
        <v>697.42067590478371</v>
      </c>
    </row>
    <row r="17" spans="2:3" x14ac:dyDescent="0.25">
      <c r="B17" s="34" t="s">
        <v>38</v>
      </c>
      <c r="C17" s="221">
        <v>793.08560723548806</v>
      </c>
    </row>
    <row r="18" spans="2:3" x14ac:dyDescent="0.25">
      <c r="B18" s="34" t="s">
        <v>39</v>
      </c>
      <c r="C18" s="221">
        <v>762.75629988396383</v>
      </c>
    </row>
    <row r="19" spans="2:3" x14ac:dyDescent="0.25">
      <c r="B19" s="34" t="s">
        <v>40</v>
      </c>
      <c r="C19" s="221">
        <v>632.67140012043239</v>
      </c>
    </row>
    <row r="20" spans="2:3" x14ac:dyDescent="0.25">
      <c r="B20" s="34" t="s">
        <v>41</v>
      </c>
      <c r="C20" s="221">
        <v>835.03658217899158</v>
      </c>
    </row>
    <row r="21" spans="2:3" x14ac:dyDescent="0.25">
      <c r="B21" s="34" t="s">
        <v>42</v>
      </c>
      <c r="C21" s="221">
        <v>578.5648117706113</v>
      </c>
    </row>
    <row r="22" spans="2:3" x14ac:dyDescent="0.25">
      <c r="B22" s="34" t="s">
        <v>43</v>
      </c>
      <c r="C22" s="221">
        <v>835.28204606616271</v>
      </c>
    </row>
    <row r="23" spans="2:3" x14ac:dyDescent="0.25">
      <c r="B23" s="34" t="s">
        <v>44</v>
      </c>
      <c r="C23" s="221">
        <v>683.9745371590551</v>
      </c>
    </row>
    <row r="24" spans="2:3" x14ac:dyDescent="0.25">
      <c r="B24" s="34" t="s">
        <v>45</v>
      </c>
      <c r="C24" s="221">
        <v>731.63110547609995</v>
      </c>
    </row>
    <row r="25" spans="2:3" x14ac:dyDescent="0.25">
      <c r="B25" s="34" t="s">
        <v>46</v>
      </c>
      <c r="C25" s="221">
        <v>652.99780372066687</v>
      </c>
    </row>
    <row r="26" spans="2:3" x14ac:dyDescent="0.25">
      <c r="B26" s="34" t="s">
        <v>47</v>
      </c>
      <c r="C26" s="221">
        <v>728.29616665517096</v>
      </c>
    </row>
    <row r="27" spans="2:3" x14ac:dyDescent="0.25">
      <c r="B27" s="34" t="s">
        <v>48</v>
      </c>
      <c r="C27" s="221">
        <v>753.39871994120313</v>
      </c>
    </row>
    <row r="28" spans="2:3" x14ac:dyDescent="0.25">
      <c r="B28" s="34" t="s">
        <v>49</v>
      </c>
      <c r="C28" s="221">
        <v>805.39076294088966</v>
      </c>
    </row>
    <row r="29" spans="2:3" x14ac:dyDescent="0.25">
      <c r="B29" s="34" t="s">
        <v>50</v>
      </c>
      <c r="C29" s="221">
        <v>574.44911780035284</v>
      </c>
    </row>
    <row r="30" spans="2:3" x14ac:dyDescent="0.25">
      <c r="B30" s="34" t="s">
        <v>51</v>
      </c>
      <c r="C30" s="221">
        <v>655.21435258161807</v>
      </c>
    </row>
    <row r="31" spans="2:3" x14ac:dyDescent="0.25">
      <c r="B31" s="34" t="s">
        <v>52</v>
      </c>
      <c r="C31" s="221">
        <v>644.51934232180565</v>
      </c>
    </row>
    <row r="32" spans="2:3" x14ac:dyDescent="0.25">
      <c r="B32" s="34" t="s">
        <v>31</v>
      </c>
      <c r="C32" s="221">
        <v>818.07275446481344</v>
      </c>
    </row>
    <row r="33" spans="2:3" x14ac:dyDescent="0.25">
      <c r="B33" s="34" t="s">
        <v>53</v>
      </c>
      <c r="C33" s="221">
        <v>634.73845494717</v>
      </c>
    </row>
    <row r="34" spans="2:3" ht="12.75" customHeight="1" x14ac:dyDescent="0.25">
      <c r="B34" s="34" t="s">
        <v>54</v>
      </c>
      <c r="C34" s="221">
        <v>571.67407388378604</v>
      </c>
    </row>
    <row r="35" spans="2:3" x14ac:dyDescent="0.25">
      <c r="B35" s="34" t="s">
        <v>55</v>
      </c>
      <c r="C35" s="221">
        <v>588.06367947458727</v>
      </c>
    </row>
    <row r="36" spans="2:3" x14ac:dyDescent="0.25">
      <c r="B36" s="34" t="s">
        <v>56</v>
      </c>
      <c r="C36" s="221">
        <v>709.21064336390282</v>
      </c>
    </row>
    <row r="37" spans="2:3" x14ac:dyDescent="0.25">
      <c r="B37" s="34" t="s">
        <v>57</v>
      </c>
      <c r="C37" s="221">
        <v>824.20891378485896</v>
      </c>
    </row>
    <row r="38" spans="2:3" x14ac:dyDescent="0.25">
      <c r="B38" s="34" t="s">
        <v>58</v>
      </c>
      <c r="C38" s="222">
        <v>595.33491404452423</v>
      </c>
    </row>
    <row r="39" spans="2:3" x14ac:dyDescent="0.25">
      <c r="B39" s="108"/>
    </row>
    <row r="40" spans="2:3" x14ac:dyDescent="0.25">
      <c r="B40" s="36"/>
    </row>
  </sheetData>
  <conditionalFormatting sqref="C12:C38">
    <cfRule type="cellIs" dxfId="5051" priority="1" operator="between">
      <formula>1</formula>
      <formula>2</formula>
    </cfRule>
  </conditionalFormatting>
  <conditionalFormatting sqref="C11">
    <cfRule type="cellIs" dxfId="5050" priority="3" operator="between">
      <formula>1</formula>
      <formula>2</formula>
    </cfRule>
  </conditionalFormatting>
  <conditionalFormatting sqref="C11">
    <cfRule type="cellIs" dxfId="5049" priority="4" operator="between">
      <formula>1</formula>
      <formula>2</formula>
    </cfRule>
  </conditionalFormatting>
  <conditionalFormatting sqref="C12:C38">
    <cfRule type="cellIs" dxfId="5048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6</v>
      </c>
      <c r="B5" s="119" t="s">
        <v>233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334" t="s">
        <v>233</v>
      </c>
    </row>
    <row r="9" spans="1:3" ht="24.95" customHeight="1" x14ac:dyDescent="0.25">
      <c r="B9" s="11"/>
      <c r="C9" s="335"/>
    </row>
    <row r="10" spans="1:3" x14ac:dyDescent="0.25">
      <c r="B10" s="161" t="s">
        <v>60</v>
      </c>
      <c r="C10" s="337"/>
    </row>
    <row r="11" spans="1:3" x14ac:dyDescent="0.25">
      <c r="B11" s="3" t="s">
        <v>61</v>
      </c>
      <c r="C11" s="220">
        <v>503.81572606707698</v>
      </c>
    </row>
    <row r="12" spans="1:3" x14ac:dyDescent="0.25">
      <c r="B12" s="4" t="s">
        <v>102</v>
      </c>
      <c r="C12" s="221">
        <v>630.41672852538011</v>
      </c>
    </row>
    <row r="13" spans="1:3" x14ac:dyDescent="0.25">
      <c r="B13" s="4" t="s">
        <v>20</v>
      </c>
      <c r="C13" s="221">
        <v>633.59538087988813</v>
      </c>
    </row>
    <row r="14" spans="1:3" x14ac:dyDescent="0.25">
      <c r="B14" s="4" t="s">
        <v>1</v>
      </c>
      <c r="C14" s="417">
        <v>676.96023696906843</v>
      </c>
    </row>
    <row r="15" spans="1:3" x14ac:dyDescent="0.25">
      <c r="B15" s="34" t="s">
        <v>36</v>
      </c>
      <c r="C15" s="220">
        <v>650.29063431959196</v>
      </c>
    </row>
    <row r="16" spans="1:3" x14ac:dyDescent="0.25">
      <c r="B16" s="34" t="s">
        <v>37</v>
      </c>
      <c r="C16" s="221">
        <v>678.97306760615459</v>
      </c>
    </row>
    <row r="17" spans="2:3" x14ac:dyDescent="0.25">
      <c r="B17" s="34" t="s">
        <v>38</v>
      </c>
      <c r="C17" s="221">
        <v>759.79902721777387</v>
      </c>
    </row>
    <row r="18" spans="2:3" x14ac:dyDescent="0.25">
      <c r="B18" s="34" t="s">
        <v>39</v>
      </c>
      <c r="C18" s="221">
        <v>783.01491344459589</v>
      </c>
    </row>
    <row r="19" spans="2:3" x14ac:dyDescent="0.25">
      <c r="B19" s="34" t="s">
        <v>40</v>
      </c>
      <c r="C19" s="221">
        <v>639.47737011264826</v>
      </c>
    </row>
    <row r="20" spans="2:3" x14ac:dyDescent="0.25">
      <c r="B20" s="34" t="s">
        <v>41</v>
      </c>
      <c r="C20" s="221">
        <v>774.76862217960661</v>
      </c>
    </row>
    <row r="21" spans="2:3" x14ac:dyDescent="0.25">
      <c r="B21" s="34" t="s">
        <v>42</v>
      </c>
      <c r="C21" s="221">
        <v>570.72885177166597</v>
      </c>
    </row>
    <row r="22" spans="2:3" x14ac:dyDescent="0.25">
      <c r="B22" s="34" t="s">
        <v>43</v>
      </c>
      <c r="C22" s="221">
        <v>807.50951868687696</v>
      </c>
    </row>
    <row r="23" spans="2:3" x14ac:dyDescent="0.25">
      <c r="B23" s="34" t="s">
        <v>44</v>
      </c>
      <c r="C23" s="221">
        <v>706.68954070495386</v>
      </c>
    </row>
    <row r="24" spans="2:3" x14ac:dyDescent="0.25">
      <c r="B24" s="34" t="s">
        <v>45</v>
      </c>
      <c r="C24" s="221">
        <v>682.63699515467681</v>
      </c>
    </row>
    <row r="25" spans="2:3" x14ac:dyDescent="0.25">
      <c r="B25" s="34" t="s">
        <v>46</v>
      </c>
      <c r="C25" s="221">
        <v>656.22126825567227</v>
      </c>
    </row>
    <row r="26" spans="2:3" x14ac:dyDescent="0.25">
      <c r="B26" s="34" t="s">
        <v>47</v>
      </c>
      <c r="C26" s="221">
        <v>685.62193758415754</v>
      </c>
    </row>
    <row r="27" spans="2:3" x14ac:dyDescent="0.25">
      <c r="B27" s="34" t="s">
        <v>48</v>
      </c>
      <c r="C27" s="221">
        <v>703.92207279603087</v>
      </c>
    </row>
    <row r="28" spans="2:3" x14ac:dyDescent="0.25">
      <c r="B28" s="34" t="s">
        <v>49</v>
      </c>
      <c r="C28" s="221">
        <v>795.31390100085002</v>
      </c>
    </row>
    <row r="29" spans="2:3" x14ac:dyDescent="0.25">
      <c r="B29" s="34" t="s">
        <v>50</v>
      </c>
      <c r="C29" s="221">
        <v>559.94039611507822</v>
      </c>
    </row>
    <row r="30" spans="2:3" x14ac:dyDescent="0.25">
      <c r="B30" s="34" t="s">
        <v>51</v>
      </c>
      <c r="C30" s="221">
        <v>628.99877848030269</v>
      </c>
    </row>
    <row r="31" spans="2:3" x14ac:dyDescent="0.25">
      <c r="B31" s="34" t="s">
        <v>52</v>
      </c>
      <c r="C31" s="221">
        <v>642.263537984099</v>
      </c>
    </row>
    <row r="32" spans="2:3" x14ac:dyDescent="0.25">
      <c r="B32" s="34" t="s">
        <v>31</v>
      </c>
      <c r="C32" s="221">
        <v>752.94987281703482</v>
      </c>
    </row>
    <row r="33" spans="2:3" x14ac:dyDescent="0.25">
      <c r="B33" s="34" t="s">
        <v>53</v>
      </c>
      <c r="C33" s="221">
        <v>649.49516709807097</v>
      </c>
    </row>
    <row r="34" spans="2:3" ht="12.75" customHeight="1" x14ac:dyDescent="0.25">
      <c r="B34" s="34" t="s">
        <v>54</v>
      </c>
      <c r="C34" s="221">
        <v>578.51904566059159</v>
      </c>
    </row>
    <row r="35" spans="2:3" x14ac:dyDescent="0.25">
      <c r="B35" s="34" t="s">
        <v>55</v>
      </c>
      <c r="C35" s="221">
        <v>611.92500501825009</v>
      </c>
    </row>
    <row r="36" spans="2:3" x14ac:dyDescent="0.25">
      <c r="B36" s="34" t="s">
        <v>56</v>
      </c>
      <c r="C36" s="221">
        <v>695.45744658315243</v>
      </c>
    </row>
    <row r="37" spans="2:3" x14ac:dyDescent="0.25">
      <c r="B37" s="34" t="s">
        <v>57</v>
      </c>
      <c r="C37" s="221">
        <v>774.8359233171285</v>
      </c>
    </row>
    <row r="38" spans="2:3" x14ac:dyDescent="0.25">
      <c r="B38" s="34" t="s">
        <v>58</v>
      </c>
      <c r="C38" s="222">
        <v>613.37643360578488</v>
      </c>
    </row>
    <row r="39" spans="2:3" x14ac:dyDescent="0.25">
      <c r="B39" s="108"/>
    </row>
    <row r="40" spans="2:3" x14ac:dyDescent="0.25">
      <c r="B40" s="36"/>
    </row>
  </sheetData>
  <conditionalFormatting sqref="C11:C38">
    <cfRule type="cellIs" dxfId="5289" priority="2" operator="between">
      <formula>1</formula>
      <formula>2</formula>
    </cfRule>
  </conditionalFormatting>
  <conditionalFormatting sqref="C11:C38">
    <cfRule type="cellIs" dxfId="5288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/>
  <dimension ref="A3:N42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82" bestFit="1" customWidth="1"/>
    <col min="3" max="16384" width="9.140625" style="1"/>
  </cols>
  <sheetData>
    <row r="3" spans="1:11" x14ac:dyDescent="0.25">
      <c r="D3" s="83"/>
    </row>
    <row r="4" spans="1:11" x14ac:dyDescent="0.25">
      <c r="D4" s="83"/>
    </row>
    <row r="5" spans="1:11" x14ac:dyDescent="0.25">
      <c r="B5" s="596" t="s">
        <v>32</v>
      </c>
      <c r="C5" s="597"/>
      <c r="D5" s="597"/>
    </row>
    <row r="6" spans="1:11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  <c r="K6" s="35"/>
    </row>
    <row r="7" spans="1:11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24"/>
    </row>
    <row r="8" spans="1:11" x14ac:dyDescent="0.25">
      <c r="A8" s="239" t="s">
        <v>2</v>
      </c>
      <c r="B8" s="595" t="s">
        <v>62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1" x14ac:dyDescent="0.25">
      <c r="A9" s="239" t="s">
        <v>3</v>
      </c>
      <c r="B9" s="595" t="s">
        <v>63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1" x14ac:dyDescent="0.25">
      <c r="A10" s="145"/>
      <c r="B10" s="203" t="s">
        <v>95</v>
      </c>
      <c r="C10" s="238"/>
      <c r="D10" s="238"/>
      <c r="E10" s="238"/>
      <c r="F10" s="238"/>
      <c r="G10" s="238"/>
      <c r="H10" s="238"/>
      <c r="I10" s="238"/>
      <c r="J10" s="238"/>
      <c r="K10" s="83"/>
    </row>
    <row r="11" spans="1:11" x14ac:dyDescent="0.25">
      <c r="A11" s="239" t="s">
        <v>4</v>
      </c>
      <c r="B11" s="595" t="s">
        <v>64</v>
      </c>
      <c r="C11" s="595"/>
      <c r="D11" s="595"/>
      <c r="E11" s="595"/>
      <c r="F11" s="595"/>
      <c r="G11" s="595"/>
      <c r="H11" s="595"/>
      <c r="I11" s="595"/>
      <c r="J11" s="595"/>
      <c r="K11" s="149"/>
    </row>
    <row r="12" spans="1:11" x14ac:dyDescent="0.25">
      <c r="A12" s="239" t="s">
        <v>5</v>
      </c>
      <c r="B12" s="595" t="s">
        <v>89</v>
      </c>
      <c r="C12" s="595"/>
      <c r="D12" s="595"/>
      <c r="E12" s="595"/>
      <c r="F12" s="595"/>
      <c r="G12" s="595"/>
      <c r="H12" s="595"/>
      <c r="I12" s="595"/>
      <c r="J12" s="595"/>
      <c r="K12" s="149"/>
    </row>
    <row r="13" spans="1:11" x14ac:dyDescent="0.25">
      <c r="A13" s="145"/>
      <c r="B13" s="203" t="s">
        <v>90</v>
      </c>
      <c r="C13" s="238"/>
      <c r="D13" s="238"/>
      <c r="E13" s="238"/>
      <c r="F13" s="238"/>
      <c r="G13" s="238"/>
      <c r="H13" s="238"/>
      <c r="I13" s="238"/>
      <c r="J13" s="238"/>
      <c r="K13" s="149"/>
    </row>
    <row r="14" spans="1:11" x14ac:dyDescent="0.25">
      <c r="A14" s="239" t="s">
        <v>6</v>
      </c>
      <c r="B14" s="595" t="s">
        <v>91</v>
      </c>
      <c r="C14" s="595"/>
      <c r="D14" s="595"/>
      <c r="E14" s="595"/>
      <c r="F14" s="595"/>
      <c r="G14" s="595"/>
      <c r="H14" s="595"/>
      <c r="I14" s="595"/>
      <c r="J14" s="595"/>
      <c r="K14" s="124"/>
    </row>
    <row r="15" spans="1:11" x14ac:dyDescent="0.25">
      <c r="A15" s="239"/>
      <c r="B15" s="595"/>
      <c r="C15" s="595"/>
      <c r="D15" s="595"/>
      <c r="E15" s="595"/>
      <c r="F15" s="595"/>
      <c r="G15" s="595"/>
      <c r="H15" s="595"/>
      <c r="I15" s="595"/>
      <c r="J15" s="595"/>
      <c r="K15" s="126"/>
    </row>
    <row r="16" spans="1:11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  <c r="K16" s="126"/>
    </row>
    <row r="17" spans="1:14" x14ac:dyDescent="0.25">
      <c r="A17" s="145" t="s">
        <v>22</v>
      </c>
      <c r="B17" s="595" t="s">
        <v>340</v>
      </c>
      <c r="C17" s="595"/>
      <c r="D17" s="595"/>
      <c r="E17" s="595"/>
      <c r="F17" s="595"/>
      <c r="G17" s="595"/>
      <c r="H17" s="595"/>
      <c r="I17" s="595"/>
      <c r="J17" s="595"/>
      <c r="K17" s="125"/>
      <c r="L17" s="72"/>
    </row>
    <row r="18" spans="1:14" x14ac:dyDescent="0.25">
      <c r="A18" s="145" t="s">
        <v>7</v>
      </c>
      <c r="B18" s="595" t="s">
        <v>341</v>
      </c>
      <c r="C18" s="595"/>
      <c r="D18" s="595"/>
      <c r="E18" s="595"/>
      <c r="F18" s="595"/>
      <c r="G18" s="595"/>
      <c r="H18" s="595"/>
      <c r="I18" s="595"/>
      <c r="J18" s="595"/>
      <c r="K18" s="149"/>
      <c r="N18" s="92"/>
    </row>
    <row r="19" spans="1:14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  <c r="K19" s="149"/>
      <c r="N19" s="92"/>
    </row>
    <row r="20" spans="1:14" x14ac:dyDescent="0.25">
      <c r="A20" s="145" t="s">
        <v>8</v>
      </c>
      <c r="B20" s="595" t="s">
        <v>342</v>
      </c>
      <c r="C20" s="595"/>
      <c r="D20" s="595"/>
      <c r="E20" s="595"/>
      <c r="F20" s="595"/>
      <c r="G20" s="595"/>
      <c r="H20" s="595"/>
      <c r="I20" s="595"/>
      <c r="J20" s="595"/>
      <c r="K20" s="124"/>
      <c r="L20" s="71"/>
    </row>
    <row r="21" spans="1:14" x14ac:dyDescent="0.25">
      <c r="A21" s="145" t="s">
        <v>9</v>
      </c>
      <c r="B21" s="595" t="s">
        <v>342</v>
      </c>
      <c r="C21" s="595"/>
      <c r="D21" s="595"/>
      <c r="E21" s="595"/>
      <c r="F21" s="595"/>
      <c r="G21" s="595"/>
      <c r="H21" s="595"/>
      <c r="I21" s="595"/>
      <c r="J21" s="595"/>
      <c r="K21" s="83"/>
    </row>
    <row r="22" spans="1:14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  <c r="K22" s="83"/>
    </row>
    <row r="23" spans="1:14" x14ac:dyDescent="0.25">
      <c r="A23" s="145" t="s">
        <v>10</v>
      </c>
      <c r="B23" s="595" t="s">
        <v>91</v>
      </c>
      <c r="C23" s="595"/>
      <c r="D23" s="595"/>
      <c r="E23" s="595"/>
      <c r="F23" s="595"/>
      <c r="G23" s="595"/>
      <c r="H23" s="595"/>
      <c r="I23" s="595"/>
      <c r="J23" s="595"/>
    </row>
    <row r="24" spans="1:14" x14ac:dyDescent="0.25">
      <c r="A24" s="145"/>
      <c r="B24" s="204"/>
      <c r="C24" s="144"/>
      <c r="D24" s="144"/>
      <c r="E24" s="143"/>
      <c r="F24" s="143"/>
      <c r="G24" s="143"/>
      <c r="H24" s="143"/>
      <c r="I24" s="143"/>
      <c r="J24" s="143"/>
    </row>
    <row r="25" spans="1:14" x14ac:dyDescent="0.25">
      <c r="A25" s="145"/>
      <c r="B25" s="204"/>
      <c r="C25" s="144"/>
      <c r="D25" s="144"/>
      <c r="E25" s="143"/>
      <c r="F25" s="143"/>
      <c r="G25" s="143"/>
      <c r="H25" s="143"/>
      <c r="I25" s="143"/>
      <c r="J25" s="143"/>
    </row>
    <row r="26" spans="1:14" x14ac:dyDescent="0.25">
      <c r="A26" s="145"/>
      <c r="B26" s="204"/>
      <c r="C26" s="144"/>
      <c r="D26" s="144"/>
      <c r="E26" s="143"/>
      <c r="F26" s="143"/>
      <c r="G26" s="143"/>
      <c r="H26" s="143"/>
      <c r="I26" s="143"/>
      <c r="J26" s="143"/>
    </row>
    <row r="27" spans="1:14" x14ac:dyDescent="0.25">
      <c r="A27" s="145"/>
      <c r="B27" s="204"/>
      <c r="C27" s="144"/>
      <c r="D27" s="144"/>
      <c r="E27" s="143"/>
      <c r="F27" s="143"/>
      <c r="G27" s="143"/>
      <c r="H27" s="143"/>
      <c r="I27" s="143"/>
      <c r="J27" s="143"/>
    </row>
    <row r="28" spans="1:14" x14ac:dyDescent="0.25">
      <c r="A28" s="145"/>
      <c r="B28" s="204"/>
      <c r="C28" s="144"/>
      <c r="D28" s="144"/>
      <c r="E28" s="143"/>
      <c r="F28" s="143"/>
      <c r="G28" s="143"/>
      <c r="H28" s="143"/>
      <c r="I28" s="143"/>
      <c r="J28" s="143"/>
    </row>
    <row r="29" spans="1:14" x14ac:dyDescent="0.25">
      <c r="A29" s="145"/>
      <c r="B29" s="146"/>
      <c r="C29" s="144"/>
      <c r="D29" s="144"/>
      <c r="E29" s="143"/>
      <c r="F29" s="143"/>
      <c r="G29" s="143"/>
      <c r="H29" s="143"/>
      <c r="I29" s="143"/>
      <c r="J29" s="143"/>
    </row>
    <row r="30" spans="1:14" x14ac:dyDescent="0.25">
      <c r="A30" s="145"/>
      <c r="B30" s="35"/>
      <c r="C30" s="144"/>
      <c r="D30" s="144"/>
      <c r="E30" s="143"/>
      <c r="F30" s="143"/>
      <c r="G30" s="143"/>
      <c r="H30" s="143"/>
      <c r="I30" s="143"/>
      <c r="J30" s="143"/>
    </row>
    <row r="31" spans="1:14" x14ac:dyDescent="0.25">
      <c r="A31" s="145"/>
      <c r="B31" s="146"/>
      <c r="C31" s="144"/>
      <c r="D31" s="144"/>
      <c r="E31" s="143"/>
      <c r="F31" s="143"/>
      <c r="G31" s="143"/>
      <c r="H31" s="143"/>
      <c r="I31" s="143"/>
      <c r="J31" s="143"/>
    </row>
    <row r="32" spans="1:14" x14ac:dyDescent="0.25">
      <c r="A32" s="145"/>
      <c r="B32" s="146"/>
      <c r="C32" s="144"/>
      <c r="D32" s="144"/>
      <c r="E32" s="143"/>
      <c r="F32" s="143"/>
      <c r="G32" s="143"/>
      <c r="H32" s="143"/>
      <c r="I32" s="143"/>
      <c r="J32" s="143"/>
    </row>
    <row r="33" spans="1:10" x14ac:dyDescent="0.25">
      <c r="A33" s="145"/>
      <c r="B33" s="146"/>
      <c r="C33" s="144"/>
      <c r="D33" s="144"/>
      <c r="E33" s="143"/>
      <c r="F33" s="143"/>
      <c r="G33" s="143"/>
      <c r="H33" s="143"/>
      <c r="I33" s="143"/>
      <c r="J33" s="143"/>
    </row>
    <row r="34" spans="1:10" x14ac:dyDescent="0.25">
      <c r="A34" s="145"/>
      <c r="B34" s="146"/>
      <c r="C34" s="144"/>
      <c r="D34" s="144"/>
      <c r="E34" s="143"/>
      <c r="F34" s="143"/>
      <c r="G34" s="143"/>
      <c r="H34" s="143"/>
      <c r="I34" s="143"/>
      <c r="J34" s="143"/>
    </row>
    <row r="35" spans="1:10" x14ac:dyDescent="0.25">
      <c r="A35" s="145"/>
      <c r="B35" s="146"/>
      <c r="C35" s="144"/>
      <c r="D35" s="144"/>
      <c r="E35" s="143"/>
      <c r="F35" s="143"/>
      <c r="G35" s="143"/>
      <c r="H35" s="143"/>
      <c r="I35" s="143"/>
      <c r="J35" s="143"/>
    </row>
    <row r="36" spans="1:10" x14ac:dyDescent="0.25">
      <c r="A36" s="145"/>
      <c r="B36" s="146"/>
      <c r="C36" s="144"/>
      <c r="D36" s="144"/>
      <c r="E36" s="143"/>
      <c r="F36" s="143"/>
      <c r="G36" s="143"/>
      <c r="H36" s="143"/>
      <c r="I36" s="143"/>
      <c r="J36" s="143"/>
    </row>
    <row r="37" spans="1:10" x14ac:dyDescent="0.25">
      <c r="A37" s="145"/>
      <c r="B37" s="146"/>
      <c r="C37" s="144"/>
      <c r="D37" s="144"/>
      <c r="E37" s="143"/>
      <c r="F37" s="143"/>
      <c r="G37" s="143"/>
      <c r="H37" s="143"/>
      <c r="I37" s="143"/>
      <c r="J37" s="143"/>
    </row>
    <row r="38" spans="1:10" x14ac:dyDescent="0.25">
      <c r="A38" s="145"/>
      <c r="B38" s="146"/>
      <c r="C38" s="144"/>
      <c r="D38" s="144"/>
      <c r="E38" s="143"/>
      <c r="F38" s="143"/>
      <c r="G38" s="143"/>
      <c r="H38" s="143"/>
      <c r="I38" s="143"/>
      <c r="J38" s="143"/>
    </row>
    <row r="39" spans="1:10" x14ac:dyDescent="0.25">
      <c r="A39" s="145"/>
      <c r="B39" s="148"/>
      <c r="C39" s="143"/>
      <c r="D39" s="143"/>
      <c r="E39" s="143"/>
      <c r="F39" s="143"/>
      <c r="G39" s="143"/>
      <c r="H39" s="143"/>
      <c r="I39" s="143"/>
      <c r="J39" s="143"/>
    </row>
    <row r="40" spans="1:10" x14ac:dyDescent="0.25">
      <c r="A40" s="145"/>
      <c r="B40" s="148"/>
      <c r="C40" s="143"/>
      <c r="D40" s="143"/>
      <c r="E40" s="143"/>
      <c r="F40" s="143"/>
      <c r="G40" s="143"/>
      <c r="H40" s="143"/>
      <c r="I40" s="143"/>
      <c r="J40" s="143"/>
    </row>
    <row r="41" spans="1:10" x14ac:dyDescent="0.25">
      <c r="A41" s="145"/>
      <c r="B41" s="148"/>
      <c r="C41" s="143"/>
      <c r="D41" s="143"/>
      <c r="E41" s="143"/>
      <c r="F41" s="143"/>
      <c r="G41" s="143"/>
      <c r="H41" s="143"/>
      <c r="I41" s="143"/>
      <c r="J41" s="143"/>
    </row>
    <row r="42" spans="1:10" x14ac:dyDescent="0.25">
      <c r="A42" s="145"/>
      <c r="B42" s="148"/>
      <c r="C42" s="143"/>
      <c r="D42" s="143"/>
      <c r="E42" s="143"/>
      <c r="F42" s="143"/>
      <c r="G42" s="143"/>
      <c r="H42" s="143"/>
      <c r="I42" s="143"/>
      <c r="J42" s="143"/>
    </row>
  </sheetData>
  <mergeCells count="12">
    <mergeCell ref="B18:J18"/>
    <mergeCell ref="B20:J20"/>
    <mergeCell ref="B21:J21"/>
    <mergeCell ref="B23:J23"/>
    <mergeCell ref="B5:D5"/>
    <mergeCell ref="B17:J17"/>
    <mergeCell ref="B9:J9"/>
    <mergeCell ref="B14:J14"/>
    <mergeCell ref="B15:J15"/>
    <mergeCell ref="B8:J8"/>
    <mergeCell ref="B11:J11"/>
    <mergeCell ref="B12:J12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12)'!A1" display="Número de beneficiários com de prestações de desemprego, idade, 2012 (%)"/>
    <hyperlink ref="B14:J14" location="'PD_valor medio mensal € (12)'!A1" display="Valor médio mensal processado por beneficiário, 2012"/>
    <hyperlink ref="B8:J8" location="'PD_Genero (12)'!A1" display="Número de beneficiários de prestações de desemprego, género, 2012"/>
    <hyperlink ref="B9:J9" location="'PD_genero % (12)'!A1" display="Número de beneficiários de prestações de desemprego, género, 2012 (%)"/>
    <hyperlink ref="B11:J11" location="'PD_idade (12)'!A1" display="Número de beneficiários de prestações de desemprego, idade, 2012"/>
    <hyperlink ref="B17:I17" location="Desempregados_Genero!A1" display="Número de desempregados inscritos nos Centros de Emprego, género 2008"/>
    <hyperlink ref="B17:J17" location="'SD_genero (12)'!A1" display="Número de beneficiários de subsídio de desemprego, género, 2012"/>
    <hyperlink ref="B18:I18" location="'Ev. 1º trim-4º trim_Genero'!A1" display="Evolução número de desempregados inscritos nos Centros de Emprego, género 2008, 1º trim.-2º trim. 2008"/>
    <hyperlink ref="B18:J18" location="'SD_genero % (12)'!A1" display="Número de beneficiários de subsídio de desemprego, género, 2012 (%)"/>
    <hyperlink ref="B20:J20" location="'SD_idade (12)'!A1" display="Número de beneficiários de subsídio de desemprego, idade, 2012 (%)"/>
    <hyperlink ref="B21:J21" location="'SD_idade %(12)'!A1" display="Número de beneficiários de subsídio de desemprego, idade, 2012 (%)"/>
    <hyperlink ref="B23:J23" location="'SD_valor medio mensal € (12)'!A1" display="Valor médio mensal processado por beneficiário, 2012"/>
  </hyperlink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/>
  <dimension ref="A1:E40"/>
  <sheetViews>
    <sheetView showGridLines="0" showRowColHeaders="0" workbookViewId="0">
      <selection activeCell="G9" sqref="G9"/>
    </sheetView>
  </sheetViews>
  <sheetFormatPr defaultColWidth="12" defaultRowHeight="12.75" x14ac:dyDescent="0.2"/>
  <cols>
    <col min="1" max="1" width="12" style="78"/>
    <col min="2" max="2" width="38" style="78" customWidth="1"/>
    <col min="3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62</v>
      </c>
    </row>
    <row r="6" spans="1:5" s="77" customFormat="1" ht="12" customHeight="1" x14ac:dyDescent="0.2">
      <c r="A6" s="118"/>
      <c r="B6" s="111" t="s">
        <v>261</v>
      </c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62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337" t="s">
        <v>12</v>
      </c>
      <c r="D10" s="337" t="s">
        <v>13</v>
      </c>
      <c r="E10" s="337" t="s">
        <v>0</v>
      </c>
    </row>
    <row r="11" spans="1:5" s="77" customFormat="1" ht="14.25" customHeight="1" x14ac:dyDescent="0.2">
      <c r="B11" s="3" t="s">
        <v>61</v>
      </c>
      <c r="C11" s="322">
        <v>301747</v>
      </c>
      <c r="D11" s="323">
        <v>324528</v>
      </c>
      <c r="E11" s="437">
        <v>626275</v>
      </c>
    </row>
    <row r="12" spans="1:5" s="77" customFormat="1" ht="14.25" customHeight="1" x14ac:dyDescent="0.2">
      <c r="B12" s="4" t="s">
        <v>102</v>
      </c>
      <c r="C12" s="325">
        <v>75692</v>
      </c>
      <c r="D12" s="326">
        <v>81731</v>
      </c>
      <c r="E12" s="438">
        <v>157423</v>
      </c>
    </row>
    <row r="13" spans="1:5" s="77" customFormat="1" ht="14.25" customHeight="1" x14ac:dyDescent="0.2">
      <c r="B13" s="4" t="s">
        <v>20</v>
      </c>
      <c r="C13" s="325">
        <v>58045</v>
      </c>
      <c r="D13" s="326">
        <v>62302</v>
      </c>
      <c r="E13" s="438">
        <v>120347</v>
      </c>
    </row>
    <row r="14" spans="1:5" s="77" customFormat="1" ht="14.25" customHeight="1" x14ac:dyDescent="0.2">
      <c r="B14" s="4" t="s">
        <v>1</v>
      </c>
      <c r="C14" s="355">
        <v>11492</v>
      </c>
      <c r="D14" s="356">
        <v>12448</v>
      </c>
      <c r="E14" s="330">
        <v>23940</v>
      </c>
    </row>
    <row r="15" spans="1:5" s="77" customFormat="1" ht="14.25" customHeight="1" x14ac:dyDescent="0.2">
      <c r="B15" s="34" t="s">
        <v>36</v>
      </c>
      <c r="C15" s="325">
        <v>328</v>
      </c>
      <c r="D15" s="326">
        <v>344</v>
      </c>
      <c r="E15" s="438">
        <v>672</v>
      </c>
    </row>
    <row r="16" spans="1:5" s="77" customFormat="1" ht="14.25" customHeight="1" x14ac:dyDescent="0.2">
      <c r="B16" s="34" t="s">
        <v>37</v>
      </c>
      <c r="C16" s="325">
        <v>319</v>
      </c>
      <c r="D16" s="326">
        <v>334</v>
      </c>
      <c r="E16" s="438">
        <v>653</v>
      </c>
    </row>
    <row r="17" spans="2:5" s="77" customFormat="1" ht="14.25" customHeight="1" x14ac:dyDescent="0.2">
      <c r="B17" s="34" t="s">
        <v>38</v>
      </c>
      <c r="C17" s="325">
        <v>620</v>
      </c>
      <c r="D17" s="326">
        <v>527</v>
      </c>
      <c r="E17" s="438">
        <v>1147</v>
      </c>
    </row>
    <row r="18" spans="2:5" s="77" customFormat="1" ht="14.25" customHeight="1" x14ac:dyDescent="0.2">
      <c r="B18" s="34" t="s">
        <v>39</v>
      </c>
      <c r="C18" s="325">
        <v>420</v>
      </c>
      <c r="D18" s="326">
        <v>388</v>
      </c>
      <c r="E18" s="438">
        <v>808</v>
      </c>
    </row>
    <row r="19" spans="2:5" s="77" customFormat="1" ht="14.25" customHeight="1" x14ac:dyDescent="0.2">
      <c r="B19" s="34" t="s">
        <v>40</v>
      </c>
      <c r="C19" s="325">
        <v>722</v>
      </c>
      <c r="D19" s="326">
        <v>987</v>
      </c>
      <c r="E19" s="438">
        <v>1709</v>
      </c>
    </row>
    <row r="20" spans="2:5" s="77" customFormat="1" ht="14.25" customHeight="1" x14ac:dyDescent="0.2">
      <c r="B20" s="34" t="s">
        <v>41</v>
      </c>
      <c r="C20" s="325">
        <v>420</v>
      </c>
      <c r="D20" s="326">
        <v>341</v>
      </c>
      <c r="E20" s="438">
        <v>761</v>
      </c>
    </row>
    <row r="21" spans="2:5" s="77" customFormat="1" ht="14.25" customHeight="1" x14ac:dyDescent="0.2">
      <c r="B21" s="34" t="s">
        <v>42</v>
      </c>
      <c r="C21" s="325">
        <v>295</v>
      </c>
      <c r="D21" s="326">
        <v>366</v>
      </c>
      <c r="E21" s="438">
        <v>661</v>
      </c>
    </row>
    <row r="22" spans="2:5" s="77" customFormat="1" ht="14.25" customHeight="1" x14ac:dyDescent="0.2">
      <c r="B22" s="34" t="s">
        <v>43</v>
      </c>
      <c r="C22" s="325">
        <v>276</v>
      </c>
      <c r="D22" s="326">
        <v>236</v>
      </c>
      <c r="E22" s="438">
        <v>512</v>
      </c>
    </row>
    <row r="23" spans="2:5" s="77" customFormat="1" ht="14.25" customHeight="1" x14ac:dyDescent="0.2">
      <c r="B23" s="34" t="s">
        <v>44</v>
      </c>
      <c r="C23" s="325">
        <v>773</v>
      </c>
      <c r="D23" s="326">
        <v>822</v>
      </c>
      <c r="E23" s="438">
        <v>1595</v>
      </c>
    </row>
    <row r="24" spans="2:5" s="77" customFormat="1" ht="14.25" customHeight="1" x14ac:dyDescent="0.2">
      <c r="B24" s="34" t="s">
        <v>45</v>
      </c>
      <c r="C24" s="325">
        <v>517</v>
      </c>
      <c r="D24" s="326">
        <v>456</v>
      </c>
      <c r="E24" s="438">
        <v>973</v>
      </c>
    </row>
    <row r="25" spans="2:5" s="77" customFormat="1" ht="14.25" customHeight="1" x14ac:dyDescent="0.2">
      <c r="B25" s="34" t="s">
        <v>46</v>
      </c>
      <c r="C25" s="325">
        <v>349</v>
      </c>
      <c r="D25" s="326">
        <v>353</v>
      </c>
      <c r="E25" s="438">
        <v>702</v>
      </c>
    </row>
    <row r="26" spans="2:5" s="77" customFormat="1" ht="14.25" customHeight="1" x14ac:dyDescent="0.2">
      <c r="B26" s="34" t="s">
        <v>47</v>
      </c>
      <c r="C26" s="325">
        <v>377</v>
      </c>
      <c r="D26" s="326">
        <v>395</v>
      </c>
      <c r="E26" s="438">
        <v>772</v>
      </c>
    </row>
    <row r="27" spans="2:5" s="77" customFormat="1" ht="14.25" customHeight="1" x14ac:dyDescent="0.2">
      <c r="B27" s="34" t="s">
        <v>48</v>
      </c>
      <c r="C27" s="325">
        <v>375</v>
      </c>
      <c r="D27" s="326">
        <v>371</v>
      </c>
      <c r="E27" s="438">
        <v>746</v>
      </c>
    </row>
    <row r="28" spans="2:5" s="77" customFormat="1" ht="14.25" customHeight="1" x14ac:dyDescent="0.2">
      <c r="B28" s="34" t="s">
        <v>49</v>
      </c>
      <c r="C28" s="325">
        <v>766</v>
      </c>
      <c r="D28" s="326">
        <v>835</v>
      </c>
      <c r="E28" s="438">
        <v>1601</v>
      </c>
    </row>
    <row r="29" spans="2:5" s="77" customFormat="1" ht="14.25" customHeight="1" x14ac:dyDescent="0.2">
      <c r="B29" s="34" t="s">
        <v>50</v>
      </c>
      <c r="C29" s="325">
        <v>921</v>
      </c>
      <c r="D29" s="326">
        <v>1125</v>
      </c>
      <c r="E29" s="438">
        <v>2046</v>
      </c>
    </row>
    <row r="30" spans="2:5" s="77" customFormat="1" ht="14.25" customHeight="1" x14ac:dyDescent="0.2">
      <c r="B30" s="34" t="s">
        <v>51</v>
      </c>
      <c r="C30" s="325">
        <v>272</v>
      </c>
      <c r="D30" s="326">
        <v>340</v>
      </c>
      <c r="E30" s="438">
        <v>612</v>
      </c>
    </row>
    <row r="31" spans="2:5" s="77" customFormat="1" ht="14.25" customHeight="1" x14ac:dyDescent="0.2">
      <c r="B31" s="34" t="s">
        <v>52</v>
      </c>
      <c r="C31" s="325">
        <v>744</v>
      </c>
      <c r="D31" s="326">
        <v>845</v>
      </c>
      <c r="E31" s="438">
        <v>1589</v>
      </c>
    </row>
    <row r="32" spans="2:5" s="77" customFormat="1" ht="14.25" customHeight="1" x14ac:dyDescent="0.2">
      <c r="B32" s="34" t="s">
        <v>31</v>
      </c>
      <c r="C32" s="325">
        <v>284</v>
      </c>
      <c r="D32" s="326">
        <v>274</v>
      </c>
      <c r="E32" s="438">
        <v>558</v>
      </c>
    </row>
    <row r="33" spans="2:5" s="77" customFormat="1" ht="14.25" customHeight="1" x14ac:dyDescent="0.2">
      <c r="B33" s="34" t="s">
        <v>53</v>
      </c>
      <c r="C33" s="325">
        <v>756</v>
      </c>
      <c r="D33" s="326">
        <v>812</v>
      </c>
      <c r="E33" s="438">
        <v>1568</v>
      </c>
    </row>
    <row r="34" spans="2:5" s="77" customFormat="1" ht="14.25" customHeight="1" x14ac:dyDescent="0.2">
      <c r="B34" s="34" t="s">
        <v>54</v>
      </c>
      <c r="C34" s="325">
        <v>493</v>
      </c>
      <c r="D34" s="326">
        <v>726</v>
      </c>
      <c r="E34" s="438">
        <v>1219</v>
      </c>
    </row>
    <row r="35" spans="2:5" s="77" customFormat="1" ht="14.25" customHeight="1" x14ac:dyDescent="0.2">
      <c r="B35" s="34" t="s">
        <v>55</v>
      </c>
      <c r="C35" s="325">
        <v>250</v>
      </c>
      <c r="D35" s="326">
        <v>415</v>
      </c>
      <c r="E35" s="438">
        <v>665</v>
      </c>
    </row>
    <row r="36" spans="2:5" s="77" customFormat="1" ht="14.25" customHeight="1" x14ac:dyDescent="0.2">
      <c r="B36" s="34" t="s">
        <v>56</v>
      </c>
      <c r="C36" s="325">
        <v>245</v>
      </c>
      <c r="D36" s="326">
        <v>268</v>
      </c>
      <c r="E36" s="438">
        <v>513</v>
      </c>
    </row>
    <row r="37" spans="2:5" s="77" customFormat="1" ht="14.25" customHeight="1" x14ac:dyDescent="0.2">
      <c r="B37" s="34" t="s">
        <v>57</v>
      </c>
      <c r="C37" s="325">
        <v>613</v>
      </c>
      <c r="D37" s="326">
        <v>511</v>
      </c>
      <c r="E37" s="438">
        <v>1124</v>
      </c>
    </row>
    <row r="38" spans="2:5" s="77" customFormat="1" ht="14.25" customHeight="1" x14ac:dyDescent="0.2">
      <c r="B38" s="34" t="s">
        <v>58</v>
      </c>
      <c r="C38" s="328">
        <v>357</v>
      </c>
      <c r="D38" s="329">
        <v>377</v>
      </c>
      <c r="E38" s="441">
        <v>734</v>
      </c>
    </row>
    <row r="39" spans="2:5" s="1" customFormat="1" ht="15" x14ac:dyDescent="0.25">
      <c r="B39" s="36"/>
    </row>
    <row r="40" spans="2:5" x14ac:dyDescent="0.2">
      <c r="B40" s="36"/>
    </row>
  </sheetData>
  <mergeCells count="2">
    <mergeCell ref="C8:E8"/>
    <mergeCell ref="C9:E9"/>
  </mergeCells>
  <conditionalFormatting sqref="C13">
    <cfRule type="cellIs" dxfId="5047" priority="6" operator="between">
      <formula>1</formula>
      <formula>2</formula>
    </cfRule>
  </conditionalFormatting>
  <conditionalFormatting sqref="D13">
    <cfRule type="cellIs" dxfId="5046" priority="5" operator="between">
      <formula>1</formula>
      <formula>2</formula>
    </cfRule>
  </conditionalFormatting>
  <conditionalFormatting sqref="E13">
    <cfRule type="cellIs" dxfId="5045" priority="4" operator="between">
      <formula>1</formula>
      <formula>2</formula>
    </cfRule>
  </conditionalFormatting>
  <conditionalFormatting sqref="C13">
    <cfRule type="cellIs" dxfId="5044" priority="3" operator="between">
      <formula>1</formula>
      <formula>2</formula>
    </cfRule>
  </conditionalFormatting>
  <conditionalFormatting sqref="D13">
    <cfRule type="cellIs" dxfId="5043" priority="2" operator="between">
      <formula>1</formula>
      <formula>2</formula>
    </cfRule>
  </conditionalFormatting>
  <conditionalFormatting sqref="E13">
    <cfRule type="cellIs" dxfId="5042" priority="1" operator="between">
      <formula>1</formula>
      <formula>2</formula>
    </cfRule>
  </conditionalFormatting>
  <conditionalFormatting sqref="C11:C12 C23:C38 C14:C21">
    <cfRule type="cellIs" dxfId="5041" priority="30" operator="between">
      <formula>1</formula>
      <formula>2</formula>
    </cfRule>
  </conditionalFormatting>
  <conditionalFormatting sqref="C22">
    <cfRule type="cellIs" dxfId="5040" priority="29" operator="between">
      <formula>1</formula>
      <formula>2</formula>
    </cfRule>
  </conditionalFormatting>
  <conditionalFormatting sqref="D11:D12 D23:D38 D14:D21">
    <cfRule type="cellIs" dxfId="5039" priority="28" operator="between">
      <formula>1</formula>
      <formula>2</formula>
    </cfRule>
  </conditionalFormatting>
  <conditionalFormatting sqref="D22">
    <cfRule type="cellIs" dxfId="5038" priority="27" operator="between">
      <formula>1</formula>
      <formula>2</formula>
    </cfRule>
  </conditionalFormatting>
  <conditionalFormatting sqref="E11:E12 E23:E38 E14:E21">
    <cfRule type="cellIs" dxfId="5037" priority="26" operator="between">
      <formula>1</formula>
      <formula>2</formula>
    </cfRule>
  </conditionalFormatting>
  <conditionalFormatting sqref="E22">
    <cfRule type="cellIs" dxfId="5036" priority="25" operator="between">
      <formula>1</formula>
      <formula>2</formula>
    </cfRule>
  </conditionalFormatting>
  <conditionalFormatting sqref="C11:C12 C23:C38 C14:C21">
    <cfRule type="cellIs" dxfId="5035" priority="24" operator="between">
      <formula>1</formula>
      <formula>2</formula>
    </cfRule>
  </conditionalFormatting>
  <conditionalFormatting sqref="C22">
    <cfRule type="cellIs" dxfId="5034" priority="23" operator="between">
      <formula>1</formula>
      <formula>2</formula>
    </cfRule>
  </conditionalFormatting>
  <conditionalFormatting sqref="D11:D12 D23:D38 D14:D21">
    <cfRule type="cellIs" dxfId="5033" priority="22" operator="between">
      <formula>1</formula>
      <formula>2</formula>
    </cfRule>
  </conditionalFormatting>
  <conditionalFormatting sqref="D22">
    <cfRule type="cellIs" dxfId="5032" priority="21" operator="between">
      <formula>1</formula>
      <formula>2</formula>
    </cfRule>
  </conditionalFormatting>
  <conditionalFormatting sqref="E11:E12 E23:E38 E14:E21">
    <cfRule type="cellIs" dxfId="5031" priority="20" operator="between">
      <formula>1</formula>
      <formula>2</formula>
    </cfRule>
  </conditionalFormatting>
  <conditionalFormatting sqref="E22">
    <cfRule type="cellIs" dxfId="5030" priority="19" operator="between">
      <formula>1</formula>
      <formula>2</formula>
    </cfRule>
  </conditionalFormatting>
  <conditionalFormatting sqref="C13">
    <cfRule type="cellIs" dxfId="5029" priority="18" operator="between">
      <formula>1</formula>
      <formula>2</formula>
    </cfRule>
  </conditionalFormatting>
  <conditionalFormatting sqref="D13">
    <cfRule type="cellIs" dxfId="5028" priority="17" operator="between">
      <formula>1</formula>
      <formula>2</formula>
    </cfRule>
  </conditionalFormatting>
  <conditionalFormatting sqref="E13">
    <cfRule type="cellIs" dxfId="5027" priority="16" operator="between">
      <formula>1</formula>
      <formula>2</formula>
    </cfRule>
  </conditionalFormatting>
  <conditionalFormatting sqref="C13">
    <cfRule type="cellIs" dxfId="5026" priority="15" operator="between">
      <formula>1</formula>
      <formula>2</formula>
    </cfRule>
  </conditionalFormatting>
  <conditionalFormatting sqref="D13">
    <cfRule type="cellIs" dxfId="5025" priority="14" operator="between">
      <formula>1</formula>
      <formula>2</formula>
    </cfRule>
  </conditionalFormatting>
  <conditionalFormatting sqref="E13">
    <cfRule type="cellIs" dxfId="5024" priority="13" operator="between">
      <formula>1</formula>
      <formula>2</formula>
    </cfRule>
  </conditionalFormatting>
  <conditionalFormatting sqref="C14">
    <cfRule type="cellIs" dxfId="5023" priority="12" operator="between">
      <formula>1</formula>
      <formula>2</formula>
    </cfRule>
  </conditionalFormatting>
  <conditionalFormatting sqref="D14">
    <cfRule type="cellIs" dxfId="5022" priority="11" operator="between">
      <formula>1</formula>
      <formula>2</formula>
    </cfRule>
  </conditionalFormatting>
  <conditionalFormatting sqref="E14">
    <cfRule type="cellIs" dxfId="5021" priority="10" operator="between">
      <formula>1</formula>
      <formula>2</formula>
    </cfRule>
  </conditionalFormatting>
  <conditionalFormatting sqref="C14">
    <cfRule type="cellIs" dxfId="5020" priority="9" operator="between">
      <formula>1</formula>
      <formula>2</formula>
    </cfRule>
  </conditionalFormatting>
  <conditionalFormatting sqref="D14">
    <cfRule type="cellIs" dxfId="5019" priority="8" operator="between">
      <formula>1</formula>
      <formula>2</formula>
    </cfRule>
  </conditionalFormatting>
  <conditionalFormatting sqref="E14">
    <cfRule type="cellIs" dxfId="5018" priority="7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2"/>
  <sheetViews>
    <sheetView showGridLines="0" showRowColHeaders="0" workbookViewId="0">
      <selection activeCell="B13" sqref="B13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6.28515625" style="78" customWidth="1"/>
    <col min="4" max="4" width="17.28515625" style="78" customWidth="1"/>
    <col min="5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5">
      <c r="A5" s="116" t="s">
        <v>3</v>
      </c>
      <c r="B5" s="119" t="s">
        <v>63</v>
      </c>
      <c r="D5" s="79"/>
    </row>
    <row r="6" spans="1:5" s="77" customFormat="1" ht="12" customHeight="1" x14ac:dyDescent="0.2">
      <c r="A6" s="116"/>
      <c r="B6" s="111" t="s">
        <v>262</v>
      </c>
      <c r="D6" s="79"/>
    </row>
    <row r="7" spans="1:5" s="77" customFormat="1" ht="16.5" customHeight="1" x14ac:dyDescent="0.25"/>
    <row r="8" spans="1:5" s="77" customFormat="1" ht="32.25" customHeight="1" x14ac:dyDescent="0.25">
      <c r="B8" s="8"/>
      <c r="C8" s="598" t="s">
        <v>62</v>
      </c>
      <c r="D8" s="598"/>
    </row>
    <row r="9" spans="1:5" s="77" customFormat="1" ht="24.75" customHeight="1" x14ac:dyDescent="0.25">
      <c r="B9" s="8"/>
      <c r="C9" s="599"/>
      <c r="D9" s="599"/>
    </row>
    <row r="10" spans="1:5" s="77" customFormat="1" ht="14.25" customHeight="1" x14ac:dyDescent="0.25">
      <c r="B10" s="39" t="s">
        <v>21</v>
      </c>
      <c r="C10" s="117" t="s">
        <v>12</v>
      </c>
      <c r="D10" s="117" t="s">
        <v>13</v>
      </c>
    </row>
    <row r="11" spans="1:5" s="77" customFormat="1" ht="14.25" customHeight="1" x14ac:dyDescent="0.2">
      <c r="B11" s="3" t="s">
        <v>61</v>
      </c>
      <c r="C11" s="99">
        <f>'PD_genero (12)'!C11/'PD_genero (12)'!E11</f>
        <v>0.48181230290207977</v>
      </c>
      <c r="D11" s="100">
        <f>'PD_genero (12)'!D11/'PD_genero (12)'!E11</f>
        <v>0.51818769709792023</v>
      </c>
    </row>
    <row r="12" spans="1:5" s="77" customFormat="1" ht="14.25" customHeight="1" x14ac:dyDescent="0.2">
      <c r="B12" s="4" t="s">
        <v>102</v>
      </c>
      <c r="C12" s="101">
        <f>'PD_genero (12)'!C12/'PD_genero (12)'!E12</f>
        <v>0.48081919414570934</v>
      </c>
      <c r="D12" s="102">
        <f>'PD_genero (12)'!D12/'PD_genero (12)'!E12</f>
        <v>0.51918080585429072</v>
      </c>
    </row>
    <row r="13" spans="1:5" s="77" customFormat="1" ht="14.25" customHeight="1" x14ac:dyDescent="0.2">
      <c r="B13" s="4" t="s">
        <v>20</v>
      </c>
      <c r="C13" s="101">
        <f>'PD_genero (12)'!C13/'PD_genero (12)'!E13</f>
        <v>0.48231364304885038</v>
      </c>
      <c r="D13" s="102">
        <f>'PD_genero (12)'!D13/'PD_genero (12)'!E13</f>
        <v>0.51768635695114962</v>
      </c>
    </row>
    <row r="14" spans="1:5" s="77" customFormat="1" ht="14.25" customHeight="1" x14ac:dyDescent="0.2">
      <c r="B14" s="4" t="s">
        <v>1</v>
      </c>
      <c r="C14" s="401">
        <f>'PD_genero (12)'!C14/'PD_genero (12)'!E14</f>
        <v>0.48003341687552215</v>
      </c>
      <c r="D14" s="403">
        <f>'PD_genero (12)'!D14/'PD_genero (12)'!E14</f>
        <v>0.51996658312447785</v>
      </c>
      <c r="E14" s="47"/>
    </row>
    <row r="15" spans="1:5" s="77" customFormat="1" ht="14.25" customHeight="1" x14ac:dyDescent="0.2">
      <c r="B15" s="34" t="s">
        <v>36</v>
      </c>
      <c r="C15" s="99">
        <f>'PD_genero (12)'!C15/'PD_genero (12)'!E15</f>
        <v>0.48809523809523808</v>
      </c>
      <c r="D15" s="100">
        <f>'PD_genero (12)'!D15/'PD_genero (12)'!E15</f>
        <v>0.51190476190476186</v>
      </c>
    </row>
    <row r="16" spans="1:5" s="77" customFormat="1" ht="14.25" customHeight="1" x14ac:dyDescent="0.2">
      <c r="B16" s="34" t="s">
        <v>37</v>
      </c>
      <c r="C16" s="101">
        <f>'PD_genero (12)'!C16/'PD_genero (12)'!E16</f>
        <v>0.48851454823889739</v>
      </c>
      <c r="D16" s="102">
        <f>'PD_genero (12)'!D16/'PD_genero (12)'!E16</f>
        <v>0.51148545176110261</v>
      </c>
    </row>
    <row r="17" spans="2:4" s="77" customFormat="1" ht="14.25" customHeight="1" x14ac:dyDescent="0.2">
      <c r="B17" s="34" t="s">
        <v>38</v>
      </c>
      <c r="C17" s="101">
        <f>'PD_genero (12)'!C17/'PD_genero (12)'!E17</f>
        <v>0.54054054054054057</v>
      </c>
      <c r="D17" s="102">
        <f>'PD_genero (12)'!D17/'PD_genero (12)'!E17</f>
        <v>0.45945945945945948</v>
      </c>
    </row>
    <row r="18" spans="2:4" s="77" customFormat="1" ht="14.25" customHeight="1" x14ac:dyDescent="0.2">
      <c r="B18" s="34" t="s">
        <v>39</v>
      </c>
      <c r="C18" s="101">
        <f>'PD_genero (12)'!C18/'PD_genero (12)'!E18</f>
        <v>0.51980198019801982</v>
      </c>
      <c r="D18" s="102">
        <f>'PD_genero (12)'!D18/'PD_genero (12)'!E18</f>
        <v>0.48019801980198018</v>
      </c>
    </row>
    <row r="19" spans="2:4" s="77" customFormat="1" ht="14.25" customHeight="1" x14ac:dyDescent="0.2">
      <c r="B19" s="34" t="s">
        <v>40</v>
      </c>
      <c r="C19" s="101">
        <f>'PD_genero (12)'!C19/'PD_genero (12)'!E19</f>
        <v>0.422469280280866</v>
      </c>
      <c r="D19" s="102">
        <f>'PD_genero (12)'!D19/'PD_genero (12)'!E19</f>
        <v>0.57753071971913394</v>
      </c>
    </row>
    <row r="20" spans="2:4" s="77" customFormat="1" ht="14.25" customHeight="1" x14ac:dyDescent="0.2">
      <c r="B20" s="34" t="s">
        <v>41</v>
      </c>
      <c r="C20" s="101">
        <f>'PD_genero (12)'!C20/'PD_genero (12)'!E20</f>
        <v>0.55190538764783181</v>
      </c>
      <c r="D20" s="102">
        <f>'PD_genero (12)'!D20/'PD_genero (12)'!E20</f>
        <v>0.44809461235216819</v>
      </c>
    </row>
    <row r="21" spans="2:4" s="77" customFormat="1" ht="14.25" customHeight="1" x14ac:dyDescent="0.2">
      <c r="B21" s="34" t="s">
        <v>42</v>
      </c>
      <c r="C21" s="101">
        <f>'PD_genero (12)'!C21/'PD_genero (12)'!E21</f>
        <v>0.44629349470499241</v>
      </c>
      <c r="D21" s="102">
        <f>'PD_genero (12)'!D21/'PD_genero (12)'!E21</f>
        <v>0.55370650529500753</v>
      </c>
    </row>
    <row r="22" spans="2:4" s="77" customFormat="1" ht="14.25" customHeight="1" x14ac:dyDescent="0.2">
      <c r="B22" s="34" t="s">
        <v>43</v>
      </c>
      <c r="C22" s="101">
        <f>'PD_genero (12)'!C22/'PD_genero (12)'!E22</f>
        <v>0.5390625</v>
      </c>
      <c r="D22" s="102">
        <f>'PD_genero (12)'!D22/'PD_genero (12)'!E22</f>
        <v>0.4609375</v>
      </c>
    </row>
    <row r="23" spans="2:4" s="77" customFormat="1" ht="14.25" customHeight="1" x14ac:dyDescent="0.2">
      <c r="B23" s="34" t="s">
        <v>44</v>
      </c>
      <c r="C23" s="101">
        <f>'PD_genero (12)'!C23/'PD_genero (12)'!E23</f>
        <v>0.4846394984326019</v>
      </c>
      <c r="D23" s="102">
        <f>'PD_genero (12)'!D23/'PD_genero (12)'!E23</f>
        <v>0.5153605015673981</v>
      </c>
    </row>
    <row r="24" spans="2:4" s="77" customFormat="1" ht="14.25" customHeight="1" x14ac:dyDescent="0.2">
      <c r="B24" s="34" t="s">
        <v>45</v>
      </c>
      <c r="C24" s="101">
        <f>'PD_genero (12)'!C24/'PD_genero (12)'!E24</f>
        <v>0.53134635149023635</v>
      </c>
      <c r="D24" s="102">
        <f>'PD_genero (12)'!D24/'PD_genero (12)'!E24</f>
        <v>0.4686536485097636</v>
      </c>
    </row>
    <row r="25" spans="2:4" s="77" customFormat="1" ht="14.25" customHeight="1" x14ac:dyDescent="0.2">
      <c r="B25" s="34" t="s">
        <v>46</v>
      </c>
      <c r="C25" s="101">
        <f>'PD_genero (12)'!C25/'PD_genero (12)'!E25</f>
        <v>0.49715099715099714</v>
      </c>
      <c r="D25" s="102">
        <f>'PD_genero (12)'!D25/'PD_genero (12)'!E25</f>
        <v>0.5028490028490028</v>
      </c>
    </row>
    <row r="26" spans="2:4" s="77" customFormat="1" ht="14.25" customHeight="1" x14ac:dyDescent="0.2">
      <c r="B26" s="34" t="s">
        <v>47</v>
      </c>
      <c r="C26" s="101">
        <f>'PD_genero (12)'!C26/'PD_genero (12)'!E26</f>
        <v>0.48834196891191711</v>
      </c>
      <c r="D26" s="102">
        <f>'PD_genero (12)'!D26/'PD_genero (12)'!E26</f>
        <v>0.51165803108808294</v>
      </c>
    </row>
    <row r="27" spans="2:4" s="77" customFormat="1" ht="14.25" customHeight="1" x14ac:dyDescent="0.2">
      <c r="B27" s="34" t="s">
        <v>48</v>
      </c>
      <c r="C27" s="101">
        <f>'PD_genero (12)'!C27/'PD_genero (12)'!E27</f>
        <v>0.50268096514745308</v>
      </c>
      <c r="D27" s="102">
        <f>'PD_genero (12)'!D27/'PD_genero (12)'!E27</f>
        <v>0.49731903485254692</v>
      </c>
    </row>
    <row r="28" spans="2:4" s="77" customFormat="1" ht="14.25" customHeight="1" x14ac:dyDescent="0.2">
      <c r="B28" s="34" t="s">
        <v>49</v>
      </c>
      <c r="C28" s="101">
        <f>'PD_genero (12)'!C28/'PD_genero (12)'!E28</f>
        <v>0.47845096814490945</v>
      </c>
      <c r="D28" s="102">
        <f>'PD_genero (12)'!D28/'PD_genero (12)'!E28</f>
        <v>0.52154903185509061</v>
      </c>
    </row>
    <row r="29" spans="2:4" s="77" customFormat="1" ht="14.25" customHeight="1" x14ac:dyDescent="0.2">
      <c r="B29" s="34" t="s">
        <v>50</v>
      </c>
      <c r="C29" s="101">
        <f>'PD_genero (12)'!C29/'PD_genero (12)'!E29</f>
        <v>0.45014662756598239</v>
      </c>
      <c r="D29" s="102">
        <f>'PD_genero (12)'!D29/'PD_genero (12)'!E29</f>
        <v>0.54985337243401755</v>
      </c>
    </row>
    <row r="30" spans="2:4" s="77" customFormat="1" ht="14.25" customHeight="1" x14ac:dyDescent="0.2">
      <c r="B30" s="34" t="s">
        <v>51</v>
      </c>
      <c r="C30" s="101">
        <f>'PD_genero (12)'!C30/'PD_genero (12)'!E30</f>
        <v>0.44444444444444442</v>
      </c>
      <c r="D30" s="102">
        <f>'PD_genero (12)'!D30/'PD_genero (12)'!E30</f>
        <v>0.55555555555555558</v>
      </c>
    </row>
    <row r="31" spans="2:4" s="77" customFormat="1" ht="14.25" customHeight="1" x14ac:dyDescent="0.2">
      <c r="B31" s="34" t="s">
        <v>52</v>
      </c>
      <c r="C31" s="101">
        <f>'PD_genero (12)'!C31/'PD_genero (12)'!E31</f>
        <v>0.46821900566393959</v>
      </c>
      <c r="D31" s="102">
        <f>'PD_genero (12)'!D31/'PD_genero (12)'!E31</f>
        <v>0.53178099433606041</v>
      </c>
    </row>
    <row r="32" spans="2:4" s="77" customFormat="1" ht="14.25" customHeight="1" x14ac:dyDescent="0.2">
      <c r="B32" s="34" t="s">
        <v>31</v>
      </c>
      <c r="C32" s="101">
        <f>'PD_genero (12)'!C32/'PD_genero (12)'!E32</f>
        <v>0.50896057347670254</v>
      </c>
      <c r="D32" s="102">
        <f>'PD_genero (12)'!D32/'PD_genero (12)'!E32</f>
        <v>0.49103942652329752</v>
      </c>
    </row>
    <row r="33" spans="2:4" s="77" customFormat="1" ht="14.25" customHeight="1" x14ac:dyDescent="0.2">
      <c r="B33" s="34" t="s">
        <v>53</v>
      </c>
      <c r="C33" s="101">
        <f>'PD_genero (12)'!C33/'PD_genero (12)'!E33</f>
        <v>0.48214285714285715</v>
      </c>
      <c r="D33" s="102">
        <f>'PD_genero (12)'!D33/'PD_genero (12)'!E33</f>
        <v>0.5178571428571429</v>
      </c>
    </row>
    <row r="34" spans="2:4" s="77" customFormat="1" ht="14.25" customHeight="1" x14ac:dyDescent="0.2">
      <c r="B34" s="34" t="s">
        <v>54</v>
      </c>
      <c r="C34" s="101">
        <f>'PD_genero (12)'!C34/'PD_genero (12)'!E34</f>
        <v>0.40442986054142738</v>
      </c>
      <c r="D34" s="102">
        <f>'PD_genero (12)'!D34/'PD_genero (12)'!E34</f>
        <v>0.59557013945857262</v>
      </c>
    </row>
    <row r="35" spans="2:4" s="77" customFormat="1" ht="14.25" customHeight="1" x14ac:dyDescent="0.2">
      <c r="B35" s="34" t="s">
        <v>55</v>
      </c>
      <c r="C35" s="101">
        <f>'PD_genero (12)'!C35/'PD_genero (12)'!E35</f>
        <v>0.37593984962406013</v>
      </c>
      <c r="D35" s="102">
        <f>'PD_genero (12)'!D35/'PD_genero (12)'!E35</f>
        <v>0.62406015037593987</v>
      </c>
    </row>
    <row r="36" spans="2:4" s="77" customFormat="1" ht="14.25" customHeight="1" x14ac:dyDescent="0.2">
      <c r="B36" s="34" t="s">
        <v>56</v>
      </c>
      <c r="C36" s="101">
        <f>'PD_genero (12)'!C36/'PD_genero (12)'!E36</f>
        <v>0.47758284600389861</v>
      </c>
      <c r="D36" s="102">
        <f>'PD_genero (12)'!D36/'PD_genero (12)'!E36</f>
        <v>0.52241715399610134</v>
      </c>
    </row>
    <row r="37" spans="2:4" s="77" customFormat="1" ht="14.25" customHeight="1" x14ac:dyDescent="0.2">
      <c r="B37" s="34" t="s">
        <v>57</v>
      </c>
      <c r="C37" s="101">
        <f>'PD_genero (12)'!C37/'PD_genero (12)'!E37</f>
        <v>0.54537366548042709</v>
      </c>
      <c r="D37" s="102">
        <f>'PD_genero (12)'!D37/'PD_genero (12)'!E37</f>
        <v>0.45462633451957296</v>
      </c>
    </row>
    <row r="38" spans="2:4" s="77" customFormat="1" ht="14.25" customHeight="1" x14ac:dyDescent="0.2">
      <c r="B38" s="34" t="s">
        <v>58</v>
      </c>
      <c r="C38" s="103">
        <f>'PD_genero (12)'!C38/'PD_genero (12)'!E38</f>
        <v>0.48637602179836514</v>
      </c>
      <c r="D38" s="104">
        <f>'PD_genero (12)'!D38/'PD_genero (12)'!E38</f>
        <v>0.51362397820163486</v>
      </c>
    </row>
    <row r="39" spans="2:4" s="1" customFormat="1" ht="15" x14ac:dyDescent="0.25">
      <c r="B39" s="36"/>
      <c r="C39" s="88"/>
      <c r="D39" s="134"/>
    </row>
    <row r="40" spans="2:4" x14ac:dyDescent="0.2">
      <c r="B40" s="36"/>
      <c r="C40" s="88"/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  <row r="273" spans="4:4" x14ac:dyDescent="0.2">
      <c r="D273" s="80"/>
    </row>
    <row r="274" spans="4:4" x14ac:dyDescent="0.2">
      <c r="D274" s="80"/>
    </row>
    <row r="275" spans="4:4" x14ac:dyDescent="0.2">
      <c r="D275" s="80"/>
    </row>
    <row r="276" spans="4:4" x14ac:dyDescent="0.2">
      <c r="D276" s="80"/>
    </row>
    <row r="277" spans="4:4" x14ac:dyDescent="0.2">
      <c r="D277" s="80"/>
    </row>
    <row r="278" spans="4:4" x14ac:dyDescent="0.2">
      <c r="D278" s="80"/>
    </row>
    <row r="279" spans="4:4" x14ac:dyDescent="0.2">
      <c r="D279" s="80"/>
    </row>
    <row r="280" spans="4:4" x14ac:dyDescent="0.2">
      <c r="D280" s="80"/>
    </row>
    <row r="281" spans="4:4" x14ac:dyDescent="0.2">
      <c r="D281" s="80"/>
    </row>
    <row r="282" spans="4:4" x14ac:dyDescent="0.2">
      <c r="D282" s="80"/>
    </row>
    <row r="283" spans="4:4" x14ac:dyDescent="0.2">
      <c r="D283" s="80"/>
    </row>
    <row r="284" spans="4:4" x14ac:dyDescent="0.2">
      <c r="D284" s="80"/>
    </row>
    <row r="285" spans="4:4" x14ac:dyDescent="0.2">
      <c r="D285" s="80"/>
    </row>
    <row r="286" spans="4:4" x14ac:dyDescent="0.2">
      <c r="D286" s="80"/>
    </row>
    <row r="287" spans="4:4" x14ac:dyDescent="0.2">
      <c r="D287" s="80"/>
    </row>
    <row r="288" spans="4:4" x14ac:dyDescent="0.2">
      <c r="D288" s="80"/>
    </row>
    <row r="289" spans="4:4" x14ac:dyDescent="0.2">
      <c r="D289" s="80"/>
    </row>
    <row r="290" spans="4:4" x14ac:dyDescent="0.2">
      <c r="D290" s="80"/>
    </row>
    <row r="291" spans="4:4" x14ac:dyDescent="0.2">
      <c r="D291" s="80"/>
    </row>
    <row r="292" spans="4:4" x14ac:dyDescent="0.2">
      <c r="D292" s="80"/>
    </row>
  </sheetData>
  <mergeCells count="2">
    <mergeCell ref="C8:D8"/>
    <mergeCell ref="C9:D9"/>
  </mergeCells>
  <pageMargins left="0.7" right="0.7" top="0.75" bottom="0.75" header="0.3" footer="0.3"/>
  <pageSetup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/>
  <dimension ref="A1:L40"/>
  <sheetViews>
    <sheetView showGridLines="0" showRowColHeaders="0" workbookViewId="0">
      <pane xSplit="2" topLeftCell="C1" activePane="topRight" state="frozen"/>
      <selection activeCell="F5" sqref="F5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5">
      <c r="A5" s="116" t="s">
        <v>4</v>
      </c>
      <c r="B5" s="119" t="s">
        <v>64</v>
      </c>
    </row>
    <row r="6" spans="1:12" s="77" customFormat="1" ht="12" customHeight="1" x14ac:dyDescent="0.25">
      <c r="A6" s="116"/>
      <c r="B6" s="122" t="s">
        <v>261</v>
      </c>
    </row>
    <row r="7" spans="1:12" ht="15" customHeight="1" x14ac:dyDescent="0.25"/>
    <row r="8" spans="1:12" ht="24.95" customHeight="1" x14ac:dyDescent="0.25">
      <c r="B8" s="8"/>
      <c r="C8" s="598" t="s">
        <v>64</v>
      </c>
      <c r="D8" s="598"/>
      <c r="E8" s="598"/>
      <c r="F8" s="598"/>
      <c r="G8" s="598"/>
      <c r="H8" s="598"/>
      <c r="I8" s="598"/>
      <c r="J8" s="598"/>
      <c r="K8" s="598"/>
    </row>
    <row r="9" spans="1:1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</row>
    <row r="10" spans="1:1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</row>
    <row r="11" spans="1:12" x14ac:dyDescent="0.25">
      <c r="B11" s="3" t="s">
        <v>61</v>
      </c>
      <c r="C11" s="249">
        <v>103396</v>
      </c>
      <c r="D11" s="250">
        <v>89679</v>
      </c>
      <c r="E11" s="250">
        <v>90497</v>
      </c>
      <c r="F11" s="250">
        <v>77420</v>
      </c>
      <c r="G11" s="250">
        <v>75372</v>
      </c>
      <c r="H11" s="250">
        <v>72175</v>
      </c>
      <c r="I11" s="250">
        <v>69208</v>
      </c>
      <c r="J11" s="250">
        <v>48528</v>
      </c>
      <c r="K11" s="257">
        <v>626275</v>
      </c>
      <c r="L11" s="80"/>
    </row>
    <row r="12" spans="1:12" x14ac:dyDescent="0.25">
      <c r="B12" s="4" t="s">
        <v>102</v>
      </c>
      <c r="C12" s="252">
        <v>25654</v>
      </c>
      <c r="D12" s="63">
        <v>23492</v>
      </c>
      <c r="E12" s="63">
        <v>25055</v>
      </c>
      <c r="F12" s="63">
        <v>20424</v>
      </c>
      <c r="G12" s="63">
        <v>18391</v>
      </c>
      <c r="H12" s="63">
        <v>16679</v>
      </c>
      <c r="I12" s="63">
        <v>15999</v>
      </c>
      <c r="J12" s="63">
        <v>11729</v>
      </c>
      <c r="K12" s="253">
        <v>157423</v>
      </c>
      <c r="L12" s="80"/>
    </row>
    <row r="13" spans="1:12" x14ac:dyDescent="0.25">
      <c r="B13" s="4" t="s">
        <v>20</v>
      </c>
      <c r="C13" s="252">
        <v>19707</v>
      </c>
      <c r="D13" s="63">
        <v>17952</v>
      </c>
      <c r="E13" s="63">
        <v>19064</v>
      </c>
      <c r="F13" s="63">
        <v>15672</v>
      </c>
      <c r="G13" s="63">
        <v>14146</v>
      </c>
      <c r="H13" s="63">
        <v>12750</v>
      </c>
      <c r="I13" s="63">
        <v>12050</v>
      </c>
      <c r="J13" s="63">
        <v>9006</v>
      </c>
      <c r="K13" s="253">
        <v>120347</v>
      </c>
      <c r="L13" s="80"/>
    </row>
    <row r="14" spans="1:12" x14ac:dyDescent="0.25">
      <c r="B14" s="207" t="s">
        <v>1</v>
      </c>
      <c r="C14" s="343">
        <v>3712</v>
      </c>
      <c r="D14" s="344">
        <v>3725</v>
      </c>
      <c r="E14" s="344">
        <v>3684</v>
      </c>
      <c r="F14" s="344">
        <v>3019</v>
      </c>
      <c r="G14" s="344">
        <v>2806</v>
      </c>
      <c r="H14" s="344">
        <v>2634</v>
      </c>
      <c r="I14" s="344">
        <v>2466</v>
      </c>
      <c r="J14" s="344">
        <v>1894</v>
      </c>
      <c r="K14" s="345">
        <v>23940</v>
      </c>
      <c r="L14" s="80"/>
    </row>
    <row r="15" spans="1:12" x14ac:dyDescent="0.25">
      <c r="B15" s="208" t="s">
        <v>36</v>
      </c>
      <c r="C15" s="249">
        <v>119</v>
      </c>
      <c r="D15" s="250">
        <v>118</v>
      </c>
      <c r="E15" s="250">
        <v>88</v>
      </c>
      <c r="F15" s="250">
        <v>87</v>
      </c>
      <c r="G15" s="250">
        <v>60</v>
      </c>
      <c r="H15" s="250">
        <v>78</v>
      </c>
      <c r="I15" s="250">
        <v>64</v>
      </c>
      <c r="J15" s="250">
        <v>58</v>
      </c>
      <c r="K15" s="257">
        <v>672</v>
      </c>
      <c r="L15" s="80"/>
    </row>
    <row r="16" spans="1:12" x14ac:dyDescent="0.25">
      <c r="B16" s="34" t="s">
        <v>37</v>
      </c>
      <c r="C16" s="252">
        <v>101</v>
      </c>
      <c r="D16" s="63">
        <v>95</v>
      </c>
      <c r="E16" s="63">
        <v>109</v>
      </c>
      <c r="F16" s="63">
        <v>73</v>
      </c>
      <c r="G16" s="63">
        <v>80</v>
      </c>
      <c r="H16" s="63">
        <v>79</v>
      </c>
      <c r="I16" s="63">
        <v>76</v>
      </c>
      <c r="J16" s="63">
        <v>40</v>
      </c>
      <c r="K16" s="253">
        <v>653</v>
      </c>
    </row>
    <row r="17" spans="2:11" x14ac:dyDescent="0.25">
      <c r="B17" s="34" t="s">
        <v>38</v>
      </c>
      <c r="C17" s="252">
        <v>148</v>
      </c>
      <c r="D17" s="63">
        <v>188</v>
      </c>
      <c r="E17" s="63">
        <v>171</v>
      </c>
      <c r="F17" s="63">
        <v>142</v>
      </c>
      <c r="G17" s="63">
        <v>143</v>
      </c>
      <c r="H17" s="63">
        <v>128</v>
      </c>
      <c r="I17" s="63">
        <v>124</v>
      </c>
      <c r="J17" s="63">
        <v>103</v>
      </c>
      <c r="K17" s="253">
        <v>1147</v>
      </c>
    </row>
    <row r="18" spans="2:11" x14ac:dyDescent="0.25">
      <c r="B18" s="34" t="s">
        <v>39</v>
      </c>
      <c r="C18" s="252">
        <v>107</v>
      </c>
      <c r="D18" s="63">
        <v>138</v>
      </c>
      <c r="E18" s="63">
        <v>125</v>
      </c>
      <c r="F18" s="63">
        <v>93</v>
      </c>
      <c r="G18" s="63">
        <v>94</v>
      </c>
      <c r="H18" s="63">
        <v>99</v>
      </c>
      <c r="I18" s="63">
        <v>81</v>
      </c>
      <c r="J18" s="63">
        <v>71</v>
      </c>
      <c r="K18" s="253">
        <v>808</v>
      </c>
    </row>
    <row r="19" spans="2:11" x14ac:dyDescent="0.25">
      <c r="B19" s="34" t="s">
        <v>40</v>
      </c>
      <c r="C19" s="252">
        <v>245</v>
      </c>
      <c r="D19" s="63">
        <v>262</v>
      </c>
      <c r="E19" s="63">
        <v>307</v>
      </c>
      <c r="F19" s="63">
        <v>213</v>
      </c>
      <c r="G19" s="63">
        <v>199</v>
      </c>
      <c r="H19" s="63">
        <v>192</v>
      </c>
      <c r="I19" s="63">
        <v>157</v>
      </c>
      <c r="J19" s="63">
        <v>134</v>
      </c>
      <c r="K19" s="253">
        <v>1709</v>
      </c>
    </row>
    <row r="20" spans="2:11" x14ac:dyDescent="0.25">
      <c r="B20" s="34" t="s">
        <v>41</v>
      </c>
      <c r="C20" s="252">
        <v>105</v>
      </c>
      <c r="D20" s="63">
        <v>112</v>
      </c>
      <c r="E20" s="63">
        <v>122</v>
      </c>
      <c r="F20" s="63">
        <v>98</v>
      </c>
      <c r="G20" s="63">
        <v>90</v>
      </c>
      <c r="H20" s="63">
        <v>90</v>
      </c>
      <c r="I20" s="63">
        <v>78</v>
      </c>
      <c r="J20" s="63">
        <v>66</v>
      </c>
      <c r="K20" s="253">
        <v>761</v>
      </c>
    </row>
    <row r="21" spans="2:11" x14ac:dyDescent="0.25">
      <c r="B21" s="34" t="s">
        <v>42</v>
      </c>
      <c r="C21" s="252">
        <v>136</v>
      </c>
      <c r="D21" s="63">
        <v>82</v>
      </c>
      <c r="E21" s="63">
        <v>89</v>
      </c>
      <c r="F21" s="63">
        <v>71</v>
      </c>
      <c r="G21" s="63">
        <v>84</v>
      </c>
      <c r="H21" s="63">
        <v>68</v>
      </c>
      <c r="I21" s="63">
        <v>84</v>
      </c>
      <c r="J21" s="63">
        <v>47</v>
      </c>
      <c r="K21" s="253">
        <v>661</v>
      </c>
    </row>
    <row r="22" spans="2:11" x14ac:dyDescent="0.25">
      <c r="B22" s="34" t="s">
        <v>43</v>
      </c>
      <c r="C22" s="252">
        <v>40</v>
      </c>
      <c r="D22" s="63">
        <v>88</v>
      </c>
      <c r="E22" s="63">
        <v>83</v>
      </c>
      <c r="F22" s="63">
        <v>87</v>
      </c>
      <c r="G22" s="63">
        <v>48</v>
      </c>
      <c r="H22" s="63">
        <v>56</v>
      </c>
      <c r="I22" s="63">
        <v>59</v>
      </c>
      <c r="J22" s="63">
        <v>51</v>
      </c>
      <c r="K22" s="253">
        <v>512</v>
      </c>
    </row>
    <row r="23" spans="2:11" x14ac:dyDescent="0.25">
      <c r="B23" s="34" t="s">
        <v>44</v>
      </c>
      <c r="C23" s="252">
        <v>237</v>
      </c>
      <c r="D23" s="63">
        <v>214</v>
      </c>
      <c r="E23" s="63">
        <v>256</v>
      </c>
      <c r="F23" s="63">
        <v>210</v>
      </c>
      <c r="G23" s="63">
        <v>187</v>
      </c>
      <c r="H23" s="63">
        <v>169</v>
      </c>
      <c r="I23" s="63">
        <v>180</v>
      </c>
      <c r="J23" s="63">
        <v>142</v>
      </c>
      <c r="K23" s="253">
        <v>1595</v>
      </c>
    </row>
    <row r="24" spans="2:11" x14ac:dyDescent="0.25">
      <c r="B24" s="34" t="s">
        <v>45</v>
      </c>
      <c r="C24" s="252">
        <v>142</v>
      </c>
      <c r="D24" s="63">
        <v>171</v>
      </c>
      <c r="E24" s="63">
        <v>142</v>
      </c>
      <c r="F24" s="63">
        <v>114</v>
      </c>
      <c r="G24" s="63">
        <v>115</v>
      </c>
      <c r="H24" s="63">
        <v>113</v>
      </c>
      <c r="I24" s="63">
        <v>97</v>
      </c>
      <c r="J24" s="63">
        <v>79</v>
      </c>
      <c r="K24" s="253">
        <v>973</v>
      </c>
    </row>
    <row r="25" spans="2:11" x14ac:dyDescent="0.25">
      <c r="B25" s="34" t="s">
        <v>46</v>
      </c>
      <c r="C25" s="252">
        <v>101</v>
      </c>
      <c r="D25" s="63">
        <v>99</v>
      </c>
      <c r="E25" s="63">
        <v>118</v>
      </c>
      <c r="F25" s="63">
        <v>104</v>
      </c>
      <c r="G25" s="63">
        <v>82</v>
      </c>
      <c r="H25" s="63">
        <v>69</v>
      </c>
      <c r="I25" s="63">
        <v>81</v>
      </c>
      <c r="J25" s="63">
        <v>48</v>
      </c>
      <c r="K25" s="253">
        <v>702</v>
      </c>
    </row>
    <row r="26" spans="2:11" x14ac:dyDescent="0.25">
      <c r="B26" s="34" t="s">
        <v>47</v>
      </c>
      <c r="C26" s="252">
        <v>130</v>
      </c>
      <c r="D26" s="63">
        <v>104</v>
      </c>
      <c r="E26" s="63">
        <v>110</v>
      </c>
      <c r="F26" s="63">
        <v>87</v>
      </c>
      <c r="G26" s="63">
        <v>107</v>
      </c>
      <c r="H26" s="63">
        <v>87</v>
      </c>
      <c r="I26" s="63">
        <v>89</v>
      </c>
      <c r="J26" s="63">
        <v>58</v>
      </c>
      <c r="K26" s="253">
        <v>772</v>
      </c>
    </row>
    <row r="27" spans="2:11" x14ac:dyDescent="0.25">
      <c r="B27" s="34" t="s">
        <v>48</v>
      </c>
      <c r="C27" s="252">
        <v>103</v>
      </c>
      <c r="D27" s="63">
        <v>116</v>
      </c>
      <c r="E27" s="63">
        <v>131</v>
      </c>
      <c r="F27" s="63">
        <v>109</v>
      </c>
      <c r="G27" s="63">
        <v>83</v>
      </c>
      <c r="H27" s="63">
        <v>74</v>
      </c>
      <c r="I27" s="63">
        <v>65</v>
      </c>
      <c r="J27" s="63">
        <v>65</v>
      </c>
      <c r="K27" s="253">
        <v>746</v>
      </c>
    </row>
    <row r="28" spans="2:11" x14ac:dyDescent="0.25">
      <c r="B28" s="34" t="s">
        <v>49</v>
      </c>
      <c r="C28" s="252">
        <v>221</v>
      </c>
      <c r="D28" s="63">
        <v>258</v>
      </c>
      <c r="E28" s="63">
        <v>240</v>
      </c>
      <c r="F28" s="63">
        <v>208</v>
      </c>
      <c r="G28" s="63">
        <v>203</v>
      </c>
      <c r="H28" s="63">
        <v>175</v>
      </c>
      <c r="I28" s="63">
        <v>158</v>
      </c>
      <c r="J28" s="63">
        <v>138</v>
      </c>
      <c r="K28" s="253">
        <v>1601</v>
      </c>
    </row>
    <row r="29" spans="2:11" x14ac:dyDescent="0.25">
      <c r="B29" s="34" t="s">
        <v>50</v>
      </c>
      <c r="C29" s="252">
        <v>393</v>
      </c>
      <c r="D29" s="63">
        <v>314</v>
      </c>
      <c r="E29" s="63">
        <v>261</v>
      </c>
      <c r="F29" s="63">
        <v>206</v>
      </c>
      <c r="G29" s="63">
        <v>213</v>
      </c>
      <c r="H29" s="63">
        <v>243</v>
      </c>
      <c r="I29" s="63">
        <v>256</v>
      </c>
      <c r="J29" s="63">
        <v>160</v>
      </c>
      <c r="K29" s="253">
        <v>2046</v>
      </c>
    </row>
    <row r="30" spans="2:11" x14ac:dyDescent="0.25">
      <c r="B30" s="34" t="s">
        <v>51</v>
      </c>
      <c r="C30" s="252">
        <v>98</v>
      </c>
      <c r="D30" s="63">
        <v>101</v>
      </c>
      <c r="E30" s="63">
        <v>106</v>
      </c>
      <c r="F30" s="63">
        <v>70</v>
      </c>
      <c r="G30" s="63">
        <v>74</v>
      </c>
      <c r="H30" s="63">
        <v>53</v>
      </c>
      <c r="I30" s="63">
        <v>68</v>
      </c>
      <c r="J30" s="63">
        <v>42</v>
      </c>
      <c r="K30" s="253">
        <v>612</v>
      </c>
    </row>
    <row r="31" spans="2:11" x14ac:dyDescent="0.25">
      <c r="B31" s="34" t="s">
        <v>52</v>
      </c>
      <c r="C31" s="252">
        <v>275</v>
      </c>
      <c r="D31" s="63">
        <v>222</v>
      </c>
      <c r="E31" s="63">
        <v>200</v>
      </c>
      <c r="F31" s="63">
        <v>192</v>
      </c>
      <c r="G31" s="63">
        <v>237</v>
      </c>
      <c r="H31" s="63">
        <v>202</v>
      </c>
      <c r="I31" s="63">
        <v>156</v>
      </c>
      <c r="J31" s="63">
        <v>105</v>
      </c>
      <c r="K31" s="253">
        <v>1589</v>
      </c>
    </row>
    <row r="32" spans="2:11" x14ac:dyDescent="0.25">
      <c r="B32" s="34" t="s">
        <v>31</v>
      </c>
      <c r="C32" s="252">
        <v>84</v>
      </c>
      <c r="D32" s="63">
        <v>107</v>
      </c>
      <c r="E32" s="63">
        <v>104</v>
      </c>
      <c r="F32" s="63">
        <v>76</v>
      </c>
      <c r="G32" s="63">
        <v>62</v>
      </c>
      <c r="H32" s="63">
        <v>43</v>
      </c>
      <c r="I32" s="63">
        <v>52</v>
      </c>
      <c r="J32" s="63">
        <v>30</v>
      </c>
      <c r="K32" s="253">
        <v>558</v>
      </c>
    </row>
    <row r="33" spans="2:11" x14ac:dyDescent="0.25">
      <c r="B33" s="34" t="s">
        <v>53</v>
      </c>
      <c r="C33" s="252">
        <v>280</v>
      </c>
      <c r="D33" s="63">
        <v>275</v>
      </c>
      <c r="E33" s="63">
        <v>238</v>
      </c>
      <c r="F33" s="63">
        <v>191</v>
      </c>
      <c r="G33" s="63">
        <v>165</v>
      </c>
      <c r="H33" s="63">
        <v>153</v>
      </c>
      <c r="I33" s="63">
        <v>143</v>
      </c>
      <c r="J33" s="63">
        <v>123</v>
      </c>
      <c r="K33" s="253">
        <v>1568</v>
      </c>
    </row>
    <row r="34" spans="2:11" ht="12.75" customHeight="1" x14ac:dyDescent="0.25">
      <c r="B34" s="34" t="s">
        <v>54</v>
      </c>
      <c r="C34" s="252">
        <v>213</v>
      </c>
      <c r="D34" s="63">
        <v>179</v>
      </c>
      <c r="E34" s="63">
        <v>192</v>
      </c>
      <c r="F34" s="63">
        <v>139</v>
      </c>
      <c r="G34" s="63">
        <v>147</v>
      </c>
      <c r="H34" s="63">
        <v>127</v>
      </c>
      <c r="I34" s="63">
        <v>130</v>
      </c>
      <c r="J34" s="63">
        <v>92</v>
      </c>
      <c r="K34" s="253">
        <v>1219</v>
      </c>
    </row>
    <row r="35" spans="2:11" x14ac:dyDescent="0.25">
      <c r="B35" s="181" t="s">
        <v>55</v>
      </c>
      <c r="C35" s="252">
        <v>90</v>
      </c>
      <c r="D35" s="63">
        <v>96</v>
      </c>
      <c r="E35" s="63">
        <v>107</v>
      </c>
      <c r="F35" s="63">
        <v>103</v>
      </c>
      <c r="G35" s="63">
        <v>84</v>
      </c>
      <c r="H35" s="63">
        <v>76</v>
      </c>
      <c r="I35" s="63">
        <v>56</v>
      </c>
      <c r="J35" s="63">
        <v>53</v>
      </c>
      <c r="K35" s="253">
        <v>665</v>
      </c>
    </row>
    <row r="36" spans="2:11" x14ac:dyDescent="0.25">
      <c r="B36" s="181" t="s">
        <v>56</v>
      </c>
      <c r="C36" s="252">
        <v>79</v>
      </c>
      <c r="D36" s="63">
        <v>84</v>
      </c>
      <c r="E36" s="63">
        <v>102</v>
      </c>
      <c r="F36" s="63">
        <v>61</v>
      </c>
      <c r="G36" s="63">
        <v>58</v>
      </c>
      <c r="H36" s="63">
        <v>47</v>
      </c>
      <c r="I36" s="63">
        <v>45</v>
      </c>
      <c r="J36" s="63">
        <v>37</v>
      </c>
      <c r="K36" s="253">
        <v>513</v>
      </c>
    </row>
    <row r="37" spans="2:11" x14ac:dyDescent="0.25">
      <c r="B37" s="34" t="s">
        <v>57</v>
      </c>
      <c r="C37" s="252">
        <v>149</v>
      </c>
      <c r="D37" s="63">
        <v>187</v>
      </c>
      <c r="E37" s="63">
        <v>162</v>
      </c>
      <c r="F37" s="63">
        <v>175</v>
      </c>
      <c r="G37" s="63">
        <v>128</v>
      </c>
      <c r="H37" s="63">
        <v>128</v>
      </c>
      <c r="I37" s="63">
        <v>100</v>
      </c>
      <c r="J37" s="63">
        <v>95</v>
      </c>
      <c r="K37" s="253">
        <v>1124</v>
      </c>
    </row>
    <row r="38" spans="2:11" x14ac:dyDescent="0.25">
      <c r="B38" s="34" t="s">
        <v>58</v>
      </c>
      <c r="C38" s="341">
        <v>116</v>
      </c>
      <c r="D38" s="342">
        <v>115</v>
      </c>
      <c r="E38" s="342">
        <v>121</v>
      </c>
      <c r="F38" s="342">
        <v>110</v>
      </c>
      <c r="G38" s="342">
        <v>63</v>
      </c>
      <c r="H38" s="342">
        <v>85</v>
      </c>
      <c r="I38" s="342">
        <v>67</v>
      </c>
      <c r="J38" s="342">
        <v>57</v>
      </c>
      <c r="K38" s="258">
        <v>734</v>
      </c>
    </row>
    <row r="39" spans="2:11" x14ac:dyDescent="0.25">
      <c r="B39" s="36"/>
    </row>
    <row r="40" spans="2:11" x14ac:dyDescent="0.25">
      <c r="B40" s="36"/>
    </row>
  </sheetData>
  <mergeCells count="2">
    <mergeCell ref="C9:K9"/>
    <mergeCell ref="C8:K8"/>
  </mergeCells>
  <conditionalFormatting sqref="C11:K38">
    <cfRule type="cellIs" dxfId="5017" priority="2" operator="between">
      <formula>1</formula>
      <formula>2</formula>
    </cfRule>
  </conditionalFormatting>
  <conditionalFormatting sqref="C11:K38">
    <cfRule type="cellIs" dxfId="501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pane xSplit="2" topLeftCell="C1" activePane="topRight" state="frozen"/>
      <selection activeCell="F5" sqref="F5"/>
      <selection pane="topRight" activeCell="B8" sqref="B8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0.7109375" style="78" hidden="1" customWidth="1"/>
    <col min="12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">
      <c r="A5" s="116" t="s">
        <v>5</v>
      </c>
      <c r="B5" s="119" t="s">
        <v>72</v>
      </c>
      <c r="F5" s="2"/>
      <c r="G5" s="2"/>
      <c r="H5" s="2"/>
      <c r="I5" s="2"/>
      <c r="J5" s="2"/>
    </row>
    <row r="6" spans="1:12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2" ht="15" customHeight="1" x14ac:dyDescent="0.25"/>
    <row r="8" spans="1:12" ht="24.95" customHeight="1" x14ac:dyDescent="0.25">
      <c r="B8" s="281"/>
      <c r="C8" s="598" t="s">
        <v>64</v>
      </c>
      <c r="D8" s="598"/>
      <c r="E8" s="598"/>
      <c r="F8" s="598"/>
      <c r="G8" s="598"/>
      <c r="H8" s="598"/>
      <c r="I8" s="598"/>
      <c r="J8" s="598"/>
      <c r="K8" s="519"/>
    </row>
    <row r="9" spans="1:12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  <c r="K9" s="372"/>
    </row>
    <row r="10" spans="1:12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0" t="s">
        <v>0</v>
      </c>
    </row>
    <row r="11" spans="1:12" x14ac:dyDescent="0.25">
      <c r="B11" s="3" t="s">
        <v>61</v>
      </c>
      <c r="C11" s="195">
        <f>'PD_idade (12)'!C11/'PD_idade (12)'!K11</f>
        <v>0.16509680252285339</v>
      </c>
      <c r="D11" s="196">
        <f>'PD_idade (12)'!D11/'PD_idade (12)'!K11</f>
        <v>0.14319428366133088</v>
      </c>
      <c r="E11" s="196">
        <f>'PD_idade (12)'!E11/'PD_idade (12)'!K11</f>
        <v>0.14450041914494433</v>
      </c>
      <c r="F11" s="196">
        <f>'PD_idade (12)'!F11/'PD_idade (12)'!K11</f>
        <v>0.12361981557622451</v>
      </c>
      <c r="G11" s="196">
        <f>'PD_idade (12)'!G11/'PD_idade (12)'!K11</f>
        <v>0.12034968663925592</v>
      </c>
      <c r="H11" s="196">
        <f>'PD_idade (12)'!H11/'PD_idade (12)'!K11</f>
        <v>0.11524490040317752</v>
      </c>
      <c r="I11" s="196">
        <f>'PD_idade (12)'!I11/'PD_idade (12)'!K11</f>
        <v>0.11050736497545008</v>
      </c>
      <c r="J11" s="197">
        <f>'PD_idade (12)'!J11/'PD_idade (12)'!K11</f>
        <v>7.7486727076763406E-2</v>
      </c>
      <c r="K11" s="183">
        <v>301306</v>
      </c>
      <c r="L11" s="189"/>
    </row>
    <row r="12" spans="1:12" x14ac:dyDescent="0.25">
      <c r="B12" s="4" t="s">
        <v>102</v>
      </c>
      <c r="C12" s="194">
        <f>'PD_idade (12)'!C12/'PD_idade (12)'!K12</f>
        <v>0.16296221009636458</v>
      </c>
      <c r="D12" s="163">
        <f>'PD_idade (12)'!D12/'PD_idade (12)'!K12</f>
        <v>0.14922851171683935</v>
      </c>
      <c r="E12" s="163">
        <f>'PD_idade (12)'!E12/'PD_idade (12)'!K12</f>
        <v>0.15915717525393366</v>
      </c>
      <c r="F12" s="163">
        <f>'PD_idade (12)'!F12/'PD_idade (12)'!K12</f>
        <v>0.12973961873423834</v>
      </c>
      <c r="G12" s="163">
        <f>'PD_idade (12)'!G12/'PD_idade (12)'!K12</f>
        <v>0.11682536859289938</v>
      </c>
      <c r="H12" s="163">
        <f>'PD_idade (12)'!H12/'PD_idade (12)'!K12</f>
        <v>0.10595021057914028</v>
      </c>
      <c r="I12" s="163">
        <f>'PD_idade (12)'!I12/'PD_idade (12)'!K12</f>
        <v>0.10163063847087148</v>
      </c>
      <c r="J12" s="191">
        <f>'PD_idade (12)'!J12/'PD_idade (12)'!K12</f>
        <v>7.4506266555712949E-2</v>
      </c>
      <c r="K12" s="180">
        <v>81610</v>
      </c>
      <c r="L12" s="189"/>
    </row>
    <row r="13" spans="1:12" x14ac:dyDescent="0.25">
      <c r="B13" s="187" t="s">
        <v>20</v>
      </c>
      <c r="C13" s="194">
        <f>'PD_idade (12)'!C13/'PD_idade (12)'!K13</f>
        <v>0.16375148528837444</v>
      </c>
      <c r="D13" s="163">
        <f>'PD_idade (12)'!D13/'PD_idade (12)'!K13</f>
        <v>0.14916865397558726</v>
      </c>
      <c r="E13" s="163">
        <f>'PD_idade (12)'!E13/'PD_idade (12)'!K13</f>
        <v>0.15840860179314814</v>
      </c>
      <c r="F13" s="163">
        <f>'PD_idade (12)'!F13/'PD_idade (12)'!K13</f>
        <v>0.13022343722735091</v>
      </c>
      <c r="G13" s="163">
        <f>'PD_idade (12)'!G13/'PD_idade (12)'!K13</f>
        <v>0.11754343689497869</v>
      </c>
      <c r="H13" s="163">
        <f>'PD_idade (12)'!H13/'PD_idade (12)'!K13</f>
        <v>0.10594364628947958</v>
      </c>
      <c r="I13" s="163">
        <f>'PD_idade (12)'!I13/'PD_idade (12)'!K13</f>
        <v>0.10012713237554738</v>
      </c>
      <c r="J13" s="191">
        <f>'PD_idade (12)'!J13/'PD_idade (12)'!K13</f>
        <v>7.4833606155533583E-2</v>
      </c>
      <c r="K13" s="180">
        <v>61094</v>
      </c>
      <c r="L13" s="189"/>
    </row>
    <row r="14" spans="1:12" x14ac:dyDescent="0.25">
      <c r="B14" s="187" t="s">
        <v>1</v>
      </c>
      <c r="C14" s="188">
        <f>'PD_idade (12)'!C14/'PD_idade (12)'!K14</f>
        <v>0.15505430242272347</v>
      </c>
      <c r="D14" s="184">
        <f>'PD_idade (12)'!D14/'PD_idade (12)'!K14</f>
        <v>0.15559732664995823</v>
      </c>
      <c r="E14" s="184">
        <f>'PD_idade (12)'!E14/'PD_idade (12)'!K14</f>
        <v>0.15388471177944862</v>
      </c>
      <c r="F14" s="184">
        <f>'PD_idade (12)'!F14/'PD_idade (12)'!K14</f>
        <v>0.12610693400167083</v>
      </c>
      <c r="G14" s="184">
        <f>'PD_idade (12)'!G14/'PD_idade (12)'!K14</f>
        <v>0.11720969089390142</v>
      </c>
      <c r="H14" s="184">
        <f>'PD_idade (12)'!H14/'PD_idade (12)'!K14</f>
        <v>0.11002506265664161</v>
      </c>
      <c r="I14" s="184">
        <f>'PD_idade (12)'!I14/'PD_idade (12)'!K14</f>
        <v>0.10300751879699248</v>
      </c>
      <c r="J14" s="192">
        <f>'PD_idade (12)'!J14/'PD_idade (12)'!K14</f>
        <v>7.9114452798663332E-2</v>
      </c>
      <c r="K14" s="215">
        <v>21700</v>
      </c>
      <c r="L14" s="189"/>
    </row>
    <row r="15" spans="1:12" x14ac:dyDescent="0.25">
      <c r="B15" s="181" t="s">
        <v>36</v>
      </c>
      <c r="C15" s="195">
        <f>'PD_idade (12)'!C15/'PD_idade (12)'!K15</f>
        <v>0.17708333333333334</v>
      </c>
      <c r="D15" s="196">
        <f>'PD_idade (12)'!D15/'PD_idade (12)'!K15</f>
        <v>0.17559523809523808</v>
      </c>
      <c r="E15" s="196">
        <f>'PD_idade (12)'!E15/'PD_idade (12)'!K15</f>
        <v>0.13095238095238096</v>
      </c>
      <c r="F15" s="196">
        <f>'PD_idade (12)'!F15/'PD_idade (12)'!K15</f>
        <v>0.12946428571428573</v>
      </c>
      <c r="G15" s="196">
        <f>'PD_idade (12)'!G15/'PD_idade (12)'!K15</f>
        <v>8.9285714285714288E-2</v>
      </c>
      <c r="H15" s="196">
        <f>'PD_idade (12)'!H15/'PD_idade (12)'!K15</f>
        <v>0.11607142857142858</v>
      </c>
      <c r="I15" s="196">
        <f>'PD_idade (12)'!I15/'PD_idade (12)'!K15</f>
        <v>9.5238095238095233E-2</v>
      </c>
      <c r="J15" s="197">
        <f>'PD_idade (12)'!J15/'PD_idade (12)'!K15</f>
        <v>8.6309523809523808E-2</v>
      </c>
      <c r="K15" s="183">
        <v>1002</v>
      </c>
      <c r="L15" s="189"/>
    </row>
    <row r="16" spans="1:12" x14ac:dyDescent="0.25">
      <c r="B16" s="181" t="s">
        <v>37</v>
      </c>
      <c r="C16" s="194">
        <f>'PD_idade (12)'!C16/'PD_idade (12)'!K16</f>
        <v>0.15467075038284839</v>
      </c>
      <c r="D16" s="163">
        <f>'PD_idade (12)'!D16/'PD_idade (12)'!K16</f>
        <v>0.14548238897396631</v>
      </c>
      <c r="E16" s="163">
        <f>'PD_idade (12)'!E16/'PD_idade (12)'!K16</f>
        <v>0.1669218989280245</v>
      </c>
      <c r="F16" s="163">
        <f>'PD_idade (12)'!F16/'PD_idade (12)'!K16</f>
        <v>0.11179173047473201</v>
      </c>
      <c r="G16" s="163">
        <f>'PD_idade (12)'!G16/'PD_idade (12)'!K16</f>
        <v>0.1225114854517611</v>
      </c>
      <c r="H16" s="163">
        <f>'PD_idade (12)'!H16/'PD_idade (12)'!K16</f>
        <v>0.12098009188361408</v>
      </c>
      <c r="I16" s="163">
        <f>'PD_idade (12)'!I16/'PD_idade (12)'!K16</f>
        <v>0.11638591117917305</v>
      </c>
      <c r="J16" s="191">
        <f>'PD_idade (12)'!J16/'PD_idade (12)'!K16</f>
        <v>6.1255742725880552E-2</v>
      </c>
      <c r="K16" s="180">
        <v>454</v>
      </c>
      <c r="L16" s="189"/>
    </row>
    <row r="17" spans="2:12" x14ac:dyDescent="0.25">
      <c r="B17" s="181" t="s">
        <v>38</v>
      </c>
      <c r="C17" s="194">
        <f>'PD_idade (12)'!C17/'PD_idade (12)'!K17</f>
        <v>0.12903225806451613</v>
      </c>
      <c r="D17" s="163">
        <f>'PD_idade (12)'!D17/'PD_idade (12)'!K17</f>
        <v>0.16390584132519617</v>
      </c>
      <c r="E17" s="163">
        <f>'PD_idade (12)'!E17/'PD_idade (12)'!K17</f>
        <v>0.14908456843940715</v>
      </c>
      <c r="F17" s="163">
        <f>'PD_idade (12)'!F17/'PD_idade (12)'!K17</f>
        <v>0.12380122057541412</v>
      </c>
      <c r="G17" s="163">
        <f>'PD_idade (12)'!G17/'PD_idade (12)'!K17</f>
        <v>0.12467306015693112</v>
      </c>
      <c r="H17" s="163">
        <f>'PD_idade (12)'!H17/'PD_idade (12)'!K17</f>
        <v>0.11159546643417612</v>
      </c>
      <c r="I17" s="163">
        <f>'PD_idade (12)'!I17/'PD_idade (12)'!K17</f>
        <v>0.10810810810810811</v>
      </c>
      <c r="J17" s="191">
        <f>'PD_idade (12)'!J17/'PD_idade (12)'!K17</f>
        <v>8.979947689625109E-2</v>
      </c>
      <c r="K17" s="180">
        <v>520</v>
      </c>
      <c r="L17" s="189"/>
    </row>
    <row r="18" spans="2:12" x14ac:dyDescent="0.25">
      <c r="B18" s="181" t="s">
        <v>39</v>
      </c>
      <c r="C18" s="194">
        <f>'PD_idade (12)'!C18/'PD_idade (12)'!K18</f>
        <v>0.13242574257425743</v>
      </c>
      <c r="D18" s="163">
        <f>'PD_idade (12)'!D18/'PD_idade (12)'!K18</f>
        <v>0.1707920792079208</v>
      </c>
      <c r="E18" s="163">
        <f>'PD_idade (12)'!E18/'PD_idade (12)'!K18</f>
        <v>0.1547029702970297</v>
      </c>
      <c r="F18" s="163">
        <f>'PD_idade (12)'!F18/'PD_idade (12)'!K18</f>
        <v>0.1150990099009901</v>
      </c>
      <c r="G18" s="163">
        <f>'PD_idade (12)'!G18/'PD_idade (12)'!K18</f>
        <v>0.11633663366336634</v>
      </c>
      <c r="H18" s="163">
        <f>'PD_idade (12)'!H18/'PD_idade (12)'!K18</f>
        <v>0.12252475247524752</v>
      </c>
      <c r="I18" s="163">
        <f>'PD_idade (12)'!I18/'PD_idade (12)'!K18</f>
        <v>0.10024752475247525</v>
      </c>
      <c r="J18" s="191">
        <f>'PD_idade (12)'!J18/'PD_idade (12)'!K18</f>
        <v>8.7871287128712866E-2</v>
      </c>
      <c r="K18" s="180">
        <v>438</v>
      </c>
      <c r="L18" s="189"/>
    </row>
    <row r="19" spans="2:12" x14ac:dyDescent="0.25">
      <c r="B19" s="181" t="s">
        <v>40</v>
      </c>
      <c r="C19" s="194">
        <f>'PD_idade (12)'!C19/'PD_idade (12)'!K19</f>
        <v>0.14335868929198362</v>
      </c>
      <c r="D19" s="163">
        <f>'PD_idade (12)'!D19/'PD_idade (12)'!K19</f>
        <v>0.15330602691632533</v>
      </c>
      <c r="E19" s="163">
        <f>'PD_idade (12)'!E19/'PD_idade (12)'!K19</f>
        <v>0.17963721474546518</v>
      </c>
      <c r="F19" s="163">
        <f>'PD_idade (12)'!F19/'PD_idade (12)'!K19</f>
        <v>0.12463428905792862</v>
      </c>
      <c r="G19" s="163">
        <f>'PD_idade (12)'!G19/'PD_idade (12)'!K19</f>
        <v>0.11644236395552955</v>
      </c>
      <c r="H19" s="163">
        <f>'PD_idade (12)'!H19/'PD_idade (12)'!K19</f>
        <v>0.11234640140433001</v>
      </c>
      <c r="I19" s="163">
        <f>'PD_idade (12)'!I19/'PD_idade (12)'!K19</f>
        <v>9.1866588648332359E-2</v>
      </c>
      <c r="J19" s="191">
        <f>'PD_idade (12)'!J19/'PD_idade (12)'!K19</f>
        <v>7.840842598010532E-2</v>
      </c>
      <c r="K19" s="180">
        <v>1176</v>
      </c>
      <c r="L19" s="189"/>
    </row>
    <row r="20" spans="2:12" x14ac:dyDescent="0.25">
      <c r="B20" s="181" t="s">
        <v>41</v>
      </c>
      <c r="C20" s="194">
        <f>'PD_idade (12)'!C20/'PD_idade (12)'!K20</f>
        <v>0.13797634691195795</v>
      </c>
      <c r="D20" s="163">
        <f>'PD_idade (12)'!D20/'PD_idade (12)'!K20</f>
        <v>0.14717477003942181</v>
      </c>
      <c r="E20" s="163">
        <f>'PD_idade (12)'!E20/'PD_idade (12)'!K20</f>
        <v>0.16031537450722733</v>
      </c>
      <c r="F20" s="163">
        <f>'PD_idade (12)'!F20/'PD_idade (12)'!K20</f>
        <v>0.1287779237844941</v>
      </c>
      <c r="G20" s="163">
        <f>'PD_idade (12)'!G20/'PD_idade (12)'!K20</f>
        <v>0.11826544021024968</v>
      </c>
      <c r="H20" s="163">
        <f>'PD_idade (12)'!H20/'PD_idade (12)'!K20</f>
        <v>0.11826544021024968</v>
      </c>
      <c r="I20" s="163">
        <f>'PD_idade (12)'!I20/'PD_idade (12)'!K20</f>
        <v>0.10249671484888305</v>
      </c>
      <c r="J20" s="191">
        <f>'PD_idade (12)'!J20/'PD_idade (12)'!K20</f>
        <v>8.6727989487516421E-2</v>
      </c>
      <c r="K20" s="180">
        <v>434</v>
      </c>
      <c r="L20" s="189"/>
    </row>
    <row r="21" spans="2:12" x14ac:dyDescent="0.25">
      <c r="B21" s="181" t="s">
        <v>42</v>
      </c>
      <c r="C21" s="194">
        <f>'PD_idade (12)'!C21/'PD_idade (12)'!K21</f>
        <v>0.20574886535552195</v>
      </c>
      <c r="D21" s="163">
        <f>'PD_idade (12)'!D21/'PD_idade (12)'!K21</f>
        <v>0.12405446293494705</v>
      </c>
      <c r="E21" s="163">
        <f>'PD_idade (12)'!E21/'PD_idade (12)'!K21</f>
        <v>0.1346444780635401</v>
      </c>
      <c r="F21" s="163">
        <f>'PD_idade (12)'!F21/'PD_idade (12)'!K21</f>
        <v>0.10741301059001512</v>
      </c>
      <c r="G21" s="163">
        <f>'PD_idade (12)'!G21/'PD_idade (12)'!K21</f>
        <v>0.12708018154311648</v>
      </c>
      <c r="H21" s="163">
        <f>'PD_idade (12)'!H21/'PD_idade (12)'!K21</f>
        <v>0.10287443267776097</v>
      </c>
      <c r="I21" s="163">
        <f>'PD_idade (12)'!I21/'PD_idade (12)'!K21</f>
        <v>0.12708018154311648</v>
      </c>
      <c r="J21" s="191">
        <f>'PD_idade (12)'!J21/'PD_idade (12)'!K21</f>
        <v>7.1104387291981846E-2</v>
      </c>
      <c r="K21" s="180">
        <v>938</v>
      </c>
      <c r="L21" s="189"/>
    </row>
    <row r="22" spans="2:12" x14ac:dyDescent="0.25">
      <c r="B22" s="181" t="s">
        <v>43</v>
      </c>
      <c r="C22" s="194">
        <f>'PD_idade (12)'!C22/'PD_idade (12)'!K22</f>
        <v>7.8125E-2</v>
      </c>
      <c r="D22" s="163">
        <f>'PD_idade (12)'!D22/'PD_idade (12)'!K22</f>
        <v>0.171875</v>
      </c>
      <c r="E22" s="163">
        <f>'PD_idade (12)'!E22/'PD_idade (12)'!K22</f>
        <v>0.162109375</v>
      </c>
      <c r="F22" s="163">
        <f>'PD_idade (12)'!F22/'PD_idade (12)'!K22</f>
        <v>0.169921875</v>
      </c>
      <c r="G22" s="163">
        <f>'PD_idade (12)'!G22/'PD_idade (12)'!K22</f>
        <v>9.375E-2</v>
      </c>
      <c r="H22" s="163">
        <f>'PD_idade (12)'!H22/'PD_idade (12)'!K22</f>
        <v>0.109375</v>
      </c>
      <c r="I22" s="163">
        <f>'PD_idade (12)'!I22/'PD_idade (12)'!K22</f>
        <v>0.115234375</v>
      </c>
      <c r="J22" s="191">
        <f>'PD_idade (12)'!J22/'PD_idade (12)'!K22</f>
        <v>9.9609375E-2</v>
      </c>
      <c r="K22" s="180">
        <v>106</v>
      </c>
      <c r="L22" s="189"/>
    </row>
    <row r="23" spans="2:12" x14ac:dyDescent="0.25">
      <c r="B23" s="181" t="s">
        <v>44</v>
      </c>
      <c r="C23" s="194">
        <f>'PD_idade (12)'!C23/'PD_idade (12)'!K23</f>
        <v>0.14858934169278998</v>
      </c>
      <c r="D23" s="163">
        <f>'PD_idade (12)'!D23/'PD_idade (12)'!K23</f>
        <v>0.1341692789968652</v>
      </c>
      <c r="E23" s="163">
        <f>'PD_idade (12)'!E23/'PD_idade (12)'!K23</f>
        <v>0.16050156739811913</v>
      </c>
      <c r="F23" s="163">
        <f>'PD_idade (12)'!F23/'PD_idade (12)'!K23</f>
        <v>0.13166144200626959</v>
      </c>
      <c r="G23" s="163">
        <f>'PD_idade (12)'!G23/'PD_idade (12)'!K23</f>
        <v>0.11724137931034483</v>
      </c>
      <c r="H23" s="163">
        <f>'PD_idade (12)'!H23/'PD_idade (12)'!K23</f>
        <v>0.10595611285266458</v>
      </c>
      <c r="I23" s="163">
        <f>'PD_idade (12)'!I23/'PD_idade (12)'!K23</f>
        <v>0.11285266457680251</v>
      </c>
      <c r="J23" s="191">
        <f>'PD_idade (12)'!J23/'PD_idade (12)'!K23</f>
        <v>8.9028213166144204E-2</v>
      </c>
      <c r="K23" s="180">
        <v>1383</v>
      </c>
      <c r="L23" s="189"/>
    </row>
    <row r="24" spans="2:12" x14ac:dyDescent="0.25">
      <c r="B24" s="181" t="s">
        <v>45</v>
      </c>
      <c r="C24" s="194">
        <f>'PD_idade (12)'!C24/'PD_idade (12)'!K24</f>
        <v>0.14594039054470709</v>
      </c>
      <c r="D24" s="163">
        <f>'PD_idade (12)'!D24/'PD_idade (12)'!K24</f>
        <v>0.17574511819116137</v>
      </c>
      <c r="E24" s="163">
        <f>'PD_idade (12)'!E24/'PD_idade (12)'!K24</f>
        <v>0.14594039054470709</v>
      </c>
      <c r="F24" s="163">
        <f>'PD_idade (12)'!F24/'PD_idade (12)'!K24</f>
        <v>0.1171634121274409</v>
      </c>
      <c r="G24" s="163">
        <f>'PD_idade (12)'!G24/'PD_idade (12)'!K24</f>
        <v>0.11819116135662898</v>
      </c>
      <c r="H24" s="163">
        <f>'PD_idade (12)'!H24/'PD_idade (12)'!K24</f>
        <v>0.11613566289825282</v>
      </c>
      <c r="I24" s="163">
        <f>'PD_idade (12)'!I24/'PD_idade (12)'!K24</f>
        <v>9.9691675231243573E-2</v>
      </c>
      <c r="J24" s="191">
        <f>'PD_idade (12)'!J24/'PD_idade (12)'!K24</f>
        <v>8.1192189105858167E-2</v>
      </c>
      <c r="K24" s="180">
        <v>500</v>
      </c>
      <c r="L24" s="189"/>
    </row>
    <row r="25" spans="2:12" x14ac:dyDescent="0.25">
      <c r="B25" s="181" t="s">
        <v>46</v>
      </c>
      <c r="C25" s="194">
        <f>'PD_idade (12)'!C25/'PD_idade (12)'!K25</f>
        <v>0.14387464387464388</v>
      </c>
      <c r="D25" s="163">
        <f>'PD_idade (12)'!D25/'PD_idade (12)'!K25</f>
        <v>0.14102564102564102</v>
      </c>
      <c r="E25" s="163">
        <f>'PD_idade (12)'!E25/'PD_idade (12)'!K25</f>
        <v>0.16809116809116809</v>
      </c>
      <c r="F25" s="163">
        <f>'PD_idade (12)'!F25/'PD_idade (12)'!K25</f>
        <v>0.14814814814814814</v>
      </c>
      <c r="G25" s="163">
        <f>'PD_idade (12)'!G25/'PD_idade (12)'!K25</f>
        <v>0.11680911680911681</v>
      </c>
      <c r="H25" s="163">
        <f>'PD_idade (12)'!H25/'PD_idade (12)'!K25</f>
        <v>9.8290598290598288E-2</v>
      </c>
      <c r="I25" s="163">
        <f>'PD_idade (12)'!I25/'PD_idade (12)'!K25</f>
        <v>0.11538461538461539</v>
      </c>
      <c r="J25" s="191">
        <f>'PD_idade (12)'!J25/'PD_idade (12)'!K25</f>
        <v>6.8376068376068383E-2</v>
      </c>
      <c r="K25" s="180">
        <v>408</v>
      </c>
      <c r="L25" s="189"/>
    </row>
    <row r="26" spans="2:12" x14ac:dyDescent="0.25">
      <c r="B26" s="181" t="s">
        <v>47</v>
      </c>
      <c r="C26" s="194">
        <f>'PD_idade (12)'!C26/'PD_idade (12)'!K26</f>
        <v>0.16839378238341968</v>
      </c>
      <c r="D26" s="163">
        <f>'PD_idade (12)'!D26/'PD_idade (12)'!K26</f>
        <v>0.13471502590673576</v>
      </c>
      <c r="E26" s="163">
        <f>'PD_idade (12)'!E26/'PD_idade (12)'!K26</f>
        <v>0.14248704663212436</v>
      </c>
      <c r="F26" s="163">
        <f>'PD_idade (12)'!F26/'PD_idade (12)'!K26</f>
        <v>0.11269430051813471</v>
      </c>
      <c r="G26" s="163">
        <f>'PD_idade (12)'!G26/'PD_idade (12)'!K26</f>
        <v>0.13860103626943004</v>
      </c>
      <c r="H26" s="163">
        <f>'PD_idade (12)'!H26/'PD_idade (12)'!K26</f>
        <v>0.11269430051813471</v>
      </c>
      <c r="I26" s="163">
        <f>'PD_idade (12)'!I26/'PD_idade (12)'!K26</f>
        <v>0.11528497409326424</v>
      </c>
      <c r="J26" s="191">
        <f>'PD_idade (12)'!J26/'PD_idade (12)'!K26</f>
        <v>7.512953367875648E-2</v>
      </c>
      <c r="K26" s="180">
        <v>1146</v>
      </c>
      <c r="L26" s="189"/>
    </row>
    <row r="27" spans="2:12" x14ac:dyDescent="0.25">
      <c r="B27" s="181" t="s">
        <v>48</v>
      </c>
      <c r="C27" s="194">
        <f>'PD_idade (12)'!C27/'PD_idade (12)'!K27</f>
        <v>0.13806970509383379</v>
      </c>
      <c r="D27" s="163">
        <f>'PD_idade (12)'!D27/'PD_idade (12)'!K27</f>
        <v>0.15549597855227881</v>
      </c>
      <c r="E27" s="163">
        <f>'PD_idade (12)'!E27/'PD_idade (12)'!K27</f>
        <v>0.17560321715817695</v>
      </c>
      <c r="F27" s="163">
        <f>'PD_idade (12)'!F27/'PD_idade (12)'!K27</f>
        <v>0.14611260053619302</v>
      </c>
      <c r="G27" s="163">
        <f>'PD_idade (12)'!G27/'PD_idade (12)'!K27</f>
        <v>0.11126005361930295</v>
      </c>
      <c r="H27" s="163">
        <f>'PD_idade (12)'!H27/'PD_idade (12)'!K27</f>
        <v>9.9195710455764072E-2</v>
      </c>
      <c r="I27" s="163">
        <f>'PD_idade (12)'!I27/'PD_idade (12)'!K27</f>
        <v>8.7131367292225204E-2</v>
      </c>
      <c r="J27" s="191">
        <f>'PD_idade (12)'!J27/'PD_idade (12)'!K27</f>
        <v>8.7131367292225204E-2</v>
      </c>
      <c r="K27" s="180">
        <v>315</v>
      </c>
      <c r="L27" s="189"/>
    </row>
    <row r="28" spans="2:12" x14ac:dyDescent="0.25">
      <c r="B28" s="181" t="s">
        <v>49</v>
      </c>
      <c r="C28" s="194">
        <f>'PD_idade (12)'!C28/'PD_idade (12)'!K28</f>
        <v>0.13803872579637727</v>
      </c>
      <c r="D28" s="163">
        <f>'PD_idade (12)'!D28/'PD_idade (12)'!K28</f>
        <v>0.16114928169893816</v>
      </c>
      <c r="E28" s="163">
        <f>'PD_idade (12)'!E28/'PD_idade (12)'!K28</f>
        <v>0.14990630855715179</v>
      </c>
      <c r="F28" s="163">
        <f>'PD_idade (12)'!F28/'PD_idade (12)'!K28</f>
        <v>0.12991880074953155</v>
      </c>
      <c r="G28" s="163">
        <f>'PD_idade (12)'!G28/'PD_idade (12)'!K28</f>
        <v>0.12679575265459089</v>
      </c>
      <c r="H28" s="163">
        <f>'PD_idade (12)'!H28/'PD_idade (12)'!K28</f>
        <v>0.10930668332292318</v>
      </c>
      <c r="I28" s="163">
        <f>'PD_idade (12)'!I28/'PD_idade (12)'!K28</f>
        <v>9.8688319800124921E-2</v>
      </c>
      <c r="J28" s="191">
        <f>'PD_idade (12)'!J28/'PD_idade (12)'!K28</f>
        <v>8.619612742036227E-2</v>
      </c>
      <c r="K28" s="180">
        <v>1082</v>
      </c>
      <c r="L28" s="189"/>
    </row>
    <row r="29" spans="2:12" x14ac:dyDescent="0.25">
      <c r="B29" s="181" t="s">
        <v>50</v>
      </c>
      <c r="C29" s="194">
        <f>'PD_idade (12)'!C29/'PD_idade (12)'!K29</f>
        <v>0.19208211143695014</v>
      </c>
      <c r="D29" s="163">
        <f>'PD_idade (12)'!D29/'PD_idade (12)'!K29</f>
        <v>0.15347018572825025</v>
      </c>
      <c r="E29" s="163">
        <f>'PD_idade (12)'!E29/'PD_idade (12)'!K29</f>
        <v>0.12756598240469208</v>
      </c>
      <c r="F29" s="163">
        <f>'PD_idade (12)'!F29/'PD_idade (12)'!K29</f>
        <v>0.10068426197458455</v>
      </c>
      <c r="G29" s="163">
        <f>'PD_idade (12)'!G29/'PD_idade (12)'!K29</f>
        <v>0.10410557184750734</v>
      </c>
      <c r="H29" s="163">
        <f>'PD_idade (12)'!H29/'PD_idade (12)'!K29</f>
        <v>0.11876832844574781</v>
      </c>
      <c r="I29" s="163">
        <f>'PD_idade (12)'!I29/'PD_idade (12)'!K29</f>
        <v>0.12512218963831867</v>
      </c>
      <c r="J29" s="191">
        <f>'PD_idade (12)'!J29/'PD_idade (12)'!K29</f>
        <v>7.8201368523949169E-2</v>
      </c>
      <c r="K29" s="180">
        <v>3086</v>
      </c>
      <c r="L29" s="189"/>
    </row>
    <row r="30" spans="2:12" x14ac:dyDescent="0.25">
      <c r="B30" s="181" t="s">
        <v>51</v>
      </c>
      <c r="C30" s="194">
        <f>'PD_idade (12)'!C30/'PD_idade (12)'!K30</f>
        <v>0.16013071895424835</v>
      </c>
      <c r="D30" s="163">
        <f>'PD_idade (12)'!D30/'PD_idade (12)'!K30</f>
        <v>0.16503267973856209</v>
      </c>
      <c r="E30" s="163">
        <f>'PD_idade (12)'!E30/'PD_idade (12)'!K30</f>
        <v>0.17320261437908496</v>
      </c>
      <c r="F30" s="163">
        <f>'PD_idade (12)'!F30/'PD_idade (12)'!K30</f>
        <v>0.11437908496732026</v>
      </c>
      <c r="G30" s="163">
        <f>'PD_idade (12)'!G30/'PD_idade (12)'!K30</f>
        <v>0.12091503267973856</v>
      </c>
      <c r="H30" s="163">
        <f>'PD_idade (12)'!H30/'PD_idade (12)'!K30</f>
        <v>8.6601307189542481E-2</v>
      </c>
      <c r="I30" s="163">
        <f>'PD_idade (12)'!I30/'PD_idade (12)'!K30</f>
        <v>0.1111111111111111</v>
      </c>
      <c r="J30" s="191">
        <f>'PD_idade (12)'!J30/'PD_idade (12)'!K30</f>
        <v>6.8627450980392163E-2</v>
      </c>
      <c r="K30" s="180">
        <v>367</v>
      </c>
      <c r="L30" s="189"/>
    </row>
    <row r="31" spans="2:12" x14ac:dyDescent="0.25">
      <c r="B31" s="181" t="s">
        <v>52</v>
      </c>
      <c r="C31" s="194">
        <f>'PD_idade (12)'!C31/'PD_idade (12)'!K31</f>
        <v>0.17306482064191314</v>
      </c>
      <c r="D31" s="163">
        <f>'PD_idade (12)'!D31/'PD_idade (12)'!K31</f>
        <v>0.13971050975456262</v>
      </c>
      <c r="E31" s="163">
        <f>'PD_idade (12)'!E31/'PD_idade (12)'!K31</f>
        <v>0.12586532410320955</v>
      </c>
      <c r="F31" s="163">
        <f>'PD_idade (12)'!F31/'PD_idade (12)'!K31</f>
        <v>0.12083071113908118</v>
      </c>
      <c r="G31" s="163">
        <f>'PD_idade (12)'!G31/'PD_idade (12)'!K31</f>
        <v>0.14915040906230334</v>
      </c>
      <c r="H31" s="163">
        <f>'PD_idade (12)'!H31/'PD_idade (12)'!K31</f>
        <v>0.12712397734424166</v>
      </c>
      <c r="I31" s="163">
        <f>'PD_idade (12)'!I31/'PD_idade (12)'!K31</f>
        <v>9.8174952800503465E-2</v>
      </c>
      <c r="J31" s="191">
        <f>'PD_idade (12)'!J31/'PD_idade (12)'!K31</f>
        <v>6.6079295154185022E-2</v>
      </c>
      <c r="K31" s="180">
        <v>1846</v>
      </c>
      <c r="L31" s="189"/>
    </row>
    <row r="32" spans="2:12" x14ac:dyDescent="0.25">
      <c r="B32" s="181" t="s">
        <v>31</v>
      </c>
      <c r="C32" s="194">
        <f>'PD_idade (12)'!C32/'PD_idade (12)'!K32</f>
        <v>0.15053763440860216</v>
      </c>
      <c r="D32" s="163">
        <f>'PD_idade (12)'!D32/'PD_idade (12)'!K32</f>
        <v>0.1917562724014337</v>
      </c>
      <c r="E32" s="163">
        <f>'PD_idade (12)'!E32/'PD_idade (12)'!K32</f>
        <v>0.1863799283154122</v>
      </c>
      <c r="F32" s="163">
        <f>'PD_idade (12)'!F32/'PD_idade (12)'!K32</f>
        <v>0.13620071684587814</v>
      </c>
      <c r="G32" s="163">
        <f>'PD_idade (12)'!G32/'PD_idade (12)'!K32</f>
        <v>0.1111111111111111</v>
      </c>
      <c r="H32" s="163">
        <f>'PD_idade (12)'!H32/'PD_idade (12)'!K32</f>
        <v>7.7060931899641583E-2</v>
      </c>
      <c r="I32" s="163">
        <f>'PD_idade (12)'!I32/'PD_idade (12)'!K32</f>
        <v>9.3189964157706098E-2</v>
      </c>
      <c r="J32" s="191">
        <f>'PD_idade (12)'!J32/'PD_idade (12)'!K32</f>
        <v>5.3763440860215055E-2</v>
      </c>
      <c r="K32" s="180">
        <v>295</v>
      </c>
      <c r="L32" s="189"/>
    </row>
    <row r="33" spans="2:12" x14ac:dyDescent="0.25">
      <c r="B33" s="181" t="s">
        <v>53</v>
      </c>
      <c r="C33" s="194">
        <f>'PD_idade (12)'!C33/'PD_idade (12)'!K33</f>
        <v>0.17857142857142858</v>
      </c>
      <c r="D33" s="163">
        <f>'PD_idade (12)'!D33/'PD_idade (12)'!K33</f>
        <v>0.1753826530612245</v>
      </c>
      <c r="E33" s="163">
        <f>'PD_idade (12)'!E33/'PD_idade (12)'!K33</f>
        <v>0.15178571428571427</v>
      </c>
      <c r="F33" s="163">
        <f>'PD_idade (12)'!F33/'PD_idade (12)'!K33</f>
        <v>0.12181122448979592</v>
      </c>
      <c r="G33" s="163">
        <f>'PD_idade (12)'!G33/'PD_idade (12)'!K33</f>
        <v>0.10522959183673469</v>
      </c>
      <c r="H33" s="163">
        <f>'PD_idade (12)'!H33/'PD_idade (12)'!K33</f>
        <v>9.7576530612244902E-2</v>
      </c>
      <c r="I33" s="163">
        <f>'PD_idade (12)'!I33/'PD_idade (12)'!K33</f>
        <v>9.1198979591836732E-2</v>
      </c>
      <c r="J33" s="191">
        <f>'PD_idade (12)'!J33/'PD_idade (12)'!K33</f>
        <v>7.8443877551020405E-2</v>
      </c>
      <c r="K33" s="180">
        <v>1256</v>
      </c>
      <c r="L33" s="189"/>
    </row>
    <row r="34" spans="2:12" ht="12.75" customHeight="1" x14ac:dyDescent="0.25">
      <c r="B34" s="181" t="s">
        <v>54</v>
      </c>
      <c r="C34" s="194">
        <f>'PD_idade (12)'!C34/'PD_idade (12)'!K34</f>
        <v>0.17473338802296964</v>
      </c>
      <c r="D34" s="163">
        <f>'PD_idade (12)'!D34/'PD_idade (12)'!K34</f>
        <v>0.1468416735028712</v>
      </c>
      <c r="E34" s="163">
        <f>'PD_idade (12)'!E34/'PD_idade (12)'!K34</f>
        <v>0.15750615258408532</v>
      </c>
      <c r="F34" s="163">
        <f>'PD_idade (12)'!F34/'PD_idade (12)'!K34</f>
        <v>0.1140278917145201</v>
      </c>
      <c r="G34" s="163">
        <f>'PD_idade (12)'!G34/'PD_idade (12)'!K34</f>
        <v>0.12059064807219032</v>
      </c>
      <c r="H34" s="163">
        <f>'PD_idade (12)'!H34/'PD_idade (12)'!K34</f>
        <v>0.10418375717801477</v>
      </c>
      <c r="I34" s="163">
        <f>'PD_idade (12)'!I34/'PD_idade (12)'!K34</f>
        <v>0.10664479081214109</v>
      </c>
      <c r="J34" s="191">
        <f>'PD_idade (12)'!J34/'PD_idade (12)'!K34</f>
        <v>7.5471698113207544E-2</v>
      </c>
      <c r="K34" s="180">
        <v>2966</v>
      </c>
      <c r="L34" s="189"/>
    </row>
    <row r="35" spans="2:12" x14ac:dyDescent="0.25">
      <c r="B35" s="181" t="s">
        <v>55</v>
      </c>
      <c r="C35" s="194">
        <f>'PD_idade (12)'!C35/'PD_idade (12)'!K35</f>
        <v>0.13533834586466165</v>
      </c>
      <c r="D35" s="163">
        <f>'PD_idade (12)'!D35/'PD_idade (12)'!K35</f>
        <v>0.14436090225563911</v>
      </c>
      <c r="E35" s="163">
        <f>'PD_idade (12)'!E35/'PD_idade (12)'!K35</f>
        <v>0.16090225563909774</v>
      </c>
      <c r="F35" s="163">
        <f>'PD_idade (12)'!F35/'PD_idade (12)'!K35</f>
        <v>0.1548872180451128</v>
      </c>
      <c r="G35" s="163">
        <f>'PD_idade (12)'!G35/'PD_idade (12)'!K35</f>
        <v>0.12631578947368421</v>
      </c>
      <c r="H35" s="163">
        <f>'PD_idade (12)'!H35/'PD_idade (12)'!K35</f>
        <v>0.11428571428571428</v>
      </c>
      <c r="I35" s="163">
        <f>'PD_idade (12)'!I35/'PD_idade (12)'!K35</f>
        <v>8.4210526315789472E-2</v>
      </c>
      <c r="J35" s="191">
        <f>'PD_idade (12)'!J35/'PD_idade (12)'!K35</f>
        <v>7.9699248120300756E-2</v>
      </c>
      <c r="K35" s="216">
        <v>795</v>
      </c>
      <c r="L35" s="189"/>
    </row>
    <row r="36" spans="2:12" x14ac:dyDescent="0.25">
      <c r="B36" s="181" t="s">
        <v>56</v>
      </c>
      <c r="C36" s="194">
        <f>'PD_idade (12)'!C36/'PD_idade (12)'!K36</f>
        <v>0.15399610136452241</v>
      </c>
      <c r="D36" s="163">
        <f>'PD_idade (12)'!D36/'PD_idade (12)'!K36</f>
        <v>0.16374269005847952</v>
      </c>
      <c r="E36" s="163">
        <f>'PD_idade (12)'!E36/'PD_idade (12)'!K36</f>
        <v>0.19883040935672514</v>
      </c>
      <c r="F36" s="163">
        <f>'PD_idade (12)'!F36/'PD_idade (12)'!K36</f>
        <v>0.1189083820662768</v>
      </c>
      <c r="G36" s="163">
        <f>'PD_idade (12)'!G36/'PD_idade (12)'!K36</f>
        <v>0.11306042884990253</v>
      </c>
      <c r="H36" s="163">
        <f>'PD_idade (12)'!H36/'PD_idade (12)'!K36</f>
        <v>9.1617933723196876E-2</v>
      </c>
      <c r="I36" s="163">
        <f>'PD_idade (12)'!I36/'PD_idade (12)'!K36</f>
        <v>8.771929824561403E-2</v>
      </c>
      <c r="J36" s="191">
        <f>'PD_idade (12)'!J36/'PD_idade (12)'!K36</f>
        <v>7.2124756335282647E-2</v>
      </c>
      <c r="K36" s="180">
        <v>272</v>
      </c>
      <c r="L36" s="189"/>
    </row>
    <row r="37" spans="2:12" x14ac:dyDescent="0.25">
      <c r="B37" s="181" t="s">
        <v>57</v>
      </c>
      <c r="C37" s="194">
        <f>'PD_idade (12)'!C37/'PD_idade (12)'!K37</f>
        <v>0.13256227758007116</v>
      </c>
      <c r="D37" s="163">
        <f>'PD_idade (12)'!D37/'PD_idade (12)'!K37</f>
        <v>0.16637010676156583</v>
      </c>
      <c r="E37" s="163">
        <f>'PD_idade (12)'!E37/'PD_idade (12)'!K37</f>
        <v>0.14412811387900357</v>
      </c>
      <c r="F37" s="163">
        <f>'PD_idade (12)'!F37/'PD_idade (12)'!K37</f>
        <v>0.15569395017793594</v>
      </c>
      <c r="G37" s="163">
        <f>'PD_idade (12)'!G37/'PD_idade (12)'!K37</f>
        <v>0.11387900355871886</v>
      </c>
      <c r="H37" s="163">
        <f>'PD_idade (12)'!H37/'PD_idade (12)'!K37</f>
        <v>0.11387900355871886</v>
      </c>
      <c r="I37" s="163">
        <f>'PD_idade (12)'!I37/'PD_idade (12)'!K37</f>
        <v>8.8967971530249115E-2</v>
      </c>
      <c r="J37" s="191">
        <f>'PD_idade (12)'!J37/'PD_idade (12)'!K37</f>
        <v>8.451957295373666E-2</v>
      </c>
      <c r="K37" s="180">
        <v>319</v>
      </c>
      <c r="L37" s="189"/>
    </row>
    <row r="38" spans="2:12" x14ac:dyDescent="0.25">
      <c r="B38" s="181" t="s">
        <v>58</v>
      </c>
      <c r="C38" s="188">
        <f>'PD_idade (12)'!C38/'PD_idade (12)'!K38</f>
        <v>0.15803814713896458</v>
      </c>
      <c r="D38" s="184">
        <f>'PD_idade (12)'!D38/'PD_idade (12)'!K38</f>
        <v>0.1566757493188011</v>
      </c>
      <c r="E38" s="184">
        <f>'PD_idade (12)'!E38/'PD_idade (12)'!K38</f>
        <v>0.16485013623978201</v>
      </c>
      <c r="F38" s="184">
        <f>'PD_idade (12)'!F38/'PD_idade (12)'!K38</f>
        <v>0.14986376021798364</v>
      </c>
      <c r="G38" s="184">
        <f>'PD_idade (12)'!G38/'PD_idade (12)'!K38</f>
        <v>8.5831062670299732E-2</v>
      </c>
      <c r="H38" s="184">
        <f>'PD_idade (12)'!H38/'PD_idade (12)'!K38</f>
        <v>0.11580381471389646</v>
      </c>
      <c r="I38" s="184">
        <f>'PD_idade (12)'!I38/'PD_idade (12)'!K38</f>
        <v>9.128065395095368E-2</v>
      </c>
      <c r="J38" s="192">
        <f>'PD_idade (12)'!J38/'PD_idade (12)'!K38</f>
        <v>7.7656675749318796E-2</v>
      </c>
      <c r="K38" s="198">
        <v>596</v>
      </c>
      <c r="L38" s="189"/>
    </row>
    <row r="39" spans="2:12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2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39:J39"/>
    <mergeCell ref="C9:J9"/>
  </mergeCells>
  <conditionalFormatting sqref="K14 K35">
    <cfRule type="cellIs" dxfId="501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/>
  <dimension ref="A1:K40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28.28515625" style="78" customWidth="1"/>
    <col min="4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5">
      <c r="A5" s="116" t="s">
        <v>6</v>
      </c>
      <c r="B5" s="119" t="s">
        <v>73</v>
      </c>
    </row>
    <row r="6" spans="1:11" s="77" customFormat="1" ht="12" customHeight="1" x14ac:dyDescent="0.25">
      <c r="A6" s="116"/>
      <c r="B6" s="122" t="s">
        <v>261</v>
      </c>
    </row>
    <row r="7" spans="1:11" ht="15" customHeight="1" x14ac:dyDescent="0.25"/>
    <row r="8" spans="1:11" ht="42.75" customHeight="1" x14ac:dyDescent="0.25">
      <c r="B8" s="8"/>
      <c r="C8" s="366" t="s">
        <v>73</v>
      </c>
    </row>
    <row r="9" spans="1:11" ht="24.95" customHeight="1" x14ac:dyDescent="0.25">
      <c r="B9" s="11"/>
      <c r="C9" s="367"/>
      <c r="D9" s="520"/>
      <c r="E9" s="520"/>
      <c r="F9" s="520"/>
      <c r="G9" s="520"/>
      <c r="H9" s="520"/>
      <c r="I9" s="520"/>
      <c r="J9" s="520"/>
      <c r="K9" s="520"/>
    </row>
    <row r="10" spans="1:11" x14ac:dyDescent="0.25">
      <c r="B10" s="161" t="s">
        <v>60</v>
      </c>
      <c r="C10" s="418"/>
    </row>
    <row r="11" spans="1:11" x14ac:dyDescent="0.25">
      <c r="B11" s="3" t="s">
        <v>61</v>
      </c>
      <c r="C11" s="220">
        <v>540.78044893218726</v>
      </c>
    </row>
    <row r="12" spans="1:11" x14ac:dyDescent="0.25">
      <c r="B12" s="4" t="s">
        <v>102</v>
      </c>
      <c r="C12" s="221">
        <v>620.45952891502213</v>
      </c>
    </row>
    <row r="13" spans="1:11" x14ac:dyDescent="0.25">
      <c r="B13" s="4" t="s">
        <v>20</v>
      </c>
      <c r="C13" s="221">
        <v>636.57956897646181</v>
      </c>
    </row>
    <row r="14" spans="1:11" x14ac:dyDescent="0.25">
      <c r="B14" s="4" t="s">
        <v>1</v>
      </c>
      <c r="C14" s="417">
        <v>675.49130236199107</v>
      </c>
    </row>
    <row r="15" spans="1:11" x14ac:dyDescent="0.25">
      <c r="B15" s="34" t="s">
        <v>36</v>
      </c>
      <c r="C15" s="220">
        <v>614.87916637143542</v>
      </c>
    </row>
    <row r="16" spans="1:11" x14ac:dyDescent="0.25">
      <c r="B16" s="34" t="s">
        <v>37</v>
      </c>
      <c r="C16" s="221">
        <v>689.71372246537112</v>
      </c>
    </row>
    <row r="17" spans="2:3" x14ac:dyDescent="0.25">
      <c r="B17" s="34" t="s">
        <v>38</v>
      </c>
      <c r="C17" s="221">
        <v>740.90949270868202</v>
      </c>
    </row>
    <row r="18" spans="2:3" x14ac:dyDescent="0.25">
      <c r="B18" s="34" t="s">
        <v>39</v>
      </c>
      <c r="C18" s="221">
        <v>763.73353591286286</v>
      </c>
    </row>
    <row r="19" spans="2:3" x14ac:dyDescent="0.25">
      <c r="B19" s="34" t="s">
        <v>40</v>
      </c>
      <c r="C19" s="221">
        <v>617.01796248660037</v>
      </c>
    </row>
    <row r="20" spans="2:3" x14ac:dyDescent="0.25">
      <c r="B20" s="34" t="s">
        <v>41</v>
      </c>
      <c r="C20" s="221">
        <v>817.6661149454867</v>
      </c>
    </row>
    <row r="21" spans="2:3" x14ac:dyDescent="0.25">
      <c r="B21" s="34" t="s">
        <v>42</v>
      </c>
      <c r="C21" s="221">
        <v>576.65558313392171</v>
      </c>
    </row>
    <row r="22" spans="2:3" x14ac:dyDescent="0.25">
      <c r="B22" s="34" t="s">
        <v>43</v>
      </c>
      <c r="C22" s="221">
        <v>835.51286383288743</v>
      </c>
    </row>
    <row r="23" spans="2:3" x14ac:dyDescent="0.25">
      <c r="B23" s="34" t="s">
        <v>44</v>
      </c>
      <c r="C23" s="221">
        <v>672.28703553703701</v>
      </c>
    </row>
    <row r="24" spans="2:3" x14ac:dyDescent="0.25">
      <c r="B24" s="34" t="s">
        <v>45</v>
      </c>
      <c r="C24" s="221">
        <v>709.66933172069366</v>
      </c>
    </row>
    <row r="25" spans="2:3" x14ac:dyDescent="0.25">
      <c r="B25" s="34" t="s">
        <v>46</v>
      </c>
      <c r="C25" s="221">
        <v>655.54560902025605</v>
      </c>
    </row>
    <row r="26" spans="2:3" x14ac:dyDescent="0.25">
      <c r="B26" s="34" t="s">
        <v>47</v>
      </c>
      <c r="C26" s="221">
        <v>704.91094638264406</v>
      </c>
    </row>
    <row r="27" spans="2:3" x14ac:dyDescent="0.25">
      <c r="B27" s="34" t="s">
        <v>48</v>
      </c>
      <c r="C27" s="221">
        <v>725.96489250604088</v>
      </c>
    </row>
    <row r="28" spans="2:3" x14ac:dyDescent="0.25">
      <c r="B28" s="34" t="s">
        <v>49</v>
      </c>
      <c r="C28" s="221">
        <v>784.7348628668542</v>
      </c>
    </row>
    <row r="29" spans="2:3" x14ac:dyDescent="0.25">
      <c r="B29" s="34" t="s">
        <v>50</v>
      </c>
      <c r="C29" s="221">
        <v>576.06195540195415</v>
      </c>
    </row>
    <row r="30" spans="2:3" x14ac:dyDescent="0.25">
      <c r="B30" s="34" t="s">
        <v>51</v>
      </c>
      <c r="C30" s="221">
        <v>637.69567251928004</v>
      </c>
    </row>
    <row r="31" spans="2:3" x14ac:dyDescent="0.25">
      <c r="B31" s="34" t="s">
        <v>52</v>
      </c>
      <c r="C31" s="221">
        <v>638.99116476286542</v>
      </c>
    </row>
    <row r="32" spans="2:3" x14ac:dyDescent="0.25">
      <c r="B32" s="34" t="s">
        <v>31</v>
      </c>
      <c r="C32" s="221">
        <v>802.66692258679632</v>
      </c>
    </row>
    <row r="33" spans="2:3" x14ac:dyDescent="0.25">
      <c r="B33" s="34" t="s">
        <v>53</v>
      </c>
      <c r="C33" s="221">
        <v>629.03118668145555</v>
      </c>
    </row>
    <row r="34" spans="2:3" ht="12.75" customHeight="1" x14ac:dyDescent="0.25">
      <c r="B34" s="34" t="s">
        <v>54</v>
      </c>
      <c r="C34" s="221">
        <v>574.27795797616943</v>
      </c>
    </row>
    <row r="35" spans="2:3" x14ac:dyDescent="0.25">
      <c r="B35" s="34" t="s">
        <v>55</v>
      </c>
      <c r="C35" s="221">
        <v>579.80778161777459</v>
      </c>
    </row>
    <row r="36" spans="2:3" x14ac:dyDescent="0.25">
      <c r="B36" s="34" t="s">
        <v>56</v>
      </c>
      <c r="C36" s="221">
        <v>705.74302395890311</v>
      </c>
    </row>
    <row r="37" spans="2:3" x14ac:dyDescent="0.25">
      <c r="B37" s="34" t="s">
        <v>57</v>
      </c>
      <c r="C37" s="221">
        <v>785.26852571546817</v>
      </c>
    </row>
    <row r="38" spans="2:3" x14ac:dyDescent="0.25">
      <c r="B38" s="34" t="s">
        <v>58</v>
      </c>
      <c r="C38" s="222">
        <v>607.5722355799636</v>
      </c>
    </row>
    <row r="39" spans="2:3" x14ac:dyDescent="0.25">
      <c r="B39" s="108"/>
    </row>
    <row r="40" spans="2:3" x14ac:dyDescent="0.25">
      <c r="B40" s="36"/>
    </row>
  </sheetData>
  <conditionalFormatting sqref="C11">
    <cfRule type="cellIs" dxfId="5014" priority="3" operator="between">
      <formula>1</formula>
      <formula>2</formula>
    </cfRule>
  </conditionalFormatting>
  <conditionalFormatting sqref="C11">
    <cfRule type="cellIs" dxfId="5013" priority="4" operator="between">
      <formula>1</formula>
      <formula>2</formula>
    </cfRule>
  </conditionalFormatting>
  <conditionalFormatting sqref="C12:C38">
    <cfRule type="cellIs" dxfId="5012" priority="2" operator="between">
      <formula>1</formula>
      <formula>2</formula>
    </cfRule>
  </conditionalFormatting>
  <conditionalFormatting sqref="C12:C38">
    <cfRule type="cellIs" dxfId="5011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340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340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1" t="s">
        <v>12</v>
      </c>
      <c r="D10" s="531" t="s">
        <v>13</v>
      </c>
      <c r="E10" s="531" t="s">
        <v>0</v>
      </c>
    </row>
    <row r="11" spans="1:5" s="77" customFormat="1" ht="14.25" customHeight="1" x14ac:dyDescent="0.2">
      <c r="B11" s="243" t="s">
        <v>61</v>
      </c>
      <c r="C11" s="249">
        <v>254108</v>
      </c>
      <c r="D11" s="250">
        <v>279580</v>
      </c>
      <c r="E11" s="257">
        <v>533688</v>
      </c>
    </row>
    <row r="12" spans="1:5" s="77" customFormat="1" ht="14.25" customHeight="1" x14ac:dyDescent="0.2">
      <c r="B12" s="4" t="s">
        <v>102</v>
      </c>
      <c r="C12" s="252">
        <v>66128</v>
      </c>
      <c r="D12" s="63">
        <v>71689</v>
      </c>
      <c r="E12" s="253">
        <v>137817</v>
      </c>
    </row>
    <row r="13" spans="1:5" s="77" customFormat="1" ht="14.25" customHeight="1" x14ac:dyDescent="0.2">
      <c r="B13" s="4" t="s">
        <v>103</v>
      </c>
      <c r="C13" s="252">
        <v>50991</v>
      </c>
      <c r="D13" s="63">
        <v>54860</v>
      </c>
      <c r="E13" s="253">
        <v>105851</v>
      </c>
    </row>
    <row r="14" spans="1:5" s="77" customFormat="1" ht="14.25" customHeight="1" x14ac:dyDescent="0.2">
      <c r="B14" s="4" t="s">
        <v>1</v>
      </c>
      <c r="C14" s="343">
        <v>10138</v>
      </c>
      <c r="D14" s="344">
        <v>10848</v>
      </c>
      <c r="E14" s="345">
        <v>20986</v>
      </c>
    </row>
    <row r="15" spans="1:5" s="77" customFormat="1" ht="14.25" customHeight="1" x14ac:dyDescent="0.2">
      <c r="B15" s="34" t="s">
        <v>104</v>
      </c>
      <c r="C15" s="252">
        <v>292</v>
      </c>
      <c r="D15" s="63">
        <v>301</v>
      </c>
      <c r="E15" s="253">
        <v>593</v>
      </c>
    </row>
    <row r="16" spans="1:5" s="77" customFormat="1" ht="14.25" customHeight="1" x14ac:dyDescent="0.2">
      <c r="B16" s="34" t="s">
        <v>105</v>
      </c>
      <c r="C16" s="252">
        <v>273</v>
      </c>
      <c r="D16" s="63">
        <v>292</v>
      </c>
      <c r="E16" s="253">
        <v>565</v>
      </c>
    </row>
    <row r="17" spans="2:5" s="77" customFormat="1" ht="14.25" customHeight="1" x14ac:dyDescent="0.2">
      <c r="B17" s="34" t="s">
        <v>107</v>
      </c>
      <c r="C17" s="252">
        <v>556</v>
      </c>
      <c r="D17" s="63">
        <v>481</v>
      </c>
      <c r="E17" s="253">
        <v>1037</v>
      </c>
    </row>
    <row r="18" spans="2:5" s="77" customFormat="1" ht="14.25" customHeight="1" x14ac:dyDescent="0.2">
      <c r="B18" s="34" t="s">
        <v>196</v>
      </c>
      <c r="C18" s="252">
        <v>373</v>
      </c>
      <c r="D18" s="63">
        <v>344</v>
      </c>
      <c r="E18" s="253">
        <v>717</v>
      </c>
    </row>
    <row r="19" spans="2:5" s="77" customFormat="1" ht="14.25" customHeight="1" x14ac:dyDescent="0.2">
      <c r="B19" s="34" t="s">
        <v>197</v>
      </c>
      <c r="C19" s="252">
        <v>633</v>
      </c>
      <c r="D19" s="63">
        <v>822</v>
      </c>
      <c r="E19" s="253">
        <v>1455</v>
      </c>
    </row>
    <row r="20" spans="2:5" s="77" customFormat="1" ht="14.25" customHeight="1" x14ac:dyDescent="0.2">
      <c r="B20" s="34" t="s">
        <v>198</v>
      </c>
      <c r="C20" s="252">
        <v>383</v>
      </c>
      <c r="D20" s="63">
        <v>308</v>
      </c>
      <c r="E20" s="253">
        <v>691</v>
      </c>
    </row>
    <row r="21" spans="2:5" s="77" customFormat="1" ht="14.25" customHeight="1" x14ac:dyDescent="0.2">
      <c r="B21" s="34" t="s">
        <v>110</v>
      </c>
      <c r="C21" s="252">
        <v>246</v>
      </c>
      <c r="D21" s="63">
        <v>307</v>
      </c>
      <c r="E21" s="253">
        <v>553</v>
      </c>
    </row>
    <row r="22" spans="2:5" s="77" customFormat="1" ht="14.25" customHeight="1" x14ac:dyDescent="0.2">
      <c r="B22" s="34" t="s">
        <v>199</v>
      </c>
      <c r="C22" s="252">
        <v>248</v>
      </c>
      <c r="D22" s="63">
        <v>221</v>
      </c>
      <c r="E22" s="253">
        <v>469</v>
      </c>
    </row>
    <row r="23" spans="2:5" s="77" customFormat="1" ht="14.25" customHeight="1" x14ac:dyDescent="0.2">
      <c r="B23" s="34" t="s">
        <v>111</v>
      </c>
      <c r="C23" s="252">
        <v>687</v>
      </c>
      <c r="D23" s="63">
        <v>712</v>
      </c>
      <c r="E23" s="253">
        <v>1399</v>
      </c>
    </row>
    <row r="24" spans="2:5" s="77" customFormat="1" ht="14.25" customHeight="1" x14ac:dyDescent="0.2">
      <c r="B24" s="34" t="s">
        <v>200</v>
      </c>
      <c r="C24" s="252">
        <v>465</v>
      </c>
      <c r="D24" s="63">
        <v>396</v>
      </c>
      <c r="E24" s="253">
        <v>861</v>
      </c>
    </row>
    <row r="25" spans="2:5" s="77" customFormat="1" ht="14.25" customHeight="1" x14ac:dyDescent="0.2">
      <c r="B25" s="34" t="s">
        <v>113</v>
      </c>
      <c r="C25" s="252">
        <v>300</v>
      </c>
      <c r="D25" s="63">
        <v>303</v>
      </c>
      <c r="E25" s="253">
        <v>603</v>
      </c>
    </row>
    <row r="26" spans="2:5" s="77" customFormat="1" ht="14.25" customHeight="1" x14ac:dyDescent="0.2">
      <c r="B26" s="34" t="s">
        <v>114</v>
      </c>
      <c r="C26" s="252">
        <v>339</v>
      </c>
      <c r="D26" s="63">
        <v>355</v>
      </c>
      <c r="E26" s="253">
        <v>694</v>
      </c>
    </row>
    <row r="27" spans="2:5" s="77" customFormat="1" ht="14.25" customHeight="1" x14ac:dyDescent="0.2">
      <c r="B27" s="34" t="s">
        <v>201</v>
      </c>
      <c r="C27" s="252">
        <v>337</v>
      </c>
      <c r="D27" s="63">
        <v>323</v>
      </c>
      <c r="E27" s="253">
        <v>660</v>
      </c>
    </row>
    <row r="28" spans="2:5" s="77" customFormat="1" ht="14.25" customHeight="1" x14ac:dyDescent="0.2">
      <c r="B28" s="34" t="s">
        <v>121</v>
      </c>
      <c r="C28" s="252">
        <v>695</v>
      </c>
      <c r="D28" s="63">
        <v>763</v>
      </c>
      <c r="E28" s="253">
        <v>1458</v>
      </c>
    </row>
    <row r="29" spans="2:5" s="77" customFormat="1" ht="14.25" customHeight="1" x14ac:dyDescent="0.2">
      <c r="B29" s="34" t="s">
        <v>124</v>
      </c>
      <c r="C29" s="252">
        <v>791</v>
      </c>
      <c r="D29" s="63">
        <v>990</v>
      </c>
      <c r="E29" s="253">
        <v>1781</v>
      </c>
    </row>
    <row r="30" spans="2:5" s="77" customFormat="1" ht="14.25" customHeight="1" x14ac:dyDescent="0.2">
      <c r="B30" s="34" t="s">
        <v>202</v>
      </c>
      <c r="C30" s="252">
        <v>245</v>
      </c>
      <c r="D30" s="63">
        <v>292</v>
      </c>
      <c r="E30" s="253">
        <v>537</v>
      </c>
    </row>
    <row r="31" spans="2:5" s="77" customFormat="1" ht="14.25" customHeight="1" x14ac:dyDescent="0.2">
      <c r="B31" s="34" t="s">
        <v>203</v>
      </c>
      <c r="C31" s="252">
        <v>656</v>
      </c>
      <c r="D31" s="63">
        <v>744</v>
      </c>
      <c r="E31" s="253">
        <v>1400</v>
      </c>
    </row>
    <row r="32" spans="2:5" s="77" customFormat="1" ht="14.25" customHeight="1" x14ac:dyDescent="0.2">
      <c r="B32" s="34" t="s">
        <v>204</v>
      </c>
      <c r="C32" s="252">
        <v>253</v>
      </c>
      <c r="D32" s="63">
        <v>242</v>
      </c>
      <c r="E32" s="253">
        <v>495</v>
      </c>
    </row>
    <row r="33" spans="2:5" s="77" customFormat="1" ht="14.25" customHeight="1" x14ac:dyDescent="0.2">
      <c r="B33" s="34" t="s">
        <v>128</v>
      </c>
      <c r="C33" s="252">
        <v>659</v>
      </c>
      <c r="D33" s="63">
        <v>690</v>
      </c>
      <c r="E33" s="253">
        <v>1349</v>
      </c>
    </row>
    <row r="34" spans="2:5" s="77" customFormat="1" ht="14.25" customHeight="1" x14ac:dyDescent="0.2">
      <c r="B34" s="34" t="s">
        <v>205</v>
      </c>
      <c r="C34" s="252">
        <v>414</v>
      </c>
      <c r="D34" s="63">
        <v>619</v>
      </c>
      <c r="E34" s="253">
        <v>1033</v>
      </c>
    </row>
    <row r="35" spans="2:5" s="77" customFormat="1" ht="14.25" customHeight="1" x14ac:dyDescent="0.2">
      <c r="B35" s="34" t="s">
        <v>206</v>
      </c>
      <c r="C35" s="252">
        <v>215</v>
      </c>
      <c r="D35" s="63">
        <v>346</v>
      </c>
      <c r="E35" s="253">
        <v>561</v>
      </c>
    </row>
    <row r="36" spans="2:5" s="77" customFormat="1" ht="14.25" customHeight="1" x14ac:dyDescent="0.2">
      <c r="B36" s="34" t="s">
        <v>207</v>
      </c>
      <c r="C36" s="252">
        <v>219</v>
      </c>
      <c r="D36" s="63">
        <v>226</v>
      </c>
      <c r="E36" s="253">
        <v>445</v>
      </c>
    </row>
    <row r="37" spans="2:5" s="77" customFormat="1" ht="14.25" customHeight="1" x14ac:dyDescent="0.2">
      <c r="B37" s="34" t="s">
        <v>129</v>
      </c>
      <c r="C37" s="252">
        <v>558</v>
      </c>
      <c r="D37" s="63">
        <v>468</v>
      </c>
      <c r="E37" s="253">
        <v>1026</v>
      </c>
    </row>
    <row r="38" spans="2:5" s="77" customFormat="1" ht="14.25" customHeight="1" x14ac:dyDescent="0.2">
      <c r="B38" s="34" t="s">
        <v>208</v>
      </c>
      <c r="C38" s="341">
        <v>301</v>
      </c>
      <c r="D38" s="342">
        <v>303</v>
      </c>
      <c r="E38" s="258">
        <v>604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010" priority="2" operator="between">
      <formula>1</formula>
      <formula>2</formula>
    </cfRule>
  </conditionalFormatting>
  <conditionalFormatting sqref="C11:E38">
    <cfRule type="cellIs" dxfId="5009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360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361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1" t="s">
        <v>12</v>
      </c>
      <c r="D10" s="531" t="s">
        <v>13</v>
      </c>
    </row>
    <row r="11" spans="1:4" s="77" customFormat="1" ht="14.25" customHeight="1" x14ac:dyDescent="0.2">
      <c r="B11" s="243" t="s">
        <v>61</v>
      </c>
      <c r="C11" s="260">
        <f>'SD_genero (12)'!C11/'SD_genero (12)'!E11</f>
        <v>0.47613586964668497</v>
      </c>
      <c r="D11" s="261">
        <f>'SD_genero (12)'!D11/'SD_genero (12)'!E11</f>
        <v>0.52386413035331503</v>
      </c>
    </row>
    <row r="12" spans="1:4" s="77" customFormat="1" ht="14.25" customHeight="1" x14ac:dyDescent="0.2">
      <c r="B12" s="4" t="s">
        <v>102</v>
      </c>
      <c r="C12" s="262">
        <f>'SD_genero (12)'!C12/'SD_genero (12)'!E12</f>
        <v>0.47982469506664632</v>
      </c>
      <c r="D12" s="263">
        <f>'SD_genero (12)'!D12/'SD_genero (12)'!E12</f>
        <v>0.52017530493335362</v>
      </c>
    </row>
    <row r="13" spans="1:4" s="77" customFormat="1" ht="14.25" customHeight="1" x14ac:dyDescent="0.2">
      <c r="B13" s="4" t="s">
        <v>103</v>
      </c>
      <c r="C13" s="262">
        <f>'SD_genero (12)'!C13/'SD_genero (12)'!E13</f>
        <v>0.48172431058752396</v>
      </c>
      <c r="D13" s="263">
        <f>'SD_genero (12)'!D13/'SD_genero (12)'!E13</f>
        <v>0.51827568941247604</v>
      </c>
    </row>
    <row r="14" spans="1:4" s="77" customFormat="1" ht="14.25" customHeight="1" x14ac:dyDescent="0.2">
      <c r="B14" s="4" t="s">
        <v>1</v>
      </c>
      <c r="C14" s="346">
        <f>'SD_genero (12)'!C14/'SD_genero (12)'!E14</f>
        <v>0.48308396073572857</v>
      </c>
      <c r="D14" s="347">
        <f>'SD_genero (12)'!D14/'SD_genero (12)'!E14</f>
        <v>0.51691603926427143</v>
      </c>
    </row>
    <row r="15" spans="1:4" s="77" customFormat="1" ht="14.25" customHeight="1" x14ac:dyDescent="0.2">
      <c r="B15" s="34" t="s">
        <v>104</v>
      </c>
      <c r="C15" s="260">
        <f>'SD_genero (12)'!C15/'SD_genero (12)'!E15</f>
        <v>0.49241146711635753</v>
      </c>
      <c r="D15" s="261">
        <f>'SD_genero (12)'!D15/'SD_genero (12)'!E15</f>
        <v>0.50758853288364247</v>
      </c>
    </row>
    <row r="16" spans="1:4" s="77" customFormat="1" ht="14.25" customHeight="1" x14ac:dyDescent="0.2">
      <c r="B16" s="34" t="s">
        <v>105</v>
      </c>
      <c r="C16" s="262">
        <f>'SD_genero (12)'!C16/'SD_genero (12)'!E16</f>
        <v>0.48318584070796461</v>
      </c>
      <c r="D16" s="263">
        <f>'SD_genero (12)'!D16/'SD_genero (12)'!E16</f>
        <v>0.51681415929203545</v>
      </c>
    </row>
    <row r="17" spans="2:4" s="77" customFormat="1" ht="14.25" customHeight="1" x14ac:dyDescent="0.2">
      <c r="B17" s="34" t="s">
        <v>107</v>
      </c>
      <c r="C17" s="262">
        <f>'SD_genero (12)'!C17/'SD_genero (12)'!E17</f>
        <v>0.53616200578592088</v>
      </c>
      <c r="D17" s="263">
        <f>'SD_genero (12)'!D17/'SD_genero (12)'!E17</f>
        <v>0.46383799421407906</v>
      </c>
    </row>
    <row r="18" spans="2:4" s="77" customFormat="1" ht="14.25" customHeight="1" x14ac:dyDescent="0.2">
      <c r="B18" s="34" t="s">
        <v>196</v>
      </c>
      <c r="C18" s="262">
        <f>'SD_genero (12)'!C18/'SD_genero (12)'!E18</f>
        <v>0.52022315202231517</v>
      </c>
      <c r="D18" s="263">
        <f>'SD_genero (12)'!D18/'SD_genero (12)'!E18</f>
        <v>0.47977684797768477</v>
      </c>
    </row>
    <row r="19" spans="2:4" s="77" customFormat="1" ht="14.25" customHeight="1" x14ac:dyDescent="0.2">
      <c r="B19" s="34" t="s">
        <v>197</v>
      </c>
      <c r="C19" s="262">
        <f>'SD_genero (12)'!C19/'SD_genero (12)'!E19</f>
        <v>0.43505154639175259</v>
      </c>
      <c r="D19" s="263">
        <f>'SD_genero (12)'!D19/'SD_genero (12)'!E19</f>
        <v>0.56494845360824741</v>
      </c>
    </row>
    <row r="20" spans="2:4" s="77" customFormat="1" ht="14.25" customHeight="1" x14ac:dyDescent="0.2">
      <c r="B20" s="34" t="s">
        <v>198</v>
      </c>
      <c r="C20" s="262">
        <f>'SD_genero (12)'!C20/'SD_genero (12)'!E20</f>
        <v>0.55426917510853835</v>
      </c>
      <c r="D20" s="263">
        <f>'SD_genero (12)'!D20/'SD_genero (12)'!E20</f>
        <v>0.44573082489146165</v>
      </c>
    </row>
    <row r="21" spans="2:4" s="77" customFormat="1" ht="14.25" customHeight="1" x14ac:dyDescent="0.2">
      <c r="B21" s="34" t="s">
        <v>110</v>
      </c>
      <c r="C21" s="262">
        <f>'SD_genero (12)'!C21/'SD_genero (12)'!E21</f>
        <v>0.44484629294755879</v>
      </c>
      <c r="D21" s="263">
        <f>'SD_genero (12)'!D21/'SD_genero (12)'!E21</f>
        <v>0.55515370705244127</v>
      </c>
    </row>
    <row r="22" spans="2:4" s="77" customFormat="1" ht="14.25" customHeight="1" x14ac:dyDescent="0.2">
      <c r="B22" s="34" t="s">
        <v>199</v>
      </c>
      <c r="C22" s="262">
        <f>'SD_genero (12)'!C22/'SD_genero (12)'!E22</f>
        <v>0.52878464818763327</v>
      </c>
      <c r="D22" s="263">
        <f>'SD_genero (12)'!D22/'SD_genero (12)'!E22</f>
        <v>0.47121535181236673</v>
      </c>
    </row>
    <row r="23" spans="2:4" s="77" customFormat="1" ht="14.25" customHeight="1" x14ac:dyDescent="0.2">
      <c r="B23" s="34" t="s">
        <v>111</v>
      </c>
      <c r="C23" s="262">
        <f>'SD_genero (12)'!C23/'SD_genero (12)'!E23</f>
        <v>0.49106504646175841</v>
      </c>
      <c r="D23" s="263">
        <f>'SD_genero (12)'!D23/'SD_genero (12)'!E23</f>
        <v>0.50893495353824159</v>
      </c>
    </row>
    <row r="24" spans="2:4" s="77" customFormat="1" ht="14.25" customHeight="1" x14ac:dyDescent="0.2">
      <c r="B24" s="34" t="s">
        <v>200</v>
      </c>
      <c r="C24" s="262">
        <f>'SD_genero (12)'!C24/'SD_genero (12)'!E24</f>
        <v>0.54006968641114983</v>
      </c>
      <c r="D24" s="263">
        <f>'SD_genero (12)'!D24/'SD_genero (12)'!E24</f>
        <v>0.45993031358885017</v>
      </c>
    </row>
    <row r="25" spans="2:4" s="77" customFormat="1" ht="14.25" customHeight="1" x14ac:dyDescent="0.2">
      <c r="B25" s="34" t="s">
        <v>113</v>
      </c>
      <c r="C25" s="262">
        <f>'SD_genero (12)'!C25/'SD_genero (12)'!E25</f>
        <v>0.49751243781094528</v>
      </c>
      <c r="D25" s="263">
        <f>'SD_genero (12)'!D25/'SD_genero (12)'!E25</f>
        <v>0.50248756218905477</v>
      </c>
    </row>
    <row r="26" spans="2:4" s="77" customFormat="1" ht="14.25" customHeight="1" x14ac:dyDescent="0.2">
      <c r="B26" s="34" t="s">
        <v>114</v>
      </c>
      <c r="C26" s="262">
        <f>'SD_genero (12)'!C26/'SD_genero (12)'!E26</f>
        <v>0.48847262247838619</v>
      </c>
      <c r="D26" s="263">
        <f>'SD_genero (12)'!D26/'SD_genero (12)'!E26</f>
        <v>0.51152737752161381</v>
      </c>
    </row>
    <row r="27" spans="2:4" s="77" customFormat="1" ht="14.25" customHeight="1" x14ac:dyDescent="0.2">
      <c r="B27" s="34" t="s">
        <v>201</v>
      </c>
      <c r="C27" s="262">
        <f>'SD_genero (12)'!C27/'SD_genero (12)'!E27</f>
        <v>0.51060606060606062</v>
      </c>
      <c r="D27" s="263">
        <f>'SD_genero (12)'!D27/'SD_genero (12)'!E27</f>
        <v>0.48939393939393938</v>
      </c>
    </row>
    <row r="28" spans="2:4" s="77" customFormat="1" ht="14.25" customHeight="1" x14ac:dyDescent="0.2">
      <c r="B28" s="34" t="s">
        <v>121</v>
      </c>
      <c r="C28" s="262">
        <f>'SD_genero (12)'!C28/'SD_genero (12)'!E28</f>
        <v>0.47668038408779151</v>
      </c>
      <c r="D28" s="263">
        <f>'SD_genero (12)'!D28/'SD_genero (12)'!E28</f>
        <v>0.52331961591220855</v>
      </c>
    </row>
    <row r="29" spans="2:4" s="77" customFormat="1" ht="14.25" customHeight="1" x14ac:dyDescent="0.2">
      <c r="B29" s="34" t="s">
        <v>124</v>
      </c>
      <c r="C29" s="262">
        <f>'SD_genero (12)'!C29/'SD_genero (12)'!E29</f>
        <v>0.44413250982594049</v>
      </c>
      <c r="D29" s="263">
        <f>'SD_genero (12)'!D29/'SD_genero (12)'!E29</f>
        <v>0.55586749017405956</v>
      </c>
    </row>
    <row r="30" spans="2:4" s="77" customFormat="1" ht="14.25" customHeight="1" x14ac:dyDescent="0.2">
      <c r="B30" s="34" t="s">
        <v>202</v>
      </c>
      <c r="C30" s="262">
        <f>'SD_genero (12)'!C30/'SD_genero (12)'!E30</f>
        <v>0.45623836126629425</v>
      </c>
      <c r="D30" s="263">
        <f>'SD_genero (12)'!D30/'SD_genero (12)'!E30</f>
        <v>0.54376163873370575</v>
      </c>
    </row>
    <row r="31" spans="2:4" s="77" customFormat="1" ht="14.25" customHeight="1" x14ac:dyDescent="0.2">
      <c r="B31" s="34" t="s">
        <v>203</v>
      </c>
      <c r="C31" s="262">
        <f>'SD_genero (12)'!C31/'SD_genero (12)'!E31</f>
        <v>0.46857142857142858</v>
      </c>
      <c r="D31" s="263">
        <f>'SD_genero (12)'!D31/'SD_genero (12)'!E31</f>
        <v>0.53142857142857147</v>
      </c>
    </row>
    <row r="32" spans="2:4" s="77" customFormat="1" ht="14.25" customHeight="1" x14ac:dyDescent="0.2">
      <c r="B32" s="34" t="s">
        <v>204</v>
      </c>
      <c r="C32" s="262">
        <f>'SD_genero (12)'!C32/'SD_genero (12)'!E32</f>
        <v>0.51111111111111107</v>
      </c>
      <c r="D32" s="263">
        <f>'SD_genero (12)'!D32/'SD_genero (12)'!E32</f>
        <v>0.48888888888888887</v>
      </c>
    </row>
    <row r="33" spans="2:4" s="77" customFormat="1" ht="14.25" customHeight="1" x14ac:dyDescent="0.2">
      <c r="B33" s="34" t="s">
        <v>128</v>
      </c>
      <c r="C33" s="262">
        <f>'SD_genero (12)'!C33/'SD_genero (12)'!E33</f>
        <v>0.48851000741289846</v>
      </c>
      <c r="D33" s="263">
        <f>'SD_genero (12)'!D33/'SD_genero (12)'!E33</f>
        <v>0.51148999258710159</v>
      </c>
    </row>
    <row r="34" spans="2:4" s="77" customFormat="1" ht="14.25" customHeight="1" x14ac:dyDescent="0.2">
      <c r="B34" s="34" t="s">
        <v>205</v>
      </c>
      <c r="C34" s="262">
        <f>'SD_genero (12)'!C34/'SD_genero (12)'!E34</f>
        <v>0.40077444336882867</v>
      </c>
      <c r="D34" s="263">
        <f>'SD_genero (12)'!D34/'SD_genero (12)'!E34</f>
        <v>0.59922555663117139</v>
      </c>
    </row>
    <row r="35" spans="2:4" s="77" customFormat="1" ht="14.25" customHeight="1" x14ac:dyDescent="0.2">
      <c r="B35" s="34" t="s">
        <v>206</v>
      </c>
      <c r="C35" s="262">
        <f>'SD_genero (12)'!C35/'SD_genero (12)'!E35</f>
        <v>0.38324420677361853</v>
      </c>
      <c r="D35" s="263">
        <f>'SD_genero (12)'!D35/'SD_genero (12)'!E35</f>
        <v>0.61675579322638141</v>
      </c>
    </row>
    <row r="36" spans="2:4" s="77" customFormat="1" ht="14.25" customHeight="1" x14ac:dyDescent="0.2">
      <c r="B36" s="34" t="s">
        <v>207</v>
      </c>
      <c r="C36" s="262">
        <f>'SD_genero (12)'!C36/'SD_genero (12)'!E36</f>
        <v>0.49213483146067416</v>
      </c>
      <c r="D36" s="263">
        <f>'SD_genero (12)'!D36/'SD_genero (12)'!E36</f>
        <v>0.50786516853932584</v>
      </c>
    </row>
    <row r="37" spans="2:4" s="77" customFormat="1" ht="14.25" customHeight="1" x14ac:dyDescent="0.2">
      <c r="B37" s="34" t="s">
        <v>129</v>
      </c>
      <c r="C37" s="262">
        <f>'SD_genero (12)'!C37/'SD_genero (12)'!E37</f>
        <v>0.54385964912280704</v>
      </c>
      <c r="D37" s="263">
        <f>'SD_genero (12)'!D37/'SD_genero (12)'!E37</f>
        <v>0.45614035087719296</v>
      </c>
    </row>
    <row r="38" spans="2:4" s="77" customFormat="1" ht="14.25" customHeight="1" x14ac:dyDescent="0.2">
      <c r="B38" s="34" t="s">
        <v>208</v>
      </c>
      <c r="C38" s="264">
        <f>'SD_genero (12)'!C38/'SD_genero (12)'!E38</f>
        <v>0.49834437086092714</v>
      </c>
      <c r="D38" s="265">
        <f>'SD_genero (12)'!D38/'SD_genero (12)'!E38</f>
        <v>0.5016556291390728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14" sqref="G14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362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362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84764</v>
      </c>
      <c r="D11" s="250">
        <v>77491</v>
      </c>
      <c r="E11" s="250">
        <v>77405</v>
      </c>
      <c r="F11" s="250">
        <v>65250</v>
      </c>
      <c r="G11" s="250">
        <v>63374</v>
      </c>
      <c r="H11" s="250">
        <v>61707</v>
      </c>
      <c r="I11" s="250">
        <v>60485</v>
      </c>
      <c r="J11" s="250">
        <v>43212</v>
      </c>
      <c r="K11" s="257">
        <v>533688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21722</v>
      </c>
      <c r="D12" s="63">
        <v>20616</v>
      </c>
      <c r="E12" s="63">
        <v>21937</v>
      </c>
      <c r="F12" s="63">
        <v>17672</v>
      </c>
      <c r="G12" s="63">
        <v>15955</v>
      </c>
      <c r="H12" s="63">
        <v>14642</v>
      </c>
      <c r="I12" s="63">
        <v>14413</v>
      </c>
      <c r="J12" s="63">
        <v>10860</v>
      </c>
      <c r="K12" s="253">
        <v>137817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16767</v>
      </c>
      <c r="D13" s="63">
        <v>15793</v>
      </c>
      <c r="E13" s="63">
        <v>16712</v>
      </c>
      <c r="F13" s="63">
        <v>13655</v>
      </c>
      <c r="G13" s="63">
        <v>12301</v>
      </c>
      <c r="H13" s="63">
        <v>11232</v>
      </c>
      <c r="I13" s="63">
        <v>10974</v>
      </c>
      <c r="J13" s="63">
        <v>8417</v>
      </c>
      <c r="K13" s="253">
        <v>105851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3087</v>
      </c>
      <c r="D14" s="344">
        <v>3283</v>
      </c>
      <c r="E14" s="344">
        <v>3230</v>
      </c>
      <c r="F14" s="344">
        <v>2623</v>
      </c>
      <c r="G14" s="344">
        <v>2426</v>
      </c>
      <c r="H14" s="344">
        <v>2309</v>
      </c>
      <c r="I14" s="344">
        <v>2248</v>
      </c>
      <c r="J14" s="344">
        <v>1780</v>
      </c>
      <c r="K14" s="345">
        <v>20986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102</v>
      </c>
      <c r="D15" s="63">
        <v>108</v>
      </c>
      <c r="E15" s="63">
        <v>76</v>
      </c>
      <c r="F15" s="63">
        <v>74</v>
      </c>
      <c r="G15" s="63">
        <v>51</v>
      </c>
      <c r="H15" s="63">
        <v>66</v>
      </c>
      <c r="I15" s="63">
        <v>59</v>
      </c>
      <c r="J15" s="63">
        <v>57</v>
      </c>
      <c r="K15" s="253">
        <v>593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88</v>
      </c>
      <c r="D16" s="63">
        <v>81</v>
      </c>
      <c r="E16" s="63">
        <v>92</v>
      </c>
      <c r="F16" s="63">
        <v>67</v>
      </c>
      <c r="G16" s="63">
        <v>63</v>
      </c>
      <c r="H16" s="63">
        <v>69</v>
      </c>
      <c r="I16" s="63">
        <v>66</v>
      </c>
      <c r="J16" s="63">
        <v>39</v>
      </c>
      <c r="K16" s="253">
        <v>565</v>
      </c>
    </row>
    <row r="17" spans="2:15" x14ac:dyDescent="0.25">
      <c r="B17" s="34" t="s">
        <v>38</v>
      </c>
      <c r="C17" s="252">
        <v>119</v>
      </c>
      <c r="D17" s="63">
        <v>166</v>
      </c>
      <c r="E17" s="63">
        <v>160</v>
      </c>
      <c r="F17" s="63">
        <v>127</v>
      </c>
      <c r="G17" s="63">
        <v>128</v>
      </c>
      <c r="H17" s="63">
        <v>123</v>
      </c>
      <c r="I17" s="63">
        <v>114</v>
      </c>
      <c r="J17" s="63">
        <v>100</v>
      </c>
      <c r="K17" s="253">
        <v>1037</v>
      </c>
    </row>
    <row r="18" spans="2:15" x14ac:dyDescent="0.25">
      <c r="B18" s="34" t="s">
        <v>39</v>
      </c>
      <c r="C18" s="252">
        <v>91</v>
      </c>
      <c r="D18" s="63">
        <v>119</v>
      </c>
      <c r="E18" s="63">
        <v>108</v>
      </c>
      <c r="F18" s="63">
        <v>80</v>
      </c>
      <c r="G18" s="63">
        <v>85</v>
      </c>
      <c r="H18" s="63">
        <v>93</v>
      </c>
      <c r="I18" s="63">
        <v>73</v>
      </c>
      <c r="J18" s="63">
        <v>68</v>
      </c>
      <c r="K18" s="253">
        <v>717</v>
      </c>
      <c r="N18" s="80"/>
      <c r="O18" s="80"/>
    </row>
    <row r="19" spans="2:15" x14ac:dyDescent="0.25">
      <c r="B19" s="34" t="s">
        <v>40</v>
      </c>
      <c r="C19" s="252">
        <v>205</v>
      </c>
      <c r="D19" s="63">
        <v>231</v>
      </c>
      <c r="E19" s="63">
        <v>268</v>
      </c>
      <c r="F19" s="63">
        <v>174</v>
      </c>
      <c r="G19" s="63">
        <v>162</v>
      </c>
      <c r="H19" s="63">
        <v>157</v>
      </c>
      <c r="I19" s="63">
        <v>139</v>
      </c>
      <c r="J19" s="63">
        <v>119</v>
      </c>
      <c r="K19" s="253">
        <v>1455</v>
      </c>
    </row>
    <row r="20" spans="2:15" x14ac:dyDescent="0.25">
      <c r="B20" s="34" t="s">
        <v>41</v>
      </c>
      <c r="C20" s="252">
        <v>91</v>
      </c>
      <c r="D20" s="63">
        <v>107</v>
      </c>
      <c r="E20" s="63">
        <v>111</v>
      </c>
      <c r="F20" s="63">
        <v>91</v>
      </c>
      <c r="G20" s="63">
        <v>83</v>
      </c>
      <c r="H20" s="63">
        <v>72</v>
      </c>
      <c r="I20" s="63">
        <v>73</v>
      </c>
      <c r="J20" s="63">
        <v>63</v>
      </c>
      <c r="K20" s="253">
        <v>691</v>
      </c>
    </row>
    <row r="21" spans="2:15" x14ac:dyDescent="0.25">
      <c r="B21" s="34" t="s">
        <v>42</v>
      </c>
      <c r="C21" s="252">
        <v>105</v>
      </c>
      <c r="D21" s="63">
        <v>67</v>
      </c>
      <c r="E21" s="63">
        <v>75</v>
      </c>
      <c r="F21" s="63">
        <v>62</v>
      </c>
      <c r="G21" s="63">
        <v>69</v>
      </c>
      <c r="H21" s="63">
        <v>53</v>
      </c>
      <c r="I21" s="63">
        <v>77</v>
      </c>
      <c r="J21" s="63">
        <v>45</v>
      </c>
      <c r="K21" s="253">
        <v>553</v>
      </c>
    </row>
    <row r="22" spans="2:15" x14ac:dyDescent="0.25">
      <c r="B22" s="34" t="s">
        <v>43</v>
      </c>
      <c r="C22" s="252">
        <v>33</v>
      </c>
      <c r="D22" s="63">
        <v>82</v>
      </c>
      <c r="E22" s="63">
        <v>76</v>
      </c>
      <c r="F22" s="63">
        <v>80</v>
      </c>
      <c r="G22" s="63">
        <v>46</v>
      </c>
      <c r="H22" s="63">
        <v>51</v>
      </c>
      <c r="I22" s="63">
        <v>52</v>
      </c>
      <c r="J22" s="63">
        <v>49</v>
      </c>
      <c r="K22" s="253">
        <v>469</v>
      </c>
    </row>
    <row r="23" spans="2:15" x14ac:dyDescent="0.25">
      <c r="B23" s="34" t="s">
        <v>44</v>
      </c>
      <c r="C23" s="252">
        <v>193</v>
      </c>
      <c r="D23" s="63">
        <v>187</v>
      </c>
      <c r="E23" s="63">
        <v>226</v>
      </c>
      <c r="F23" s="63">
        <v>189</v>
      </c>
      <c r="G23" s="63">
        <v>161</v>
      </c>
      <c r="H23" s="63">
        <v>143</v>
      </c>
      <c r="I23" s="63">
        <v>162</v>
      </c>
      <c r="J23" s="63">
        <v>138</v>
      </c>
      <c r="K23" s="253">
        <v>1399</v>
      </c>
    </row>
    <row r="24" spans="2:15" x14ac:dyDescent="0.25">
      <c r="B24" s="34" t="s">
        <v>45</v>
      </c>
      <c r="C24" s="252">
        <v>122</v>
      </c>
      <c r="D24" s="63">
        <v>154</v>
      </c>
      <c r="E24" s="63">
        <v>125</v>
      </c>
      <c r="F24" s="63">
        <v>100</v>
      </c>
      <c r="G24" s="63">
        <v>102</v>
      </c>
      <c r="H24" s="63">
        <v>102</v>
      </c>
      <c r="I24" s="63">
        <v>83</v>
      </c>
      <c r="J24" s="63">
        <v>73</v>
      </c>
      <c r="K24" s="253">
        <v>861</v>
      </c>
    </row>
    <row r="25" spans="2:15" x14ac:dyDescent="0.25">
      <c r="B25" s="34" t="s">
        <v>46</v>
      </c>
      <c r="C25" s="252">
        <v>84</v>
      </c>
      <c r="D25" s="63">
        <v>85</v>
      </c>
      <c r="E25" s="63">
        <v>105</v>
      </c>
      <c r="F25" s="63">
        <v>84</v>
      </c>
      <c r="G25" s="63">
        <v>68</v>
      </c>
      <c r="H25" s="63">
        <v>55</v>
      </c>
      <c r="I25" s="63">
        <v>77</v>
      </c>
      <c r="J25" s="63">
        <v>45</v>
      </c>
      <c r="K25" s="253">
        <v>603</v>
      </c>
    </row>
    <row r="26" spans="2:15" x14ac:dyDescent="0.25">
      <c r="B26" s="34" t="s">
        <v>47</v>
      </c>
      <c r="C26" s="252">
        <v>110</v>
      </c>
      <c r="D26" s="63">
        <v>93</v>
      </c>
      <c r="E26" s="63">
        <v>99</v>
      </c>
      <c r="F26" s="63">
        <v>75</v>
      </c>
      <c r="G26" s="63">
        <v>94</v>
      </c>
      <c r="H26" s="63">
        <v>83</v>
      </c>
      <c r="I26" s="63">
        <v>82</v>
      </c>
      <c r="J26" s="63">
        <v>58</v>
      </c>
      <c r="K26" s="253">
        <v>694</v>
      </c>
    </row>
    <row r="27" spans="2:15" x14ac:dyDescent="0.25">
      <c r="B27" s="34" t="s">
        <v>48</v>
      </c>
      <c r="C27" s="252">
        <v>88</v>
      </c>
      <c r="D27" s="63">
        <v>106</v>
      </c>
      <c r="E27" s="63">
        <v>115</v>
      </c>
      <c r="F27" s="63">
        <v>98</v>
      </c>
      <c r="G27" s="63">
        <v>69</v>
      </c>
      <c r="H27" s="63">
        <v>65</v>
      </c>
      <c r="I27" s="63">
        <v>60</v>
      </c>
      <c r="J27" s="63">
        <v>59</v>
      </c>
      <c r="K27" s="253">
        <v>660</v>
      </c>
    </row>
    <row r="28" spans="2:15" x14ac:dyDescent="0.25">
      <c r="B28" s="34" t="s">
        <v>49</v>
      </c>
      <c r="C28" s="252">
        <v>193</v>
      </c>
      <c r="D28" s="63">
        <v>235</v>
      </c>
      <c r="E28" s="63">
        <v>219</v>
      </c>
      <c r="F28" s="63">
        <v>190</v>
      </c>
      <c r="G28" s="63">
        <v>188</v>
      </c>
      <c r="H28" s="63">
        <v>154</v>
      </c>
      <c r="I28" s="63">
        <v>147</v>
      </c>
      <c r="J28" s="63">
        <v>132</v>
      </c>
      <c r="K28" s="253">
        <v>1458</v>
      </c>
    </row>
    <row r="29" spans="2:15" x14ac:dyDescent="0.25">
      <c r="B29" s="34" t="s">
        <v>50</v>
      </c>
      <c r="C29" s="252">
        <v>319</v>
      </c>
      <c r="D29" s="63">
        <v>269</v>
      </c>
      <c r="E29" s="63">
        <v>216</v>
      </c>
      <c r="F29" s="63">
        <v>178</v>
      </c>
      <c r="G29" s="63">
        <v>189</v>
      </c>
      <c r="H29" s="63">
        <v>221</v>
      </c>
      <c r="I29" s="63">
        <v>239</v>
      </c>
      <c r="J29" s="63">
        <v>150</v>
      </c>
      <c r="K29" s="253">
        <v>1781</v>
      </c>
    </row>
    <row r="30" spans="2:15" x14ac:dyDescent="0.25">
      <c r="B30" s="34" t="s">
        <v>51</v>
      </c>
      <c r="C30" s="252">
        <v>84</v>
      </c>
      <c r="D30" s="63">
        <v>87</v>
      </c>
      <c r="E30" s="63">
        <v>100</v>
      </c>
      <c r="F30" s="63">
        <v>57</v>
      </c>
      <c r="G30" s="63">
        <v>61</v>
      </c>
      <c r="H30" s="63">
        <v>50</v>
      </c>
      <c r="I30" s="63">
        <v>59</v>
      </c>
      <c r="J30" s="63">
        <v>39</v>
      </c>
      <c r="K30" s="253">
        <v>537</v>
      </c>
    </row>
    <row r="31" spans="2:15" x14ac:dyDescent="0.25">
      <c r="B31" s="34" t="s">
        <v>52</v>
      </c>
      <c r="C31" s="252">
        <v>239</v>
      </c>
      <c r="D31" s="63">
        <v>197</v>
      </c>
      <c r="E31" s="63">
        <v>180</v>
      </c>
      <c r="F31" s="63">
        <v>166</v>
      </c>
      <c r="G31" s="63">
        <v>198</v>
      </c>
      <c r="H31" s="63">
        <v>182</v>
      </c>
      <c r="I31" s="63">
        <v>144</v>
      </c>
      <c r="J31" s="63">
        <v>94</v>
      </c>
      <c r="K31" s="253">
        <v>1400</v>
      </c>
    </row>
    <row r="32" spans="2:15" x14ac:dyDescent="0.25">
      <c r="B32" s="34" t="s">
        <v>31</v>
      </c>
      <c r="C32" s="252">
        <v>64</v>
      </c>
      <c r="D32" s="63">
        <v>99</v>
      </c>
      <c r="E32" s="63">
        <v>93</v>
      </c>
      <c r="F32" s="63">
        <v>73</v>
      </c>
      <c r="G32" s="63">
        <v>55</v>
      </c>
      <c r="H32" s="63">
        <v>38</v>
      </c>
      <c r="I32" s="63">
        <v>48</v>
      </c>
      <c r="J32" s="63">
        <v>25</v>
      </c>
      <c r="K32" s="253">
        <v>495</v>
      </c>
    </row>
    <row r="33" spans="2:11" x14ac:dyDescent="0.25">
      <c r="B33" s="34" t="s">
        <v>53</v>
      </c>
      <c r="C33" s="252">
        <v>229</v>
      </c>
      <c r="D33" s="63">
        <v>243</v>
      </c>
      <c r="E33" s="63">
        <v>203</v>
      </c>
      <c r="F33" s="63">
        <v>150</v>
      </c>
      <c r="G33" s="63">
        <v>147</v>
      </c>
      <c r="H33" s="63">
        <v>133</v>
      </c>
      <c r="I33" s="63">
        <v>129</v>
      </c>
      <c r="J33" s="63">
        <v>115</v>
      </c>
      <c r="K33" s="253">
        <v>1349</v>
      </c>
    </row>
    <row r="34" spans="2:11" ht="12.75" customHeight="1" x14ac:dyDescent="0.25">
      <c r="B34" s="34" t="s">
        <v>54</v>
      </c>
      <c r="C34" s="252">
        <v>173</v>
      </c>
      <c r="D34" s="63">
        <v>148</v>
      </c>
      <c r="E34" s="63">
        <v>159</v>
      </c>
      <c r="F34" s="63">
        <v>120</v>
      </c>
      <c r="G34" s="63">
        <v>123</v>
      </c>
      <c r="H34" s="63">
        <v>107</v>
      </c>
      <c r="I34" s="63">
        <v>117</v>
      </c>
      <c r="J34" s="63">
        <v>86</v>
      </c>
      <c r="K34" s="253">
        <v>1033</v>
      </c>
    </row>
    <row r="35" spans="2:11" x14ac:dyDescent="0.25">
      <c r="B35" s="34" t="s">
        <v>55</v>
      </c>
      <c r="C35" s="252">
        <v>70</v>
      </c>
      <c r="D35" s="63">
        <v>79</v>
      </c>
      <c r="E35" s="63">
        <v>95</v>
      </c>
      <c r="F35" s="63">
        <v>90</v>
      </c>
      <c r="G35" s="63">
        <v>66</v>
      </c>
      <c r="H35" s="63">
        <v>63</v>
      </c>
      <c r="I35" s="63">
        <v>50</v>
      </c>
      <c r="J35" s="63">
        <v>48</v>
      </c>
      <c r="K35" s="253">
        <v>561</v>
      </c>
    </row>
    <row r="36" spans="2:11" x14ac:dyDescent="0.25">
      <c r="B36" s="34" t="s">
        <v>56</v>
      </c>
      <c r="C36" s="252">
        <v>66</v>
      </c>
      <c r="D36" s="63">
        <v>76</v>
      </c>
      <c r="E36" s="63">
        <v>90</v>
      </c>
      <c r="F36" s="63">
        <v>53</v>
      </c>
      <c r="G36" s="63">
        <v>46</v>
      </c>
      <c r="H36" s="63">
        <v>42</v>
      </c>
      <c r="I36" s="63">
        <v>38</v>
      </c>
      <c r="J36" s="63">
        <v>34</v>
      </c>
      <c r="K36" s="253">
        <v>445</v>
      </c>
    </row>
    <row r="37" spans="2:11" x14ac:dyDescent="0.25">
      <c r="B37" s="34" t="s">
        <v>57</v>
      </c>
      <c r="C37" s="252">
        <v>131</v>
      </c>
      <c r="D37" s="63">
        <v>168</v>
      </c>
      <c r="E37" s="63">
        <v>145</v>
      </c>
      <c r="F37" s="63">
        <v>153</v>
      </c>
      <c r="G37" s="63">
        <v>121</v>
      </c>
      <c r="H37" s="63">
        <v>118</v>
      </c>
      <c r="I37" s="63">
        <v>98</v>
      </c>
      <c r="J37" s="63">
        <v>92</v>
      </c>
      <c r="K37" s="253">
        <v>1026</v>
      </c>
    </row>
    <row r="38" spans="2:11" x14ac:dyDescent="0.25">
      <c r="B38" s="34" t="s">
        <v>58</v>
      </c>
      <c r="C38" s="341">
        <v>88</v>
      </c>
      <c r="D38" s="342">
        <v>96</v>
      </c>
      <c r="E38" s="342">
        <v>94</v>
      </c>
      <c r="F38" s="342">
        <v>92</v>
      </c>
      <c r="G38" s="342">
        <v>51</v>
      </c>
      <c r="H38" s="342">
        <v>69</v>
      </c>
      <c r="I38" s="342">
        <v>62</v>
      </c>
      <c r="J38" s="342">
        <v>52</v>
      </c>
      <c r="K38" s="258">
        <v>604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5008" priority="2" operator="between">
      <formula>1</formula>
      <formula>2</formula>
    </cfRule>
  </conditionalFormatting>
  <conditionalFormatting sqref="C11:K38">
    <cfRule type="cellIs" dxfId="500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pane xSplit="2" topLeftCell="C1" activePane="topRight" state="frozen"/>
      <selection activeCell="G14" sqref="G14"/>
      <selection pane="topRight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6384" width="12" style="78"/>
  </cols>
  <sheetData>
    <row r="1" spans="1:10" s="77" customFormat="1" ht="16.5" customHeight="1" x14ac:dyDescent="0.25">
      <c r="A1"/>
    </row>
    <row r="2" spans="1:10" s="77" customFormat="1" ht="16.5" customHeight="1" x14ac:dyDescent="0.25">
      <c r="A2"/>
    </row>
    <row r="3" spans="1:10" s="77" customFormat="1" ht="16.5" customHeight="1" x14ac:dyDescent="0.25">
      <c r="A3"/>
    </row>
    <row r="4" spans="1:10" s="77" customFormat="1" ht="16.5" customHeight="1" x14ac:dyDescent="0.25">
      <c r="A4"/>
    </row>
    <row r="5" spans="1:10" s="77" customFormat="1" ht="16.5" customHeight="1" x14ac:dyDescent="0.2">
      <c r="A5" s="116" t="s">
        <v>9</v>
      </c>
      <c r="B5" s="119" t="s">
        <v>342</v>
      </c>
      <c r="F5" s="2"/>
      <c r="G5" s="2"/>
      <c r="H5" s="2"/>
      <c r="I5" s="2"/>
      <c r="J5" s="2"/>
    </row>
    <row r="6" spans="1:10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0" ht="15" customHeight="1" x14ac:dyDescent="0.25"/>
    <row r="8" spans="1:10" ht="24.95" customHeight="1" x14ac:dyDescent="0.25">
      <c r="B8" s="281"/>
      <c r="C8" s="598" t="s">
        <v>362</v>
      </c>
      <c r="D8" s="598"/>
      <c r="E8" s="598"/>
      <c r="F8" s="598"/>
      <c r="G8" s="598"/>
      <c r="H8" s="598"/>
      <c r="I8" s="598"/>
      <c r="J8" s="598"/>
    </row>
    <row r="9" spans="1:10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</row>
    <row r="10" spans="1:10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</row>
    <row r="11" spans="1:10" x14ac:dyDescent="0.25">
      <c r="B11" s="3" t="s">
        <v>61</v>
      </c>
      <c r="C11" s="195">
        <f>('SD_idade (12)'!C11/'SD_idade (12)'!K11)</f>
        <v>0.15882688012471707</v>
      </c>
      <c r="D11" s="196">
        <f>('SD_idade (12)'!D11/'SD_idade (12)'!K11)</f>
        <v>0.14519906762003268</v>
      </c>
      <c r="E11" s="196">
        <f>('SD_idade (12)'!E11/'SD_idade (12)'!K11)</f>
        <v>0.14503792478002128</v>
      </c>
      <c r="F11" s="196">
        <f>('SD_idade (12)'!F11/'SD_idade (12)'!K11)</f>
        <v>0.12226244547375995</v>
      </c>
      <c r="G11" s="196">
        <f>('SD_idade (12)'!G11/'SD_idade (12)'!K11)</f>
        <v>0.11874728305676725</v>
      </c>
      <c r="H11" s="196">
        <f>('SD_idade (12)'!H11/'SD_idade (12)'!K11)</f>
        <v>0.11562373521608131</v>
      </c>
      <c r="I11" s="196">
        <f>('SD_idade (12)'!I11/'SD_idade (12)'!K11)</f>
        <v>0.11333400788475664</v>
      </c>
      <c r="J11" s="197">
        <f>('SD_idade (12)'!J11/'SD_idade (12)'!K11)</f>
        <v>8.0968655843863827E-2</v>
      </c>
    </row>
    <row r="12" spans="1:10" x14ac:dyDescent="0.25">
      <c r="B12" s="4" t="s">
        <v>102</v>
      </c>
      <c r="C12" s="194">
        <f>('SD_idade (12)'!C12/'SD_idade (12)'!K12)</f>
        <v>0.15761480804254918</v>
      </c>
      <c r="D12" s="163">
        <f>('SD_idade (12)'!D12/'SD_idade (12)'!K12)</f>
        <v>0.14958967326236966</v>
      </c>
      <c r="E12" s="163">
        <f>('SD_idade (12)'!E12/'SD_idade (12)'!K12)</f>
        <v>0.15917484780542313</v>
      </c>
      <c r="F12" s="163">
        <f>('SD_idade (12)'!F12/'SD_idade (12)'!K12)</f>
        <v>0.1282280125093421</v>
      </c>
      <c r="G12" s="163">
        <f>('SD_idade (12)'!G12/'SD_idade (12)'!K12)</f>
        <v>0.11576946240304171</v>
      </c>
      <c r="H12" s="163">
        <f>('SD_idade (12)'!H12/'SD_idade (12)'!K12)</f>
        <v>0.10624233585116495</v>
      </c>
      <c r="I12" s="163">
        <f>('SD_idade (12)'!I12/'SD_idade (12)'!K12)</f>
        <v>0.10458071210373177</v>
      </c>
      <c r="J12" s="191">
        <f>('SD_idade (12)'!J12/'SD_idade (12)'!K12)</f>
        <v>7.8800148022377503E-2</v>
      </c>
    </row>
    <row r="13" spans="1:10" x14ac:dyDescent="0.25">
      <c r="B13" s="187" t="s">
        <v>20</v>
      </c>
      <c r="C13" s="194">
        <f>('SD_idade (12)'!C13/'SD_idade (12)'!K13)</f>
        <v>0.15840190456396255</v>
      </c>
      <c r="D13" s="163">
        <f>('SD_idade (12)'!D13/'SD_idade (12)'!K13)</f>
        <v>0.14920029097504983</v>
      </c>
      <c r="E13" s="163">
        <f>('SD_idade (12)'!E13/'SD_idade (12)'!K13)</f>
        <v>0.15788230626068719</v>
      </c>
      <c r="F13" s="163">
        <f>('SD_idade (12)'!F13/'SD_idade (12)'!K13)</f>
        <v>0.12900208784045497</v>
      </c>
      <c r="G13" s="163">
        <f>('SD_idade (12)'!G13/'SD_idade (12)'!K13)</f>
        <v>0.11621052233800341</v>
      </c>
      <c r="H13" s="163">
        <f>('SD_idade (12)'!H13/'SD_idade (12)'!K13)</f>
        <v>0.106111420770706</v>
      </c>
      <c r="I13" s="163">
        <f>('SD_idade (12)'!I13/'SD_idade (12)'!K13)</f>
        <v>0.10367403236625067</v>
      </c>
      <c r="J13" s="191">
        <f>('SD_idade (12)'!J13/'SD_idade (12)'!K13)</f>
        <v>7.9517434884885357E-2</v>
      </c>
    </row>
    <row r="14" spans="1:10" x14ac:dyDescent="0.25">
      <c r="B14" s="187" t="s">
        <v>1</v>
      </c>
      <c r="C14" s="348">
        <f>('SD_idade (12)'!C14/'SD_idade (12)'!K14)</f>
        <v>0.14709806537691794</v>
      </c>
      <c r="D14" s="349">
        <f>('SD_idade (12)'!D14/'SD_idade (12)'!K14)</f>
        <v>0.15643762508338893</v>
      </c>
      <c r="E14" s="349">
        <f>('SD_idade (12)'!E14/'SD_idade (12)'!K14)</f>
        <v>0.15391213189745545</v>
      </c>
      <c r="F14" s="349">
        <f>('SD_idade (12)'!F14/'SD_idade (12)'!K14)</f>
        <v>0.12498808729629277</v>
      </c>
      <c r="G14" s="349">
        <f>('SD_idade (12)'!G14/'SD_idade (12)'!K14)</f>
        <v>0.11560087677499285</v>
      </c>
      <c r="H14" s="349">
        <f>('SD_idade (12)'!H14/'SD_idade (12)'!K14)</f>
        <v>0.11002573144000763</v>
      </c>
      <c r="I14" s="349">
        <f>('SD_idade (12)'!I14/'SD_idade (12)'!K14)</f>
        <v>0.10711903173544268</v>
      </c>
      <c r="J14" s="350">
        <f>('SD_idade (12)'!J14/'SD_idade (12)'!K14)</f>
        <v>8.481845039550176E-2</v>
      </c>
    </row>
    <row r="15" spans="1:10" x14ac:dyDescent="0.25">
      <c r="B15" s="181" t="s">
        <v>36</v>
      </c>
      <c r="C15" s="195">
        <f>('SD_idade (12)'!C15/'SD_idade (12)'!K15)</f>
        <v>0.17200674536256325</v>
      </c>
      <c r="D15" s="196">
        <f>('SD_idade (12)'!D15/'SD_idade (12)'!K15)</f>
        <v>0.1821247892074199</v>
      </c>
      <c r="E15" s="196">
        <f>('SD_idade (12)'!E15/'SD_idade (12)'!K15)</f>
        <v>0.12816188870151771</v>
      </c>
      <c r="F15" s="196">
        <f>('SD_idade (12)'!F15/'SD_idade (12)'!K15)</f>
        <v>0.12478920741989882</v>
      </c>
      <c r="G15" s="196">
        <f>('SD_idade (12)'!G15/'SD_idade (12)'!K15)</f>
        <v>8.6003372681281623E-2</v>
      </c>
      <c r="H15" s="196">
        <f>('SD_idade (12)'!H15/'SD_idade (12)'!K15)</f>
        <v>0.11129848229342328</v>
      </c>
      <c r="I15" s="196">
        <f>('SD_idade (12)'!I15/'SD_idade (12)'!K15)</f>
        <v>9.949409780775717E-2</v>
      </c>
      <c r="J15" s="197">
        <f>('SD_idade (12)'!J15/'SD_idade (12)'!K15)</f>
        <v>9.6121416526138273E-2</v>
      </c>
    </row>
    <row r="16" spans="1:10" x14ac:dyDescent="0.25">
      <c r="B16" s="181" t="s">
        <v>37</v>
      </c>
      <c r="C16" s="194">
        <f>('SD_idade (12)'!C16/'SD_idade (12)'!K16)</f>
        <v>0.15575221238938053</v>
      </c>
      <c r="D16" s="163">
        <f>('SD_idade (12)'!D16/'SD_idade (12)'!K16)</f>
        <v>0.14336283185840709</v>
      </c>
      <c r="E16" s="163">
        <f>('SD_idade (12)'!E16/'SD_idade (12)'!K16)</f>
        <v>0.16283185840707964</v>
      </c>
      <c r="F16" s="163">
        <f>('SD_idade (12)'!F16/'SD_idade (12)'!K16)</f>
        <v>0.11858407079646018</v>
      </c>
      <c r="G16" s="163">
        <f>('SD_idade (12)'!G16/'SD_idade (12)'!K16)</f>
        <v>0.11150442477876106</v>
      </c>
      <c r="H16" s="163">
        <f>('SD_idade (12)'!H16/'SD_idade (12)'!K16)</f>
        <v>0.12212389380530973</v>
      </c>
      <c r="I16" s="163">
        <f>('SD_idade (12)'!I16/'SD_idade (12)'!K16)</f>
        <v>0.1168141592920354</v>
      </c>
      <c r="J16" s="191">
        <f>('SD_idade (12)'!J16/'SD_idade (12)'!K16)</f>
        <v>6.9026548672566371E-2</v>
      </c>
    </row>
    <row r="17" spans="2:10" x14ac:dyDescent="0.25">
      <c r="B17" s="181" t="s">
        <v>38</v>
      </c>
      <c r="C17" s="194">
        <f>('SD_idade (12)'!C17/'SD_idade (12)'!K17)</f>
        <v>0.11475409836065574</v>
      </c>
      <c r="D17" s="163">
        <f>('SD_idade (12)'!D17/'SD_idade (12)'!K17)</f>
        <v>0.16007714561234329</v>
      </c>
      <c r="E17" s="163">
        <f>('SD_idade (12)'!E17/'SD_idade (12)'!K17)</f>
        <v>0.15429122468659595</v>
      </c>
      <c r="F17" s="163">
        <f>('SD_idade (12)'!F17/'SD_idade (12)'!K17)</f>
        <v>0.12246865959498554</v>
      </c>
      <c r="G17" s="163">
        <f>('SD_idade (12)'!G17/'SD_idade (12)'!K17)</f>
        <v>0.12343297974927676</v>
      </c>
      <c r="H17" s="163">
        <f>('SD_idade (12)'!H17/'SD_idade (12)'!K17)</f>
        <v>0.11861137897782063</v>
      </c>
      <c r="I17" s="163">
        <f>('SD_idade (12)'!I17/'SD_idade (12)'!K17)</f>
        <v>0.10993249758919961</v>
      </c>
      <c r="J17" s="191">
        <f>('SD_idade (12)'!J17/'SD_idade (12)'!K17)</f>
        <v>9.643201542912247E-2</v>
      </c>
    </row>
    <row r="18" spans="2:10" x14ac:dyDescent="0.25">
      <c r="B18" s="181" t="s">
        <v>39</v>
      </c>
      <c r="C18" s="194">
        <f>('SD_idade (12)'!C18/'SD_idade (12)'!K18)</f>
        <v>0.12691771269177127</v>
      </c>
      <c r="D18" s="163">
        <f>('SD_idade (12)'!D18/'SD_idade (12)'!K18)</f>
        <v>0.16596931659693165</v>
      </c>
      <c r="E18" s="163">
        <f>('SD_idade (12)'!E18/'SD_idade (12)'!K18)</f>
        <v>0.15062761506276151</v>
      </c>
      <c r="F18" s="163">
        <f>('SD_idade (12)'!F18/'SD_idade (12)'!K18)</f>
        <v>0.11157601115760112</v>
      </c>
      <c r="G18" s="163">
        <f>('SD_idade (12)'!G18/'SD_idade (12)'!K18)</f>
        <v>0.11854951185495119</v>
      </c>
      <c r="H18" s="163">
        <f>('SD_idade (12)'!H18/'SD_idade (12)'!K18)</f>
        <v>0.1297071129707113</v>
      </c>
      <c r="I18" s="163">
        <f>('SD_idade (12)'!I18/'SD_idade (12)'!K18)</f>
        <v>0.10181311018131102</v>
      </c>
      <c r="J18" s="191">
        <f>('SD_idade (12)'!J18/'SD_idade (12)'!K18)</f>
        <v>9.4839609483960946E-2</v>
      </c>
    </row>
    <row r="19" spans="2:10" x14ac:dyDescent="0.25">
      <c r="B19" s="181" t="s">
        <v>40</v>
      </c>
      <c r="C19" s="194">
        <f>('SD_idade (12)'!C19/'SD_idade (12)'!K19)</f>
        <v>0.14089347079037801</v>
      </c>
      <c r="D19" s="163">
        <f>('SD_idade (12)'!D19/'SD_idade (12)'!K19)</f>
        <v>0.15876288659793814</v>
      </c>
      <c r="E19" s="163">
        <f>('SD_idade (12)'!E19/'SD_idade (12)'!K19)</f>
        <v>0.18419243986254297</v>
      </c>
      <c r="F19" s="163">
        <f>('SD_idade (12)'!F19/'SD_idade (12)'!K19)</f>
        <v>0.11958762886597939</v>
      </c>
      <c r="G19" s="163">
        <f>('SD_idade (12)'!G19/'SD_idade (12)'!K19)</f>
        <v>0.11134020618556702</v>
      </c>
      <c r="H19" s="163">
        <f>('SD_idade (12)'!H19/'SD_idade (12)'!K19)</f>
        <v>0.10790378006872853</v>
      </c>
      <c r="I19" s="163">
        <f>('SD_idade (12)'!I19/'SD_idade (12)'!K19)</f>
        <v>9.5532646048109959E-2</v>
      </c>
      <c r="J19" s="191">
        <f>('SD_idade (12)'!J19/'SD_idade (12)'!K19)</f>
        <v>8.1786941580756015E-2</v>
      </c>
    </row>
    <row r="20" spans="2:10" x14ac:dyDescent="0.25">
      <c r="B20" s="181" t="s">
        <v>41</v>
      </c>
      <c r="C20" s="194">
        <f>('SD_idade (12)'!C20/'SD_idade (12)'!K20)</f>
        <v>0.13169319826338641</v>
      </c>
      <c r="D20" s="163">
        <f>('SD_idade (12)'!D20/'SD_idade (12)'!K20)</f>
        <v>0.15484804630969609</v>
      </c>
      <c r="E20" s="163">
        <f>('SD_idade (12)'!E20/'SD_idade (12)'!K20)</f>
        <v>0.16063675832127353</v>
      </c>
      <c r="F20" s="163">
        <f>('SD_idade (12)'!F20/'SD_idade (12)'!K20)</f>
        <v>0.13169319826338641</v>
      </c>
      <c r="G20" s="163">
        <f>('SD_idade (12)'!G20/'SD_idade (12)'!K20)</f>
        <v>0.12011577424023155</v>
      </c>
      <c r="H20" s="163">
        <f>('SD_idade (12)'!H20/'SD_idade (12)'!K20)</f>
        <v>0.10419681620839363</v>
      </c>
      <c r="I20" s="163">
        <f>('SD_idade (12)'!I20/'SD_idade (12)'!K20)</f>
        <v>0.10564399421128799</v>
      </c>
      <c r="J20" s="191">
        <f>('SD_idade (12)'!J20/'SD_idade (12)'!K20)</f>
        <v>9.1172214182344433E-2</v>
      </c>
    </row>
    <row r="21" spans="2:10" x14ac:dyDescent="0.25">
      <c r="B21" s="181" t="s">
        <v>42</v>
      </c>
      <c r="C21" s="194">
        <f>('SD_idade (12)'!C21/'SD_idade (12)'!K21)</f>
        <v>0.189873417721519</v>
      </c>
      <c r="D21" s="163">
        <f>('SD_idade (12)'!D21/'SD_idade (12)'!K21)</f>
        <v>0.12115732368896925</v>
      </c>
      <c r="E21" s="163">
        <f>('SD_idade (12)'!E21/'SD_idade (12)'!K21)</f>
        <v>0.13562386980108498</v>
      </c>
      <c r="F21" s="163">
        <f>('SD_idade (12)'!F21/'SD_idade (12)'!K21)</f>
        <v>0.11211573236889692</v>
      </c>
      <c r="G21" s="163">
        <f>('SD_idade (12)'!G21/'SD_idade (12)'!K21)</f>
        <v>0.12477396021699819</v>
      </c>
      <c r="H21" s="163">
        <f>('SD_idade (12)'!H21/'SD_idade (12)'!K21)</f>
        <v>9.5840867992766726E-2</v>
      </c>
      <c r="I21" s="163">
        <f>('SD_idade (12)'!I21/'SD_idade (12)'!K21)</f>
        <v>0.13924050632911392</v>
      </c>
      <c r="J21" s="191">
        <f>('SD_idade (12)'!J21/'SD_idade (12)'!K21)</f>
        <v>8.1374321880650996E-2</v>
      </c>
    </row>
    <row r="22" spans="2:10" x14ac:dyDescent="0.25">
      <c r="B22" s="181" t="s">
        <v>43</v>
      </c>
      <c r="C22" s="194">
        <f>('SD_idade (12)'!C22/'SD_idade (12)'!K22)</f>
        <v>7.0362473347547971E-2</v>
      </c>
      <c r="D22" s="163">
        <f>('SD_idade (12)'!D22/'SD_idade (12)'!K22)</f>
        <v>0.17484008528784648</v>
      </c>
      <c r="E22" s="163">
        <f>('SD_idade (12)'!E22/'SD_idade (12)'!K22)</f>
        <v>0.16204690831556504</v>
      </c>
      <c r="F22" s="163">
        <f>('SD_idade (12)'!F22/'SD_idade (12)'!K22)</f>
        <v>0.17057569296375266</v>
      </c>
      <c r="G22" s="163">
        <f>('SD_idade (12)'!G22/'SD_idade (12)'!K22)</f>
        <v>9.8081023454157784E-2</v>
      </c>
      <c r="H22" s="163">
        <f>('SD_idade (12)'!H22/'SD_idade (12)'!K22)</f>
        <v>0.10874200426439233</v>
      </c>
      <c r="I22" s="163">
        <f>('SD_idade (12)'!I22/'SD_idade (12)'!K22)</f>
        <v>0.11087420042643924</v>
      </c>
      <c r="J22" s="191">
        <f>('SD_idade (12)'!J22/'SD_idade (12)'!K22)</f>
        <v>0.1044776119402985</v>
      </c>
    </row>
    <row r="23" spans="2:10" x14ac:dyDescent="0.25">
      <c r="B23" s="181" t="s">
        <v>44</v>
      </c>
      <c r="C23" s="194">
        <f>('SD_idade (12)'!C23/'SD_idade (12)'!K23)</f>
        <v>0.13795568263045033</v>
      </c>
      <c r="D23" s="163">
        <f>('SD_idade (12)'!D23/'SD_idade (12)'!K23)</f>
        <v>0.13366690493209435</v>
      </c>
      <c r="E23" s="163">
        <f>('SD_idade (12)'!E23/'SD_idade (12)'!K23)</f>
        <v>0.16154395997140814</v>
      </c>
      <c r="F23" s="163">
        <f>('SD_idade (12)'!F23/'SD_idade (12)'!K23)</f>
        <v>0.13509649749821301</v>
      </c>
      <c r="G23" s="163">
        <f>('SD_idade (12)'!G23/'SD_idade (12)'!K23)</f>
        <v>0.11508220157255182</v>
      </c>
      <c r="H23" s="163">
        <f>('SD_idade (12)'!H23/'SD_idade (12)'!K23)</f>
        <v>0.10221586847748391</v>
      </c>
      <c r="I23" s="163">
        <f>('SD_idade (12)'!I23/'SD_idade (12)'!K23)</f>
        <v>0.11579699785561115</v>
      </c>
      <c r="J23" s="191">
        <f>('SD_idade (12)'!J23/'SD_idade (12)'!K23)</f>
        <v>9.8641887062187281E-2</v>
      </c>
    </row>
    <row r="24" spans="2:10" x14ac:dyDescent="0.25">
      <c r="B24" s="181" t="s">
        <v>45</v>
      </c>
      <c r="C24" s="194">
        <f>('SD_idade (12)'!C24/'SD_idade (12)'!K24)</f>
        <v>0.14169570267131243</v>
      </c>
      <c r="D24" s="163">
        <f>('SD_idade (12)'!D24/'SD_idade (12)'!K24)</f>
        <v>0.17886178861788618</v>
      </c>
      <c r="E24" s="163">
        <f>('SD_idade (12)'!E24/'SD_idade (12)'!K24)</f>
        <v>0.14518002322880372</v>
      </c>
      <c r="F24" s="163">
        <f>('SD_idade (12)'!F24/'SD_idade (12)'!K24)</f>
        <v>0.11614401858304298</v>
      </c>
      <c r="G24" s="163">
        <f>('SD_idade (12)'!G24/'SD_idade (12)'!K24)</f>
        <v>0.11846689895470383</v>
      </c>
      <c r="H24" s="163">
        <f>('SD_idade (12)'!H24/'SD_idade (12)'!K24)</f>
        <v>0.11846689895470383</v>
      </c>
      <c r="I24" s="163">
        <f>('SD_idade (12)'!I24/'SD_idade (12)'!K24)</f>
        <v>9.6399535423925667E-2</v>
      </c>
      <c r="J24" s="191">
        <f>('SD_idade (12)'!J24/'SD_idade (12)'!K24)</f>
        <v>8.4785133565621368E-2</v>
      </c>
    </row>
    <row r="25" spans="2:10" x14ac:dyDescent="0.25">
      <c r="B25" s="181" t="s">
        <v>46</v>
      </c>
      <c r="C25" s="194">
        <f>('SD_idade (12)'!C25/'SD_idade (12)'!K25)</f>
        <v>0.13930348258706468</v>
      </c>
      <c r="D25" s="163">
        <f>('SD_idade (12)'!D25/'SD_idade (12)'!K25)</f>
        <v>0.14096185737976782</v>
      </c>
      <c r="E25" s="163">
        <f>('SD_idade (12)'!E25/'SD_idade (12)'!K25)</f>
        <v>0.17412935323383086</v>
      </c>
      <c r="F25" s="163">
        <f>('SD_idade (12)'!F25/'SD_idade (12)'!K25)</f>
        <v>0.13930348258706468</v>
      </c>
      <c r="G25" s="163">
        <f>('SD_idade (12)'!G25/'SD_idade (12)'!K25)</f>
        <v>0.11276948590381426</v>
      </c>
      <c r="H25" s="163">
        <f>('SD_idade (12)'!H25/'SD_idade (12)'!K25)</f>
        <v>9.1210613598673301E-2</v>
      </c>
      <c r="I25" s="163">
        <f>('SD_idade (12)'!I25/'SD_idade (12)'!K25)</f>
        <v>0.12769485903814262</v>
      </c>
      <c r="J25" s="191">
        <f>('SD_idade (12)'!J25/'SD_idade (12)'!K25)</f>
        <v>7.4626865671641784E-2</v>
      </c>
    </row>
    <row r="26" spans="2:10" x14ac:dyDescent="0.25">
      <c r="B26" s="181" t="s">
        <v>47</v>
      </c>
      <c r="C26" s="194">
        <f>('SD_idade (12)'!C26/'SD_idade (12)'!K26)</f>
        <v>0.15850144092219021</v>
      </c>
      <c r="D26" s="163">
        <f>('SD_idade (12)'!D26/'SD_idade (12)'!K26)</f>
        <v>0.1340057636887608</v>
      </c>
      <c r="E26" s="163">
        <f>('SD_idade (12)'!E26/'SD_idade (12)'!K26)</f>
        <v>0.14265129682997119</v>
      </c>
      <c r="F26" s="163">
        <f>('SD_idade (12)'!F26/'SD_idade (12)'!K26)</f>
        <v>0.10806916426512968</v>
      </c>
      <c r="G26" s="163">
        <f>('SD_idade (12)'!G26/'SD_idade (12)'!K26)</f>
        <v>0.13544668587896252</v>
      </c>
      <c r="H26" s="163">
        <f>('SD_idade (12)'!H26/'SD_idade (12)'!K26)</f>
        <v>0.11959654178674352</v>
      </c>
      <c r="I26" s="163">
        <f>('SD_idade (12)'!I26/'SD_idade (12)'!K26)</f>
        <v>0.11815561959654179</v>
      </c>
      <c r="J26" s="191">
        <f>('SD_idade (12)'!J26/'SD_idade (12)'!K26)</f>
        <v>8.3573487031700283E-2</v>
      </c>
    </row>
    <row r="27" spans="2:10" x14ac:dyDescent="0.25">
      <c r="B27" s="181" t="s">
        <v>48</v>
      </c>
      <c r="C27" s="194">
        <f>('SD_idade (12)'!C27/'SD_idade (12)'!K27)</f>
        <v>0.13333333333333333</v>
      </c>
      <c r="D27" s="163">
        <f>('SD_idade (12)'!D27/'SD_idade (12)'!K27)</f>
        <v>0.16060606060606061</v>
      </c>
      <c r="E27" s="163">
        <f>('SD_idade (12)'!E27/'SD_idade (12)'!K27)</f>
        <v>0.17424242424242425</v>
      </c>
      <c r="F27" s="163">
        <f>('SD_idade (12)'!F27/'SD_idade (12)'!K27)</f>
        <v>0.1484848484848485</v>
      </c>
      <c r="G27" s="163">
        <f>('SD_idade (12)'!G27/'SD_idade (12)'!K27)</f>
        <v>0.10454545454545454</v>
      </c>
      <c r="H27" s="163">
        <f>('SD_idade (12)'!H27/'SD_idade (12)'!K27)</f>
        <v>9.8484848484848481E-2</v>
      </c>
      <c r="I27" s="163">
        <f>('SD_idade (12)'!I27/'SD_idade (12)'!K27)</f>
        <v>9.0909090909090912E-2</v>
      </c>
      <c r="J27" s="191">
        <f>('SD_idade (12)'!J27/'SD_idade (12)'!K27)</f>
        <v>8.9393939393939401E-2</v>
      </c>
    </row>
    <row r="28" spans="2:10" x14ac:dyDescent="0.25">
      <c r="B28" s="181" t="s">
        <v>49</v>
      </c>
      <c r="C28" s="194">
        <f>('SD_idade (12)'!C28/'SD_idade (12)'!K28)</f>
        <v>0.13237311385459533</v>
      </c>
      <c r="D28" s="163">
        <f>('SD_idade (12)'!D28/'SD_idade (12)'!K28)</f>
        <v>0.16117969821673525</v>
      </c>
      <c r="E28" s="163">
        <f>('SD_idade (12)'!E28/'SD_idade (12)'!K28)</f>
        <v>0.15020576131687244</v>
      </c>
      <c r="F28" s="163">
        <f>('SD_idade (12)'!F28/'SD_idade (12)'!K28)</f>
        <v>0.13031550068587106</v>
      </c>
      <c r="G28" s="163">
        <f>('SD_idade (12)'!G28/'SD_idade (12)'!K28)</f>
        <v>0.12894375857338819</v>
      </c>
      <c r="H28" s="163">
        <f>('SD_idade (12)'!H28/'SD_idade (12)'!K28)</f>
        <v>0.1056241426611797</v>
      </c>
      <c r="I28" s="163">
        <f>('SD_idade (12)'!I28/'SD_idade (12)'!K28)</f>
        <v>0.10082304526748971</v>
      </c>
      <c r="J28" s="191">
        <f>('SD_idade (12)'!J28/'SD_idade (12)'!K28)</f>
        <v>9.0534979423868317E-2</v>
      </c>
    </row>
    <row r="29" spans="2:10" x14ac:dyDescent="0.25">
      <c r="B29" s="181" t="s">
        <v>50</v>
      </c>
      <c r="C29" s="194">
        <f>('SD_idade (12)'!C29/'SD_idade (12)'!K29)</f>
        <v>0.17911285794497472</v>
      </c>
      <c r="D29" s="163">
        <f>('SD_idade (12)'!D29/'SD_idade (12)'!K29)</f>
        <v>0.15103874227961819</v>
      </c>
      <c r="E29" s="163">
        <f>('SD_idade (12)'!E29/'SD_idade (12)'!K29)</f>
        <v>0.12128017967434025</v>
      </c>
      <c r="F29" s="163">
        <f>('SD_idade (12)'!F29/'SD_idade (12)'!K29)</f>
        <v>9.9943851768669281E-2</v>
      </c>
      <c r="G29" s="163">
        <f>('SD_idade (12)'!G29/'SD_idade (12)'!K29)</f>
        <v>0.10612015721504772</v>
      </c>
      <c r="H29" s="163">
        <f>('SD_idade (12)'!H29/'SD_idade (12)'!K29)</f>
        <v>0.12408759124087591</v>
      </c>
      <c r="I29" s="163">
        <f>('SD_idade (12)'!I29/'SD_idade (12)'!K29)</f>
        <v>0.13419427288040428</v>
      </c>
      <c r="J29" s="191">
        <f>('SD_idade (12)'!J29/'SD_idade (12)'!K29)</f>
        <v>8.4222346996069619E-2</v>
      </c>
    </row>
    <row r="30" spans="2:10" x14ac:dyDescent="0.25">
      <c r="B30" s="181" t="s">
        <v>51</v>
      </c>
      <c r="C30" s="194">
        <f>('SD_idade (12)'!C30/'SD_idade (12)'!K30)</f>
        <v>0.15642458100558659</v>
      </c>
      <c r="D30" s="163">
        <f>('SD_idade (12)'!D30/'SD_idade (12)'!K30)</f>
        <v>0.16201117318435754</v>
      </c>
      <c r="E30" s="163">
        <f>('SD_idade (12)'!E30/'SD_idade (12)'!K30)</f>
        <v>0.18621973929236499</v>
      </c>
      <c r="F30" s="163">
        <f>('SD_idade (12)'!F30/'SD_idade (12)'!K30)</f>
        <v>0.10614525139664804</v>
      </c>
      <c r="G30" s="163">
        <f>('SD_idade (12)'!G30/'SD_idade (12)'!K30)</f>
        <v>0.11359404096834265</v>
      </c>
      <c r="H30" s="163">
        <f>('SD_idade (12)'!H30/'SD_idade (12)'!K30)</f>
        <v>9.3109869646182494E-2</v>
      </c>
      <c r="I30" s="163">
        <f>('SD_idade (12)'!I30/'SD_idade (12)'!K30)</f>
        <v>0.10986964618249534</v>
      </c>
      <c r="J30" s="191">
        <f>('SD_idade (12)'!J30/'SD_idade (12)'!K30)</f>
        <v>7.2625698324022353E-2</v>
      </c>
    </row>
    <row r="31" spans="2:10" x14ac:dyDescent="0.25">
      <c r="B31" s="181" t="s">
        <v>52</v>
      </c>
      <c r="C31" s="194">
        <f>('SD_idade (12)'!C31/'SD_idade (12)'!K31)</f>
        <v>0.17071428571428571</v>
      </c>
      <c r="D31" s="163">
        <f>('SD_idade (12)'!D31/'SD_idade (12)'!K31)</f>
        <v>0.14071428571428571</v>
      </c>
      <c r="E31" s="163">
        <f>('SD_idade (12)'!E31/'SD_idade (12)'!K31)</f>
        <v>0.12857142857142856</v>
      </c>
      <c r="F31" s="163">
        <f>('SD_idade (12)'!F31/'SD_idade (12)'!K31)</f>
        <v>0.11857142857142858</v>
      </c>
      <c r="G31" s="163">
        <f>('SD_idade (12)'!G31/'SD_idade (12)'!K31)</f>
        <v>0.14142857142857143</v>
      </c>
      <c r="H31" s="163">
        <f>('SD_idade (12)'!H31/'SD_idade (12)'!K31)</f>
        <v>0.13</v>
      </c>
      <c r="I31" s="163">
        <f>('SD_idade (12)'!I31/'SD_idade (12)'!K31)</f>
        <v>0.10285714285714286</v>
      </c>
      <c r="J31" s="191">
        <f>('SD_idade (12)'!J31/'SD_idade (12)'!K31)</f>
        <v>6.7142857142857143E-2</v>
      </c>
    </row>
    <row r="32" spans="2:10" x14ac:dyDescent="0.25">
      <c r="B32" s="181" t="s">
        <v>31</v>
      </c>
      <c r="C32" s="194">
        <f>('SD_idade (12)'!C32/'SD_idade (12)'!K32)</f>
        <v>0.12929292929292929</v>
      </c>
      <c r="D32" s="163">
        <f>('SD_idade (12)'!D32/'SD_idade (12)'!K32)</f>
        <v>0.2</v>
      </c>
      <c r="E32" s="163">
        <f>('SD_idade (12)'!E32/'SD_idade (12)'!K32)</f>
        <v>0.18787878787878787</v>
      </c>
      <c r="F32" s="163">
        <f>('SD_idade (12)'!F32/'SD_idade (12)'!K32)</f>
        <v>0.14747474747474748</v>
      </c>
      <c r="G32" s="163">
        <f>('SD_idade (12)'!G32/'SD_idade (12)'!K32)</f>
        <v>0.1111111111111111</v>
      </c>
      <c r="H32" s="163">
        <f>('SD_idade (12)'!H32/'SD_idade (12)'!K32)</f>
        <v>7.6767676767676762E-2</v>
      </c>
      <c r="I32" s="163">
        <f>('SD_idade (12)'!I32/'SD_idade (12)'!K32)</f>
        <v>9.696969696969697E-2</v>
      </c>
      <c r="J32" s="191">
        <f>('SD_idade (12)'!J32/'SD_idade (12)'!K32)</f>
        <v>5.0505050505050504E-2</v>
      </c>
    </row>
    <row r="33" spans="2:10" x14ac:dyDescent="0.25">
      <c r="B33" s="181" t="s">
        <v>53</v>
      </c>
      <c r="C33" s="194">
        <f>('SD_idade (12)'!C33/'SD_idade (12)'!K33)</f>
        <v>0.16975537435137139</v>
      </c>
      <c r="D33" s="163">
        <f>('SD_idade (12)'!D33/'SD_idade (12)'!K33)</f>
        <v>0.18013343217197925</v>
      </c>
      <c r="E33" s="163">
        <f>('SD_idade (12)'!E33/'SD_idade (12)'!K33)</f>
        <v>0.15048183839881393</v>
      </c>
      <c r="F33" s="163">
        <f>('SD_idade (12)'!F33/'SD_idade (12)'!K33)</f>
        <v>0.1111934766493699</v>
      </c>
      <c r="G33" s="163">
        <f>('SD_idade (12)'!G33/'SD_idade (12)'!K33)</f>
        <v>0.10896960711638251</v>
      </c>
      <c r="H33" s="163">
        <f>('SD_idade (12)'!H33/'SD_idade (12)'!K33)</f>
        <v>9.8591549295774641E-2</v>
      </c>
      <c r="I33" s="163">
        <f>('SD_idade (12)'!I33/'SD_idade (12)'!K33)</f>
        <v>9.5626389918458121E-2</v>
      </c>
      <c r="J33" s="191">
        <f>('SD_idade (12)'!J33/'SD_idade (12)'!K33)</f>
        <v>8.5248332097850266E-2</v>
      </c>
    </row>
    <row r="34" spans="2:10" ht="12.75" customHeight="1" x14ac:dyDescent="0.25">
      <c r="B34" s="181" t="s">
        <v>54</v>
      </c>
      <c r="C34" s="194">
        <f>('SD_idade (12)'!C34/'SD_idade (12)'!K34)</f>
        <v>0.16747337850919652</v>
      </c>
      <c r="D34" s="163">
        <f>('SD_idade (12)'!D34/'SD_idade (12)'!K34)</f>
        <v>0.14327202323330107</v>
      </c>
      <c r="E34" s="163">
        <f>('SD_idade (12)'!E34/'SD_idade (12)'!K34)</f>
        <v>0.15392061955469508</v>
      </c>
      <c r="F34" s="163">
        <f>('SD_idade (12)'!F34/'SD_idade (12)'!K34)</f>
        <v>0.11616650532429816</v>
      </c>
      <c r="G34" s="163">
        <f>('SD_idade (12)'!G34/'SD_idade (12)'!K34)</f>
        <v>0.11907066795740562</v>
      </c>
      <c r="H34" s="163">
        <f>('SD_idade (12)'!H34/'SD_idade (12)'!K34)</f>
        <v>0.10358180058083252</v>
      </c>
      <c r="I34" s="163">
        <f>('SD_idade (12)'!I34/'SD_idade (12)'!K34)</f>
        <v>0.1132623426911907</v>
      </c>
      <c r="J34" s="191">
        <f>('SD_idade (12)'!J34/'SD_idade (12)'!K34)</f>
        <v>8.325266214908035E-2</v>
      </c>
    </row>
    <row r="35" spans="2:10" x14ac:dyDescent="0.25">
      <c r="B35" s="181" t="s">
        <v>55</v>
      </c>
      <c r="C35" s="194">
        <f>('SD_idade (12)'!C35/'SD_idade (12)'!K35)</f>
        <v>0.12477718360071301</v>
      </c>
      <c r="D35" s="163">
        <f>('SD_idade (12)'!D35/'SD_idade (12)'!K35)</f>
        <v>0.1408199643493761</v>
      </c>
      <c r="E35" s="163">
        <f>('SD_idade (12)'!E35/'SD_idade (12)'!K35)</f>
        <v>0.16934046345811052</v>
      </c>
      <c r="F35" s="163">
        <f>('SD_idade (12)'!F35/'SD_idade (12)'!K35)</f>
        <v>0.16042780748663102</v>
      </c>
      <c r="G35" s="163">
        <f>('SD_idade (12)'!G35/'SD_idade (12)'!K35)</f>
        <v>0.11764705882352941</v>
      </c>
      <c r="H35" s="163">
        <f>('SD_idade (12)'!H35/'SD_idade (12)'!K35)</f>
        <v>0.11229946524064172</v>
      </c>
      <c r="I35" s="163">
        <f>('SD_idade (12)'!I35/'SD_idade (12)'!K35)</f>
        <v>8.9126559714795009E-2</v>
      </c>
      <c r="J35" s="191">
        <f>('SD_idade (12)'!J35/'SD_idade (12)'!K35)</f>
        <v>8.5561497326203204E-2</v>
      </c>
    </row>
    <row r="36" spans="2:10" x14ac:dyDescent="0.25">
      <c r="B36" s="181" t="s">
        <v>56</v>
      </c>
      <c r="C36" s="194">
        <f>('SD_idade (12)'!C36/'SD_idade (12)'!K36)</f>
        <v>0.14831460674157304</v>
      </c>
      <c r="D36" s="163">
        <f>('SD_idade (12)'!D36/'SD_idade (12)'!K36)</f>
        <v>0.17078651685393259</v>
      </c>
      <c r="E36" s="163">
        <f>('SD_idade (12)'!E36/'SD_idade (12)'!K36)</f>
        <v>0.20224719101123595</v>
      </c>
      <c r="F36" s="163">
        <f>('SD_idade (12)'!F36/'SD_idade (12)'!K36)</f>
        <v>0.11910112359550562</v>
      </c>
      <c r="G36" s="163">
        <f>('SD_idade (12)'!G36/'SD_idade (12)'!K36)</f>
        <v>0.10337078651685393</v>
      </c>
      <c r="H36" s="163">
        <f>('SD_idade (12)'!H36/'SD_idade (12)'!K36)</f>
        <v>9.4382022471910118E-2</v>
      </c>
      <c r="I36" s="163">
        <f>('SD_idade (12)'!I36/'SD_idade (12)'!K36)</f>
        <v>8.5393258426966295E-2</v>
      </c>
      <c r="J36" s="191">
        <f>('SD_idade (12)'!J36/'SD_idade (12)'!K36)</f>
        <v>7.6404494382022473E-2</v>
      </c>
    </row>
    <row r="37" spans="2:10" x14ac:dyDescent="0.25">
      <c r="B37" s="181" t="s">
        <v>57</v>
      </c>
      <c r="C37" s="194">
        <f>('SD_idade (12)'!C37/'SD_idade (12)'!K37)</f>
        <v>0.1276803118908382</v>
      </c>
      <c r="D37" s="163">
        <f>('SD_idade (12)'!D37/'SD_idade (12)'!K37)</f>
        <v>0.16374269005847952</v>
      </c>
      <c r="E37" s="163">
        <f>('SD_idade (12)'!E37/'SD_idade (12)'!K37)</f>
        <v>0.14132553606237816</v>
      </c>
      <c r="F37" s="163">
        <f>('SD_idade (12)'!F37/'SD_idade (12)'!K37)</f>
        <v>0.14912280701754385</v>
      </c>
      <c r="G37" s="163">
        <f>('SD_idade (12)'!G37/'SD_idade (12)'!K37)</f>
        <v>0.11793372319688109</v>
      </c>
      <c r="H37" s="163">
        <f>('SD_idade (12)'!H37/'SD_idade (12)'!K37)</f>
        <v>0.11500974658869395</v>
      </c>
      <c r="I37" s="163">
        <f>('SD_idade (12)'!I37/'SD_idade (12)'!K37)</f>
        <v>9.5516569200779722E-2</v>
      </c>
      <c r="J37" s="191">
        <f>('SD_idade (12)'!J37/'SD_idade (12)'!K37)</f>
        <v>8.9668615984405453E-2</v>
      </c>
    </row>
    <row r="38" spans="2:10" x14ac:dyDescent="0.25">
      <c r="B38" s="181" t="s">
        <v>58</v>
      </c>
      <c r="C38" s="188">
        <f>('SD_idade (12)'!C38/'SD_idade (12)'!K38)</f>
        <v>0.14569536423841059</v>
      </c>
      <c r="D38" s="184">
        <f>('SD_idade (12)'!D38/'SD_idade (12)'!K38)</f>
        <v>0.15894039735099338</v>
      </c>
      <c r="E38" s="184">
        <f>('SD_idade (12)'!E38/'SD_idade (12)'!K38)</f>
        <v>0.15562913907284767</v>
      </c>
      <c r="F38" s="184">
        <f>('SD_idade (12)'!F38/'SD_idade (12)'!K38)</f>
        <v>0.15231788079470199</v>
      </c>
      <c r="G38" s="184">
        <f>('SD_idade (12)'!G38/'SD_idade (12)'!K38)</f>
        <v>8.4437086092715233E-2</v>
      </c>
      <c r="H38" s="184">
        <f>('SD_idade (12)'!H38/'SD_idade (12)'!K38)</f>
        <v>0.11423841059602649</v>
      </c>
      <c r="I38" s="184">
        <f>('SD_idade (12)'!I38/'SD_idade (12)'!K38)</f>
        <v>0.10264900662251655</v>
      </c>
      <c r="J38" s="192">
        <f>('SD_idade (12)'!J38/'SD_idade (12)'!K38)</f>
        <v>8.6092715231788075E-2</v>
      </c>
    </row>
    <row r="39" spans="2:10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0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9:J9"/>
    <mergeCell ref="C39:J3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288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288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28" t="s">
        <v>12</v>
      </c>
      <c r="D10" s="528" t="s">
        <v>13</v>
      </c>
      <c r="E10" s="528" t="s">
        <v>0</v>
      </c>
    </row>
    <row r="11" spans="1:5" s="77" customFormat="1" ht="14.25" customHeight="1" x14ac:dyDescent="0.2">
      <c r="B11" s="243" t="s">
        <v>61</v>
      </c>
      <c r="C11" s="249">
        <v>209446</v>
      </c>
      <c r="D11" s="250">
        <v>177829</v>
      </c>
      <c r="E11" s="257">
        <v>387275</v>
      </c>
    </row>
    <row r="12" spans="1:5" s="77" customFormat="1" ht="14.25" customHeight="1" x14ac:dyDescent="0.2">
      <c r="B12" s="4" t="s">
        <v>102</v>
      </c>
      <c r="C12" s="252">
        <v>49946</v>
      </c>
      <c r="D12" s="63">
        <v>47727</v>
      </c>
      <c r="E12" s="253">
        <v>97673</v>
      </c>
    </row>
    <row r="13" spans="1:5" s="77" customFormat="1" ht="14.25" customHeight="1" x14ac:dyDescent="0.2">
      <c r="B13" s="4" t="s">
        <v>103</v>
      </c>
      <c r="C13" s="252">
        <v>39224</v>
      </c>
      <c r="D13" s="63">
        <v>37191</v>
      </c>
      <c r="E13" s="253">
        <v>76415</v>
      </c>
    </row>
    <row r="14" spans="1:5" s="77" customFormat="1" ht="14.25" customHeight="1" x14ac:dyDescent="0.2">
      <c r="B14" s="4" t="s">
        <v>1</v>
      </c>
      <c r="C14" s="343">
        <v>7980</v>
      </c>
      <c r="D14" s="344">
        <v>8208</v>
      </c>
      <c r="E14" s="345">
        <v>16188</v>
      </c>
    </row>
    <row r="15" spans="1:5" s="77" customFormat="1" ht="14.25" customHeight="1" x14ac:dyDescent="0.2">
      <c r="B15" s="34" t="s">
        <v>104</v>
      </c>
      <c r="C15" s="249">
        <v>271</v>
      </c>
      <c r="D15" s="250">
        <v>329</v>
      </c>
      <c r="E15" s="257">
        <v>600</v>
      </c>
    </row>
    <row r="16" spans="1:5" s="77" customFormat="1" ht="14.25" customHeight="1" x14ac:dyDescent="0.2">
      <c r="B16" s="34" t="s">
        <v>105</v>
      </c>
      <c r="C16" s="252">
        <v>234</v>
      </c>
      <c r="D16" s="63">
        <v>242</v>
      </c>
      <c r="E16" s="253">
        <v>476</v>
      </c>
    </row>
    <row r="17" spans="2:5" s="77" customFormat="1" ht="14.25" customHeight="1" x14ac:dyDescent="0.2">
      <c r="B17" s="34" t="s">
        <v>107</v>
      </c>
      <c r="C17" s="252">
        <v>396</v>
      </c>
      <c r="D17" s="63">
        <v>357</v>
      </c>
      <c r="E17" s="253">
        <v>753</v>
      </c>
    </row>
    <row r="18" spans="2:5" s="77" customFormat="1" ht="14.25" customHeight="1" x14ac:dyDescent="0.2">
      <c r="B18" s="34" t="s">
        <v>196</v>
      </c>
      <c r="C18" s="252">
        <v>268</v>
      </c>
      <c r="D18" s="63">
        <v>252</v>
      </c>
      <c r="E18" s="253">
        <v>520</v>
      </c>
    </row>
    <row r="19" spans="2:5" s="77" customFormat="1" ht="14.25" customHeight="1" x14ac:dyDescent="0.2">
      <c r="B19" s="34" t="s">
        <v>197</v>
      </c>
      <c r="C19" s="252">
        <v>481</v>
      </c>
      <c r="D19" s="63">
        <v>501</v>
      </c>
      <c r="E19" s="253">
        <v>982</v>
      </c>
    </row>
    <row r="20" spans="2:5" s="77" customFormat="1" ht="14.25" customHeight="1" x14ac:dyDescent="0.2">
      <c r="B20" s="34" t="s">
        <v>198</v>
      </c>
      <c r="C20" s="252">
        <v>267</v>
      </c>
      <c r="D20" s="63">
        <v>251</v>
      </c>
      <c r="E20" s="253">
        <v>518</v>
      </c>
    </row>
    <row r="21" spans="2:5" s="77" customFormat="1" ht="14.25" customHeight="1" x14ac:dyDescent="0.2">
      <c r="B21" s="34" t="s">
        <v>110</v>
      </c>
      <c r="C21" s="252">
        <v>188</v>
      </c>
      <c r="D21" s="63">
        <v>251</v>
      </c>
      <c r="E21" s="253">
        <v>439</v>
      </c>
    </row>
    <row r="22" spans="2:5" s="77" customFormat="1" ht="14.25" customHeight="1" x14ac:dyDescent="0.2">
      <c r="B22" s="34" t="s">
        <v>199</v>
      </c>
      <c r="C22" s="252">
        <v>270</v>
      </c>
      <c r="D22" s="63">
        <v>245</v>
      </c>
      <c r="E22" s="253">
        <v>515</v>
      </c>
    </row>
    <row r="23" spans="2:5" s="77" customFormat="1" ht="14.25" customHeight="1" x14ac:dyDescent="0.2">
      <c r="B23" s="34" t="s">
        <v>111</v>
      </c>
      <c r="C23" s="252">
        <v>647</v>
      </c>
      <c r="D23" s="63">
        <v>628</v>
      </c>
      <c r="E23" s="253">
        <v>1275</v>
      </c>
    </row>
    <row r="24" spans="2:5" s="77" customFormat="1" ht="14.25" customHeight="1" x14ac:dyDescent="0.2">
      <c r="B24" s="34" t="s">
        <v>200</v>
      </c>
      <c r="C24" s="252">
        <v>297</v>
      </c>
      <c r="D24" s="63">
        <v>292</v>
      </c>
      <c r="E24" s="253">
        <v>589</v>
      </c>
    </row>
    <row r="25" spans="2:5" s="77" customFormat="1" ht="14.25" customHeight="1" x14ac:dyDescent="0.2">
      <c r="B25" s="34" t="s">
        <v>113</v>
      </c>
      <c r="C25" s="252">
        <v>215</v>
      </c>
      <c r="D25" s="63">
        <v>265</v>
      </c>
      <c r="E25" s="253">
        <v>480</v>
      </c>
    </row>
    <row r="26" spans="2:5" s="77" customFormat="1" ht="14.25" customHeight="1" x14ac:dyDescent="0.2">
      <c r="B26" s="34" t="s">
        <v>114</v>
      </c>
      <c r="C26" s="252">
        <v>269</v>
      </c>
      <c r="D26" s="63">
        <v>302</v>
      </c>
      <c r="E26" s="253">
        <v>571</v>
      </c>
    </row>
    <row r="27" spans="2:5" s="77" customFormat="1" ht="14.25" customHeight="1" x14ac:dyDescent="0.2">
      <c r="B27" s="34" t="s">
        <v>201</v>
      </c>
      <c r="C27" s="252">
        <v>257</v>
      </c>
      <c r="D27" s="63">
        <v>214</v>
      </c>
      <c r="E27" s="253">
        <v>471</v>
      </c>
    </row>
    <row r="28" spans="2:5" s="77" customFormat="1" ht="14.25" customHeight="1" x14ac:dyDescent="0.2">
      <c r="B28" s="34" t="s">
        <v>121</v>
      </c>
      <c r="C28" s="252">
        <v>531</v>
      </c>
      <c r="D28" s="63">
        <v>529</v>
      </c>
      <c r="E28" s="253">
        <v>1060</v>
      </c>
    </row>
    <row r="29" spans="2:5" s="77" customFormat="1" ht="14.25" customHeight="1" x14ac:dyDescent="0.2">
      <c r="B29" s="34" t="s">
        <v>124</v>
      </c>
      <c r="C29" s="252">
        <v>737</v>
      </c>
      <c r="D29" s="63">
        <v>814</v>
      </c>
      <c r="E29" s="253">
        <v>1551</v>
      </c>
    </row>
    <row r="30" spans="2:5" s="77" customFormat="1" ht="14.25" customHeight="1" x14ac:dyDescent="0.2">
      <c r="B30" s="34" t="s">
        <v>202</v>
      </c>
      <c r="C30" s="252">
        <v>199</v>
      </c>
      <c r="D30" s="63">
        <v>209</v>
      </c>
      <c r="E30" s="253">
        <v>408</v>
      </c>
    </row>
    <row r="31" spans="2:5" s="77" customFormat="1" ht="14.25" customHeight="1" x14ac:dyDescent="0.2">
      <c r="B31" s="34" t="s">
        <v>203</v>
      </c>
      <c r="C31" s="252">
        <v>627</v>
      </c>
      <c r="D31" s="63">
        <v>683</v>
      </c>
      <c r="E31" s="253">
        <v>1310</v>
      </c>
    </row>
    <row r="32" spans="2:5" s="77" customFormat="1" ht="14.25" customHeight="1" x14ac:dyDescent="0.2">
      <c r="B32" s="34" t="s">
        <v>204</v>
      </c>
      <c r="C32" s="252">
        <v>101</v>
      </c>
      <c r="D32" s="63">
        <v>95</v>
      </c>
      <c r="E32" s="253">
        <v>196</v>
      </c>
    </row>
    <row r="33" spans="2:5" s="77" customFormat="1" ht="14.25" customHeight="1" x14ac:dyDescent="0.2">
      <c r="B33" s="34" t="s">
        <v>128</v>
      </c>
      <c r="C33" s="252">
        <v>434</v>
      </c>
      <c r="D33" s="63">
        <v>421</v>
      </c>
      <c r="E33" s="253">
        <v>855</v>
      </c>
    </row>
    <row r="34" spans="2:5" s="77" customFormat="1" ht="14.25" customHeight="1" x14ac:dyDescent="0.2">
      <c r="B34" s="34" t="s">
        <v>205</v>
      </c>
      <c r="C34" s="252">
        <v>277</v>
      </c>
      <c r="D34" s="63">
        <v>330</v>
      </c>
      <c r="E34" s="253">
        <v>607</v>
      </c>
    </row>
    <row r="35" spans="2:5" s="77" customFormat="1" ht="14.25" customHeight="1" x14ac:dyDescent="0.2">
      <c r="B35" s="34" t="s">
        <v>206</v>
      </c>
      <c r="C35" s="252">
        <v>192</v>
      </c>
      <c r="D35" s="63">
        <v>258</v>
      </c>
      <c r="E35" s="253">
        <v>450</v>
      </c>
    </row>
    <row r="36" spans="2:5" s="77" customFormat="1" ht="14.25" customHeight="1" x14ac:dyDescent="0.2">
      <c r="B36" s="34" t="s">
        <v>207</v>
      </c>
      <c r="C36" s="252">
        <v>149</v>
      </c>
      <c r="D36" s="63">
        <v>147</v>
      </c>
      <c r="E36" s="253">
        <v>296</v>
      </c>
    </row>
    <row r="37" spans="2:5" s="77" customFormat="1" ht="14.25" customHeight="1" x14ac:dyDescent="0.2">
      <c r="B37" s="34" t="s">
        <v>129</v>
      </c>
      <c r="C37" s="252">
        <v>435</v>
      </c>
      <c r="D37" s="63">
        <v>377</v>
      </c>
      <c r="E37" s="253">
        <v>812</v>
      </c>
    </row>
    <row r="38" spans="2:5" s="77" customFormat="1" ht="14.25" customHeight="1" x14ac:dyDescent="0.2">
      <c r="B38" s="34" t="s">
        <v>208</v>
      </c>
      <c r="C38" s="341">
        <v>238</v>
      </c>
      <c r="D38" s="342">
        <v>216</v>
      </c>
      <c r="E38" s="258">
        <v>454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5287" priority="2" operator="between">
      <formula>1</formula>
      <formula>2</formula>
    </cfRule>
  </conditionalFormatting>
  <conditionalFormatting sqref="C11:E38">
    <cfRule type="cellIs" dxfId="5286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showGridLines="0" showRowColHeaders="0" zoomScaleNormal="100" workbookViewId="0"/>
  </sheetViews>
  <sheetFormatPr defaultColWidth="12" defaultRowHeight="15" x14ac:dyDescent="0.25"/>
  <cols>
    <col min="2" max="2" width="38" style="78" customWidth="1"/>
    <col min="3" max="3" width="30.28515625" style="78" customWidth="1"/>
    <col min="4" max="16384" width="12" style="78"/>
  </cols>
  <sheetData>
    <row r="1" spans="1:3" s="77" customFormat="1" ht="16.5" customHeight="1" x14ac:dyDescent="0.25">
      <c r="A1"/>
    </row>
    <row r="2" spans="1:3" s="77" customFormat="1" ht="16.5" customHeight="1" x14ac:dyDescent="0.25">
      <c r="A2"/>
    </row>
    <row r="3" spans="1:3" s="77" customFormat="1" ht="16.5" customHeight="1" x14ac:dyDescent="0.25">
      <c r="A3"/>
    </row>
    <row r="4" spans="1:3" s="77" customFormat="1" ht="16.5" customHeight="1" x14ac:dyDescent="0.25">
      <c r="A4"/>
    </row>
    <row r="5" spans="1:3" s="77" customFormat="1" ht="16.5" customHeight="1" x14ac:dyDescent="0.25">
      <c r="A5" s="116" t="s">
        <v>10</v>
      </c>
      <c r="B5" s="119" t="s">
        <v>363</v>
      </c>
    </row>
    <row r="6" spans="1:3" s="77" customFormat="1" ht="12" customHeight="1" x14ac:dyDescent="0.25">
      <c r="A6" s="116"/>
      <c r="B6" s="122" t="s">
        <v>261</v>
      </c>
    </row>
    <row r="7" spans="1:3" s="77" customFormat="1" ht="12" customHeight="1" x14ac:dyDescent="0.25">
      <c r="A7" s="116"/>
      <c r="B7" s="122"/>
    </row>
    <row r="8" spans="1:3" ht="39" customHeight="1" x14ac:dyDescent="0.25">
      <c r="B8" s="8"/>
      <c r="C8" s="529" t="s">
        <v>363</v>
      </c>
    </row>
    <row r="9" spans="1:3" ht="24.95" customHeight="1" x14ac:dyDescent="0.25">
      <c r="B9" s="11"/>
      <c r="C9" s="530"/>
    </row>
    <row r="10" spans="1:3" x14ac:dyDescent="0.25">
      <c r="B10" s="161" t="s">
        <v>60</v>
      </c>
      <c r="C10" s="531"/>
    </row>
    <row r="11" spans="1:3" x14ac:dyDescent="0.25">
      <c r="B11" s="3" t="s">
        <v>61</v>
      </c>
      <c r="C11" s="220">
        <v>564.76444216540915</v>
      </c>
    </row>
    <row r="12" spans="1:3" x14ac:dyDescent="0.25">
      <c r="B12" s="4" t="s">
        <v>102</v>
      </c>
      <c r="C12" s="221">
        <v>643.80202866382308</v>
      </c>
    </row>
    <row r="13" spans="1:3" x14ac:dyDescent="0.25">
      <c r="B13" s="4" t="s">
        <v>20</v>
      </c>
      <c r="C13" s="221">
        <v>655.96821707192294</v>
      </c>
    </row>
    <row r="14" spans="1:3" x14ac:dyDescent="0.25">
      <c r="B14" s="4" t="s">
        <v>1</v>
      </c>
      <c r="C14" s="417">
        <v>704.22808047020487</v>
      </c>
    </row>
    <row r="15" spans="1:3" x14ac:dyDescent="0.25">
      <c r="B15" s="34" t="s">
        <v>36</v>
      </c>
      <c r="C15" s="220">
        <v>634.27347402958856</v>
      </c>
    </row>
    <row r="16" spans="1:3" x14ac:dyDescent="0.25">
      <c r="B16" s="34" t="s">
        <v>37</v>
      </c>
      <c r="C16" s="221">
        <v>715.21497372184342</v>
      </c>
    </row>
    <row r="17" spans="2:3" x14ac:dyDescent="0.25">
      <c r="B17" s="34" t="s">
        <v>38</v>
      </c>
      <c r="C17" s="221">
        <v>770.77542731343021</v>
      </c>
    </row>
    <row r="18" spans="2:3" x14ac:dyDescent="0.25">
      <c r="B18" s="34" t="s">
        <v>39</v>
      </c>
      <c r="C18" s="221">
        <v>803.4318383369191</v>
      </c>
    </row>
    <row r="19" spans="2:3" x14ac:dyDescent="0.25">
      <c r="B19" s="34" t="s">
        <v>40</v>
      </c>
      <c r="C19" s="221">
        <v>650.4677296606576</v>
      </c>
    </row>
    <row r="20" spans="2:3" x14ac:dyDescent="0.25">
      <c r="B20" s="34" t="s">
        <v>41</v>
      </c>
      <c r="C20" s="221">
        <v>863.36557567397051</v>
      </c>
    </row>
    <row r="21" spans="2:3" x14ac:dyDescent="0.25">
      <c r="B21" s="34" t="s">
        <v>42</v>
      </c>
      <c r="C21" s="221">
        <v>598.64852291007105</v>
      </c>
    </row>
    <row r="22" spans="2:3" x14ac:dyDescent="0.25">
      <c r="B22" s="34" t="s">
        <v>43</v>
      </c>
      <c r="C22" s="221">
        <v>869.6255884670436</v>
      </c>
    </row>
    <row r="23" spans="2:3" x14ac:dyDescent="0.25">
      <c r="B23" s="34" t="s">
        <v>44</v>
      </c>
      <c r="C23" s="221">
        <v>700.69776640580324</v>
      </c>
    </row>
    <row r="24" spans="2:3" x14ac:dyDescent="0.25">
      <c r="B24" s="34" t="s">
        <v>45</v>
      </c>
      <c r="C24" s="221">
        <v>743.65681929367713</v>
      </c>
    </row>
    <row r="25" spans="2:3" x14ac:dyDescent="0.25">
      <c r="B25" s="34" t="s">
        <v>46</v>
      </c>
      <c r="C25" s="221">
        <v>679.05642323544748</v>
      </c>
    </row>
    <row r="26" spans="2:3" x14ac:dyDescent="0.25">
      <c r="B26" s="34" t="s">
        <v>47</v>
      </c>
      <c r="C26" s="221">
        <v>724.25062107798294</v>
      </c>
    </row>
    <row r="27" spans="2:3" x14ac:dyDescent="0.25">
      <c r="B27" s="34" t="s">
        <v>48</v>
      </c>
      <c r="C27" s="221">
        <v>753.84683082432809</v>
      </c>
    </row>
    <row r="28" spans="2:3" x14ac:dyDescent="0.25">
      <c r="B28" s="34" t="s">
        <v>49</v>
      </c>
      <c r="C28" s="221">
        <v>819.30043579352275</v>
      </c>
    </row>
    <row r="29" spans="2:3" x14ac:dyDescent="0.25">
      <c r="B29" s="34" t="s">
        <v>50</v>
      </c>
      <c r="C29" s="221">
        <v>585.0924522262934</v>
      </c>
    </row>
    <row r="30" spans="2:3" x14ac:dyDescent="0.25">
      <c r="B30" s="34" t="s">
        <v>51</v>
      </c>
      <c r="C30" s="221">
        <v>656.53430269791477</v>
      </c>
    </row>
    <row r="31" spans="2:3" x14ac:dyDescent="0.25">
      <c r="B31" s="34" t="s">
        <v>52</v>
      </c>
      <c r="C31" s="221">
        <v>663.04398004594293</v>
      </c>
    </row>
    <row r="32" spans="2:3" x14ac:dyDescent="0.25">
      <c r="B32" s="34" t="s">
        <v>31</v>
      </c>
      <c r="C32" s="221">
        <v>849.86063071958336</v>
      </c>
    </row>
    <row r="33" spans="2:3" x14ac:dyDescent="0.25">
      <c r="B33" s="34" t="s">
        <v>53</v>
      </c>
      <c r="C33" s="221">
        <v>655.15746242413695</v>
      </c>
    </row>
    <row r="34" spans="2:3" ht="12.75" customHeight="1" x14ac:dyDescent="0.25">
      <c r="B34" s="34" t="s">
        <v>54</v>
      </c>
      <c r="C34" s="221">
        <v>591.15039232950119</v>
      </c>
    </row>
    <row r="35" spans="2:3" x14ac:dyDescent="0.25">
      <c r="B35" s="34" t="s">
        <v>55</v>
      </c>
      <c r="C35" s="221">
        <v>603.27787391926665</v>
      </c>
    </row>
    <row r="36" spans="2:3" x14ac:dyDescent="0.25">
      <c r="B36" s="34" t="s">
        <v>56</v>
      </c>
      <c r="C36" s="221">
        <v>740.13137355348044</v>
      </c>
    </row>
    <row r="37" spans="2:3" x14ac:dyDescent="0.25">
      <c r="B37" s="34" t="s">
        <v>57</v>
      </c>
      <c r="C37" s="221">
        <v>814.06298666353575</v>
      </c>
    </row>
    <row r="38" spans="2:3" x14ac:dyDescent="0.25">
      <c r="B38" s="34" t="s">
        <v>58</v>
      </c>
      <c r="C38" s="222">
        <v>628.75969935278306</v>
      </c>
    </row>
    <row r="39" spans="2:3" x14ac:dyDescent="0.25">
      <c r="B39" s="108"/>
    </row>
    <row r="40" spans="2:3" x14ac:dyDescent="0.25">
      <c r="B40" s="36"/>
    </row>
  </sheetData>
  <conditionalFormatting sqref="C12:C38">
    <cfRule type="cellIs" dxfId="5006" priority="1" operator="between">
      <formula>1</formula>
      <formula>2</formula>
    </cfRule>
  </conditionalFormatting>
  <conditionalFormatting sqref="C11">
    <cfRule type="cellIs" dxfId="5005" priority="3" operator="between">
      <formula>1</formula>
      <formula>2</formula>
    </cfRule>
  </conditionalFormatting>
  <conditionalFormatting sqref="C11">
    <cfRule type="cellIs" dxfId="5004" priority="4" operator="between">
      <formula>1</formula>
      <formula>2</formula>
    </cfRule>
  </conditionalFormatting>
  <conditionalFormatting sqref="C12:C38">
    <cfRule type="cellIs" dxfId="5003" priority="2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/>
  <dimension ref="A1:N43"/>
  <sheetViews>
    <sheetView showGridLines="0" showRowColHeaders="0" workbookViewId="0"/>
  </sheetViews>
  <sheetFormatPr defaultRowHeight="15" x14ac:dyDescent="0.25"/>
  <cols>
    <col min="1" max="1" width="6.85546875" style="1" customWidth="1"/>
    <col min="2" max="2" width="112.140625" style="150" bestFit="1" customWidth="1"/>
    <col min="3" max="10" width="9.140625" style="150"/>
    <col min="11" max="11" width="9.140625" style="35"/>
    <col min="12" max="16384" width="9.140625" style="1"/>
  </cols>
  <sheetData>
    <row r="1" spans="1:11" x14ac:dyDescent="0.25">
      <c r="B1" s="58"/>
      <c r="C1" s="59"/>
      <c r="D1" s="59"/>
      <c r="E1" s="59"/>
      <c r="F1" s="59"/>
      <c r="G1" s="59"/>
      <c r="H1" s="59"/>
      <c r="I1" s="59"/>
      <c r="J1" s="59"/>
      <c r="K1" s="59"/>
    </row>
    <row r="2" spans="1:11" x14ac:dyDescent="0.25">
      <c r="B2" s="58"/>
      <c r="C2" s="59"/>
      <c r="D2" s="59"/>
      <c r="E2" s="59"/>
      <c r="F2" s="59"/>
      <c r="G2" s="59"/>
      <c r="H2" s="59"/>
      <c r="I2" s="59"/>
      <c r="J2" s="59"/>
      <c r="K2" s="59"/>
    </row>
    <row r="3" spans="1:11" x14ac:dyDescent="0.25">
      <c r="B3" s="58"/>
      <c r="C3" s="59"/>
      <c r="D3" s="59"/>
      <c r="E3" s="59"/>
      <c r="F3" s="59"/>
      <c r="G3" s="59"/>
      <c r="H3" s="59"/>
      <c r="I3" s="59"/>
      <c r="J3" s="59"/>
      <c r="K3" s="59"/>
    </row>
    <row r="4" spans="1:11" x14ac:dyDescent="0.25">
      <c r="B4" s="58"/>
      <c r="C4" s="59"/>
      <c r="D4" s="59"/>
      <c r="E4" s="59"/>
      <c r="F4" s="59"/>
      <c r="G4" s="59"/>
      <c r="H4" s="59"/>
      <c r="I4" s="59"/>
      <c r="J4" s="59"/>
      <c r="K4" s="59"/>
    </row>
    <row r="5" spans="1:11" x14ac:dyDescent="0.25">
      <c r="B5" s="596" t="s">
        <v>33</v>
      </c>
      <c r="C5" s="597"/>
      <c r="D5" s="597"/>
      <c r="E5" s="1"/>
      <c r="F5" s="1"/>
      <c r="G5" s="1"/>
      <c r="H5" s="1"/>
      <c r="I5" s="1"/>
      <c r="J5" s="1"/>
      <c r="K5" s="1"/>
    </row>
    <row r="6" spans="1:11" x14ac:dyDescent="0.25">
      <c r="B6" s="267" t="s">
        <v>156</v>
      </c>
      <c r="C6" s="35"/>
      <c r="D6" s="35"/>
      <c r="E6" s="35"/>
      <c r="F6" s="35"/>
      <c r="G6" s="35"/>
      <c r="H6" s="35"/>
      <c r="I6" s="35"/>
      <c r="J6" s="35"/>
    </row>
    <row r="7" spans="1:11" x14ac:dyDescent="0.25">
      <c r="A7" s="110"/>
      <c r="B7" s="158" t="s">
        <v>94</v>
      </c>
      <c r="C7" s="151"/>
      <c r="D7" s="151"/>
      <c r="E7" s="151"/>
      <c r="F7" s="151"/>
      <c r="G7" s="151"/>
      <c r="H7" s="151"/>
      <c r="I7" s="151"/>
      <c r="J7" s="151"/>
      <c r="K7" s="149"/>
    </row>
    <row r="8" spans="1:11" x14ac:dyDescent="0.25">
      <c r="A8" s="239" t="s">
        <v>2</v>
      </c>
      <c r="B8" s="595" t="s">
        <v>74</v>
      </c>
      <c r="C8" s="595"/>
      <c r="D8" s="595"/>
      <c r="E8" s="595"/>
      <c r="F8" s="595"/>
      <c r="G8" s="595"/>
      <c r="H8" s="595"/>
      <c r="I8" s="595"/>
      <c r="J8" s="595"/>
      <c r="K8" s="83"/>
    </row>
    <row r="9" spans="1:11" x14ac:dyDescent="0.25">
      <c r="A9" s="239" t="s">
        <v>3</v>
      </c>
      <c r="B9" s="595" t="s">
        <v>75</v>
      </c>
      <c r="C9" s="595"/>
      <c r="D9" s="595"/>
      <c r="E9" s="595"/>
      <c r="F9" s="595"/>
      <c r="G9" s="595"/>
      <c r="H9" s="595"/>
      <c r="I9" s="595"/>
      <c r="J9" s="595"/>
      <c r="K9" s="83"/>
    </row>
    <row r="10" spans="1:11" x14ac:dyDescent="0.25">
      <c r="A10" s="145"/>
      <c r="B10" s="203" t="s">
        <v>95</v>
      </c>
      <c r="C10" s="225"/>
      <c r="D10" s="225"/>
      <c r="E10" s="225"/>
      <c r="F10" s="225"/>
      <c r="G10" s="225"/>
      <c r="H10" s="225"/>
      <c r="I10" s="225"/>
      <c r="J10" s="225"/>
      <c r="K10" s="83"/>
    </row>
    <row r="11" spans="1:11" x14ac:dyDescent="0.25">
      <c r="A11" s="239" t="s">
        <v>4</v>
      </c>
      <c r="B11" s="595" t="s">
        <v>76</v>
      </c>
      <c r="C11" s="595"/>
      <c r="D11" s="595"/>
      <c r="E11" s="595"/>
      <c r="F11" s="595"/>
      <c r="G11" s="595"/>
      <c r="H11" s="595"/>
      <c r="I11" s="595"/>
      <c r="J11" s="595"/>
      <c r="K11" s="149"/>
    </row>
    <row r="12" spans="1:11" x14ac:dyDescent="0.25">
      <c r="A12" s="239" t="s">
        <v>5</v>
      </c>
      <c r="B12" s="595" t="s">
        <v>92</v>
      </c>
      <c r="C12" s="595"/>
      <c r="D12" s="595"/>
      <c r="E12" s="595"/>
      <c r="F12" s="595"/>
      <c r="G12" s="595"/>
      <c r="H12" s="595"/>
      <c r="I12" s="595"/>
      <c r="J12" s="595"/>
      <c r="K12" s="149"/>
    </row>
    <row r="13" spans="1:11" x14ac:dyDescent="0.25">
      <c r="A13" s="145"/>
      <c r="B13" s="203" t="s">
        <v>90</v>
      </c>
      <c r="C13" s="225"/>
      <c r="D13" s="225"/>
      <c r="E13" s="225"/>
      <c r="F13" s="225"/>
      <c r="G13" s="225"/>
      <c r="H13" s="225"/>
      <c r="I13" s="225"/>
      <c r="J13" s="225"/>
      <c r="K13" s="149"/>
    </row>
    <row r="14" spans="1:11" x14ac:dyDescent="0.25">
      <c r="A14" s="239" t="s">
        <v>6</v>
      </c>
      <c r="B14" s="595" t="s">
        <v>93</v>
      </c>
      <c r="C14" s="595"/>
      <c r="D14" s="595"/>
      <c r="E14" s="595"/>
      <c r="F14" s="595"/>
      <c r="G14" s="595"/>
      <c r="H14" s="595"/>
      <c r="I14" s="595"/>
      <c r="J14" s="595"/>
      <c r="K14" s="149"/>
    </row>
    <row r="15" spans="1:11" x14ac:dyDescent="0.25">
      <c r="A15" s="239"/>
      <c r="B15" s="595"/>
      <c r="C15" s="595"/>
      <c r="D15" s="595"/>
      <c r="E15" s="595"/>
      <c r="F15" s="595"/>
      <c r="G15" s="595"/>
      <c r="H15" s="595"/>
      <c r="I15" s="595"/>
      <c r="J15" s="595"/>
      <c r="K15" s="126"/>
    </row>
    <row r="16" spans="1:11" x14ac:dyDescent="0.25">
      <c r="A16" s="145"/>
      <c r="B16" s="158" t="s">
        <v>287</v>
      </c>
      <c r="C16" s="144"/>
      <c r="D16" s="144"/>
      <c r="E16" s="143"/>
      <c r="F16" s="143"/>
      <c r="G16" s="143"/>
      <c r="H16" s="143"/>
      <c r="I16" s="143"/>
      <c r="J16" s="143"/>
      <c r="K16" s="126"/>
    </row>
    <row r="17" spans="1:14" x14ac:dyDescent="0.25">
      <c r="A17" s="145" t="s">
        <v>22</v>
      </c>
      <c r="B17" s="595" t="s">
        <v>343</v>
      </c>
      <c r="C17" s="595"/>
      <c r="D17" s="595"/>
      <c r="E17" s="595"/>
      <c r="F17" s="595"/>
      <c r="G17" s="595"/>
      <c r="H17" s="595"/>
      <c r="I17" s="595"/>
      <c r="J17" s="595"/>
      <c r="K17" s="125"/>
      <c r="L17" s="202"/>
    </row>
    <row r="18" spans="1:14" x14ac:dyDescent="0.25">
      <c r="A18" s="145" t="s">
        <v>7</v>
      </c>
      <c r="B18" s="595" t="s">
        <v>344</v>
      </c>
      <c r="C18" s="595"/>
      <c r="D18" s="595"/>
      <c r="E18" s="595"/>
      <c r="F18" s="595"/>
      <c r="G18" s="595"/>
      <c r="H18" s="595"/>
      <c r="I18" s="595"/>
      <c r="J18" s="595"/>
      <c r="K18" s="149"/>
      <c r="N18" s="92"/>
    </row>
    <row r="19" spans="1:14" x14ac:dyDescent="0.25">
      <c r="A19" s="145"/>
      <c r="B19" s="158" t="s">
        <v>95</v>
      </c>
      <c r="C19" s="144"/>
      <c r="D19" s="144"/>
      <c r="E19" s="143"/>
      <c r="F19" s="143"/>
      <c r="G19" s="143"/>
      <c r="H19" s="143"/>
      <c r="I19" s="143"/>
      <c r="J19" s="143"/>
      <c r="K19" s="149"/>
      <c r="N19" s="92"/>
    </row>
    <row r="20" spans="1:14" x14ac:dyDescent="0.25">
      <c r="A20" s="145" t="s">
        <v>8</v>
      </c>
      <c r="B20" s="595" t="s">
        <v>345</v>
      </c>
      <c r="C20" s="595"/>
      <c r="D20" s="595"/>
      <c r="E20" s="595"/>
      <c r="F20" s="595"/>
      <c r="G20" s="595"/>
      <c r="H20" s="595"/>
      <c r="I20" s="595"/>
      <c r="J20" s="595"/>
      <c r="K20" s="149"/>
      <c r="L20" s="201"/>
    </row>
    <row r="21" spans="1:14" x14ac:dyDescent="0.25">
      <c r="A21" s="145" t="s">
        <v>9</v>
      </c>
      <c r="B21" s="595" t="s">
        <v>345</v>
      </c>
      <c r="C21" s="595"/>
      <c r="D21" s="595"/>
      <c r="E21" s="595"/>
      <c r="F21" s="595"/>
      <c r="G21" s="595"/>
      <c r="H21" s="595"/>
      <c r="I21" s="595"/>
      <c r="J21" s="595"/>
      <c r="K21" s="83"/>
    </row>
    <row r="22" spans="1:14" x14ac:dyDescent="0.25">
      <c r="A22" s="145"/>
      <c r="B22" s="158" t="s">
        <v>90</v>
      </c>
      <c r="C22" s="144"/>
      <c r="D22" s="144"/>
      <c r="E22" s="143"/>
      <c r="F22" s="143"/>
      <c r="G22" s="143"/>
      <c r="H22" s="143"/>
      <c r="I22" s="143"/>
      <c r="J22" s="143"/>
      <c r="K22" s="83"/>
    </row>
    <row r="23" spans="1:14" x14ac:dyDescent="0.25">
      <c r="A23" s="145" t="s">
        <v>10</v>
      </c>
      <c r="B23" s="595" t="s">
        <v>93</v>
      </c>
      <c r="C23" s="595"/>
      <c r="D23" s="595"/>
      <c r="E23" s="595"/>
      <c r="F23" s="595"/>
      <c r="G23" s="595"/>
      <c r="H23" s="595"/>
      <c r="I23" s="595"/>
      <c r="J23" s="595"/>
      <c r="K23" s="1"/>
    </row>
    <row r="24" spans="1:14" x14ac:dyDescent="0.25">
      <c r="A24" s="145"/>
      <c r="B24" s="204"/>
      <c r="C24" s="144"/>
      <c r="D24" s="144"/>
      <c r="E24" s="143"/>
      <c r="F24" s="143"/>
      <c r="G24" s="143"/>
      <c r="H24" s="143"/>
      <c r="I24" s="143"/>
      <c r="J24" s="143"/>
      <c r="K24" s="1"/>
    </row>
    <row r="25" spans="1:14" x14ac:dyDescent="0.25">
      <c r="A25" s="145"/>
      <c r="B25" s="204"/>
      <c r="C25" s="144"/>
      <c r="D25" s="144"/>
      <c r="E25" s="143"/>
      <c r="F25" s="143"/>
      <c r="G25" s="143"/>
      <c r="H25" s="143"/>
      <c r="I25" s="143"/>
      <c r="J25" s="143"/>
      <c r="K25" s="1"/>
    </row>
    <row r="26" spans="1:14" x14ac:dyDescent="0.25">
      <c r="A26" s="145"/>
      <c r="B26" s="204"/>
      <c r="C26" s="144"/>
      <c r="D26" s="144"/>
      <c r="E26" s="143"/>
      <c r="F26" s="143"/>
      <c r="G26" s="143"/>
      <c r="H26" s="143"/>
      <c r="I26" s="143"/>
      <c r="J26" s="143"/>
      <c r="K26" s="1"/>
    </row>
    <row r="27" spans="1:14" x14ac:dyDescent="0.25">
      <c r="A27" s="145"/>
      <c r="B27" s="204"/>
      <c r="C27" s="144"/>
      <c r="D27" s="144"/>
      <c r="E27" s="143"/>
      <c r="F27" s="143"/>
      <c r="G27" s="143"/>
      <c r="H27" s="143"/>
      <c r="I27" s="143"/>
      <c r="J27" s="143"/>
      <c r="K27" s="1"/>
    </row>
    <row r="28" spans="1:14" x14ac:dyDescent="0.25">
      <c r="A28" s="145"/>
      <c r="B28" s="204"/>
      <c r="C28" s="144"/>
      <c r="D28" s="144"/>
      <c r="E28" s="143"/>
      <c r="F28" s="143"/>
      <c r="G28" s="143"/>
      <c r="H28" s="143"/>
      <c r="I28" s="143"/>
      <c r="J28" s="143"/>
      <c r="K28" s="1"/>
    </row>
    <row r="29" spans="1:14" x14ac:dyDescent="0.25">
      <c r="A29" s="110"/>
      <c r="B29" s="158"/>
      <c r="C29" s="144"/>
      <c r="D29" s="144"/>
      <c r="E29" s="143"/>
      <c r="F29" s="143"/>
      <c r="G29" s="143"/>
      <c r="H29" s="143"/>
      <c r="I29" s="143"/>
      <c r="J29" s="143"/>
      <c r="K29" s="83"/>
    </row>
    <row r="30" spans="1:14" x14ac:dyDescent="0.25">
      <c r="A30" s="110"/>
      <c r="B30" s="146"/>
      <c r="C30" s="144"/>
      <c r="D30" s="144"/>
      <c r="E30" s="143"/>
      <c r="F30" s="143"/>
      <c r="G30" s="143"/>
      <c r="H30" s="143"/>
      <c r="I30" s="143"/>
      <c r="J30" s="143"/>
      <c r="K30" s="83"/>
    </row>
    <row r="31" spans="1:14" x14ac:dyDescent="0.25">
      <c r="A31" s="110"/>
      <c r="B31" s="146"/>
      <c r="C31" s="144"/>
      <c r="D31" s="144"/>
      <c r="E31" s="143"/>
      <c r="F31" s="143"/>
      <c r="G31" s="143"/>
      <c r="H31" s="143"/>
      <c r="I31" s="143"/>
      <c r="J31" s="143"/>
      <c r="K31" s="83"/>
    </row>
    <row r="32" spans="1:14" x14ac:dyDescent="0.25">
      <c r="A32" s="110"/>
      <c r="B32" s="146"/>
      <c r="C32" s="144"/>
      <c r="D32" s="144"/>
      <c r="E32" s="143"/>
      <c r="F32" s="143"/>
      <c r="G32" s="143"/>
      <c r="H32" s="143"/>
      <c r="I32" s="143"/>
      <c r="J32" s="143"/>
      <c r="K32" s="83"/>
    </row>
    <row r="33" spans="1:14" s="35" customFormat="1" x14ac:dyDescent="0.25">
      <c r="A33" s="110"/>
      <c r="B33" s="146"/>
      <c r="C33" s="144"/>
      <c r="D33" s="144"/>
      <c r="E33" s="143"/>
      <c r="F33" s="143"/>
      <c r="G33" s="143"/>
      <c r="H33" s="143"/>
      <c r="I33" s="143"/>
      <c r="J33" s="143"/>
      <c r="K33" s="83"/>
      <c r="L33" s="1"/>
      <c r="M33" s="1"/>
      <c r="N33" s="1"/>
    </row>
    <row r="34" spans="1:14" s="35" customFormat="1" x14ac:dyDescent="0.25">
      <c r="A34" s="110"/>
      <c r="B34" s="146"/>
      <c r="C34" s="144"/>
      <c r="D34" s="144"/>
      <c r="E34" s="143"/>
      <c r="F34" s="143"/>
      <c r="G34" s="143"/>
      <c r="H34" s="143"/>
      <c r="I34" s="143"/>
      <c r="J34" s="143"/>
      <c r="K34" s="83"/>
      <c r="L34" s="1"/>
      <c r="M34" s="1"/>
      <c r="N34" s="1"/>
    </row>
    <row r="35" spans="1:14" s="35" customFormat="1" x14ac:dyDescent="0.25">
      <c r="A35" s="110"/>
      <c r="B35" s="146"/>
      <c r="C35" s="144"/>
      <c r="D35" s="144"/>
      <c r="E35" s="143"/>
      <c r="F35" s="143"/>
      <c r="G35" s="143"/>
      <c r="H35" s="143"/>
      <c r="I35" s="143"/>
      <c r="J35" s="143"/>
      <c r="K35" s="83"/>
      <c r="L35" s="1"/>
      <c r="M35" s="1"/>
      <c r="N35" s="1"/>
    </row>
    <row r="36" spans="1:14" s="35" customFormat="1" x14ac:dyDescent="0.25">
      <c r="A36" s="110"/>
      <c r="B36" s="146"/>
      <c r="C36" s="144"/>
      <c r="D36" s="144"/>
      <c r="E36" s="143"/>
      <c r="F36" s="143"/>
      <c r="G36" s="143"/>
      <c r="H36" s="143"/>
      <c r="I36" s="143"/>
      <c r="J36" s="143"/>
      <c r="K36" s="83"/>
      <c r="L36" s="1"/>
      <c r="M36" s="1"/>
      <c r="N36" s="1"/>
    </row>
    <row r="37" spans="1:14" s="35" customFormat="1" x14ac:dyDescent="0.25">
      <c r="A37" s="110"/>
      <c r="B37" s="146"/>
      <c r="C37" s="144"/>
      <c r="D37" s="144"/>
      <c r="E37" s="143"/>
      <c r="F37" s="143"/>
      <c r="G37" s="143"/>
      <c r="H37" s="143"/>
      <c r="I37" s="143"/>
      <c r="J37" s="143"/>
      <c r="K37" s="83"/>
      <c r="L37" s="1"/>
      <c r="M37" s="1"/>
      <c r="N37" s="1"/>
    </row>
    <row r="38" spans="1:14" s="35" customFormat="1" x14ac:dyDescent="0.25">
      <c r="A38" s="110"/>
      <c r="B38" s="152"/>
      <c r="C38" s="143"/>
      <c r="D38" s="143"/>
      <c r="E38" s="143"/>
      <c r="F38" s="143"/>
      <c r="G38" s="143"/>
      <c r="H38" s="143"/>
      <c r="I38" s="143"/>
      <c r="J38" s="143"/>
      <c r="K38" s="83"/>
      <c r="L38" s="1"/>
      <c r="M38" s="1"/>
      <c r="N38" s="1"/>
    </row>
    <row r="39" spans="1:14" s="35" customFormat="1" x14ac:dyDescent="0.25">
      <c r="A39" s="110"/>
      <c r="B39" s="152"/>
      <c r="C39" s="143"/>
      <c r="D39" s="143"/>
      <c r="E39" s="143"/>
      <c r="F39" s="143"/>
      <c r="G39" s="143"/>
      <c r="H39" s="143"/>
      <c r="I39" s="143"/>
      <c r="J39" s="143"/>
      <c r="K39" s="83"/>
      <c r="L39" s="1"/>
      <c r="M39" s="1"/>
      <c r="N39" s="1"/>
    </row>
    <row r="40" spans="1:14" s="35" customFormat="1" x14ac:dyDescent="0.25">
      <c r="A40" s="110"/>
      <c r="B40" s="152"/>
      <c r="C40" s="143"/>
      <c r="D40" s="143"/>
      <c r="E40" s="143"/>
      <c r="F40" s="143"/>
      <c r="G40" s="143"/>
      <c r="H40" s="143"/>
      <c r="I40" s="143"/>
      <c r="J40" s="143"/>
      <c r="K40" s="83"/>
      <c r="L40" s="1"/>
      <c r="M40" s="1"/>
      <c r="N40" s="1"/>
    </row>
    <row r="41" spans="1:14" s="35" customFormat="1" x14ac:dyDescent="0.25">
      <c r="A41" s="110"/>
      <c r="B41" s="152"/>
      <c r="C41" s="143"/>
      <c r="D41" s="143"/>
      <c r="E41" s="143"/>
      <c r="F41" s="143"/>
      <c r="G41" s="143"/>
      <c r="H41" s="143"/>
      <c r="I41" s="143"/>
      <c r="J41" s="143"/>
      <c r="K41" s="83"/>
      <c r="L41" s="1"/>
      <c r="M41" s="1"/>
      <c r="N41" s="1"/>
    </row>
    <row r="42" spans="1:14" s="35" customFormat="1" x14ac:dyDescent="0.25">
      <c r="A42" s="73"/>
      <c r="B42" s="152"/>
      <c r="C42" s="143"/>
      <c r="D42" s="143"/>
      <c r="E42" s="143"/>
      <c r="F42" s="143"/>
      <c r="G42" s="143"/>
      <c r="H42" s="143"/>
      <c r="I42" s="143"/>
      <c r="J42" s="143"/>
      <c r="L42" s="1"/>
      <c r="M42" s="1"/>
      <c r="N42" s="1"/>
    </row>
    <row r="43" spans="1:14" s="35" customFormat="1" x14ac:dyDescent="0.25">
      <c r="A43" s="73"/>
      <c r="B43" s="153"/>
      <c r="C43" s="154"/>
      <c r="D43" s="154"/>
      <c r="E43" s="150"/>
      <c r="F43" s="150"/>
      <c r="G43" s="150"/>
      <c r="H43" s="150"/>
      <c r="I43" s="150"/>
      <c r="J43" s="150"/>
      <c r="L43" s="1"/>
      <c r="M43" s="1"/>
      <c r="N43" s="1"/>
    </row>
  </sheetData>
  <mergeCells count="12">
    <mergeCell ref="B23:J23"/>
    <mergeCell ref="B14:J14"/>
    <mergeCell ref="B15:J15"/>
    <mergeCell ref="B17:J17"/>
    <mergeCell ref="B18:J18"/>
    <mergeCell ref="B20:J20"/>
    <mergeCell ref="B21:J21"/>
    <mergeCell ref="B11:J11"/>
    <mergeCell ref="B12:J12"/>
    <mergeCell ref="B5:D5"/>
    <mergeCell ref="B8:J8"/>
    <mergeCell ref="B9:J9"/>
  </mergeCells>
  <hyperlinks>
    <hyperlink ref="B8:I8" location="Desempregados_Genero!A1" display="Número de desempregados inscritos nos Centros de Emprego, género 2008"/>
    <hyperlink ref="B9:I9" location="'Ev. 1º trim-4º trim_Genero'!A1" display="Evolução número de desempregados inscritos nos Centros de Emprego, género 2008, 1º trim.-2º trim. 2008"/>
    <hyperlink ref="B12:J12" location="'PD_idade %(13)'!A1" display="Número de beneficiários com de prestações de desemprego, idade, 2013 (%)"/>
    <hyperlink ref="B14:J14" location="'PD_valor medio mensal € (13)'!A1" display="Valor médio mensal processado por beneficiário, 2013"/>
    <hyperlink ref="B8:J8" location="'PD_Genero (13)'!A1" display="Número de beneficiários de prestações de desemprego, género, 2013"/>
    <hyperlink ref="B9:J9" location="'PD_genero % (13)'!A1" display="Número de beneficiários de prestações de desemprego, género, 2013 (%)"/>
    <hyperlink ref="B11:J11" location="'PD_idade (13)'!A1" display="Número de beneficiários de prestações de desemprego, idade, 2013"/>
    <hyperlink ref="B17:I17" location="Desempregados_Genero!A1" display="Número de desempregados inscritos nos Centros de Emprego, género 2008"/>
    <hyperlink ref="B17:J17" location="'SD_genero (13)'!A1" display="Número de beneficiários de subsídio de desemprego, género, 2013"/>
    <hyperlink ref="B18:I18" location="'Ev. 1º trim-4º trim_Genero'!A1" display="Evolução número de desempregados inscritos nos Centros de Emprego, género 2008, 1º trim.-2º trim. 2008"/>
    <hyperlink ref="B18:J18" location="'SD_genero % (13)'!A1" display="Número de beneficiários de subsídio de desemprego, género, 2013 (%)"/>
    <hyperlink ref="B20:J20" location="'SD_idade (13)'!A1" display="Número de beneficiários de subsídio de desemprego, idade, 2013 (%)"/>
    <hyperlink ref="B21:J21" location="'SD_idade %(13)'!A1" display="Número de beneficiários de subsídio de desemprego, idade, 2013 (%)"/>
    <hyperlink ref="B23:J23" location="'SD_valor medio mensal € (13)'!A1" display="Valor médio mensal processado por beneficiário, 2013"/>
  </hyperlinks>
  <pageMargins left="0.7" right="0.7" top="0.75" bottom="0.75" header="0.3" footer="0.3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owColHeaders="0" workbookViewId="0">
      <selection activeCell="C9" sqref="C9:E9"/>
    </sheetView>
  </sheetViews>
  <sheetFormatPr defaultColWidth="12" defaultRowHeight="12.75" x14ac:dyDescent="0.2"/>
  <cols>
    <col min="1" max="1" width="12" style="78"/>
    <col min="2" max="2" width="38" style="78" customWidth="1"/>
    <col min="3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</v>
      </c>
      <c r="B5" s="121" t="s">
        <v>74</v>
      </c>
    </row>
    <row r="6" spans="1:5" s="77" customFormat="1" ht="12" customHeight="1" x14ac:dyDescent="0.2">
      <c r="A6" s="118"/>
      <c r="B6" s="111" t="s">
        <v>261</v>
      </c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74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337" t="s">
        <v>12</v>
      </c>
      <c r="D10" s="337" t="s">
        <v>13</v>
      </c>
      <c r="E10" s="337" t="s">
        <v>0</v>
      </c>
    </row>
    <row r="11" spans="1:5" s="77" customFormat="1" ht="14.25" customHeight="1" x14ac:dyDescent="0.2">
      <c r="B11" s="3" t="s">
        <v>61</v>
      </c>
      <c r="C11" s="419">
        <v>311885</v>
      </c>
      <c r="D11" s="420">
        <v>334556</v>
      </c>
      <c r="E11" s="439">
        <v>646441</v>
      </c>
    </row>
    <row r="12" spans="1:5" s="77" customFormat="1" ht="14.25" customHeight="1" x14ac:dyDescent="0.2">
      <c r="B12" s="4" t="s">
        <v>102</v>
      </c>
      <c r="C12" s="421">
        <v>80764</v>
      </c>
      <c r="D12" s="326">
        <v>83760</v>
      </c>
      <c r="E12" s="440">
        <v>164524</v>
      </c>
    </row>
    <row r="13" spans="1:5" s="77" customFormat="1" ht="14.25" customHeight="1" x14ac:dyDescent="0.2">
      <c r="B13" s="4" t="s">
        <v>20</v>
      </c>
      <c r="C13" s="421">
        <v>62361</v>
      </c>
      <c r="D13" s="326">
        <v>64370</v>
      </c>
      <c r="E13" s="440">
        <v>126731</v>
      </c>
    </row>
    <row r="14" spans="1:5" s="77" customFormat="1" ht="14.25" customHeight="1" x14ac:dyDescent="0.2">
      <c r="B14" s="4" t="s">
        <v>1</v>
      </c>
      <c r="C14" s="427">
        <v>12358</v>
      </c>
      <c r="D14" s="428">
        <v>12898</v>
      </c>
      <c r="E14" s="426">
        <v>25256</v>
      </c>
    </row>
    <row r="15" spans="1:5" s="77" customFormat="1" ht="14.25" customHeight="1" x14ac:dyDescent="0.2">
      <c r="B15" s="34" t="s">
        <v>36</v>
      </c>
      <c r="C15" s="421">
        <v>342</v>
      </c>
      <c r="D15" s="326">
        <v>350</v>
      </c>
      <c r="E15" s="422">
        <v>692</v>
      </c>
    </row>
    <row r="16" spans="1:5" s="77" customFormat="1" ht="14.25" customHeight="1" x14ac:dyDescent="0.2">
      <c r="B16" s="34" t="s">
        <v>37</v>
      </c>
      <c r="C16" s="421">
        <v>346</v>
      </c>
      <c r="D16" s="326">
        <v>341</v>
      </c>
      <c r="E16" s="422">
        <v>687</v>
      </c>
    </row>
    <row r="17" spans="2:5" s="77" customFormat="1" ht="14.25" customHeight="1" x14ac:dyDescent="0.2">
      <c r="B17" s="34" t="s">
        <v>38</v>
      </c>
      <c r="C17" s="421">
        <v>667</v>
      </c>
      <c r="D17" s="326">
        <v>582</v>
      </c>
      <c r="E17" s="422">
        <v>1249</v>
      </c>
    </row>
    <row r="18" spans="2:5" s="77" customFormat="1" ht="14.25" customHeight="1" x14ac:dyDescent="0.2">
      <c r="B18" s="34" t="s">
        <v>39</v>
      </c>
      <c r="C18" s="421">
        <v>438</v>
      </c>
      <c r="D18" s="326">
        <v>405</v>
      </c>
      <c r="E18" s="422">
        <v>843</v>
      </c>
    </row>
    <row r="19" spans="2:5" s="77" customFormat="1" ht="14.25" customHeight="1" x14ac:dyDescent="0.2">
      <c r="B19" s="34" t="s">
        <v>40</v>
      </c>
      <c r="C19" s="421">
        <v>772</v>
      </c>
      <c r="D19" s="326">
        <v>984</v>
      </c>
      <c r="E19" s="422">
        <v>1756</v>
      </c>
    </row>
    <row r="20" spans="2:5" s="77" customFormat="1" ht="14.25" customHeight="1" x14ac:dyDescent="0.2">
      <c r="B20" s="34" t="s">
        <v>41</v>
      </c>
      <c r="C20" s="421">
        <v>430</v>
      </c>
      <c r="D20" s="326">
        <v>375</v>
      </c>
      <c r="E20" s="422">
        <v>805</v>
      </c>
    </row>
    <row r="21" spans="2:5" s="77" customFormat="1" ht="14.25" customHeight="1" x14ac:dyDescent="0.2">
      <c r="B21" s="34" t="s">
        <v>42</v>
      </c>
      <c r="C21" s="421">
        <v>319</v>
      </c>
      <c r="D21" s="326">
        <v>387</v>
      </c>
      <c r="E21" s="422">
        <v>706</v>
      </c>
    </row>
    <row r="22" spans="2:5" s="77" customFormat="1" ht="14.25" customHeight="1" x14ac:dyDescent="0.2">
      <c r="B22" s="34" t="s">
        <v>43</v>
      </c>
      <c r="C22" s="421">
        <v>293</v>
      </c>
      <c r="D22" s="326">
        <v>254</v>
      </c>
      <c r="E22" s="422">
        <v>547</v>
      </c>
    </row>
    <row r="23" spans="2:5" s="77" customFormat="1" ht="14.25" customHeight="1" x14ac:dyDescent="0.2">
      <c r="B23" s="34" t="s">
        <v>44</v>
      </c>
      <c r="C23" s="421">
        <v>857</v>
      </c>
      <c r="D23" s="326">
        <v>833</v>
      </c>
      <c r="E23" s="422">
        <v>1690</v>
      </c>
    </row>
    <row r="24" spans="2:5" s="77" customFormat="1" ht="14.25" customHeight="1" x14ac:dyDescent="0.2">
      <c r="B24" s="34" t="s">
        <v>45</v>
      </c>
      <c r="C24" s="421">
        <v>541</v>
      </c>
      <c r="D24" s="326">
        <v>447</v>
      </c>
      <c r="E24" s="422">
        <v>988</v>
      </c>
    </row>
    <row r="25" spans="2:5" s="77" customFormat="1" ht="14.25" customHeight="1" x14ac:dyDescent="0.2">
      <c r="B25" s="34" t="s">
        <v>46</v>
      </c>
      <c r="C25" s="421">
        <v>344</v>
      </c>
      <c r="D25" s="326">
        <v>393</v>
      </c>
      <c r="E25" s="422">
        <v>737</v>
      </c>
    </row>
    <row r="26" spans="2:5" s="77" customFormat="1" ht="14.25" customHeight="1" x14ac:dyDescent="0.2">
      <c r="B26" s="34" t="s">
        <v>47</v>
      </c>
      <c r="C26" s="421">
        <v>418</v>
      </c>
      <c r="D26" s="326">
        <v>424</v>
      </c>
      <c r="E26" s="422">
        <v>842</v>
      </c>
    </row>
    <row r="27" spans="2:5" s="77" customFormat="1" ht="14.25" customHeight="1" x14ac:dyDescent="0.2">
      <c r="B27" s="34" t="s">
        <v>48</v>
      </c>
      <c r="C27" s="421">
        <v>429</v>
      </c>
      <c r="D27" s="326">
        <v>385</v>
      </c>
      <c r="E27" s="422">
        <v>814</v>
      </c>
    </row>
    <row r="28" spans="2:5" s="77" customFormat="1" ht="14.25" customHeight="1" x14ac:dyDescent="0.2">
      <c r="B28" s="34" t="s">
        <v>49</v>
      </c>
      <c r="C28" s="421">
        <v>869</v>
      </c>
      <c r="D28" s="326">
        <v>881</v>
      </c>
      <c r="E28" s="422">
        <v>1750</v>
      </c>
    </row>
    <row r="29" spans="2:5" s="77" customFormat="1" ht="14.25" customHeight="1" x14ac:dyDescent="0.2">
      <c r="B29" s="34" t="s">
        <v>50</v>
      </c>
      <c r="C29" s="421">
        <v>1027</v>
      </c>
      <c r="D29" s="326">
        <v>1186</v>
      </c>
      <c r="E29" s="422">
        <v>2213</v>
      </c>
    </row>
    <row r="30" spans="2:5" s="77" customFormat="1" ht="14.25" customHeight="1" x14ac:dyDescent="0.2">
      <c r="B30" s="34" t="s">
        <v>51</v>
      </c>
      <c r="C30" s="421">
        <v>279</v>
      </c>
      <c r="D30" s="326">
        <v>340</v>
      </c>
      <c r="E30" s="422">
        <v>619</v>
      </c>
    </row>
    <row r="31" spans="2:5" s="77" customFormat="1" ht="14.25" customHeight="1" x14ac:dyDescent="0.2">
      <c r="B31" s="34" t="s">
        <v>52</v>
      </c>
      <c r="C31" s="421">
        <v>805</v>
      </c>
      <c r="D31" s="326">
        <v>895</v>
      </c>
      <c r="E31" s="422">
        <v>1700</v>
      </c>
    </row>
    <row r="32" spans="2:5" s="77" customFormat="1" ht="14.25" customHeight="1" x14ac:dyDescent="0.2">
      <c r="B32" s="34" t="s">
        <v>31</v>
      </c>
      <c r="C32" s="421">
        <v>304</v>
      </c>
      <c r="D32" s="326">
        <v>271</v>
      </c>
      <c r="E32" s="422">
        <v>575</v>
      </c>
    </row>
    <row r="33" spans="2:5" s="77" customFormat="1" ht="14.25" customHeight="1" x14ac:dyDescent="0.2">
      <c r="B33" s="34" t="s">
        <v>53</v>
      </c>
      <c r="C33" s="421">
        <v>776</v>
      </c>
      <c r="D33" s="326">
        <v>779</v>
      </c>
      <c r="E33" s="422">
        <v>1555</v>
      </c>
    </row>
    <row r="34" spans="2:5" s="77" customFormat="1" ht="14.25" customHeight="1" x14ac:dyDescent="0.2">
      <c r="B34" s="34" t="s">
        <v>54</v>
      </c>
      <c r="C34" s="421">
        <v>532</v>
      </c>
      <c r="D34" s="326">
        <v>768</v>
      </c>
      <c r="E34" s="422">
        <v>1300</v>
      </c>
    </row>
    <row r="35" spans="2:5" s="77" customFormat="1" ht="14.25" customHeight="1" x14ac:dyDescent="0.2">
      <c r="B35" s="34" t="s">
        <v>55</v>
      </c>
      <c r="C35" s="421">
        <v>262</v>
      </c>
      <c r="D35" s="326">
        <v>413</v>
      </c>
      <c r="E35" s="422">
        <v>675</v>
      </c>
    </row>
    <row r="36" spans="2:5" s="77" customFormat="1" ht="14.25" customHeight="1" x14ac:dyDescent="0.2">
      <c r="B36" s="34" t="s">
        <v>56</v>
      </c>
      <c r="C36" s="421">
        <v>266</v>
      </c>
      <c r="D36" s="326">
        <v>247</v>
      </c>
      <c r="E36" s="422">
        <v>513</v>
      </c>
    </row>
    <row r="37" spans="2:5" s="77" customFormat="1" ht="14.25" customHeight="1" x14ac:dyDescent="0.2">
      <c r="B37" s="34" t="s">
        <v>57</v>
      </c>
      <c r="C37" s="421">
        <v>662</v>
      </c>
      <c r="D37" s="326">
        <v>573</v>
      </c>
      <c r="E37" s="422">
        <v>1235</v>
      </c>
    </row>
    <row r="38" spans="2:5" s="77" customFormat="1" ht="14.25" customHeight="1" x14ac:dyDescent="0.2">
      <c r="B38" s="34" t="s">
        <v>58</v>
      </c>
      <c r="C38" s="423">
        <v>380</v>
      </c>
      <c r="D38" s="424">
        <v>385</v>
      </c>
      <c r="E38" s="425">
        <v>765</v>
      </c>
    </row>
    <row r="39" spans="2:5" s="1" customFormat="1" ht="15" x14ac:dyDescent="0.25">
      <c r="B39" s="36"/>
    </row>
    <row r="40" spans="2:5" x14ac:dyDescent="0.2">
      <c r="B40" s="36"/>
    </row>
  </sheetData>
  <mergeCells count="2">
    <mergeCell ref="C9:E9"/>
    <mergeCell ref="C8:E8"/>
  </mergeCells>
  <conditionalFormatting sqref="C11:C21 C23:C38">
    <cfRule type="cellIs" dxfId="5002" priority="6" operator="between">
      <formula>1</formula>
      <formula>2</formula>
    </cfRule>
  </conditionalFormatting>
  <conditionalFormatting sqref="C22">
    <cfRule type="cellIs" dxfId="5001" priority="5" operator="between">
      <formula>1</formula>
      <formula>2</formula>
    </cfRule>
  </conditionalFormatting>
  <conditionalFormatting sqref="D11:D21 D23:D38">
    <cfRule type="cellIs" dxfId="5000" priority="4" operator="between">
      <formula>1</formula>
      <formula>2</formula>
    </cfRule>
  </conditionalFormatting>
  <conditionalFormatting sqref="D22">
    <cfRule type="cellIs" dxfId="4999" priority="3" operator="between">
      <formula>1</formula>
      <formula>2</formula>
    </cfRule>
  </conditionalFormatting>
  <conditionalFormatting sqref="E11:E21 E23:E38">
    <cfRule type="cellIs" dxfId="4998" priority="2" operator="between">
      <formula>1</formula>
      <formula>2</formula>
    </cfRule>
  </conditionalFormatting>
  <conditionalFormatting sqref="E22">
    <cfRule type="cellIs" dxfId="4997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2"/>
  <sheetViews>
    <sheetView showGridLines="0" showRowColHeaders="0" workbookViewId="0">
      <selection activeCell="G26" sqref="G26"/>
    </sheetView>
  </sheetViews>
  <sheetFormatPr defaultColWidth="12" defaultRowHeight="12.75" x14ac:dyDescent="0.2"/>
  <cols>
    <col min="1" max="1" width="12" style="78"/>
    <col min="2" max="2" width="38" style="78" customWidth="1"/>
    <col min="3" max="3" width="15.42578125" style="78" customWidth="1"/>
    <col min="4" max="4" width="21.5703125" style="78" customWidth="1"/>
    <col min="5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5">
      <c r="A5" s="116" t="s">
        <v>3</v>
      </c>
      <c r="B5" s="119" t="s">
        <v>75</v>
      </c>
      <c r="D5" s="79"/>
    </row>
    <row r="6" spans="1:5" s="77" customFormat="1" ht="12" customHeight="1" x14ac:dyDescent="0.2">
      <c r="A6" s="116"/>
      <c r="B6" s="111" t="s">
        <v>262</v>
      </c>
      <c r="D6" s="79"/>
    </row>
    <row r="7" spans="1:5" s="77" customFormat="1" ht="16.5" customHeight="1" x14ac:dyDescent="0.25"/>
    <row r="8" spans="1:5" s="77" customFormat="1" ht="32.25" customHeight="1" x14ac:dyDescent="0.25">
      <c r="B8" s="8"/>
      <c r="C8" s="598" t="s">
        <v>74</v>
      </c>
      <c r="D8" s="598"/>
    </row>
    <row r="9" spans="1:5" s="77" customFormat="1" ht="24.75" customHeight="1" x14ac:dyDescent="0.25">
      <c r="B9" s="8"/>
      <c r="C9" s="599"/>
      <c r="D9" s="599"/>
    </row>
    <row r="10" spans="1:5" s="77" customFormat="1" ht="14.25" customHeight="1" x14ac:dyDescent="0.25">
      <c r="B10" s="39" t="s">
        <v>21</v>
      </c>
      <c r="C10" s="117" t="s">
        <v>12</v>
      </c>
      <c r="D10" s="117" t="s">
        <v>13</v>
      </c>
    </row>
    <row r="11" spans="1:5" s="77" customFormat="1" ht="14.25" customHeight="1" x14ac:dyDescent="0.2">
      <c r="B11" s="3" t="s">
        <v>61</v>
      </c>
      <c r="C11" s="99">
        <f>'PD_genero (13)'!C11/'PD_genero (13)'!E11</f>
        <v>0.48246475703119079</v>
      </c>
      <c r="D11" s="100">
        <f>'PD_genero (13)'!D11/'PD_genero (13)'!E11</f>
        <v>0.51753524296880926</v>
      </c>
    </row>
    <row r="12" spans="1:5" s="77" customFormat="1" ht="14.25" customHeight="1" x14ac:dyDescent="0.2">
      <c r="B12" s="4" t="s">
        <v>102</v>
      </c>
      <c r="C12" s="101">
        <f>'PD_genero (13)'!C12/'PD_genero (13)'!E12</f>
        <v>0.49089494541829765</v>
      </c>
      <c r="D12" s="102">
        <f>'PD_genero (13)'!D12/'PD_genero (13)'!E12</f>
        <v>0.50910505458170241</v>
      </c>
    </row>
    <row r="13" spans="1:5" s="77" customFormat="1" ht="14.25" customHeight="1" x14ac:dyDescent="0.2">
      <c r="B13" s="4" t="s">
        <v>20</v>
      </c>
      <c r="C13" s="101">
        <f>'PD_genero (13)'!C13/'PD_genero (13)'!E13</f>
        <v>0.49207376253639601</v>
      </c>
      <c r="D13" s="102">
        <f>'PD_genero (13)'!D13/'PD_genero (13)'!E13</f>
        <v>0.50792623746360399</v>
      </c>
    </row>
    <row r="14" spans="1:5" s="77" customFormat="1" ht="14.25" customHeight="1" x14ac:dyDescent="0.2">
      <c r="B14" s="4" t="s">
        <v>1</v>
      </c>
      <c r="C14" s="103">
        <f>'PD_genero (13)'!C14/'PD_genero (13)'!E14</f>
        <v>0.48930947101678807</v>
      </c>
      <c r="D14" s="104">
        <f>'PD_genero (13)'!D14/'PD_genero (13)'!E14</f>
        <v>0.51069052898321188</v>
      </c>
      <c r="E14" s="47"/>
    </row>
    <row r="15" spans="1:5" s="77" customFormat="1" ht="14.25" customHeight="1" x14ac:dyDescent="0.2">
      <c r="B15" s="34" t="s">
        <v>36</v>
      </c>
      <c r="C15" s="99">
        <f>'PD_genero (13)'!C15/'PD_genero (13)'!E15</f>
        <v>0.49421965317919075</v>
      </c>
      <c r="D15" s="100">
        <f>'PD_genero (13)'!D15/'PD_genero (13)'!E15</f>
        <v>0.5057803468208093</v>
      </c>
    </row>
    <row r="16" spans="1:5" s="77" customFormat="1" ht="14.25" customHeight="1" x14ac:dyDescent="0.2">
      <c r="B16" s="34" t="s">
        <v>37</v>
      </c>
      <c r="C16" s="101">
        <f>'PD_genero (13)'!C16/'PD_genero (13)'!E16</f>
        <v>0.50363901018922852</v>
      </c>
      <c r="D16" s="102">
        <f>'PD_genero (13)'!D16/'PD_genero (13)'!E16</f>
        <v>0.49636098981077148</v>
      </c>
    </row>
    <row r="17" spans="2:4" s="77" customFormat="1" ht="14.25" customHeight="1" x14ac:dyDescent="0.2">
      <c r="B17" s="34" t="s">
        <v>38</v>
      </c>
      <c r="C17" s="101">
        <f>'PD_genero (13)'!C17/'PD_genero (13)'!E17</f>
        <v>0.5340272217774219</v>
      </c>
      <c r="D17" s="102">
        <f>'PD_genero (13)'!D17/'PD_genero (13)'!E17</f>
        <v>0.46597277822257804</v>
      </c>
    </row>
    <row r="18" spans="2:4" s="77" customFormat="1" ht="14.25" customHeight="1" x14ac:dyDescent="0.2">
      <c r="B18" s="34" t="s">
        <v>39</v>
      </c>
      <c r="C18" s="101">
        <f>'PD_genero (13)'!C18/'PD_genero (13)'!E18</f>
        <v>0.5195729537366548</v>
      </c>
      <c r="D18" s="102">
        <f>'PD_genero (13)'!D18/'PD_genero (13)'!E18</f>
        <v>0.4804270462633452</v>
      </c>
    </row>
    <row r="19" spans="2:4" s="77" customFormat="1" ht="14.25" customHeight="1" x14ac:dyDescent="0.2">
      <c r="B19" s="34" t="s">
        <v>40</v>
      </c>
      <c r="C19" s="101">
        <f>'PD_genero (13)'!C19/'PD_genero (13)'!E19</f>
        <v>0.43963553530751709</v>
      </c>
      <c r="D19" s="102">
        <f>'PD_genero (13)'!D19/'PD_genero (13)'!E19</f>
        <v>0.56036446469248291</v>
      </c>
    </row>
    <row r="20" spans="2:4" s="77" customFormat="1" ht="14.25" customHeight="1" x14ac:dyDescent="0.2">
      <c r="B20" s="34" t="s">
        <v>41</v>
      </c>
      <c r="C20" s="101">
        <f>'PD_genero (13)'!C20/'PD_genero (13)'!E20</f>
        <v>0.53416149068322982</v>
      </c>
      <c r="D20" s="102">
        <f>'PD_genero (13)'!D20/'PD_genero (13)'!E20</f>
        <v>0.46583850931677018</v>
      </c>
    </row>
    <row r="21" spans="2:4" s="77" customFormat="1" ht="14.25" customHeight="1" x14ac:dyDescent="0.2">
      <c r="B21" s="34" t="s">
        <v>42</v>
      </c>
      <c r="C21" s="101">
        <f>'PD_genero (13)'!C21/'PD_genero (13)'!E21</f>
        <v>0.45184135977337109</v>
      </c>
      <c r="D21" s="102">
        <f>'PD_genero (13)'!D21/'PD_genero (13)'!E21</f>
        <v>0.54815864022662886</v>
      </c>
    </row>
    <row r="22" spans="2:4" s="77" customFormat="1" ht="14.25" customHeight="1" x14ac:dyDescent="0.2">
      <c r="B22" s="34" t="s">
        <v>43</v>
      </c>
      <c r="C22" s="101">
        <f>'PD_genero (13)'!C22/'PD_genero (13)'!E22</f>
        <v>0.53564899451553927</v>
      </c>
      <c r="D22" s="102">
        <f>'PD_genero (13)'!D22/'PD_genero (13)'!E22</f>
        <v>0.46435100548446068</v>
      </c>
    </row>
    <row r="23" spans="2:4" s="77" customFormat="1" ht="14.25" customHeight="1" x14ac:dyDescent="0.2">
      <c r="B23" s="34" t="s">
        <v>44</v>
      </c>
      <c r="C23" s="101">
        <f>'PD_genero (13)'!C23/'PD_genero (13)'!E23</f>
        <v>0.50710059171597632</v>
      </c>
      <c r="D23" s="102">
        <f>'PD_genero (13)'!D23/'PD_genero (13)'!E23</f>
        <v>0.49289940828402368</v>
      </c>
    </row>
    <row r="24" spans="2:4" s="77" customFormat="1" ht="14.25" customHeight="1" x14ac:dyDescent="0.2">
      <c r="B24" s="34" t="s">
        <v>45</v>
      </c>
      <c r="C24" s="101">
        <f>'PD_genero (13)'!C24/'PD_genero (13)'!E24</f>
        <v>0.54757085020242913</v>
      </c>
      <c r="D24" s="102">
        <f>'PD_genero (13)'!D24/'PD_genero (13)'!E24</f>
        <v>0.45242914979757087</v>
      </c>
    </row>
    <row r="25" spans="2:4" s="77" customFormat="1" ht="14.25" customHeight="1" x14ac:dyDescent="0.2">
      <c r="B25" s="34" t="s">
        <v>46</v>
      </c>
      <c r="C25" s="101">
        <f>'PD_genero (13)'!C25/'PD_genero (13)'!E25</f>
        <v>0.46675712347354137</v>
      </c>
      <c r="D25" s="102">
        <f>'PD_genero (13)'!D25/'PD_genero (13)'!E25</f>
        <v>0.53324287652645863</v>
      </c>
    </row>
    <row r="26" spans="2:4" s="77" customFormat="1" ht="14.25" customHeight="1" x14ac:dyDescent="0.2">
      <c r="B26" s="34" t="s">
        <v>47</v>
      </c>
      <c r="C26" s="101">
        <f>'PD_genero (13)'!C26/'PD_genero (13)'!E26</f>
        <v>0.49643705463182897</v>
      </c>
      <c r="D26" s="102">
        <f>'PD_genero (13)'!D26/'PD_genero (13)'!E26</f>
        <v>0.50356294536817103</v>
      </c>
    </row>
    <row r="27" spans="2:4" s="77" customFormat="1" ht="14.25" customHeight="1" x14ac:dyDescent="0.2">
      <c r="B27" s="34" t="s">
        <v>48</v>
      </c>
      <c r="C27" s="101">
        <f>'PD_genero (13)'!C27/'PD_genero (13)'!E27</f>
        <v>0.52702702702702697</v>
      </c>
      <c r="D27" s="102">
        <f>'PD_genero (13)'!D27/'PD_genero (13)'!E27</f>
        <v>0.47297297297297297</v>
      </c>
    </row>
    <row r="28" spans="2:4" s="77" customFormat="1" ht="14.25" customHeight="1" x14ac:dyDescent="0.2">
      <c r="B28" s="34" t="s">
        <v>49</v>
      </c>
      <c r="C28" s="101">
        <f>'PD_genero (13)'!C28/'PD_genero (13)'!E28</f>
        <v>0.49657142857142855</v>
      </c>
      <c r="D28" s="102">
        <f>'PD_genero (13)'!D28/'PD_genero (13)'!E28</f>
        <v>0.50342857142857145</v>
      </c>
    </row>
    <row r="29" spans="2:4" s="77" customFormat="1" ht="14.25" customHeight="1" x14ac:dyDescent="0.2">
      <c r="B29" s="34" t="s">
        <v>50</v>
      </c>
      <c r="C29" s="101">
        <f>'PD_genero (13)'!C29/'PD_genero (13)'!E29</f>
        <v>0.46407591504744689</v>
      </c>
      <c r="D29" s="102">
        <f>'PD_genero (13)'!D29/'PD_genero (13)'!E29</f>
        <v>0.53592408495255306</v>
      </c>
    </row>
    <row r="30" spans="2:4" s="77" customFormat="1" ht="14.25" customHeight="1" x14ac:dyDescent="0.2">
      <c r="B30" s="34" t="s">
        <v>51</v>
      </c>
      <c r="C30" s="101">
        <f>'PD_genero (13)'!C30/'PD_genero (13)'!E30</f>
        <v>0.45072697899838449</v>
      </c>
      <c r="D30" s="102">
        <f>'PD_genero (13)'!D30/'PD_genero (13)'!E30</f>
        <v>0.54927302100161546</v>
      </c>
    </row>
    <row r="31" spans="2:4" s="77" customFormat="1" ht="14.25" customHeight="1" x14ac:dyDescent="0.2">
      <c r="B31" s="34" t="s">
        <v>52</v>
      </c>
      <c r="C31" s="101">
        <f>'PD_genero (13)'!C31/'PD_genero (13)'!E31</f>
        <v>0.47352941176470587</v>
      </c>
      <c r="D31" s="102">
        <f>'PD_genero (13)'!D31/'PD_genero (13)'!E31</f>
        <v>0.52647058823529413</v>
      </c>
    </row>
    <row r="32" spans="2:4" s="77" customFormat="1" ht="14.25" customHeight="1" x14ac:dyDescent="0.2">
      <c r="B32" s="34" t="s">
        <v>31</v>
      </c>
      <c r="C32" s="101">
        <f>'PD_genero (13)'!C32/'PD_genero (13)'!E32</f>
        <v>0.52869565217391301</v>
      </c>
      <c r="D32" s="102">
        <f>'PD_genero (13)'!D32/'PD_genero (13)'!E32</f>
        <v>0.47130434782608693</v>
      </c>
    </row>
    <row r="33" spans="2:4" s="77" customFormat="1" ht="14.25" customHeight="1" x14ac:dyDescent="0.2">
      <c r="B33" s="34" t="s">
        <v>53</v>
      </c>
      <c r="C33" s="101">
        <f>'PD_genero (13)'!C33/'PD_genero (13)'!E33</f>
        <v>0.49903536977491963</v>
      </c>
      <c r="D33" s="102">
        <f>'PD_genero (13)'!D33/'PD_genero (13)'!E33</f>
        <v>0.50096463022508042</v>
      </c>
    </row>
    <row r="34" spans="2:4" s="77" customFormat="1" ht="14.25" customHeight="1" x14ac:dyDescent="0.2">
      <c r="B34" s="34" t="s">
        <v>54</v>
      </c>
      <c r="C34" s="101">
        <f>'PD_genero (13)'!C34/'PD_genero (13)'!E34</f>
        <v>0.40923076923076923</v>
      </c>
      <c r="D34" s="102">
        <f>'PD_genero (13)'!D34/'PD_genero (13)'!E34</f>
        <v>0.59076923076923082</v>
      </c>
    </row>
    <row r="35" spans="2:4" s="77" customFormat="1" ht="14.25" customHeight="1" x14ac:dyDescent="0.2">
      <c r="B35" s="34" t="s">
        <v>55</v>
      </c>
      <c r="C35" s="101">
        <f>'PD_genero (13)'!C35/'PD_genero (13)'!E35</f>
        <v>0.38814814814814813</v>
      </c>
      <c r="D35" s="102">
        <f>'PD_genero (13)'!D35/'PD_genero (13)'!E35</f>
        <v>0.61185185185185187</v>
      </c>
    </row>
    <row r="36" spans="2:4" s="77" customFormat="1" ht="14.25" customHeight="1" x14ac:dyDescent="0.2">
      <c r="B36" s="34" t="s">
        <v>56</v>
      </c>
      <c r="C36" s="101">
        <f>'PD_genero (13)'!C36/'PD_genero (13)'!E36</f>
        <v>0.51851851851851849</v>
      </c>
      <c r="D36" s="102">
        <f>'PD_genero (13)'!D36/'PD_genero (13)'!E36</f>
        <v>0.48148148148148145</v>
      </c>
    </row>
    <row r="37" spans="2:4" s="77" customFormat="1" ht="14.25" customHeight="1" x14ac:dyDescent="0.2">
      <c r="B37" s="34" t="s">
        <v>57</v>
      </c>
      <c r="C37" s="101">
        <f>'PD_genero (13)'!C37/'PD_genero (13)'!E37</f>
        <v>0.53603238866396763</v>
      </c>
      <c r="D37" s="102">
        <f>'PD_genero (13)'!D37/'PD_genero (13)'!E37</f>
        <v>0.46396761133603237</v>
      </c>
    </row>
    <row r="38" spans="2:4" s="77" customFormat="1" ht="14.25" customHeight="1" x14ac:dyDescent="0.2">
      <c r="B38" s="34" t="s">
        <v>58</v>
      </c>
      <c r="C38" s="103">
        <f>'PD_genero (13)'!C38/'PD_genero (13)'!E38</f>
        <v>0.49673202614379086</v>
      </c>
      <c r="D38" s="104">
        <f>'PD_genero (13)'!D38/'PD_genero (13)'!E38</f>
        <v>0.50326797385620914</v>
      </c>
    </row>
    <row r="39" spans="2:4" s="1" customFormat="1" ht="15" x14ac:dyDescent="0.25">
      <c r="B39" s="36"/>
      <c r="C39" s="88"/>
      <c r="D39" s="156"/>
    </row>
    <row r="40" spans="2:4" x14ac:dyDescent="0.2">
      <c r="B40" s="36"/>
      <c r="C40" s="88"/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  <row r="273" spans="4:4" x14ac:dyDescent="0.2">
      <c r="D273" s="80"/>
    </row>
    <row r="274" spans="4:4" x14ac:dyDescent="0.2">
      <c r="D274" s="80"/>
    </row>
    <row r="275" spans="4:4" x14ac:dyDescent="0.2">
      <c r="D275" s="80"/>
    </row>
    <row r="276" spans="4:4" x14ac:dyDescent="0.2">
      <c r="D276" s="80"/>
    </row>
    <row r="277" spans="4:4" x14ac:dyDescent="0.2">
      <c r="D277" s="80"/>
    </row>
    <row r="278" spans="4:4" x14ac:dyDescent="0.2">
      <c r="D278" s="80"/>
    </row>
    <row r="279" spans="4:4" x14ac:dyDescent="0.2">
      <c r="D279" s="80"/>
    </row>
    <row r="280" spans="4:4" x14ac:dyDescent="0.2">
      <c r="D280" s="80"/>
    </row>
    <row r="281" spans="4:4" x14ac:dyDescent="0.2">
      <c r="D281" s="80"/>
    </row>
    <row r="282" spans="4:4" x14ac:dyDescent="0.2">
      <c r="D282" s="80"/>
    </row>
    <row r="283" spans="4:4" x14ac:dyDescent="0.2">
      <c r="D283" s="80"/>
    </row>
    <row r="284" spans="4:4" x14ac:dyDescent="0.2">
      <c r="D284" s="80"/>
    </row>
    <row r="285" spans="4:4" x14ac:dyDescent="0.2">
      <c r="D285" s="80"/>
    </row>
    <row r="286" spans="4:4" x14ac:dyDescent="0.2">
      <c r="D286" s="80"/>
    </row>
    <row r="287" spans="4:4" x14ac:dyDescent="0.2">
      <c r="D287" s="80"/>
    </row>
    <row r="288" spans="4:4" x14ac:dyDescent="0.2">
      <c r="D288" s="80"/>
    </row>
    <row r="289" spans="4:4" x14ac:dyDescent="0.2">
      <c r="D289" s="80"/>
    </row>
    <row r="290" spans="4:4" x14ac:dyDescent="0.2">
      <c r="D290" s="80"/>
    </row>
    <row r="291" spans="4:4" x14ac:dyDescent="0.2">
      <c r="D291" s="80"/>
    </row>
    <row r="292" spans="4:4" x14ac:dyDescent="0.2">
      <c r="D292" s="80"/>
    </row>
  </sheetData>
  <mergeCells count="2">
    <mergeCell ref="C9:D9"/>
    <mergeCell ref="C8:D8"/>
  </mergeCells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pane xSplit="2" topLeftCell="C1" activePane="topRight" state="frozen"/>
      <selection pane="topRight" activeCell="C11" sqref="C11"/>
    </sheetView>
  </sheetViews>
  <sheetFormatPr defaultColWidth="12" defaultRowHeight="15" x14ac:dyDescent="0.25"/>
  <cols>
    <col min="2" max="2" width="34.28515625" style="78" customWidth="1"/>
    <col min="3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5">
      <c r="A5" s="116" t="s">
        <v>4</v>
      </c>
      <c r="B5" s="119" t="s">
        <v>76</v>
      </c>
    </row>
    <row r="6" spans="1:12" s="77" customFormat="1" ht="12" customHeight="1" x14ac:dyDescent="0.25">
      <c r="A6" s="116"/>
      <c r="B6" s="122" t="s">
        <v>261</v>
      </c>
    </row>
    <row r="7" spans="1:12" ht="15" customHeight="1" x14ac:dyDescent="0.25"/>
    <row r="8" spans="1:12" ht="24.95" customHeight="1" x14ac:dyDescent="0.25">
      <c r="B8" s="8"/>
      <c r="C8" s="598" t="s">
        <v>76</v>
      </c>
      <c r="D8" s="598"/>
      <c r="E8" s="598"/>
      <c r="F8" s="598"/>
      <c r="G8" s="598"/>
      <c r="H8" s="598"/>
      <c r="I8" s="598"/>
      <c r="J8" s="598"/>
      <c r="K8" s="598"/>
    </row>
    <row r="9" spans="1:1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</row>
    <row r="10" spans="1:1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</row>
    <row r="11" spans="1:12" x14ac:dyDescent="0.25">
      <c r="B11" s="3" t="s">
        <v>61</v>
      </c>
      <c r="C11" s="249">
        <v>97391</v>
      </c>
      <c r="D11" s="250">
        <v>89675</v>
      </c>
      <c r="E11" s="250">
        <v>95950</v>
      </c>
      <c r="F11" s="250">
        <v>82922</v>
      </c>
      <c r="G11" s="250">
        <v>80046</v>
      </c>
      <c r="H11" s="250">
        <v>77031</v>
      </c>
      <c r="I11" s="250">
        <v>72133</v>
      </c>
      <c r="J11" s="250">
        <v>51293</v>
      </c>
      <c r="K11" s="257">
        <v>646441</v>
      </c>
      <c r="L11" s="80"/>
    </row>
    <row r="12" spans="1:12" x14ac:dyDescent="0.25">
      <c r="B12" s="4" t="s">
        <v>102</v>
      </c>
      <c r="C12" s="252">
        <v>24348</v>
      </c>
      <c r="D12" s="63">
        <v>23219</v>
      </c>
      <c r="E12" s="63">
        <v>26602</v>
      </c>
      <c r="F12" s="63">
        <v>22197</v>
      </c>
      <c r="G12" s="63">
        <v>20205</v>
      </c>
      <c r="H12" s="63">
        <v>18091</v>
      </c>
      <c r="I12" s="63">
        <v>17019</v>
      </c>
      <c r="J12" s="63">
        <v>12843</v>
      </c>
      <c r="K12" s="253">
        <v>164524</v>
      </c>
      <c r="L12" s="80"/>
    </row>
    <row r="13" spans="1:12" x14ac:dyDescent="0.25">
      <c r="B13" s="4" t="s">
        <v>20</v>
      </c>
      <c r="C13" s="252">
        <v>18902</v>
      </c>
      <c r="D13" s="63">
        <v>17757</v>
      </c>
      <c r="E13" s="63">
        <v>20233</v>
      </c>
      <c r="F13" s="63">
        <v>17137</v>
      </c>
      <c r="G13" s="63">
        <v>15736</v>
      </c>
      <c r="H13" s="63">
        <v>13994</v>
      </c>
      <c r="I13" s="63">
        <v>13006</v>
      </c>
      <c r="J13" s="63">
        <v>9966</v>
      </c>
      <c r="K13" s="253">
        <v>126731</v>
      </c>
      <c r="L13" s="80"/>
    </row>
    <row r="14" spans="1:12" x14ac:dyDescent="0.25">
      <c r="B14" s="207" t="s">
        <v>1</v>
      </c>
      <c r="C14" s="343">
        <v>3601</v>
      </c>
      <c r="D14" s="344">
        <v>3689</v>
      </c>
      <c r="E14" s="344">
        <v>3934</v>
      </c>
      <c r="F14" s="344">
        <v>3263</v>
      </c>
      <c r="G14" s="344">
        <v>3085</v>
      </c>
      <c r="H14" s="344">
        <v>2942</v>
      </c>
      <c r="I14" s="344">
        <v>2662</v>
      </c>
      <c r="J14" s="344">
        <v>2080</v>
      </c>
      <c r="K14" s="345">
        <v>25256</v>
      </c>
      <c r="L14" s="80"/>
    </row>
    <row r="15" spans="1:12" x14ac:dyDescent="0.25">
      <c r="B15" s="208" t="s">
        <v>36</v>
      </c>
      <c r="C15" s="249">
        <v>112</v>
      </c>
      <c r="D15" s="250">
        <v>105</v>
      </c>
      <c r="E15" s="250">
        <v>99</v>
      </c>
      <c r="F15" s="250">
        <v>85</v>
      </c>
      <c r="G15" s="250">
        <v>82</v>
      </c>
      <c r="H15" s="250">
        <v>89</v>
      </c>
      <c r="I15" s="250">
        <v>69</v>
      </c>
      <c r="J15" s="250">
        <v>51</v>
      </c>
      <c r="K15" s="257">
        <v>692</v>
      </c>
      <c r="L15" s="80"/>
    </row>
    <row r="16" spans="1:12" x14ac:dyDescent="0.25">
      <c r="B16" s="34" t="s">
        <v>37</v>
      </c>
      <c r="C16" s="252">
        <v>86</v>
      </c>
      <c r="D16" s="63">
        <v>107</v>
      </c>
      <c r="E16" s="63">
        <v>119</v>
      </c>
      <c r="F16" s="63">
        <v>89</v>
      </c>
      <c r="G16" s="63">
        <v>73</v>
      </c>
      <c r="H16" s="63">
        <v>91</v>
      </c>
      <c r="I16" s="63">
        <v>74</v>
      </c>
      <c r="J16" s="63">
        <v>48</v>
      </c>
      <c r="K16" s="253">
        <v>687</v>
      </c>
    </row>
    <row r="17" spans="2:11" x14ac:dyDescent="0.25">
      <c r="B17" s="34" t="s">
        <v>38</v>
      </c>
      <c r="C17" s="252">
        <v>152</v>
      </c>
      <c r="D17" s="63">
        <v>196</v>
      </c>
      <c r="E17" s="63">
        <v>195</v>
      </c>
      <c r="F17" s="63">
        <v>155</v>
      </c>
      <c r="G17" s="63">
        <v>168</v>
      </c>
      <c r="H17" s="63">
        <v>152</v>
      </c>
      <c r="I17" s="63">
        <v>128</v>
      </c>
      <c r="J17" s="63">
        <v>103</v>
      </c>
      <c r="K17" s="253">
        <v>1249</v>
      </c>
    </row>
    <row r="18" spans="2:11" x14ac:dyDescent="0.25">
      <c r="B18" s="34" t="s">
        <v>39</v>
      </c>
      <c r="C18" s="252">
        <v>104</v>
      </c>
      <c r="D18" s="63">
        <v>135</v>
      </c>
      <c r="E18" s="63">
        <v>123</v>
      </c>
      <c r="F18" s="63">
        <v>98</v>
      </c>
      <c r="G18" s="63">
        <v>101</v>
      </c>
      <c r="H18" s="63">
        <v>101</v>
      </c>
      <c r="I18" s="63">
        <v>106</v>
      </c>
      <c r="J18" s="63">
        <v>75</v>
      </c>
      <c r="K18" s="253">
        <v>843</v>
      </c>
    </row>
    <row r="19" spans="2:11" x14ac:dyDescent="0.25">
      <c r="B19" s="34" t="s">
        <v>40</v>
      </c>
      <c r="C19" s="252">
        <v>231</v>
      </c>
      <c r="D19" s="63">
        <v>272</v>
      </c>
      <c r="E19" s="63">
        <v>319</v>
      </c>
      <c r="F19" s="63">
        <v>234</v>
      </c>
      <c r="G19" s="63">
        <v>206</v>
      </c>
      <c r="H19" s="63">
        <v>204</v>
      </c>
      <c r="I19" s="63">
        <v>146</v>
      </c>
      <c r="J19" s="63">
        <v>144</v>
      </c>
      <c r="K19" s="253">
        <v>1756</v>
      </c>
    </row>
    <row r="20" spans="2:11" x14ac:dyDescent="0.25">
      <c r="B20" s="34" t="s">
        <v>41</v>
      </c>
      <c r="C20" s="252">
        <v>115</v>
      </c>
      <c r="D20" s="63">
        <v>106</v>
      </c>
      <c r="E20" s="63">
        <v>126</v>
      </c>
      <c r="F20" s="63">
        <v>97</v>
      </c>
      <c r="G20" s="63">
        <v>100</v>
      </c>
      <c r="H20" s="63">
        <v>107</v>
      </c>
      <c r="I20" s="63">
        <v>78</v>
      </c>
      <c r="J20" s="63">
        <v>76</v>
      </c>
      <c r="K20" s="253">
        <v>805</v>
      </c>
    </row>
    <row r="21" spans="2:11" x14ac:dyDescent="0.25">
      <c r="B21" s="34" t="s">
        <v>42</v>
      </c>
      <c r="C21" s="252">
        <v>131</v>
      </c>
      <c r="D21" s="63">
        <v>77</v>
      </c>
      <c r="E21" s="63">
        <v>89</v>
      </c>
      <c r="F21" s="63">
        <v>88</v>
      </c>
      <c r="G21" s="63">
        <v>90</v>
      </c>
      <c r="H21" s="63">
        <v>76</v>
      </c>
      <c r="I21" s="63">
        <v>87</v>
      </c>
      <c r="J21" s="63">
        <v>68</v>
      </c>
      <c r="K21" s="253">
        <v>706</v>
      </c>
    </row>
    <row r="22" spans="2:11" x14ac:dyDescent="0.25">
      <c r="B22" s="34" t="s">
        <v>43</v>
      </c>
      <c r="C22" s="252">
        <v>45</v>
      </c>
      <c r="D22" s="63">
        <v>80</v>
      </c>
      <c r="E22" s="63">
        <v>85</v>
      </c>
      <c r="F22" s="63">
        <v>90</v>
      </c>
      <c r="G22" s="63">
        <v>68</v>
      </c>
      <c r="H22" s="63">
        <v>77</v>
      </c>
      <c r="I22" s="63">
        <v>50</v>
      </c>
      <c r="J22" s="63">
        <v>52</v>
      </c>
      <c r="K22" s="253">
        <v>547</v>
      </c>
    </row>
    <row r="23" spans="2:11" x14ac:dyDescent="0.25">
      <c r="B23" s="34" t="s">
        <v>44</v>
      </c>
      <c r="C23" s="252">
        <v>241</v>
      </c>
      <c r="D23" s="63">
        <v>214</v>
      </c>
      <c r="E23" s="63">
        <v>281</v>
      </c>
      <c r="F23" s="63">
        <v>223</v>
      </c>
      <c r="G23" s="63">
        <v>199</v>
      </c>
      <c r="H23" s="63">
        <v>179</v>
      </c>
      <c r="I23" s="63">
        <v>200</v>
      </c>
      <c r="J23" s="63">
        <v>153</v>
      </c>
      <c r="K23" s="253">
        <v>1690</v>
      </c>
    </row>
    <row r="24" spans="2:11" x14ac:dyDescent="0.25">
      <c r="B24" s="34" t="s">
        <v>45</v>
      </c>
      <c r="C24" s="252">
        <v>139</v>
      </c>
      <c r="D24" s="63">
        <v>165</v>
      </c>
      <c r="E24" s="63">
        <v>138</v>
      </c>
      <c r="F24" s="63">
        <v>126</v>
      </c>
      <c r="G24" s="63">
        <v>106</v>
      </c>
      <c r="H24" s="63">
        <v>134</v>
      </c>
      <c r="I24" s="63">
        <v>94</v>
      </c>
      <c r="J24" s="63">
        <v>86</v>
      </c>
      <c r="K24" s="253">
        <v>988</v>
      </c>
    </row>
    <row r="25" spans="2:11" x14ac:dyDescent="0.25">
      <c r="B25" s="34" t="s">
        <v>46</v>
      </c>
      <c r="C25" s="252">
        <v>115</v>
      </c>
      <c r="D25" s="63">
        <v>95</v>
      </c>
      <c r="E25" s="63">
        <v>128</v>
      </c>
      <c r="F25" s="63">
        <v>96</v>
      </c>
      <c r="G25" s="63">
        <v>87</v>
      </c>
      <c r="H25" s="63">
        <v>80</v>
      </c>
      <c r="I25" s="63">
        <v>83</v>
      </c>
      <c r="J25" s="63">
        <v>53</v>
      </c>
      <c r="K25" s="253">
        <v>737</v>
      </c>
    </row>
    <row r="26" spans="2:11" x14ac:dyDescent="0.25">
      <c r="B26" s="34" t="s">
        <v>47</v>
      </c>
      <c r="C26" s="252">
        <v>119</v>
      </c>
      <c r="D26" s="63">
        <v>108</v>
      </c>
      <c r="E26" s="63">
        <v>118</v>
      </c>
      <c r="F26" s="63">
        <v>114</v>
      </c>
      <c r="G26" s="63">
        <v>110</v>
      </c>
      <c r="H26" s="63">
        <v>109</v>
      </c>
      <c r="I26" s="63">
        <v>90</v>
      </c>
      <c r="J26" s="63">
        <v>74</v>
      </c>
      <c r="K26" s="253">
        <v>842</v>
      </c>
    </row>
    <row r="27" spans="2:11" x14ac:dyDescent="0.25">
      <c r="B27" s="34" t="s">
        <v>48</v>
      </c>
      <c r="C27" s="252">
        <v>100</v>
      </c>
      <c r="D27" s="63">
        <v>129</v>
      </c>
      <c r="E27" s="63">
        <v>138</v>
      </c>
      <c r="F27" s="63">
        <v>127</v>
      </c>
      <c r="G27" s="63">
        <v>102</v>
      </c>
      <c r="H27" s="63">
        <v>83</v>
      </c>
      <c r="I27" s="63">
        <v>72</v>
      </c>
      <c r="J27" s="63">
        <v>63</v>
      </c>
      <c r="K27" s="253">
        <v>814</v>
      </c>
    </row>
    <row r="28" spans="2:11" x14ac:dyDescent="0.25">
      <c r="B28" s="34" t="s">
        <v>49</v>
      </c>
      <c r="C28" s="252">
        <v>227</v>
      </c>
      <c r="D28" s="63">
        <v>240</v>
      </c>
      <c r="E28" s="63">
        <v>270</v>
      </c>
      <c r="F28" s="63">
        <v>251</v>
      </c>
      <c r="G28" s="63">
        <v>227</v>
      </c>
      <c r="H28" s="63">
        <v>201</v>
      </c>
      <c r="I28" s="63">
        <v>195</v>
      </c>
      <c r="J28" s="63">
        <v>139</v>
      </c>
      <c r="K28" s="253">
        <v>1750</v>
      </c>
    </row>
    <row r="29" spans="2:11" x14ac:dyDescent="0.25">
      <c r="B29" s="34" t="s">
        <v>50</v>
      </c>
      <c r="C29" s="252">
        <v>399</v>
      </c>
      <c r="D29" s="63">
        <v>283</v>
      </c>
      <c r="E29" s="63">
        <v>289</v>
      </c>
      <c r="F29" s="63">
        <v>238</v>
      </c>
      <c r="G29" s="63">
        <v>243</v>
      </c>
      <c r="H29" s="63">
        <v>279</v>
      </c>
      <c r="I29" s="63">
        <v>280</v>
      </c>
      <c r="J29" s="63">
        <v>202</v>
      </c>
      <c r="K29" s="253">
        <v>2213</v>
      </c>
    </row>
    <row r="30" spans="2:11" x14ac:dyDescent="0.25">
      <c r="B30" s="34" t="s">
        <v>51</v>
      </c>
      <c r="C30" s="252">
        <v>81</v>
      </c>
      <c r="D30" s="63">
        <v>98</v>
      </c>
      <c r="E30" s="63">
        <v>115</v>
      </c>
      <c r="F30" s="63">
        <v>78</v>
      </c>
      <c r="G30" s="63">
        <v>74</v>
      </c>
      <c r="H30" s="63">
        <v>63</v>
      </c>
      <c r="I30" s="63">
        <v>57</v>
      </c>
      <c r="J30" s="63">
        <v>53</v>
      </c>
      <c r="K30" s="253">
        <v>619</v>
      </c>
    </row>
    <row r="31" spans="2:11" x14ac:dyDescent="0.25">
      <c r="B31" s="34" t="s">
        <v>52</v>
      </c>
      <c r="C31" s="252">
        <v>259</v>
      </c>
      <c r="D31" s="63">
        <v>232</v>
      </c>
      <c r="E31" s="63">
        <v>226</v>
      </c>
      <c r="F31" s="63">
        <v>180</v>
      </c>
      <c r="G31" s="63">
        <v>270</v>
      </c>
      <c r="H31" s="63">
        <v>226</v>
      </c>
      <c r="I31" s="63">
        <v>196</v>
      </c>
      <c r="J31" s="63">
        <v>111</v>
      </c>
      <c r="K31" s="253">
        <v>1700</v>
      </c>
    </row>
    <row r="32" spans="2:11" x14ac:dyDescent="0.25">
      <c r="B32" s="34" t="s">
        <v>31</v>
      </c>
      <c r="C32" s="252">
        <v>88</v>
      </c>
      <c r="D32" s="63">
        <v>77</v>
      </c>
      <c r="E32" s="63">
        <v>105</v>
      </c>
      <c r="F32" s="63">
        <v>95</v>
      </c>
      <c r="G32" s="63">
        <v>66</v>
      </c>
      <c r="H32" s="63">
        <v>53</v>
      </c>
      <c r="I32" s="63">
        <v>55</v>
      </c>
      <c r="J32" s="63">
        <v>36</v>
      </c>
      <c r="K32" s="253">
        <v>575</v>
      </c>
    </row>
    <row r="33" spans="2:11" x14ac:dyDescent="0.25">
      <c r="B33" s="34" t="s">
        <v>53</v>
      </c>
      <c r="C33" s="252">
        <v>237</v>
      </c>
      <c r="D33" s="63">
        <v>277</v>
      </c>
      <c r="E33" s="63">
        <v>250</v>
      </c>
      <c r="F33" s="63">
        <v>177</v>
      </c>
      <c r="G33" s="63">
        <v>187</v>
      </c>
      <c r="H33" s="63">
        <v>151</v>
      </c>
      <c r="I33" s="63">
        <v>157</v>
      </c>
      <c r="J33" s="63">
        <v>119</v>
      </c>
      <c r="K33" s="253">
        <v>1555</v>
      </c>
    </row>
    <row r="34" spans="2:11" ht="12.75" customHeight="1" x14ac:dyDescent="0.25">
      <c r="B34" s="34" t="s">
        <v>54</v>
      </c>
      <c r="C34" s="252">
        <v>197</v>
      </c>
      <c r="D34" s="63">
        <v>212</v>
      </c>
      <c r="E34" s="63">
        <v>189</v>
      </c>
      <c r="F34" s="63">
        <v>160</v>
      </c>
      <c r="G34" s="63">
        <v>163</v>
      </c>
      <c r="H34" s="63">
        <v>123</v>
      </c>
      <c r="I34" s="63">
        <v>136</v>
      </c>
      <c r="J34" s="63">
        <v>120</v>
      </c>
      <c r="K34" s="253">
        <v>1300</v>
      </c>
    </row>
    <row r="35" spans="2:11" x14ac:dyDescent="0.25">
      <c r="B35" s="181" t="s">
        <v>55</v>
      </c>
      <c r="C35" s="252">
        <v>96</v>
      </c>
      <c r="D35" s="63">
        <v>95</v>
      </c>
      <c r="E35" s="63">
        <v>103</v>
      </c>
      <c r="F35" s="63">
        <v>111</v>
      </c>
      <c r="G35" s="63">
        <v>75</v>
      </c>
      <c r="H35" s="63">
        <v>79</v>
      </c>
      <c r="I35" s="63">
        <v>64</v>
      </c>
      <c r="J35" s="63">
        <v>52</v>
      </c>
      <c r="K35" s="253">
        <v>675</v>
      </c>
    </row>
    <row r="36" spans="2:11" x14ac:dyDescent="0.25">
      <c r="B36" s="181" t="s">
        <v>56</v>
      </c>
      <c r="C36" s="252">
        <v>61</v>
      </c>
      <c r="D36" s="63">
        <v>94</v>
      </c>
      <c r="E36" s="63">
        <v>88</v>
      </c>
      <c r="F36" s="63">
        <v>66</v>
      </c>
      <c r="G36" s="63">
        <v>59</v>
      </c>
      <c r="H36" s="63">
        <v>65</v>
      </c>
      <c r="I36" s="63">
        <v>44</v>
      </c>
      <c r="J36" s="63">
        <v>36</v>
      </c>
      <c r="K36" s="253">
        <v>513</v>
      </c>
    </row>
    <row r="37" spans="2:11" x14ac:dyDescent="0.25">
      <c r="B37" s="34" t="s">
        <v>57</v>
      </c>
      <c r="C37" s="252">
        <v>156</v>
      </c>
      <c r="D37" s="63">
        <v>180</v>
      </c>
      <c r="E37" s="63">
        <v>202</v>
      </c>
      <c r="F37" s="63">
        <v>187</v>
      </c>
      <c r="G37" s="63">
        <v>152</v>
      </c>
      <c r="H37" s="63">
        <v>126</v>
      </c>
      <c r="I37" s="63">
        <v>129</v>
      </c>
      <c r="J37" s="63">
        <v>103</v>
      </c>
      <c r="K37" s="253">
        <v>1235</v>
      </c>
    </row>
    <row r="38" spans="2:11" x14ac:dyDescent="0.25">
      <c r="B38" s="34" t="s">
        <v>58</v>
      </c>
      <c r="C38" s="341">
        <v>110</v>
      </c>
      <c r="D38" s="342">
        <v>112</v>
      </c>
      <c r="E38" s="342">
        <v>139</v>
      </c>
      <c r="F38" s="342">
        <v>98</v>
      </c>
      <c r="G38" s="342">
        <v>77</v>
      </c>
      <c r="H38" s="342">
        <v>94</v>
      </c>
      <c r="I38" s="342">
        <v>72</v>
      </c>
      <c r="J38" s="342">
        <v>63</v>
      </c>
      <c r="K38" s="258">
        <v>765</v>
      </c>
    </row>
    <row r="39" spans="2:11" x14ac:dyDescent="0.25">
      <c r="B39" s="36"/>
    </row>
    <row r="40" spans="2:11" x14ac:dyDescent="0.25">
      <c r="B40" s="36"/>
    </row>
  </sheetData>
  <mergeCells count="2">
    <mergeCell ref="C9:K9"/>
    <mergeCell ref="C8:K8"/>
  </mergeCells>
  <conditionalFormatting sqref="C11:K38">
    <cfRule type="cellIs" dxfId="4996" priority="2" operator="between">
      <formula>1</formula>
      <formula>2</formula>
    </cfRule>
  </conditionalFormatting>
  <conditionalFormatting sqref="C11:K38">
    <cfRule type="cellIs" dxfId="4995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workbookViewId="0">
      <pane xSplit="2" topLeftCell="C1" activePane="topRight" state="frozen"/>
      <selection pane="topRight" activeCell="B3" sqref="B3"/>
    </sheetView>
  </sheetViews>
  <sheetFormatPr defaultColWidth="12" defaultRowHeight="15" x14ac:dyDescent="0.25"/>
  <cols>
    <col min="2" max="2" width="38" style="78" customWidth="1"/>
    <col min="3" max="10" width="11.7109375" style="78" customWidth="1"/>
    <col min="11" max="11" width="10.7109375" style="78" hidden="1" customWidth="1"/>
    <col min="12" max="16384" width="12" style="78"/>
  </cols>
  <sheetData>
    <row r="1" spans="1:12" s="77" customFormat="1" ht="16.5" customHeight="1" x14ac:dyDescent="0.25">
      <c r="A1"/>
    </row>
    <row r="2" spans="1:12" s="77" customFormat="1" ht="16.5" customHeight="1" x14ac:dyDescent="0.25">
      <c r="A2"/>
    </row>
    <row r="3" spans="1:12" s="77" customFormat="1" ht="16.5" customHeight="1" x14ac:dyDescent="0.25">
      <c r="A3"/>
    </row>
    <row r="4" spans="1:12" s="77" customFormat="1" ht="16.5" customHeight="1" x14ac:dyDescent="0.25">
      <c r="A4"/>
    </row>
    <row r="5" spans="1:12" s="77" customFormat="1" ht="16.5" customHeight="1" x14ac:dyDescent="0.2">
      <c r="A5" s="116" t="s">
        <v>5</v>
      </c>
      <c r="B5" s="119" t="s">
        <v>77</v>
      </c>
      <c r="F5" s="2"/>
      <c r="G5" s="2"/>
      <c r="H5" s="2"/>
      <c r="I5" s="2"/>
      <c r="J5" s="2"/>
    </row>
    <row r="6" spans="1:12" s="77" customFormat="1" ht="12" customHeight="1" x14ac:dyDescent="0.2">
      <c r="A6" s="116"/>
      <c r="B6" s="122" t="s">
        <v>262</v>
      </c>
      <c r="F6" s="2"/>
      <c r="G6" s="2"/>
      <c r="H6" s="2"/>
      <c r="I6" s="2"/>
      <c r="J6" s="2"/>
    </row>
    <row r="7" spans="1:12" ht="15" customHeight="1" x14ac:dyDescent="0.25"/>
    <row r="8" spans="1:12" ht="24.95" customHeight="1" x14ac:dyDescent="0.25">
      <c r="B8" s="281"/>
      <c r="C8" s="598" t="s">
        <v>76</v>
      </c>
      <c r="D8" s="598"/>
      <c r="E8" s="598"/>
      <c r="F8" s="598"/>
      <c r="G8" s="598"/>
      <c r="H8" s="598"/>
      <c r="I8" s="598"/>
      <c r="J8" s="598"/>
      <c r="K8" s="519"/>
    </row>
    <row r="9" spans="1:12" ht="24.95" customHeight="1" x14ac:dyDescent="0.25">
      <c r="B9" s="517"/>
      <c r="C9" s="599"/>
      <c r="D9" s="599"/>
      <c r="E9" s="599"/>
      <c r="F9" s="599"/>
      <c r="G9" s="599"/>
      <c r="H9" s="599"/>
      <c r="I9" s="599"/>
      <c r="J9" s="599"/>
      <c r="K9" s="372"/>
    </row>
    <row r="10" spans="1:12" x14ac:dyDescent="0.25">
      <c r="B10" s="120" t="s">
        <v>21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0" t="s">
        <v>0</v>
      </c>
    </row>
    <row r="11" spans="1:12" x14ac:dyDescent="0.25">
      <c r="B11" s="3" t="s">
        <v>61</v>
      </c>
      <c r="C11" s="195">
        <f>'PD_idade (13)'!C11/'PD_idade (13)'!K11</f>
        <v>0.15065721388340159</v>
      </c>
      <c r="D11" s="196">
        <f>'PD_idade (13)'!D11/'PD_idade (13)'!K11</f>
        <v>0.13872108978236219</v>
      </c>
      <c r="E11" s="196">
        <f>'PD_idade (13)'!E11/'PD_idade (13)'!K11</f>
        <v>0.14842808547106387</v>
      </c>
      <c r="F11" s="196">
        <f>'PD_idade (13)'!F11/'PD_idade (13)'!K11</f>
        <v>0.12827466079657696</v>
      </c>
      <c r="G11" s="196">
        <f>'PD_idade (13)'!G11/'PD_idade (13)'!K11</f>
        <v>0.12382568556140468</v>
      </c>
      <c r="H11" s="196">
        <f>'PD_idade (13)'!H11/'PD_idade (13)'!K11</f>
        <v>0.11916168683607629</v>
      </c>
      <c r="I11" s="196">
        <f>'PD_idade (13)'!I11/'PD_idade (13)'!K11</f>
        <v>0.11158481593834549</v>
      </c>
      <c r="J11" s="197">
        <f>'PD_idade (13)'!J11/'PD_idade (13)'!K11</f>
        <v>7.9346761730768933E-2</v>
      </c>
      <c r="K11" s="183">
        <v>301306</v>
      </c>
      <c r="L11" s="189"/>
    </row>
    <row r="12" spans="1:12" x14ac:dyDescent="0.25">
      <c r="B12" s="4" t="s">
        <v>102</v>
      </c>
      <c r="C12" s="194">
        <f>'PD_idade (13)'!C12/'PD_idade (13)'!K12</f>
        <v>0.14799056672582722</v>
      </c>
      <c r="D12" s="163">
        <f>'PD_idade (13)'!D12/'PD_idade (13)'!K12</f>
        <v>0.14112834601638666</v>
      </c>
      <c r="E12" s="163">
        <f>'PD_idade (13)'!E12/'PD_idade (13)'!K12</f>
        <v>0.16169069558240742</v>
      </c>
      <c r="F12" s="163">
        <f>'PD_idade (13)'!F12/'PD_idade (13)'!K12</f>
        <v>0.13491648634849626</v>
      </c>
      <c r="G12" s="163">
        <f>'PD_idade (13)'!G12/'PD_idade (13)'!K12</f>
        <v>0.1228088303226277</v>
      </c>
      <c r="H12" s="163">
        <f>'PD_idade (13)'!H12/'PD_idade (13)'!K12</f>
        <v>0.10995964114658044</v>
      </c>
      <c r="I12" s="163">
        <f>'PD_idade (13)'!I12/'PD_idade (13)'!K12</f>
        <v>0.10344387444992828</v>
      </c>
      <c r="J12" s="191">
        <f>'PD_idade (13)'!J12/'PD_idade (13)'!K12</f>
        <v>7.8061559407745978E-2</v>
      </c>
      <c r="K12" s="180">
        <v>81610</v>
      </c>
      <c r="L12" s="189"/>
    </row>
    <row r="13" spans="1:12" x14ac:dyDescent="0.25">
      <c r="B13" s="187" t="s">
        <v>20</v>
      </c>
      <c r="C13" s="194">
        <f>'PD_idade (13)'!C13/'PD_idade (13)'!K13</f>
        <v>0.14915056300352716</v>
      </c>
      <c r="D13" s="163">
        <f>'PD_idade (13)'!D13/'PD_idade (13)'!K13</f>
        <v>0.14011567808981229</v>
      </c>
      <c r="E13" s="163">
        <f>'PD_idade (13)'!E13/'PD_idade (13)'!K13</f>
        <v>0.1596531235451468</v>
      </c>
      <c r="F13" s="163">
        <f>'PD_idade (13)'!F13/'PD_idade (13)'!K13</f>
        <v>0.13522342599679638</v>
      </c>
      <c r="G13" s="163">
        <f>'PD_idade (13)'!G13/'PD_idade (13)'!K13</f>
        <v>0.12416851441241686</v>
      </c>
      <c r="H13" s="163">
        <f>'PD_idade (13)'!H13/'PD_idade (13)'!K13</f>
        <v>0.11042286417687859</v>
      </c>
      <c r="I13" s="163">
        <f>'PD_idade (13)'!I13/'PD_idade (13)'!K13</f>
        <v>0.10262682374478226</v>
      </c>
      <c r="J13" s="191">
        <f>'PD_idade (13)'!J13/'PD_idade (13)'!K13</f>
        <v>7.8639007030639696E-2</v>
      </c>
      <c r="K13" s="180">
        <v>61094</v>
      </c>
      <c r="L13" s="189"/>
    </row>
    <row r="14" spans="1:12" x14ac:dyDescent="0.25">
      <c r="B14" s="187" t="s">
        <v>1</v>
      </c>
      <c r="C14" s="188">
        <f>'PD_idade (13)'!C14/'PD_idade (13)'!K14</f>
        <v>0.14257998099461514</v>
      </c>
      <c r="D14" s="184">
        <f>'PD_idade (13)'!D14/'PD_idade (13)'!K14</f>
        <v>0.14606430155210642</v>
      </c>
      <c r="E14" s="184">
        <f>'PD_idade (13)'!E14/'PD_idade (13)'!K14</f>
        <v>0.15576496674057649</v>
      </c>
      <c r="F14" s="184">
        <f>'PD_idade (13)'!F14/'PD_idade (13)'!K14</f>
        <v>0.12919702248970541</v>
      </c>
      <c r="G14" s="184">
        <f>'PD_idade (13)'!G14/'PD_idade (13)'!K14</f>
        <v>0.12214919227114349</v>
      </c>
      <c r="H14" s="184">
        <f>'PD_idade (13)'!H14/'PD_idade (13)'!K14</f>
        <v>0.11648717136522015</v>
      </c>
      <c r="I14" s="184">
        <f>'PD_idade (13)'!I14/'PD_idade (13)'!K14</f>
        <v>0.10540069686411149</v>
      </c>
      <c r="J14" s="192">
        <f>'PD_idade (13)'!J14/'PD_idade (13)'!K14</f>
        <v>8.2356667722521384E-2</v>
      </c>
      <c r="K14" s="215">
        <v>21700</v>
      </c>
      <c r="L14" s="189"/>
    </row>
    <row r="15" spans="1:12" x14ac:dyDescent="0.25">
      <c r="B15" s="181" t="s">
        <v>36</v>
      </c>
      <c r="C15" s="195">
        <f>'PD_idade (13)'!C15/'PD_idade (13)'!K15</f>
        <v>0.16184971098265896</v>
      </c>
      <c r="D15" s="196">
        <f>'PD_idade (13)'!D15/'PD_idade (13)'!K15</f>
        <v>0.15173410404624277</v>
      </c>
      <c r="E15" s="196">
        <f>'PD_idade (13)'!E15/'PD_idade (13)'!K15</f>
        <v>0.1430635838150289</v>
      </c>
      <c r="F15" s="196">
        <f>'PD_idade (13)'!F15/'PD_idade (13)'!K15</f>
        <v>0.12283236994219653</v>
      </c>
      <c r="G15" s="196">
        <f>'PD_idade (13)'!G15/'PD_idade (13)'!K15</f>
        <v>0.11849710982658959</v>
      </c>
      <c r="H15" s="196">
        <f>'PD_idade (13)'!H15/'PD_idade (13)'!K15</f>
        <v>0.12861271676300579</v>
      </c>
      <c r="I15" s="196">
        <f>'PD_idade (13)'!I15/'PD_idade (13)'!K15</f>
        <v>9.9710982658959543E-2</v>
      </c>
      <c r="J15" s="197">
        <f>'PD_idade (13)'!J15/'PD_idade (13)'!K15</f>
        <v>7.3699421965317924E-2</v>
      </c>
      <c r="K15" s="183">
        <v>1002</v>
      </c>
      <c r="L15" s="189"/>
    </row>
    <row r="16" spans="1:12" x14ac:dyDescent="0.25">
      <c r="B16" s="181" t="s">
        <v>37</v>
      </c>
      <c r="C16" s="194">
        <f>'PD_idade (13)'!C16/'PD_idade (13)'!K16</f>
        <v>0.12518195050946143</v>
      </c>
      <c r="D16" s="163">
        <f>'PD_idade (13)'!D16/'PD_idade (13)'!K16</f>
        <v>0.15574963609898107</v>
      </c>
      <c r="E16" s="163">
        <f>'PD_idade (13)'!E16/'PD_idade (13)'!K16</f>
        <v>0.17321688500727803</v>
      </c>
      <c r="F16" s="163">
        <f>'PD_idade (13)'!F16/'PD_idade (13)'!K16</f>
        <v>0.12954876273653565</v>
      </c>
      <c r="G16" s="163">
        <f>'PD_idade (13)'!G16/'PD_idade (13)'!K16</f>
        <v>0.10625909752547306</v>
      </c>
      <c r="H16" s="163">
        <f>'PD_idade (13)'!H16/'PD_idade (13)'!K16</f>
        <v>0.1324599708879185</v>
      </c>
      <c r="I16" s="163">
        <f>'PD_idade (13)'!I16/'PD_idade (13)'!K16</f>
        <v>0.10771470160116449</v>
      </c>
      <c r="J16" s="191">
        <f>'PD_idade (13)'!J16/'PD_idade (13)'!K16</f>
        <v>6.9868995633187769E-2</v>
      </c>
      <c r="K16" s="180">
        <v>454</v>
      </c>
      <c r="L16" s="189"/>
    </row>
    <row r="17" spans="2:12" x14ac:dyDescent="0.25">
      <c r="B17" s="181" t="s">
        <v>38</v>
      </c>
      <c r="C17" s="194">
        <f>'PD_idade (13)'!C17/'PD_idade (13)'!K17</f>
        <v>0.12169735788630905</v>
      </c>
      <c r="D17" s="163">
        <f>'PD_idade (13)'!D17/'PD_idade (13)'!K17</f>
        <v>0.15692554043234588</v>
      </c>
      <c r="E17" s="163">
        <f>'PD_idade (13)'!E17/'PD_idade (13)'!K17</f>
        <v>0.15612489991993594</v>
      </c>
      <c r="F17" s="163">
        <f>'PD_idade (13)'!F17/'PD_idade (13)'!K17</f>
        <v>0.12409927942353884</v>
      </c>
      <c r="G17" s="163">
        <f>'PD_idade (13)'!G17/'PD_idade (13)'!K17</f>
        <v>0.13450760608486789</v>
      </c>
      <c r="H17" s="163">
        <f>'PD_idade (13)'!H17/'PD_idade (13)'!K17</f>
        <v>0.12169735788630905</v>
      </c>
      <c r="I17" s="163">
        <f>'PD_idade (13)'!I17/'PD_idade (13)'!K17</f>
        <v>0.10248198558847077</v>
      </c>
      <c r="J17" s="191">
        <f>'PD_idade (13)'!J17/'PD_idade (13)'!K17</f>
        <v>8.2465972778222582E-2</v>
      </c>
      <c r="K17" s="180">
        <v>520</v>
      </c>
      <c r="L17" s="189"/>
    </row>
    <row r="18" spans="2:12" x14ac:dyDescent="0.25">
      <c r="B18" s="181" t="s">
        <v>39</v>
      </c>
      <c r="C18" s="194">
        <f>'PD_idade (13)'!C18/'PD_idade (13)'!K18</f>
        <v>0.12336892052194544</v>
      </c>
      <c r="D18" s="163">
        <f>'PD_idade (13)'!D18/'PD_idade (13)'!K18</f>
        <v>0.16014234875444841</v>
      </c>
      <c r="E18" s="163">
        <f>'PD_idade (13)'!E18/'PD_idade (13)'!K18</f>
        <v>0.14590747330960854</v>
      </c>
      <c r="F18" s="163">
        <f>'PD_idade (13)'!F18/'PD_idade (13)'!K18</f>
        <v>0.1162514827995255</v>
      </c>
      <c r="G18" s="163">
        <f>'PD_idade (13)'!G18/'PD_idade (13)'!K18</f>
        <v>0.11981020166073547</v>
      </c>
      <c r="H18" s="163">
        <f>'PD_idade (13)'!H18/'PD_idade (13)'!K18</f>
        <v>0.11981020166073547</v>
      </c>
      <c r="I18" s="163">
        <f>'PD_idade (13)'!I18/'PD_idade (13)'!K18</f>
        <v>0.12574139976275209</v>
      </c>
      <c r="J18" s="191">
        <f>'PD_idade (13)'!J18/'PD_idade (13)'!K18</f>
        <v>8.8967971530249115E-2</v>
      </c>
      <c r="K18" s="180">
        <v>438</v>
      </c>
      <c r="L18" s="189"/>
    </row>
    <row r="19" spans="2:12" x14ac:dyDescent="0.25">
      <c r="B19" s="181" t="s">
        <v>40</v>
      </c>
      <c r="C19" s="194">
        <f>'PD_idade (13)'!C19/'PD_idade (13)'!K19</f>
        <v>0.1315489749430524</v>
      </c>
      <c r="D19" s="163">
        <f>'PD_idade (13)'!D19/'PD_idade (13)'!K19</f>
        <v>0.15489749430523919</v>
      </c>
      <c r="E19" s="163">
        <f>'PD_idade (13)'!E19/'PD_idade (13)'!K19</f>
        <v>0.18166287015945332</v>
      </c>
      <c r="F19" s="163">
        <f>'PD_idade (13)'!F19/'PD_idade (13)'!K19</f>
        <v>0.13325740318906606</v>
      </c>
      <c r="G19" s="163">
        <f>'PD_idade (13)'!G19/'PD_idade (13)'!K19</f>
        <v>0.11731207289293849</v>
      </c>
      <c r="H19" s="163">
        <f>'PD_idade (13)'!H19/'PD_idade (13)'!K19</f>
        <v>0.11617312072892938</v>
      </c>
      <c r="I19" s="163">
        <f>'PD_idade (13)'!I19/'PD_idade (13)'!K19</f>
        <v>8.3143507972665148E-2</v>
      </c>
      <c r="J19" s="191">
        <f>'PD_idade (13)'!J19/'PD_idade (13)'!K19</f>
        <v>8.2004555808656038E-2</v>
      </c>
      <c r="K19" s="180">
        <v>1176</v>
      </c>
      <c r="L19" s="189"/>
    </row>
    <row r="20" spans="2:12" x14ac:dyDescent="0.25">
      <c r="B20" s="181" t="s">
        <v>41</v>
      </c>
      <c r="C20" s="194">
        <f>'PD_idade (13)'!C20/'PD_idade (13)'!K20</f>
        <v>0.14285714285714285</v>
      </c>
      <c r="D20" s="163">
        <f>'PD_idade (13)'!D20/'PD_idade (13)'!K20</f>
        <v>0.13167701863354037</v>
      </c>
      <c r="E20" s="163">
        <f>'PD_idade (13)'!E20/'PD_idade (13)'!K20</f>
        <v>0.15652173913043479</v>
      </c>
      <c r="F20" s="163">
        <f>'PD_idade (13)'!F20/'PD_idade (13)'!K20</f>
        <v>0.12049689440993788</v>
      </c>
      <c r="G20" s="163">
        <f>'PD_idade (13)'!G20/'PD_idade (13)'!K20</f>
        <v>0.12422360248447205</v>
      </c>
      <c r="H20" s="163">
        <f>'PD_idade (13)'!H20/'PD_idade (13)'!K20</f>
        <v>0.13291925465838508</v>
      </c>
      <c r="I20" s="163">
        <f>'PD_idade (13)'!I20/'PD_idade (13)'!K20</f>
        <v>9.6894409937888198E-2</v>
      </c>
      <c r="J20" s="191">
        <f>'PD_idade (13)'!J20/'PD_idade (13)'!K20</f>
        <v>9.4409937888198764E-2</v>
      </c>
      <c r="K20" s="180">
        <v>434</v>
      </c>
      <c r="L20" s="189"/>
    </row>
    <row r="21" spans="2:12" x14ac:dyDescent="0.25">
      <c r="B21" s="181" t="s">
        <v>42</v>
      </c>
      <c r="C21" s="194">
        <f>'PD_idade (13)'!C21/'PD_idade (13)'!K21</f>
        <v>0.18555240793201133</v>
      </c>
      <c r="D21" s="163">
        <f>'PD_idade (13)'!D21/'PD_idade (13)'!K21</f>
        <v>0.10906515580736544</v>
      </c>
      <c r="E21" s="163">
        <f>'PD_idade (13)'!E21/'PD_idade (13)'!K21</f>
        <v>0.12606232294617564</v>
      </c>
      <c r="F21" s="163">
        <f>'PD_idade (13)'!F21/'PD_idade (13)'!K21</f>
        <v>0.12464589235127478</v>
      </c>
      <c r="G21" s="163">
        <f>'PD_idade (13)'!G21/'PD_idade (13)'!K21</f>
        <v>0.12747875354107649</v>
      </c>
      <c r="H21" s="163">
        <f>'PD_idade (13)'!H21/'PD_idade (13)'!K21</f>
        <v>0.10764872521246459</v>
      </c>
      <c r="I21" s="163">
        <f>'PD_idade (13)'!I21/'PD_idade (13)'!K21</f>
        <v>0.12322946175637393</v>
      </c>
      <c r="J21" s="191">
        <f>'PD_idade (13)'!J21/'PD_idade (13)'!K21</f>
        <v>9.6317280453257784E-2</v>
      </c>
      <c r="K21" s="180">
        <v>938</v>
      </c>
      <c r="L21" s="189"/>
    </row>
    <row r="22" spans="2:12" x14ac:dyDescent="0.25">
      <c r="B22" s="181" t="s">
        <v>43</v>
      </c>
      <c r="C22" s="194">
        <f>'PD_idade (13)'!C22/'PD_idade (13)'!K22</f>
        <v>8.226691042047532E-2</v>
      </c>
      <c r="D22" s="163">
        <f>'PD_idade (13)'!D22/'PD_idade (13)'!K22</f>
        <v>0.14625228519195613</v>
      </c>
      <c r="E22" s="163">
        <f>'PD_idade (13)'!E22/'PD_idade (13)'!K22</f>
        <v>0.15539305301645337</v>
      </c>
      <c r="F22" s="163">
        <f>'PD_idade (13)'!F22/'PD_idade (13)'!K22</f>
        <v>0.16453382084095064</v>
      </c>
      <c r="G22" s="163">
        <f>'PD_idade (13)'!G22/'PD_idade (13)'!K22</f>
        <v>0.12431444241316271</v>
      </c>
      <c r="H22" s="163">
        <f>'PD_idade (13)'!H22/'PD_idade (13)'!K22</f>
        <v>0.14076782449725778</v>
      </c>
      <c r="I22" s="163">
        <f>'PD_idade (13)'!I22/'PD_idade (13)'!K22</f>
        <v>9.1407678244972576E-2</v>
      </c>
      <c r="J22" s="191">
        <f>'PD_idade (13)'!J22/'PD_idade (13)'!K22</f>
        <v>9.5063985374771481E-2</v>
      </c>
      <c r="K22" s="180">
        <v>106</v>
      </c>
      <c r="L22" s="189"/>
    </row>
    <row r="23" spans="2:12" x14ac:dyDescent="0.25">
      <c r="B23" s="181" t="s">
        <v>44</v>
      </c>
      <c r="C23" s="194">
        <f>'PD_idade (13)'!C23/'PD_idade (13)'!K23</f>
        <v>0.142603550295858</v>
      </c>
      <c r="D23" s="163">
        <f>'PD_idade (13)'!D23/'PD_idade (13)'!K23</f>
        <v>0.12662721893491125</v>
      </c>
      <c r="E23" s="163">
        <f>'PD_idade (13)'!E23/'PD_idade (13)'!K23</f>
        <v>0.16627218934911242</v>
      </c>
      <c r="F23" s="163">
        <f>'PD_idade (13)'!F23/'PD_idade (13)'!K23</f>
        <v>0.13195266272189349</v>
      </c>
      <c r="G23" s="163">
        <f>'PD_idade (13)'!G23/'PD_idade (13)'!K23</f>
        <v>0.11775147928994083</v>
      </c>
      <c r="H23" s="163">
        <f>'PD_idade (13)'!H23/'PD_idade (13)'!K23</f>
        <v>0.1059171597633136</v>
      </c>
      <c r="I23" s="163">
        <f>'PD_idade (13)'!I23/'PD_idade (13)'!K23</f>
        <v>0.11834319526627218</v>
      </c>
      <c r="J23" s="191">
        <f>'PD_idade (13)'!J23/'PD_idade (13)'!K23</f>
        <v>9.0532544378698218E-2</v>
      </c>
      <c r="K23" s="180">
        <v>1383</v>
      </c>
      <c r="L23" s="189"/>
    </row>
    <row r="24" spans="2:12" x14ac:dyDescent="0.25">
      <c r="B24" s="181" t="s">
        <v>45</v>
      </c>
      <c r="C24" s="194">
        <f>'PD_idade (13)'!C24/'PD_idade (13)'!K24</f>
        <v>0.14068825910931174</v>
      </c>
      <c r="D24" s="163">
        <f>'PD_idade (13)'!D24/'PD_idade (13)'!K24</f>
        <v>0.16700404858299595</v>
      </c>
      <c r="E24" s="163">
        <f>'PD_idade (13)'!E24/'PD_idade (13)'!K24</f>
        <v>0.1396761133603239</v>
      </c>
      <c r="F24" s="163">
        <f>'PD_idade (13)'!F24/'PD_idade (13)'!K24</f>
        <v>0.12753036437246965</v>
      </c>
      <c r="G24" s="163">
        <f>'PD_idade (13)'!G24/'PD_idade (13)'!K24</f>
        <v>0.10728744939271255</v>
      </c>
      <c r="H24" s="163">
        <f>'PD_idade (13)'!H24/'PD_idade (13)'!K24</f>
        <v>0.13562753036437247</v>
      </c>
      <c r="I24" s="163">
        <f>'PD_idade (13)'!I24/'PD_idade (13)'!K24</f>
        <v>9.5141700404858295E-2</v>
      </c>
      <c r="J24" s="191">
        <f>'PD_idade (13)'!J24/'PD_idade (13)'!K24</f>
        <v>8.7044534412955468E-2</v>
      </c>
      <c r="K24" s="180">
        <v>500</v>
      </c>
      <c r="L24" s="189"/>
    </row>
    <row r="25" spans="2:12" x14ac:dyDescent="0.25">
      <c r="B25" s="181" t="s">
        <v>46</v>
      </c>
      <c r="C25" s="194">
        <f>'PD_idade (13)'!C25/'PD_idade (13)'!K25</f>
        <v>0.15603799185888739</v>
      </c>
      <c r="D25" s="163">
        <f>'PD_idade (13)'!D25/'PD_idade (13)'!K25</f>
        <v>0.12890094979647218</v>
      </c>
      <c r="E25" s="163">
        <f>'PD_idade (13)'!E25/'PD_idade (13)'!K25</f>
        <v>0.17367706919945725</v>
      </c>
      <c r="F25" s="163">
        <f>'PD_idade (13)'!F25/'PD_idade (13)'!K25</f>
        <v>0.13025780189959293</v>
      </c>
      <c r="G25" s="163">
        <f>'PD_idade (13)'!G25/'PD_idade (13)'!K25</f>
        <v>0.11804613297150611</v>
      </c>
      <c r="H25" s="163">
        <f>'PD_idade (13)'!H25/'PD_idade (13)'!K25</f>
        <v>0.10854816824966079</v>
      </c>
      <c r="I25" s="163">
        <f>'PD_idade (13)'!I25/'PD_idade (13)'!K25</f>
        <v>0.11261872455902307</v>
      </c>
      <c r="J25" s="191">
        <f>'PD_idade (13)'!J25/'PD_idade (13)'!K25</f>
        <v>7.1913161465400277E-2</v>
      </c>
      <c r="K25" s="180">
        <v>408</v>
      </c>
      <c r="L25" s="189"/>
    </row>
    <row r="26" spans="2:12" x14ac:dyDescent="0.25">
      <c r="B26" s="181" t="s">
        <v>47</v>
      </c>
      <c r="C26" s="194">
        <f>'PD_idade (13)'!C26/'PD_idade (13)'!K26</f>
        <v>0.14133016627078385</v>
      </c>
      <c r="D26" s="163">
        <f>'PD_idade (13)'!D26/'PD_idade (13)'!K26</f>
        <v>0.12826603325415678</v>
      </c>
      <c r="E26" s="163">
        <f>'PD_idade (13)'!E26/'PD_idade (13)'!K26</f>
        <v>0.14014251781472684</v>
      </c>
      <c r="F26" s="163">
        <f>'PD_idade (13)'!F26/'PD_idade (13)'!K26</f>
        <v>0.13539192399049882</v>
      </c>
      <c r="G26" s="163">
        <f>'PD_idade (13)'!G26/'PD_idade (13)'!K26</f>
        <v>0.13064133016627077</v>
      </c>
      <c r="H26" s="163">
        <f>'PD_idade (13)'!H26/'PD_idade (13)'!K26</f>
        <v>0.12945368171021376</v>
      </c>
      <c r="I26" s="163">
        <f>'PD_idade (13)'!I26/'PD_idade (13)'!K26</f>
        <v>0.10688836104513064</v>
      </c>
      <c r="J26" s="191">
        <f>'PD_idade (13)'!J26/'PD_idade (13)'!K26</f>
        <v>8.7885985748218529E-2</v>
      </c>
      <c r="K26" s="180">
        <v>1146</v>
      </c>
      <c r="L26" s="189"/>
    </row>
    <row r="27" spans="2:12" x14ac:dyDescent="0.25">
      <c r="B27" s="181" t="s">
        <v>48</v>
      </c>
      <c r="C27" s="194">
        <f>'PD_idade (13)'!C27/'PD_idade (13)'!K27</f>
        <v>0.12285012285012285</v>
      </c>
      <c r="D27" s="163">
        <f>'PD_idade (13)'!D27/'PD_idade (13)'!K27</f>
        <v>0.15847665847665848</v>
      </c>
      <c r="E27" s="163">
        <f>'PD_idade (13)'!E27/'PD_idade (13)'!K27</f>
        <v>0.16953316953316952</v>
      </c>
      <c r="F27" s="163">
        <f>'PD_idade (13)'!F27/'PD_idade (13)'!K27</f>
        <v>0.15601965601965603</v>
      </c>
      <c r="G27" s="163">
        <f>'PD_idade (13)'!G27/'PD_idade (13)'!K27</f>
        <v>0.12530712530712532</v>
      </c>
      <c r="H27" s="163">
        <f>'PD_idade (13)'!H27/'PD_idade (13)'!K27</f>
        <v>0.10196560196560196</v>
      </c>
      <c r="I27" s="163">
        <f>'PD_idade (13)'!I27/'PD_idade (13)'!K27</f>
        <v>8.8452088452088448E-2</v>
      </c>
      <c r="J27" s="191">
        <f>'PD_idade (13)'!J27/'PD_idade (13)'!K27</f>
        <v>7.7395577395577397E-2</v>
      </c>
      <c r="K27" s="180">
        <v>315</v>
      </c>
      <c r="L27" s="189"/>
    </row>
    <row r="28" spans="2:12" x14ac:dyDescent="0.25">
      <c r="B28" s="181" t="s">
        <v>49</v>
      </c>
      <c r="C28" s="194">
        <f>'PD_idade (13)'!C28/'PD_idade (13)'!K28</f>
        <v>0.12971428571428573</v>
      </c>
      <c r="D28" s="163">
        <f>'PD_idade (13)'!D28/'PD_idade (13)'!K28</f>
        <v>0.13714285714285715</v>
      </c>
      <c r="E28" s="163">
        <f>'PD_idade (13)'!E28/'PD_idade (13)'!K28</f>
        <v>0.15428571428571428</v>
      </c>
      <c r="F28" s="163">
        <f>'PD_idade (13)'!F28/'PD_idade (13)'!K28</f>
        <v>0.14342857142857143</v>
      </c>
      <c r="G28" s="163">
        <f>'PD_idade (13)'!G28/'PD_idade (13)'!K28</f>
        <v>0.12971428571428573</v>
      </c>
      <c r="H28" s="163">
        <f>'PD_idade (13)'!H28/'PD_idade (13)'!K28</f>
        <v>0.11485714285714285</v>
      </c>
      <c r="I28" s="163">
        <f>'PD_idade (13)'!I28/'PD_idade (13)'!K28</f>
        <v>0.11142857142857143</v>
      </c>
      <c r="J28" s="191">
        <f>'PD_idade (13)'!J28/'PD_idade (13)'!K28</f>
        <v>7.9428571428571432E-2</v>
      </c>
      <c r="K28" s="180">
        <v>1082</v>
      </c>
      <c r="L28" s="189"/>
    </row>
    <row r="29" spans="2:12" x14ac:dyDescent="0.25">
      <c r="B29" s="181" t="s">
        <v>50</v>
      </c>
      <c r="C29" s="194">
        <f>'PD_idade (13)'!C29/'PD_idade (13)'!K29</f>
        <v>0.18029823768639855</v>
      </c>
      <c r="D29" s="163">
        <f>'PD_idade (13)'!D29/'PD_idade (13)'!K29</f>
        <v>0.12788070492544057</v>
      </c>
      <c r="E29" s="163">
        <f>'PD_idade (13)'!E29/'PD_idade (13)'!K29</f>
        <v>0.13059195661997289</v>
      </c>
      <c r="F29" s="163">
        <f>'PD_idade (13)'!F29/'PD_idade (13)'!K29</f>
        <v>0.10754631721644826</v>
      </c>
      <c r="G29" s="163">
        <f>'PD_idade (13)'!G29/'PD_idade (13)'!K29</f>
        <v>0.10980569362855852</v>
      </c>
      <c r="H29" s="163">
        <f>'PD_idade (13)'!H29/'PD_idade (13)'!K29</f>
        <v>0.12607320379575238</v>
      </c>
      <c r="I29" s="163">
        <f>'PD_idade (13)'!I29/'PD_idade (13)'!K29</f>
        <v>0.12652507907817442</v>
      </c>
      <c r="J29" s="191">
        <f>'PD_idade (13)'!J29/'PD_idade (13)'!K29</f>
        <v>9.127880704925441E-2</v>
      </c>
      <c r="K29" s="180">
        <v>3086</v>
      </c>
      <c r="L29" s="189"/>
    </row>
    <row r="30" spans="2:12" x14ac:dyDescent="0.25">
      <c r="B30" s="181" t="s">
        <v>51</v>
      </c>
      <c r="C30" s="194">
        <f>'PD_idade (13)'!C30/'PD_idade (13)'!K30</f>
        <v>0.13085621970920841</v>
      </c>
      <c r="D30" s="163">
        <f>'PD_idade (13)'!D30/'PD_idade (13)'!K30</f>
        <v>0.15831987075928919</v>
      </c>
      <c r="E30" s="163">
        <f>'PD_idade (13)'!E30/'PD_idade (13)'!K30</f>
        <v>0.18578352180936994</v>
      </c>
      <c r="F30" s="163">
        <f>'PD_idade (13)'!F30/'PD_idade (13)'!K30</f>
        <v>0.12600969305331181</v>
      </c>
      <c r="G30" s="163">
        <f>'PD_idade (13)'!G30/'PD_idade (13)'!K30</f>
        <v>0.11954765751211632</v>
      </c>
      <c r="H30" s="163">
        <f>'PD_idade (13)'!H30/'PD_idade (13)'!K30</f>
        <v>0.10177705977382875</v>
      </c>
      <c r="I30" s="163">
        <f>'PD_idade (13)'!I30/'PD_idade (13)'!K30</f>
        <v>9.2084006462035545E-2</v>
      </c>
      <c r="J30" s="191">
        <f>'PD_idade (13)'!J30/'PD_idade (13)'!K30</f>
        <v>8.5621970920840063E-2</v>
      </c>
      <c r="K30" s="180">
        <v>367</v>
      </c>
      <c r="L30" s="189"/>
    </row>
    <row r="31" spans="2:12" x14ac:dyDescent="0.25">
      <c r="B31" s="181" t="s">
        <v>52</v>
      </c>
      <c r="C31" s="194">
        <f>'PD_idade (13)'!C31/'PD_idade (13)'!K31</f>
        <v>0.15235294117647058</v>
      </c>
      <c r="D31" s="163">
        <f>'PD_idade (13)'!D31/'PD_idade (13)'!K31</f>
        <v>0.13647058823529412</v>
      </c>
      <c r="E31" s="163">
        <f>'PD_idade (13)'!E31/'PD_idade (13)'!K31</f>
        <v>0.13294117647058823</v>
      </c>
      <c r="F31" s="163">
        <f>'PD_idade (13)'!F31/'PD_idade (13)'!K31</f>
        <v>0.10588235294117647</v>
      </c>
      <c r="G31" s="163">
        <f>'PD_idade (13)'!G31/'PD_idade (13)'!K31</f>
        <v>0.1588235294117647</v>
      </c>
      <c r="H31" s="163">
        <f>'PD_idade (13)'!H31/'PD_idade (13)'!K31</f>
        <v>0.13294117647058823</v>
      </c>
      <c r="I31" s="163">
        <f>'PD_idade (13)'!I31/'PD_idade (13)'!K31</f>
        <v>0.11529411764705882</v>
      </c>
      <c r="J31" s="191">
        <f>'PD_idade (13)'!J31/'PD_idade (13)'!K31</f>
        <v>6.5294117647058822E-2</v>
      </c>
      <c r="K31" s="180">
        <v>1846</v>
      </c>
      <c r="L31" s="189"/>
    </row>
    <row r="32" spans="2:12" x14ac:dyDescent="0.25">
      <c r="B32" s="181" t="s">
        <v>31</v>
      </c>
      <c r="C32" s="194">
        <f>'PD_idade (13)'!C32/'PD_idade (13)'!K32</f>
        <v>0.15304347826086956</v>
      </c>
      <c r="D32" s="163">
        <f>'PD_idade (13)'!D32/'PD_idade (13)'!K32</f>
        <v>0.13391304347826086</v>
      </c>
      <c r="E32" s="163">
        <f>'PD_idade (13)'!E32/'PD_idade (13)'!K32</f>
        <v>0.18260869565217391</v>
      </c>
      <c r="F32" s="163">
        <f>'PD_idade (13)'!F32/'PD_idade (13)'!K32</f>
        <v>0.16521739130434782</v>
      </c>
      <c r="G32" s="163">
        <f>'PD_idade (13)'!G32/'PD_idade (13)'!K32</f>
        <v>0.11478260869565217</v>
      </c>
      <c r="H32" s="163">
        <f>'PD_idade (13)'!H32/'PD_idade (13)'!K32</f>
        <v>9.2173913043478259E-2</v>
      </c>
      <c r="I32" s="163">
        <f>'PD_idade (13)'!I32/'PD_idade (13)'!K32</f>
        <v>9.5652173913043481E-2</v>
      </c>
      <c r="J32" s="191">
        <f>'PD_idade (13)'!J32/'PD_idade (13)'!K32</f>
        <v>6.2608695652173918E-2</v>
      </c>
      <c r="K32" s="180">
        <v>295</v>
      </c>
      <c r="L32" s="189"/>
    </row>
    <row r="33" spans="2:12" x14ac:dyDescent="0.25">
      <c r="B33" s="181" t="s">
        <v>53</v>
      </c>
      <c r="C33" s="194">
        <f>'PD_idade (13)'!C33/'PD_idade (13)'!K33</f>
        <v>0.15241157556270096</v>
      </c>
      <c r="D33" s="163">
        <f>'PD_idade (13)'!D33/'PD_idade (13)'!K33</f>
        <v>0.17813504823151124</v>
      </c>
      <c r="E33" s="163">
        <f>'PD_idade (13)'!E33/'PD_idade (13)'!K33</f>
        <v>0.16077170418006431</v>
      </c>
      <c r="F33" s="163">
        <f>'PD_idade (13)'!F33/'PD_idade (13)'!K33</f>
        <v>0.11382636655948553</v>
      </c>
      <c r="G33" s="163">
        <f>'PD_idade (13)'!G33/'PD_idade (13)'!K33</f>
        <v>0.1202572347266881</v>
      </c>
      <c r="H33" s="163">
        <f>'PD_idade (13)'!H33/'PD_idade (13)'!K33</f>
        <v>9.7106109324758841E-2</v>
      </c>
      <c r="I33" s="163">
        <f>'PD_idade (13)'!I33/'PD_idade (13)'!K33</f>
        <v>0.10096463022508038</v>
      </c>
      <c r="J33" s="191">
        <f>'PD_idade (13)'!J33/'PD_idade (13)'!K33</f>
        <v>7.6527331189710612E-2</v>
      </c>
      <c r="K33" s="180">
        <v>1256</v>
      </c>
      <c r="L33" s="189"/>
    </row>
    <row r="34" spans="2:12" ht="12.75" customHeight="1" x14ac:dyDescent="0.25">
      <c r="B34" s="181" t="s">
        <v>54</v>
      </c>
      <c r="C34" s="194">
        <f>'PD_idade (13)'!C34/'PD_idade (13)'!K34</f>
        <v>0.15153846153846154</v>
      </c>
      <c r="D34" s="163">
        <f>'PD_idade (13)'!D34/'PD_idade (13)'!K34</f>
        <v>0.16307692307692306</v>
      </c>
      <c r="E34" s="163">
        <f>'PD_idade (13)'!E34/'PD_idade (13)'!K34</f>
        <v>0.14538461538461539</v>
      </c>
      <c r="F34" s="163">
        <f>'PD_idade (13)'!F34/'PD_idade (13)'!K34</f>
        <v>0.12307692307692308</v>
      </c>
      <c r="G34" s="163">
        <f>'PD_idade (13)'!G34/'PD_idade (13)'!K34</f>
        <v>0.12538461538461537</v>
      </c>
      <c r="H34" s="163">
        <f>'PD_idade (13)'!H34/'PD_idade (13)'!K34</f>
        <v>9.4615384615384615E-2</v>
      </c>
      <c r="I34" s="163">
        <f>'PD_idade (13)'!I34/'PD_idade (13)'!K34</f>
        <v>0.10461538461538461</v>
      </c>
      <c r="J34" s="191">
        <f>'PD_idade (13)'!J34/'PD_idade (13)'!K34</f>
        <v>9.2307692307692313E-2</v>
      </c>
      <c r="K34" s="180">
        <v>2966</v>
      </c>
      <c r="L34" s="189"/>
    </row>
    <row r="35" spans="2:12" x14ac:dyDescent="0.25">
      <c r="B35" s="181" t="s">
        <v>55</v>
      </c>
      <c r="C35" s="194">
        <f>'PD_idade (13)'!C35/'PD_idade (13)'!K35</f>
        <v>0.14222222222222222</v>
      </c>
      <c r="D35" s="163">
        <f>'PD_idade (13)'!D35/'PD_idade (13)'!K35</f>
        <v>0.14074074074074075</v>
      </c>
      <c r="E35" s="163">
        <f>'PD_idade (13)'!E35/'PD_idade (13)'!K35</f>
        <v>0.15259259259259259</v>
      </c>
      <c r="F35" s="163">
        <f>'PD_idade (13)'!F35/'PD_idade (13)'!K35</f>
        <v>0.16444444444444445</v>
      </c>
      <c r="G35" s="163">
        <f>'PD_idade (13)'!G35/'PD_idade (13)'!K35</f>
        <v>0.1111111111111111</v>
      </c>
      <c r="H35" s="163">
        <f>'PD_idade (13)'!H35/'PD_idade (13)'!K35</f>
        <v>0.11703703703703704</v>
      </c>
      <c r="I35" s="163">
        <f>'PD_idade (13)'!I35/'PD_idade (13)'!K35</f>
        <v>9.481481481481481E-2</v>
      </c>
      <c r="J35" s="191">
        <f>'PD_idade (13)'!J35/'PD_idade (13)'!K35</f>
        <v>7.7037037037037043E-2</v>
      </c>
      <c r="K35" s="216">
        <v>795</v>
      </c>
      <c r="L35" s="189"/>
    </row>
    <row r="36" spans="2:12" x14ac:dyDescent="0.25">
      <c r="B36" s="181" t="s">
        <v>56</v>
      </c>
      <c r="C36" s="194">
        <f>'PD_idade (13)'!C36/'PD_idade (13)'!K36</f>
        <v>0.1189083820662768</v>
      </c>
      <c r="D36" s="163">
        <f>'PD_idade (13)'!D36/'PD_idade (13)'!K36</f>
        <v>0.18323586744639375</v>
      </c>
      <c r="E36" s="163">
        <f>'PD_idade (13)'!E36/'PD_idade (13)'!K36</f>
        <v>0.17153996101364521</v>
      </c>
      <c r="F36" s="163">
        <f>'PD_idade (13)'!F36/'PD_idade (13)'!K36</f>
        <v>0.12865497076023391</v>
      </c>
      <c r="G36" s="163">
        <f>'PD_idade (13)'!G36/'PD_idade (13)'!K36</f>
        <v>0.11500974658869395</v>
      </c>
      <c r="H36" s="163">
        <f>'PD_idade (13)'!H36/'PD_idade (13)'!K36</f>
        <v>0.12670565302144249</v>
      </c>
      <c r="I36" s="163">
        <f>'PD_idade (13)'!I36/'PD_idade (13)'!K36</f>
        <v>8.5769980506822607E-2</v>
      </c>
      <c r="J36" s="191">
        <f>'PD_idade (13)'!J36/'PD_idade (13)'!K36</f>
        <v>7.0175438596491224E-2</v>
      </c>
      <c r="K36" s="180">
        <v>272</v>
      </c>
      <c r="L36" s="189"/>
    </row>
    <row r="37" spans="2:12" x14ac:dyDescent="0.25">
      <c r="B37" s="181" t="s">
        <v>57</v>
      </c>
      <c r="C37" s="194">
        <f>'PD_idade (13)'!C37/'PD_idade (13)'!K37</f>
        <v>0.12631578947368421</v>
      </c>
      <c r="D37" s="163">
        <f>'PD_idade (13)'!D37/'PD_idade (13)'!K37</f>
        <v>0.145748987854251</v>
      </c>
      <c r="E37" s="163">
        <f>'PD_idade (13)'!E37/'PD_idade (13)'!K37</f>
        <v>0.16356275303643725</v>
      </c>
      <c r="F37" s="163">
        <f>'PD_idade (13)'!F37/'PD_idade (13)'!K37</f>
        <v>0.15141700404858299</v>
      </c>
      <c r="G37" s="163">
        <f>'PD_idade (13)'!G37/'PD_idade (13)'!K37</f>
        <v>0.12307692307692308</v>
      </c>
      <c r="H37" s="163">
        <f>'PD_idade (13)'!H37/'PD_idade (13)'!K37</f>
        <v>0.10202429149797571</v>
      </c>
      <c r="I37" s="163">
        <f>'PD_idade (13)'!I37/'PD_idade (13)'!K37</f>
        <v>0.10445344129554655</v>
      </c>
      <c r="J37" s="191">
        <f>'PD_idade (13)'!J37/'PD_idade (13)'!K37</f>
        <v>8.3400809716599189E-2</v>
      </c>
      <c r="K37" s="180">
        <v>319</v>
      </c>
      <c r="L37" s="189"/>
    </row>
    <row r="38" spans="2:12" x14ac:dyDescent="0.25">
      <c r="B38" s="181" t="s">
        <v>58</v>
      </c>
      <c r="C38" s="188">
        <f>'PD_idade (13)'!C38/'PD_idade (13)'!K38</f>
        <v>0.1437908496732026</v>
      </c>
      <c r="D38" s="184">
        <f>'PD_idade (13)'!D38/'PD_idade (13)'!K38</f>
        <v>0.14640522875816994</v>
      </c>
      <c r="E38" s="184">
        <f>'PD_idade (13)'!E38/'PD_idade (13)'!K38</f>
        <v>0.18169934640522875</v>
      </c>
      <c r="F38" s="184">
        <f>'PD_idade (13)'!F38/'PD_idade (13)'!K38</f>
        <v>0.12810457516339868</v>
      </c>
      <c r="G38" s="184">
        <f>'PD_idade (13)'!G38/'PD_idade (13)'!K38</f>
        <v>0.10065359477124183</v>
      </c>
      <c r="H38" s="184">
        <f>'PD_idade (13)'!H38/'PD_idade (13)'!K38</f>
        <v>0.12287581699346405</v>
      </c>
      <c r="I38" s="184">
        <f>'PD_idade (13)'!I38/'PD_idade (13)'!K38</f>
        <v>9.4117647058823528E-2</v>
      </c>
      <c r="J38" s="192">
        <f>'PD_idade (13)'!J38/'PD_idade (13)'!K38</f>
        <v>8.2352941176470587E-2</v>
      </c>
      <c r="K38" s="198">
        <v>596</v>
      </c>
      <c r="L38" s="189"/>
    </row>
    <row r="39" spans="2:12" x14ac:dyDescent="0.25">
      <c r="B39" s="36"/>
      <c r="C39" s="600"/>
      <c r="D39" s="601"/>
      <c r="E39" s="601"/>
      <c r="F39" s="601"/>
      <c r="G39" s="601"/>
      <c r="H39" s="601"/>
      <c r="I39" s="601"/>
      <c r="J39" s="601"/>
    </row>
    <row r="40" spans="2:12" x14ac:dyDescent="0.25">
      <c r="B40" s="36"/>
      <c r="C40" s="32"/>
      <c r="D40" s="32"/>
      <c r="E40" s="32"/>
      <c r="F40" s="32"/>
      <c r="G40" s="32"/>
      <c r="H40" s="32"/>
      <c r="I40" s="32"/>
      <c r="J40" s="32"/>
    </row>
  </sheetData>
  <mergeCells count="3">
    <mergeCell ref="C8:J8"/>
    <mergeCell ref="C39:J39"/>
    <mergeCell ref="C9:J9"/>
  </mergeCells>
  <conditionalFormatting sqref="K14 K35">
    <cfRule type="cellIs" dxfId="4994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showRowColHeaders="0" zoomScaleNormal="100" workbookViewId="0">
      <selection activeCell="C11" sqref="C11:C38"/>
    </sheetView>
  </sheetViews>
  <sheetFormatPr defaultColWidth="12" defaultRowHeight="15" x14ac:dyDescent="0.25"/>
  <cols>
    <col min="2" max="2" width="38" style="78" customWidth="1"/>
    <col min="3" max="3" width="30.7109375" style="78" customWidth="1"/>
    <col min="4" max="16384" width="12" style="78"/>
  </cols>
  <sheetData>
    <row r="1" spans="1:11" s="77" customFormat="1" ht="16.5" customHeight="1" x14ac:dyDescent="0.25">
      <c r="A1"/>
    </row>
    <row r="2" spans="1:11" s="77" customFormat="1" ht="16.5" customHeight="1" x14ac:dyDescent="0.25">
      <c r="A2"/>
    </row>
    <row r="3" spans="1:11" s="77" customFormat="1" ht="16.5" customHeight="1" x14ac:dyDescent="0.25">
      <c r="A3"/>
    </row>
    <row r="4" spans="1:11" s="77" customFormat="1" ht="16.5" customHeight="1" x14ac:dyDescent="0.25">
      <c r="A4"/>
    </row>
    <row r="5" spans="1:11" s="77" customFormat="1" ht="16.5" customHeight="1" x14ac:dyDescent="0.25">
      <c r="A5" s="116" t="s">
        <v>6</v>
      </c>
      <c r="B5" s="119" t="s">
        <v>78</v>
      </c>
    </row>
    <row r="6" spans="1:11" s="77" customFormat="1" ht="12" customHeight="1" x14ac:dyDescent="0.25">
      <c r="A6" s="116"/>
      <c r="B6" s="122" t="s">
        <v>261</v>
      </c>
    </row>
    <row r="7" spans="1:11" ht="15" customHeight="1" x14ac:dyDescent="0.25"/>
    <row r="8" spans="1:11" ht="42.75" customHeight="1" x14ac:dyDescent="0.25">
      <c r="B8" s="8"/>
      <c r="C8" s="366" t="s">
        <v>78</v>
      </c>
    </row>
    <row r="9" spans="1:11" ht="24.95" customHeight="1" x14ac:dyDescent="0.25">
      <c r="B9" s="11"/>
      <c r="C9" s="518"/>
      <c r="D9" s="520"/>
      <c r="E9" s="520"/>
      <c r="F9" s="520"/>
      <c r="G9" s="520"/>
      <c r="H9" s="520"/>
      <c r="I9" s="520"/>
      <c r="J9" s="520"/>
      <c r="K9" s="520"/>
    </row>
    <row r="10" spans="1:11" x14ac:dyDescent="0.25">
      <c r="B10" s="161" t="s">
        <v>60</v>
      </c>
      <c r="C10" s="418"/>
    </row>
    <row r="11" spans="1:11" x14ac:dyDescent="0.25">
      <c r="B11" s="3" t="s">
        <v>61</v>
      </c>
      <c r="C11" s="223">
        <v>512.70861517630101</v>
      </c>
    </row>
    <row r="12" spans="1:11" x14ac:dyDescent="0.25">
      <c r="B12" s="4" t="s">
        <v>102</v>
      </c>
      <c r="C12" s="221">
        <v>564.25428291784669</v>
      </c>
    </row>
    <row r="13" spans="1:11" x14ac:dyDescent="0.25">
      <c r="B13" s="4" t="s">
        <v>20</v>
      </c>
      <c r="C13" s="221">
        <v>568.75306977878449</v>
      </c>
    </row>
    <row r="14" spans="1:11" x14ac:dyDescent="0.25">
      <c r="B14" s="4" t="s">
        <v>1</v>
      </c>
      <c r="C14" s="417">
        <v>603.00159679500405</v>
      </c>
    </row>
    <row r="15" spans="1:11" x14ac:dyDescent="0.25">
      <c r="B15" s="34" t="s">
        <v>36</v>
      </c>
      <c r="C15" s="220">
        <v>541.98945907273946</v>
      </c>
    </row>
    <row r="16" spans="1:11" x14ac:dyDescent="0.25">
      <c r="B16" s="34" t="s">
        <v>37</v>
      </c>
      <c r="C16" s="221">
        <v>605.92259511771374</v>
      </c>
    </row>
    <row r="17" spans="2:3" x14ac:dyDescent="0.25">
      <c r="B17" s="34" t="s">
        <v>38</v>
      </c>
      <c r="C17" s="221">
        <v>665.96053306135695</v>
      </c>
    </row>
    <row r="18" spans="2:3" x14ac:dyDescent="0.25">
      <c r="B18" s="34" t="s">
        <v>39</v>
      </c>
      <c r="C18" s="221">
        <v>670.11719691298765</v>
      </c>
    </row>
    <row r="19" spans="2:3" x14ac:dyDescent="0.25">
      <c r="B19" s="34" t="s">
        <v>40</v>
      </c>
      <c r="C19" s="221">
        <v>552.07799455540351</v>
      </c>
    </row>
    <row r="20" spans="2:3" x14ac:dyDescent="0.25">
      <c r="B20" s="34" t="s">
        <v>41</v>
      </c>
      <c r="C20" s="221">
        <v>718.14855135804964</v>
      </c>
    </row>
    <row r="21" spans="2:3" x14ac:dyDescent="0.25">
      <c r="B21" s="34" t="s">
        <v>42</v>
      </c>
      <c r="C21" s="221">
        <v>522.10595643127181</v>
      </c>
    </row>
    <row r="22" spans="2:3" x14ac:dyDescent="0.25">
      <c r="B22" s="34" t="s">
        <v>43</v>
      </c>
      <c r="C22" s="221">
        <v>725.73608238924089</v>
      </c>
    </row>
    <row r="23" spans="2:3" x14ac:dyDescent="0.25">
      <c r="B23" s="34" t="s">
        <v>44</v>
      </c>
      <c r="C23" s="221">
        <v>612.19343432306175</v>
      </c>
    </row>
    <row r="24" spans="2:3" x14ac:dyDescent="0.25">
      <c r="B24" s="34" t="s">
        <v>45</v>
      </c>
      <c r="C24" s="221">
        <v>630.51245478760097</v>
      </c>
    </row>
    <row r="25" spans="2:3" x14ac:dyDescent="0.25">
      <c r="B25" s="34" t="s">
        <v>46</v>
      </c>
      <c r="C25" s="221">
        <v>574.07516475738055</v>
      </c>
    </row>
    <row r="26" spans="2:3" x14ac:dyDescent="0.25">
      <c r="B26" s="34" t="s">
        <v>47</v>
      </c>
      <c r="C26" s="221">
        <v>623.26773372273851</v>
      </c>
    </row>
    <row r="27" spans="2:3" x14ac:dyDescent="0.25">
      <c r="B27" s="34" t="s">
        <v>48</v>
      </c>
      <c r="C27" s="221">
        <v>639.31309491886168</v>
      </c>
    </row>
    <row r="28" spans="2:3" x14ac:dyDescent="0.25">
      <c r="B28" s="34" t="s">
        <v>49</v>
      </c>
      <c r="C28" s="221">
        <v>699.06139163744012</v>
      </c>
    </row>
    <row r="29" spans="2:3" x14ac:dyDescent="0.25">
      <c r="B29" s="34" t="s">
        <v>50</v>
      </c>
      <c r="C29" s="221">
        <v>511.53040600711159</v>
      </c>
    </row>
    <row r="30" spans="2:3" x14ac:dyDescent="0.25">
      <c r="B30" s="34" t="s">
        <v>51</v>
      </c>
      <c r="C30" s="221">
        <v>569.85720487110655</v>
      </c>
    </row>
    <row r="31" spans="2:3" x14ac:dyDescent="0.25">
      <c r="B31" s="34" t="s">
        <v>52</v>
      </c>
      <c r="C31" s="221">
        <v>592.02655949510574</v>
      </c>
    </row>
    <row r="32" spans="2:3" x14ac:dyDescent="0.25">
      <c r="B32" s="34" t="s">
        <v>31</v>
      </c>
      <c r="C32" s="221">
        <v>710.33450541808349</v>
      </c>
    </row>
    <row r="33" spans="2:3" x14ac:dyDescent="0.25">
      <c r="B33" s="34" t="s">
        <v>53</v>
      </c>
      <c r="C33" s="221">
        <v>561.27401869009668</v>
      </c>
    </row>
    <row r="34" spans="2:3" ht="12.75" customHeight="1" x14ac:dyDescent="0.25">
      <c r="B34" s="34" t="s">
        <v>54</v>
      </c>
      <c r="C34" s="221">
        <v>529.1491246125662</v>
      </c>
    </row>
    <row r="35" spans="2:3" x14ac:dyDescent="0.25">
      <c r="B35" s="34" t="s">
        <v>55</v>
      </c>
      <c r="C35" s="221">
        <v>517.1335303483794</v>
      </c>
    </row>
    <row r="36" spans="2:3" x14ac:dyDescent="0.25">
      <c r="B36" s="34" t="s">
        <v>56</v>
      </c>
      <c r="C36" s="221">
        <v>620.0213699893992</v>
      </c>
    </row>
    <row r="37" spans="2:3" x14ac:dyDescent="0.25">
      <c r="B37" s="34" t="s">
        <v>57</v>
      </c>
      <c r="C37" s="221">
        <v>673.68644771976835</v>
      </c>
    </row>
    <row r="38" spans="2:3" x14ac:dyDescent="0.25">
      <c r="B38" s="34" t="s">
        <v>58</v>
      </c>
      <c r="C38" s="222">
        <v>556.58785494746496</v>
      </c>
    </row>
    <row r="39" spans="2:3" x14ac:dyDescent="0.25">
      <c r="B39" s="108"/>
    </row>
    <row r="40" spans="2:3" x14ac:dyDescent="0.25">
      <c r="B40" s="36"/>
    </row>
  </sheetData>
  <conditionalFormatting sqref="C38">
    <cfRule type="cellIs" dxfId="4993" priority="3" operator="between">
      <formula>1</formula>
      <formula>2</formula>
    </cfRule>
  </conditionalFormatting>
  <conditionalFormatting sqref="C11:C37">
    <cfRule type="cellIs" dxfId="4992" priority="4" operator="between">
      <formula>1</formula>
      <formula>2</formula>
    </cfRule>
  </conditionalFormatting>
  <conditionalFormatting sqref="C16:C38">
    <cfRule type="cellIs" dxfId="4991" priority="2" operator="between">
      <formula>1</formula>
      <formula>2</formula>
    </cfRule>
  </conditionalFormatting>
  <conditionalFormatting sqref="C11:C15">
    <cfRule type="cellIs" dxfId="4990" priority="1" operator="between">
      <formula>1</formula>
      <formula>2</formula>
    </cfRule>
  </conditionalFormatting>
  <pageMargins left="0.7" right="0.7" top="0.75" bottom="0.75" header="0.3" footer="0.3"/>
  <pageSetup orientation="portrait" r:id="rId1"/>
  <headerFooter>
    <oddHeader>&amp;COLCPL - Observatório de Luta Contra a Pobreza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5" width="13.7109375" style="78" customWidth="1"/>
    <col min="6" max="16384" width="12" style="78"/>
  </cols>
  <sheetData>
    <row r="1" spans="1:5" s="77" customFormat="1" ht="16.5" customHeight="1" x14ac:dyDescent="0.25"/>
    <row r="2" spans="1:5" s="77" customFormat="1" ht="16.5" customHeight="1" x14ac:dyDescent="0.25"/>
    <row r="3" spans="1:5" s="77" customFormat="1" ht="16.5" customHeight="1" x14ac:dyDescent="0.25"/>
    <row r="4" spans="1:5" s="77" customFormat="1" ht="16.5" customHeight="1" x14ac:dyDescent="0.25"/>
    <row r="5" spans="1:5" s="77" customFormat="1" ht="16.5" customHeight="1" x14ac:dyDescent="0.2">
      <c r="A5" s="118" t="s">
        <v>22</v>
      </c>
      <c r="B5" s="121" t="s">
        <v>343</v>
      </c>
      <c r="D5" s="79"/>
    </row>
    <row r="6" spans="1:5" s="77" customFormat="1" ht="12" customHeight="1" x14ac:dyDescent="0.2">
      <c r="A6" s="118"/>
      <c r="B6" s="111" t="s">
        <v>260</v>
      </c>
      <c r="D6" s="79"/>
    </row>
    <row r="7" spans="1:5" s="77" customFormat="1" ht="16.5" customHeight="1" x14ac:dyDescent="0.25"/>
    <row r="8" spans="1:5" s="77" customFormat="1" ht="24.75" customHeight="1" x14ac:dyDescent="0.25">
      <c r="B8" s="8"/>
      <c r="C8" s="598" t="s">
        <v>343</v>
      </c>
      <c r="D8" s="598"/>
      <c r="E8" s="598"/>
    </row>
    <row r="9" spans="1:5" s="77" customFormat="1" ht="24.75" customHeight="1" x14ac:dyDescent="0.25">
      <c r="B9" s="8"/>
      <c r="C9" s="599"/>
      <c r="D9" s="599"/>
      <c r="E9" s="599"/>
    </row>
    <row r="10" spans="1:5" s="77" customFormat="1" ht="14.25" customHeight="1" x14ac:dyDescent="0.2">
      <c r="B10" s="120" t="s">
        <v>11</v>
      </c>
      <c r="C10" s="534" t="s">
        <v>12</v>
      </c>
      <c r="D10" s="534" t="s">
        <v>13</v>
      </c>
      <c r="E10" s="534" t="s">
        <v>0</v>
      </c>
    </row>
    <row r="11" spans="1:5" s="77" customFormat="1" ht="14.25" customHeight="1" x14ac:dyDescent="0.2">
      <c r="B11" s="243" t="s">
        <v>61</v>
      </c>
      <c r="C11" s="249">
        <v>266165</v>
      </c>
      <c r="D11" s="250">
        <v>289654</v>
      </c>
      <c r="E11" s="257">
        <v>555819</v>
      </c>
    </row>
    <row r="12" spans="1:5" s="77" customFormat="1" ht="14.25" customHeight="1" x14ac:dyDescent="0.2">
      <c r="B12" s="4" t="s">
        <v>102</v>
      </c>
      <c r="C12" s="252">
        <v>71403</v>
      </c>
      <c r="D12" s="63">
        <v>73914</v>
      </c>
      <c r="E12" s="253">
        <v>145317</v>
      </c>
    </row>
    <row r="13" spans="1:5" s="77" customFormat="1" ht="14.25" customHeight="1" x14ac:dyDescent="0.2">
      <c r="B13" s="4" t="s">
        <v>103</v>
      </c>
      <c r="C13" s="252">
        <v>55548</v>
      </c>
      <c r="D13" s="63">
        <v>57316</v>
      </c>
      <c r="E13" s="253">
        <v>112864</v>
      </c>
    </row>
    <row r="14" spans="1:5" s="77" customFormat="1" ht="14.25" customHeight="1" x14ac:dyDescent="0.2">
      <c r="B14" s="4" t="s">
        <v>1</v>
      </c>
      <c r="C14" s="343">
        <v>11013</v>
      </c>
      <c r="D14" s="344">
        <v>11345</v>
      </c>
      <c r="E14" s="345">
        <v>22358</v>
      </c>
    </row>
    <row r="15" spans="1:5" s="77" customFormat="1" ht="14.25" customHeight="1" x14ac:dyDescent="0.2">
      <c r="B15" s="34" t="s">
        <v>104</v>
      </c>
      <c r="C15" s="252">
        <v>297</v>
      </c>
      <c r="D15" s="63">
        <v>302</v>
      </c>
      <c r="E15" s="253">
        <v>599</v>
      </c>
    </row>
    <row r="16" spans="1:5" s="77" customFormat="1" ht="14.25" customHeight="1" x14ac:dyDescent="0.2">
      <c r="B16" s="34" t="s">
        <v>105</v>
      </c>
      <c r="C16" s="252">
        <v>306</v>
      </c>
      <c r="D16" s="63">
        <v>296</v>
      </c>
      <c r="E16" s="253">
        <v>602</v>
      </c>
    </row>
    <row r="17" spans="2:5" s="77" customFormat="1" ht="14.25" customHeight="1" x14ac:dyDescent="0.2">
      <c r="B17" s="34" t="s">
        <v>107</v>
      </c>
      <c r="C17" s="252">
        <v>603</v>
      </c>
      <c r="D17" s="63">
        <v>526</v>
      </c>
      <c r="E17" s="253">
        <v>1129</v>
      </c>
    </row>
    <row r="18" spans="2:5" s="77" customFormat="1" ht="14.25" customHeight="1" x14ac:dyDescent="0.2">
      <c r="B18" s="34" t="s">
        <v>196</v>
      </c>
      <c r="C18" s="252">
        <v>398</v>
      </c>
      <c r="D18" s="63">
        <v>366</v>
      </c>
      <c r="E18" s="253">
        <v>764</v>
      </c>
    </row>
    <row r="19" spans="2:5" s="77" customFormat="1" ht="14.25" customHeight="1" x14ac:dyDescent="0.2">
      <c r="B19" s="34" t="s">
        <v>197</v>
      </c>
      <c r="C19" s="252">
        <v>679</v>
      </c>
      <c r="D19" s="63">
        <v>827</v>
      </c>
      <c r="E19" s="253">
        <v>1506</v>
      </c>
    </row>
    <row r="20" spans="2:5" s="77" customFormat="1" ht="14.25" customHeight="1" x14ac:dyDescent="0.2">
      <c r="B20" s="34" t="s">
        <v>198</v>
      </c>
      <c r="C20" s="252">
        <v>382</v>
      </c>
      <c r="D20" s="63">
        <v>342</v>
      </c>
      <c r="E20" s="253">
        <v>724</v>
      </c>
    </row>
    <row r="21" spans="2:5" s="77" customFormat="1" ht="14.25" customHeight="1" x14ac:dyDescent="0.2">
      <c r="B21" s="34" t="s">
        <v>110</v>
      </c>
      <c r="C21" s="252">
        <v>267</v>
      </c>
      <c r="D21" s="63">
        <v>318</v>
      </c>
      <c r="E21" s="253">
        <v>585</v>
      </c>
    </row>
    <row r="22" spans="2:5" s="77" customFormat="1" ht="14.25" customHeight="1" x14ac:dyDescent="0.2">
      <c r="B22" s="34" t="s">
        <v>199</v>
      </c>
      <c r="C22" s="252">
        <v>275</v>
      </c>
      <c r="D22" s="63">
        <v>229</v>
      </c>
      <c r="E22" s="253">
        <v>504</v>
      </c>
    </row>
    <row r="23" spans="2:5" s="77" customFormat="1" ht="14.25" customHeight="1" x14ac:dyDescent="0.2">
      <c r="B23" s="34" t="s">
        <v>111</v>
      </c>
      <c r="C23" s="252">
        <v>779</v>
      </c>
      <c r="D23" s="63">
        <v>756</v>
      </c>
      <c r="E23" s="253">
        <v>1535</v>
      </c>
    </row>
    <row r="24" spans="2:5" s="77" customFormat="1" ht="14.25" customHeight="1" x14ac:dyDescent="0.2">
      <c r="B24" s="34" t="s">
        <v>200</v>
      </c>
      <c r="C24" s="252">
        <v>486</v>
      </c>
      <c r="D24" s="63">
        <v>397</v>
      </c>
      <c r="E24" s="253">
        <v>883</v>
      </c>
    </row>
    <row r="25" spans="2:5" s="77" customFormat="1" ht="14.25" customHeight="1" x14ac:dyDescent="0.2">
      <c r="B25" s="34" t="s">
        <v>113</v>
      </c>
      <c r="C25" s="252">
        <v>312</v>
      </c>
      <c r="D25" s="63">
        <v>352</v>
      </c>
      <c r="E25" s="253">
        <v>664</v>
      </c>
    </row>
    <row r="26" spans="2:5" s="77" customFormat="1" ht="14.25" customHeight="1" x14ac:dyDescent="0.2">
      <c r="B26" s="34" t="s">
        <v>114</v>
      </c>
      <c r="C26" s="252">
        <v>381</v>
      </c>
      <c r="D26" s="63">
        <v>383</v>
      </c>
      <c r="E26" s="253">
        <v>764</v>
      </c>
    </row>
    <row r="27" spans="2:5" s="77" customFormat="1" ht="14.25" customHeight="1" x14ac:dyDescent="0.2">
      <c r="B27" s="34" t="s">
        <v>201</v>
      </c>
      <c r="C27" s="252">
        <v>393</v>
      </c>
      <c r="D27" s="63">
        <v>337</v>
      </c>
      <c r="E27" s="253">
        <v>730</v>
      </c>
    </row>
    <row r="28" spans="2:5" s="77" customFormat="1" ht="14.25" customHeight="1" x14ac:dyDescent="0.2">
      <c r="B28" s="34" t="s">
        <v>121</v>
      </c>
      <c r="C28" s="252">
        <v>785</v>
      </c>
      <c r="D28" s="63">
        <v>799</v>
      </c>
      <c r="E28" s="253">
        <v>1584</v>
      </c>
    </row>
    <row r="29" spans="2:5" s="77" customFormat="1" ht="14.25" customHeight="1" x14ac:dyDescent="0.2">
      <c r="B29" s="34" t="s">
        <v>124</v>
      </c>
      <c r="C29" s="252">
        <v>880</v>
      </c>
      <c r="D29" s="63">
        <v>1024</v>
      </c>
      <c r="E29" s="253">
        <v>1904</v>
      </c>
    </row>
    <row r="30" spans="2:5" s="77" customFormat="1" ht="14.25" customHeight="1" x14ac:dyDescent="0.2">
      <c r="B30" s="34" t="s">
        <v>202</v>
      </c>
      <c r="C30" s="252">
        <v>244</v>
      </c>
      <c r="D30" s="63">
        <v>296</v>
      </c>
      <c r="E30" s="253">
        <v>540</v>
      </c>
    </row>
    <row r="31" spans="2:5" s="77" customFormat="1" ht="14.25" customHeight="1" x14ac:dyDescent="0.2">
      <c r="B31" s="34" t="s">
        <v>203</v>
      </c>
      <c r="C31" s="252">
        <v>719</v>
      </c>
      <c r="D31" s="63">
        <v>800</v>
      </c>
      <c r="E31" s="253">
        <v>1519</v>
      </c>
    </row>
    <row r="32" spans="2:5" s="77" customFormat="1" ht="14.25" customHeight="1" x14ac:dyDescent="0.2">
      <c r="B32" s="34" t="s">
        <v>204</v>
      </c>
      <c r="C32" s="252">
        <v>279</v>
      </c>
      <c r="D32" s="63">
        <v>254</v>
      </c>
      <c r="E32" s="253">
        <v>533</v>
      </c>
    </row>
    <row r="33" spans="2:5" s="77" customFormat="1" ht="14.25" customHeight="1" x14ac:dyDescent="0.2">
      <c r="B33" s="34" t="s">
        <v>128</v>
      </c>
      <c r="C33" s="252">
        <v>676</v>
      </c>
      <c r="D33" s="63">
        <v>668</v>
      </c>
      <c r="E33" s="253">
        <v>1344</v>
      </c>
    </row>
    <row r="34" spans="2:5" s="77" customFormat="1" ht="14.25" customHeight="1" x14ac:dyDescent="0.2">
      <c r="B34" s="34" t="s">
        <v>205</v>
      </c>
      <c r="C34" s="252">
        <v>458</v>
      </c>
      <c r="D34" s="63">
        <v>652</v>
      </c>
      <c r="E34" s="253">
        <v>1110</v>
      </c>
    </row>
    <row r="35" spans="2:5" s="77" customFormat="1" ht="14.25" customHeight="1" x14ac:dyDescent="0.2">
      <c r="B35" s="34" t="s">
        <v>206</v>
      </c>
      <c r="C35" s="252">
        <v>224</v>
      </c>
      <c r="D35" s="63">
        <v>338</v>
      </c>
      <c r="E35" s="253">
        <v>562</v>
      </c>
    </row>
    <row r="36" spans="2:5" s="77" customFormat="1" ht="14.25" customHeight="1" x14ac:dyDescent="0.2">
      <c r="B36" s="34" t="s">
        <v>207</v>
      </c>
      <c r="C36" s="252">
        <v>245</v>
      </c>
      <c r="D36" s="63">
        <v>211</v>
      </c>
      <c r="E36" s="253">
        <v>456</v>
      </c>
    </row>
    <row r="37" spans="2:5" s="77" customFormat="1" ht="14.25" customHeight="1" x14ac:dyDescent="0.2">
      <c r="B37" s="34" t="s">
        <v>129</v>
      </c>
      <c r="C37" s="252">
        <v>609</v>
      </c>
      <c r="D37" s="63">
        <v>538</v>
      </c>
      <c r="E37" s="253">
        <v>1147</v>
      </c>
    </row>
    <row r="38" spans="2:5" s="77" customFormat="1" ht="14.25" customHeight="1" x14ac:dyDescent="0.2">
      <c r="B38" s="34" t="s">
        <v>208</v>
      </c>
      <c r="C38" s="341">
        <v>336</v>
      </c>
      <c r="D38" s="342">
        <v>334</v>
      </c>
      <c r="E38" s="258">
        <v>670</v>
      </c>
    </row>
    <row r="39" spans="2:5" s="77" customFormat="1" ht="14.25" customHeight="1" x14ac:dyDescent="0.2">
      <c r="B39" s="34"/>
      <c r="C39" s="247"/>
      <c r="D39" s="247"/>
      <c r="E39" s="247"/>
    </row>
    <row r="40" spans="2:5" x14ac:dyDescent="0.2">
      <c r="D40" s="80"/>
    </row>
    <row r="41" spans="2:5" x14ac:dyDescent="0.2">
      <c r="D41" s="80"/>
    </row>
    <row r="42" spans="2:5" x14ac:dyDescent="0.2">
      <c r="D42" s="80"/>
    </row>
    <row r="43" spans="2:5" x14ac:dyDescent="0.2">
      <c r="D43" s="80"/>
    </row>
    <row r="44" spans="2:5" x14ac:dyDescent="0.2">
      <c r="D44" s="80"/>
    </row>
    <row r="45" spans="2:5" x14ac:dyDescent="0.2">
      <c r="D45" s="80"/>
    </row>
    <row r="46" spans="2:5" x14ac:dyDescent="0.2">
      <c r="D46" s="80"/>
    </row>
    <row r="47" spans="2:5" x14ac:dyDescent="0.2">
      <c r="D47" s="80"/>
    </row>
    <row r="48" spans="2:5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  <row r="272" spans="4:4" x14ac:dyDescent="0.2">
      <c r="D272" s="80"/>
    </row>
  </sheetData>
  <mergeCells count="2">
    <mergeCell ref="C8:E8"/>
    <mergeCell ref="C9:E9"/>
  </mergeCells>
  <conditionalFormatting sqref="C11:E38">
    <cfRule type="cellIs" dxfId="4989" priority="2" operator="between">
      <formula>1</formula>
      <formula>2</formula>
    </cfRule>
  </conditionalFormatting>
  <conditionalFormatting sqref="C11:E38">
    <cfRule type="cellIs" dxfId="4988" priority="1" operator="between">
      <formula>1</formula>
      <formula>2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showGridLines="0" showRowColHeaders="0" workbookViewId="0"/>
  </sheetViews>
  <sheetFormatPr defaultColWidth="12" defaultRowHeight="12.75" x14ac:dyDescent="0.2"/>
  <cols>
    <col min="1" max="1" width="12" style="78"/>
    <col min="2" max="2" width="38" style="78" customWidth="1"/>
    <col min="3" max="3" width="14.85546875" style="78" customWidth="1"/>
    <col min="4" max="4" width="17.28515625" style="78" customWidth="1"/>
    <col min="5" max="16384" width="12" style="78"/>
  </cols>
  <sheetData>
    <row r="1" spans="1:4" s="77" customFormat="1" ht="16.5" customHeight="1" x14ac:dyDescent="0.25"/>
    <row r="2" spans="1:4" s="77" customFormat="1" ht="16.5" customHeight="1" x14ac:dyDescent="0.25"/>
    <row r="3" spans="1:4" s="77" customFormat="1" ht="16.5" customHeight="1" x14ac:dyDescent="0.25"/>
    <row r="4" spans="1:4" s="77" customFormat="1" ht="16.5" customHeight="1" x14ac:dyDescent="0.25"/>
    <row r="5" spans="1:4" s="77" customFormat="1" ht="16.5" customHeight="1" x14ac:dyDescent="0.2">
      <c r="A5" s="118" t="s">
        <v>7</v>
      </c>
      <c r="B5" s="121" t="s">
        <v>364</v>
      </c>
      <c r="D5" s="79"/>
    </row>
    <row r="6" spans="1:4" s="77" customFormat="1" ht="12" customHeight="1" x14ac:dyDescent="0.2">
      <c r="A6" s="118"/>
      <c r="B6" s="111" t="s">
        <v>265</v>
      </c>
      <c r="D6" s="79"/>
    </row>
    <row r="7" spans="1:4" s="77" customFormat="1" ht="16.5" customHeight="1" x14ac:dyDescent="0.25"/>
    <row r="8" spans="1:4" s="77" customFormat="1" ht="24.75" customHeight="1" x14ac:dyDescent="0.25">
      <c r="B8" s="8"/>
      <c r="C8" s="598" t="s">
        <v>365</v>
      </c>
      <c r="D8" s="598"/>
    </row>
    <row r="9" spans="1:4" s="77" customFormat="1" ht="24.75" customHeight="1" x14ac:dyDescent="0.25">
      <c r="B9" s="8"/>
      <c r="C9" s="599"/>
      <c r="D9" s="599"/>
    </row>
    <row r="10" spans="1:4" s="77" customFormat="1" ht="14.25" customHeight="1" x14ac:dyDescent="0.2">
      <c r="B10" s="120" t="s">
        <v>21</v>
      </c>
      <c r="C10" s="534" t="s">
        <v>12</v>
      </c>
      <c r="D10" s="534" t="s">
        <v>13</v>
      </c>
    </row>
    <row r="11" spans="1:4" s="77" customFormat="1" ht="14.25" customHeight="1" x14ac:dyDescent="0.2">
      <c r="B11" s="243" t="s">
        <v>61</v>
      </c>
      <c r="C11" s="260">
        <f>'SD_genero (13)'!C11/'SD_genero (13)'!E11</f>
        <v>0.47886991988399102</v>
      </c>
      <c r="D11" s="261">
        <f>'SD_genero (13)'!D11/'SD_genero (13)'!E11</f>
        <v>0.52113008011600903</v>
      </c>
    </row>
    <row r="12" spans="1:4" s="77" customFormat="1" ht="14.25" customHeight="1" x14ac:dyDescent="0.2">
      <c r="B12" s="4" t="s">
        <v>102</v>
      </c>
      <c r="C12" s="262">
        <f>'SD_genero (13)'!C12/'SD_genero (13)'!E12</f>
        <v>0.49136026755300483</v>
      </c>
      <c r="D12" s="263">
        <f>'SD_genero (13)'!D12/'SD_genero (13)'!E12</f>
        <v>0.50863973244699523</v>
      </c>
    </row>
    <row r="13" spans="1:4" s="77" customFormat="1" ht="14.25" customHeight="1" x14ac:dyDescent="0.2">
      <c r="B13" s="4" t="s">
        <v>103</v>
      </c>
      <c r="C13" s="262">
        <f>'SD_genero (13)'!C13/'SD_genero (13)'!E13</f>
        <v>0.49216756450241</v>
      </c>
      <c r="D13" s="263">
        <f>'SD_genero (13)'!D13/'SD_genero (13)'!E13</f>
        <v>0.50783243549759005</v>
      </c>
    </row>
    <row r="14" spans="1:4" s="77" customFormat="1" ht="14.25" customHeight="1" x14ac:dyDescent="0.2">
      <c r="B14" s="4" t="s">
        <v>1</v>
      </c>
      <c r="C14" s="346">
        <f>'SD_genero (13)'!C14/'SD_genero (13)'!E14</f>
        <v>0.4925753645227659</v>
      </c>
      <c r="D14" s="347">
        <f>'SD_genero (13)'!D14/'SD_genero (13)'!E14</f>
        <v>0.50742463547723415</v>
      </c>
    </row>
    <row r="15" spans="1:4" s="77" customFormat="1" ht="14.25" customHeight="1" x14ac:dyDescent="0.2">
      <c r="B15" s="34" t="s">
        <v>104</v>
      </c>
      <c r="C15" s="260">
        <f>'SD_genero (13)'!C15/'SD_genero (13)'!E15</f>
        <v>0.4958263772954925</v>
      </c>
      <c r="D15" s="261">
        <f>'SD_genero (13)'!D15/'SD_genero (13)'!E15</f>
        <v>0.5041736227045075</v>
      </c>
    </row>
    <row r="16" spans="1:4" s="77" customFormat="1" ht="14.25" customHeight="1" x14ac:dyDescent="0.2">
      <c r="B16" s="34" t="s">
        <v>105</v>
      </c>
      <c r="C16" s="262">
        <f>'SD_genero (13)'!C16/'SD_genero (13)'!E16</f>
        <v>0.50830564784053156</v>
      </c>
      <c r="D16" s="263">
        <f>'SD_genero (13)'!D16/'SD_genero (13)'!E16</f>
        <v>0.49169435215946844</v>
      </c>
    </row>
    <row r="17" spans="2:4" s="77" customFormat="1" ht="14.25" customHeight="1" x14ac:dyDescent="0.2">
      <c r="B17" s="34" t="s">
        <v>107</v>
      </c>
      <c r="C17" s="262">
        <f>'SD_genero (13)'!C17/'SD_genero (13)'!E17</f>
        <v>0.53410097431355186</v>
      </c>
      <c r="D17" s="263">
        <f>'SD_genero (13)'!D17/'SD_genero (13)'!E17</f>
        <v>0.4658990256864482</v>
      </c>
    </row>
    <row r="18" spans="2:4" s="77" customFormat="1" ht="14.25" customHeight="1" x14ac:dyDescent="0.2">
      <c r="B18" s="34" t="s">
        <v>196</v>
      </c>
      <c r="C18" s="262">
        <f>'SD_genero (13)'!C18/'SD_genero (13)'!E18</f>
        <v>0.52094240837696337</v>
      </c>
      <c r="D18" s="263">
        <f>'SD_genero (13)'!D18/'SD_genero (13)'!E18</f>
        <v>0.47905759162303663</v>
      </c>
    </row>
    <row r="19" spans="2:4" s="77" customFormat="1" ht="14.25" customHeight="1" x14ac:dyDescent="0.2">
      <c r="B19" s="34" t="s">
        <v>197</v>
      </c>
      <c r="C19" s="262">
        <f>'SD_genero (13)'!C19/'SD_genero (13)'!E19</f>
        <v>0.45086321381142097</v>
      </c>
      <c r="D19" s="263">
        <f>'SD_genero (13)'!D19/'SD_genero (13)'!E19</f>
        <v>0.54913678618857897</v>
      </c>
    </row>
    <row r="20" spans="2:4" s="77" customFormat="1" ht="14.25" customHeight="1" x14ac:dyDescent="0.2">
      <c r="B20" s="34" t="s">
        <v>198</v>
      </c>
      <c r="C20" s="262">
        <f>'SD_genero (13)'!C20/'SD_genero (13)'!E20</f>
        <v>0.52762430939226523</v>
      </c>
      <c r="D20" s="263">
        <f>'SD_genero (13)'!D20/'SD_genero (13)'!E20</f>
        <v>0.47237569060773482</v>
      </c>
    </row>
    <row r="21" spans="2:4" s="77" customFormat="1" ht="14.25" customHeight="1" x14ac:dyDescent="0.2">
      <c r="B21" s="34" t="s">
        <v>110</v>
      </c>
      <c r="C21" s="262">
        <f>'SD_genero (13)'!C21/'SD_genero (13)'!E21</f>
        <v>0.4564102564102564</v>
      </c>
      <c r="D21" s="263">
        <f>'SD_genero (13)'!D21/'SD_genero (13)'!E21</f>
        <v>0.54358974358974355</v>
      </c>
    </row>
    <row r="22" spans="2:4" s="77" customFormat="1" ht="14.25" customHeight="1" x14ac:dyDescent="0.2">
      <c r="B22" s="34" t="s">
        <v>199</v>
      </c>
      <c r="C22" s="262">
        <f>'SD_genero (13)'!C22/'SD_genero (13)'!E22</f>
        <v>0.54563492063492058</v>
      </c>
      <c r="D22" s="263">
        <f>'SD_genero (13)'!D22/'SD_genero (13)'!E22</f>
        <v>0.45436507936507936</v>
      </c>
    </row>
    <row r="23" spans="2:4" s="77" customFormat="1" ht="14.25" customHeight="1" x14ac:dyDescent="0.2">
      <c r="B23" s="34" t="s">
        <v>111</v>
      </c>
      <c r="C23" s="262">
        <f>'SD_genero (13)'!C23/'SD_genero (13)'!E23</f>
        <v>0.50749185667752439</v>
      </c>
      <c r="D23" s="263">
        <f>'SD_genero (13)'!D23/'SD_genero (13)'!E23</f>
        <v>0.49250814332247556</v>
      </c>
    </row>
    <row r="24" spans="2:4" s="77" customFormat="1" ht="14.25" customHeight="1" x14ac:dyDescent="0.2">
      <c r="B24" s="34" t="s">
        <v>200</v>
      </c>
      <c r="C24" s="262">
        <f>'SD_genero (13)'!C24/'SD_genero (13)'!E24</f>
        <v>0.55039637599093993</v>
      </c>
      <c r="D24" s="263">
        <f>'SD_genero (13)'!D24/'SD_genero (13)'!E24</f>
        <v>0.44960362400906001</v>
      </c>
    </row>
    <row r="25" spans="2:4" s="77" customFormat="1" ht="14.25" customHeight="1" x14ac:dyDescent="0.2">
      <c r="B25" s="34" t="s">
        <v>113</v>
      </c>
      <c r="C25" s="262">
        <f>'SD_genero (13)'!C25/'SD_genero (13)'!E25</f>
        <v>0.46987951807228917</v>
      </c>
      <c r="D25" s="263">
        <f>'SD_genero (13)'!D25/'SD_genero (13)'!E25</f>
        <v>0.53012048192771088</v>
      </c>
    </row>
    <row r="26" spans="2:4" s="77" customFormat="1" ht="14.25" customHeight="1" x14ac:dyDescent="0.2">
      <c r="B26" s="34" t="s">
        <v>114</v>
      </c>
      <c r="C26" s="262">
        <f>'SD_genero (13)'!C26/'SD_genero (13)'!E26</f>
        <v>0.4986910994764398</v>
      </c>
      <c r="D26" s="263">
        <f>'SD_genero (13)'!D26/'SD_genero (13)'!E26</f>
        <v>0.50130890052356025</v>
      </c>
    </row>
    <row r="27" spans="2:4" s="77" customFormat="1" ht="14.25" customHeight="1" x14ac:dyDescent="0.2">
      <c r="B27" s="34" t="s">
        <v>201</v>
      </c>
      <c r="C27" s="262">
        <f>'SD_genero (13)'!C27/'SD_genero (13)'!E27</f>
        <v>0.5383561643835616</v>
      </c>
      <c r="D27" s="263">
        <f>'SD_genero (13)'!D27/'SD_genero (13)'!E27</f>
        <v>0.46164383561643835</v>
      </c>
    </row>
    <row r="28" spans="2:4" s="77" customFormat="1" ht="14.25" customHeight="1" x14ac:dyDescent="0.2">
      <c r="B28" s="34" t="s">
        <v>121</v>
      </c>
      <c r="C28" s="262">
        <f>'SD_genero (13)'!C28/'SD_genero (13)'!E28</f>
        <v>0.49558080808080807</v>
      </c>
      <c r="D28" s="263">
        <f>'SD_genero (13)'!D28/'SD_genero (13)'!E28</f>
        <v>0.50441919191919193</v>
      </c>
    </row>
    <row r="29" spans="2:4" s="77" customFormat="1" ht="14.25" customHeight="1" x14ac:dyDescent="0.2">
      <c r="B29" s="34" t="s">
        <v>124</v>
      </c>
      <c r="C29" s="262">
        <f>'SD_genero (13)'!C29/'SD_genero (13)'!E29</f>
        <v>0.46218487394957986</v>
      </c>
      <c r="D29" s="263">
        <f>'SD_genero (13)'!D29/'SD_genero (13)'!E29</f>
        <v>0.53781512605042014</v>
      </c>
    </row>
    <row r="30" spans="2:4" s="77" customFormat="1" ht="14.25" customHeight="1" x14ac:dyDescent="0.2">
      <c r="B30" s="34" t="s">
        <v>202</v>
      </c>
      <c r="C30" s="262">
        <f>'SD_genero (13)'!C30/'SD_genero (13)'!E30</f>
        <v>0.45185185185185184</v>
      </c>
      <c r="D30" s="263">
        <f>'SD_genero (13)'!D30/'SD_genero (13)'!E30</f>
        <v>0.54814814814814816</v>
      </c>
    </row>
    <row r="31" spans="2:4" s="77" customFormat="1" ht="14.25" customHeight="1" x14ac:dyDescent="0.2">
      <c r="B31" s="34" t="s">
        <v>203</v>
      </c>
      <c r="C31" s="262">
        <f>'SD_genero (13)'!C31/'SD_genero (13)'!E31</f>
        <v>0.47333772218564846</v>
      </c>
      <c r="D31" s="263">
        <f>'SD_genero (13)'!D31/'SD_genero (13)'!E31</f>
        <v>0.5266622778143516</v>
      </c>
    </row>
    <row r="32" spans="2:4" s="77" customFormat="1" ht="14.25" customHeight="1" x14ac:dyDescent="0.2">
      <c r="B32" s="34" t="s">
        <v>204</v>
      </c>
      <c r="C32" s="262">
        <f>'SD_genero (13)'!C32/'SD_genero (13)'!E32</f>
        <v>0.52345215759849906</v>
      </c>
      <c r="D32" s="263">
        <f>'SD_genero (13)'!D32/'SD_genero (13)'!E32</f>
        <v>0.47654784240150094</v>
      </c>
    </row>
    <row r="33" spans="2:4" s="77" customFormat="1" ht="14.25" customHeight="1" x14ac:dyDescent="0.2">
      <c r="B33" s="34" t="s">
        <v>128</v>
      </c>
      <c r="C33" s="262">
        <f>'SD_genero (13)'!C33/'SD_genero (13)'!E33</f>
        <v>0.50297619047619047</v>
      </c>
      <c r="D33" s="263">
        <f>'SD_genero (13)'!D33/'SD_genero (13)'!E33</f>
        <v>0.49702380952380953</v>
      </c>
    </row>
    <row r="34" spans="2:4" s="77" customFormat="1" ht="14.25" customHeight="1" x14ac:dyDescent="0.2">
      <c r="B34" s="34" t="s">
        <v>205</v>
      </c>
      <c r="C34" s="262">
        <f>'SD_genero (13)'!C34/'SD_genero (13)'!E34</f>
        <v>0.41261261261261262</v>
      </c>
      <c r="D34" s="263">
        <f>'SD_genero (13)'!D34/'SD_genero (13)'!E34</f>
        <v>0.58738738738738738</v>
      </c>
    </row>
    <row r="35" spans="2:4" s="77" customFormat="1" ht="14.25" customHeight="1" x14ac:dyDescent="0.2">
      <c r="B35" s="34" t="s">
        <v>206</v>
      </c>
      <c r="C35" s="262">
        <f>'SD_genero (13)'!C35/'SD_genero (13)'!E35</f>
        <v>0.39857651245551601</v>
      </c>
      <c r="D35" s="263">
        <f>'SD_genero (13)'!D35/'SD_genero (13)'!E35</f>
        <v>0.60142348754448394</v>
      </c>
    </row>
    <row r="36" spans="2:4" s="77" customFormat="1" ht="14.25" customHeight="1" x14ac:dyDescent="0.2">
      <c r="B36" s="34" t="s">
        <v>207</v>
      </c>
      <c r="C36" s="262">
        <f>'SD_genero (13)'!C36/'SD_genero (13)'!E36</f>
        <v>0.53728070175438591</v>
      </c>
      <c r="D36" s="263">
        <f>'SD_genero (13)'!D36/'SD_genero (13)'!E36</f>
        <v>0.46271929824561403</v>
      </c>
    </row>
    <row r="37" spans="2:4" s="77" customFormat="1" ht="14.25" customHeight="1" x14ac:dyDescent="0.2">
      <c r="B37" s="34" t="s">
        <v>129</v>
      </c>
      <c r="C37" s="262">
        <f>'SD_genero (13)'!C37/'SD_genero (13)'!E37</f>
        <v>0.53095030514385355</v>
      </c>
      <c r="D37" s="263">
        <f>'SD_genero (13)'!D37/'SD_genero (13)'!E37</f>
        <v>0.46904969485614645</v>
      </c>
    </row>
    <row r="38" spans="2:4" s="77" customFormat="1" ht="14.25" customHeight="1" x14ac:dyDescent="0.2">
      <c r="B38" s="34" t="s">
        <v>208</v>
      </c>
      <c r="C38" s="264">
        <f>'SD_genero (13)'!C38/'SD_genero (13)'!E38</f>
        <v>0.5014925373134328</v>
      </c>
      <c r="D38" s="265">
        <f>'SD_genero (13)'!D38/'SD_genero (13)'!E38</f>
        <v>0.49850746268656715</v>
      </c>
    </row>
    <row r="39" spans="2:4" x14ac:dyDescent="0.2">
      <c r="D39" s="80"/>
    </row>
    <row r="40" spans="2:4" x14ac:dyDescent="0.2">
      <c r="D40" s="80"/>
    </row>
    <row r="41" spans="2:4" x14ac:dyDescent="0.2">
      <c r="D41" s="80"/>
    </row>
    <row r="42" spans="2:4" x14ac:dyDescent="0.2">
      <c r="D42" s="80"/>
    </row>
    <row r="43" spans="2:4" x14ac:dyDescent="0.2">
      <c r="D43" s="80"/>
    </row>
    <row r="44" spans="2:4" x14ac:dyDescent="0.2">
      <c r="D44" s="80"/>
    </row>
    <row r="45" spans="2:4" x14ac:dyDescent="0.2">
      <c r="D45" s="80"/>
    </row>
    <row r="46" spans="2:4" x14ac:dyDescent="0.2">
      <c r="D46" s="80"/>
    </row>
    <row r="47" spans="2:4" x14ac:dyDescent="0.2">
      <c r="D47" s="80"/>
    </row>
    <row r="48" spans="2:4" x14ac:dyDescent="0.2">
      <c r="D48" s="80"/>
    </row>
    <row r="49" spans="4:4" x14ac:dyDescent="0.2">
      <c r="D49" s="80"/>
    </row>
    <row r="50" spans="4:4" x14ac:dyDescent="0.2">
      <c r="D50" s="80"/>
    </row>
    <row r="51" spans="4:4" x14ac:dyDescent="0.2">
      <c r="D51" s="80"/>
    </row>
    <row r="52" spans="4:4" x14ac:dyDescent="0.2">
      <c r="D52" s="80"/>
    </row>
    <row r="53" spans="4:4" x14ac:dyDescent="0.2">
      <c r="D53" s="80"/>
    </row>
    <row r="54" spans="4:4" x14ac:dyDescent="0.2">
      <c r="D54" s="80"/>
    </row>
    <row r="55" spans="4:4" x14ac:dyDescent="0.2">
      <c r="D55" s="80"/>
    </row>
    <row r="56" spans="4:4" x14ac:dyDescent="0.2">
      <c r="D56" s="80"/>
    </row>
    <row r="57" spans="4:4" x14ac:dyDescent="0.2">
      <c r="D57" s="80"/>
    </row>
    <row r="58" spans="4:4" x14ac:dyDescent="0.2">
      <c r="D58" s="80"/>
    </row>
    <row r="59" spans="4:4" x14ac:dyDescent="0.2">
      <c r="D59" s="80"/>
    </row>
    <row r="60" spans="4:4" x14ac:dyDescent="0.2">
      <c r="D60" s="80"/>
    </row>
    <row r="61" spans="4:4" x14ac:dyDescent="0.2">
      <c r="D61" s="80"/>
    </row>
    <row r="62" spans="4:4" x14ac:dyDescent="0.2">
      <c r="D62" s="80"/>
    </row>
    <row r="63" spans="4:4" x14ac:dyDescent="0.2">
      <c r="D63" s="80"/>
    </row>
    <row r="64" spans="4:4" x14ac:dyDescent="0.2">
      <c r="D64" s="80"/>
    </row>
    <row r="65" spans="4:4" x14ac:dyDescent="0.2">
      <c r="D65" s="80"/>
    </row>
    <row r="66" spans="4:4" x14ac:dyDescent="0.2">
      <c r="D66" s="80"/>
    </row>
    <row r="67" spans="4:4" x14ac:dyDescent="0.2">
      <c r="D67" s="80"/>
    </row>
    <row r="68" spans="4:4" x14ac:dyDescent="0.2">
      <c r="D68" s="80"/>
    </row>
    <row r="69" spans="4:4" x14ac:dyDescent="0.2">
      <c r="D69" s="80"/>
    </row>
    <row r="70" spans="4:4" x14ac:dyDescent="0.2">
      <c r="D70" s="80"/>
    </row>
    <row r="71" spans="4:4" x14ac:dyDescent="0.2">
      <c r="D71" s="80"/>
    </row>
    <row r="72" spans="4:4" x14ac:dyDescent="0.2">
      <c r="D72" s="80"/>
    </row>
    <row r="73" spans="4:4" x14ac:dyDescent="0.2">
      <c r="D73" s="80"/>
    </row>
    <row r="74" spans="4:4" x14ac:dyDescent="0.2">
      <c r="D74" s="80"/>
    </row>
    <row r="75" spans="4:4" x14ac:dyDescent="0.2">
      <c r="D75" s="80"/>
    </row>
    <row r="76" spans="4:4" x14ac:dyDescent="0.2">
      <c r="D76" s="80"/>
    </row>
    <row r="77" spans="4:4" x14ac:dyDescent="0.2">
      <c r="D77" s="80"/>
    </row>
    <row r="78" spans="4:4" x14ac:dyDescent="0.2">
      <c r="D78" s="80"/>
    </row>
    <row r="79" spans="4:4" x14ac:dyDescent="0.2">
      <c r="D79" s="80"/>
    </row>
    <row r="80" spans="4:4" x14ac:dyDescent="0.2">
      <c r="D80" s="80"/>
    </row>
    <row r="81" spans="4:4" x14ac:dyDescent="0.2">
      <c r="D81" s="80"/>
    </row>
    <row r="82" spans="4:4" x14ac:dyDescent="0.2">
      <c r="D82" s="80"/>
    </row>
    <row r="83" spans="4:4" x14ac:dyDescent="0.2">
      <c r="D83" s="80"/>
    </row>
    <row r="84" spans="4:4" x14ac:dyDescent="0.2">
      <c r="D84" s="80"/>
    </row>
    <row r="85" spans="4:4" x14ac:dyDescent="0.2">
      <c r="D85" s="80"/>
    </row>
    <row r="86" spans="4:4" x14ac:dyDescent="0.2">
      <c r="D86" s="80"/>
    </row>
    <row r="87" spans="4:4" x14ac:dyDescent="0.2">
      <c r="D87" s="80"/>
    </row>
    <row r="88" spans="4:4" x14ac:dyDescent="0.2">
      <c r="D88" s="80"/>
    </row>
    <row r="89" spans="4:4" x14ac:dyDescent="0.2">
      <c r="D89" s="80"/>
    </row>
    <row r="90" spans="4:4" x14ac:dyDescent="0.2">
      <c r="D90" s="80"/>
    </row>
    <row r="91" spans="4:4" x14ac:dyDescent="0.2">
      <c r="D91" s="80"/>
    </row>
    <row r="92" spans="4:4" x14ac:dyDescent="0.2">
      <c r="D92" s="80"/>
    </row>
    <row r="93" spans="4:4" x14ac:dyDescent="0.2">
      <c r="D93" s="80"/>
    </row>
    <row r="94" spans="4:4" x14ac:dyDescent="0.2">
      <c r="D94" s="80"/>
    </row>
    <row r="95" spans="4:4" x14ac:dyDescent="0.2">
      <c r="D95" s="80"/>
    </row>
    <row r="96" spans="4:4" x14ac:dyDescent="0.2">
      <c r="D96" s="80"/>
    </row>
    <row r="97" spans="4:4" x14ac:dyDescent="0.2">
      <c r="D97" s="80"/>
    </row>
    <row r="98" spans="4:4" x14ac:dyDescent="0.2">
      <c r="D98" s="80"/>
    </row>
    <row r="99" spans="4:4" x14ac:dyDescent="0.2">
      <c r="D99" s="80"/>
    </row>
    <row r="100" spans="4:4" x14ac:dyDescent="0.2">
      <c r="D100" s="80"/>
    </row>
    <row r="101" spans="4:4" x14ac:dyDescent="0.2">
      <c r="D101" s="80"/>
    </row>
    <row r="102" spans="4:4" x14ac:dyDescent="0.2">
      <c r="D102" s="80"/>
    </row>
    <row r="103" spans="4:4" x14ac:dyDescent="0.2">
      <c r="D103" s="80"/>
    </row>
    <row r="104" spans="4:4" x14ac:dyDescent="0.2">
      <c r="D104" s="80"/>
    </row>
    <row r="105" spans="4:4" x14ac:dyDescent="0.2">
      <c r="D105" s="80"/>
    </row>
    <row r="106" spans="4:4" x14ac:dyDescent="0.2">
      <c r="D106" s="80"/>
    </row>
    <row r="107" spans="4:4" x14ac:dyDescent="0.2">
      <c r="D107" s="80"/>
    </row>
    <row r="108" spans="4:4" x14ac:dyDescent="0.2">
      <c r="D108" s="80"/>
    </row>
    <row r="109" spans="4:4" x14ac:dyDescent="0.2">
      <c r="D109" s="80"/>
    </row>
    <row r="110" spans="4:4" x14ac:dyDescent="0.2">
      <c r="D110" s="80"/>
    </row>
    <row r="111" spans="4:4" x14ac:dyDescent="0.2">
      <c r="D111" s="80"/>
    </row>
    <row r="112" spans="4:4" x14ac:dyDescent="0.2">
      <c r="D112" s="80"/>
    </row>
    <row r="113" spans="4:4" x14ac:dyDescent="0.2">
      <c r="D113" s="80"/>
    </row>
    <row r="114" spans="4:4" x14ac:dyDescent="0.2">
      <c r="D114" s="80"/>
    </row>
    <row r="115" spans="4:4" x14ac:dyDescent="0.2">
      <c r="D115" s="80"/>
    </row>
    <row r="116" spans="4:4" x14ac:dyDescent="0.2">
      <c r="D116" s="80"/>
    </row>
    <row r="117" spans="4:4" x14ac:dyDescent="0.2">
      <c r="D117" s="80"/>
    </row>
    <row r="118" spans="4:4" x14ac:dyDescent="0.2">
      <c r="D118" s="80"/>
    </row>
    <row r="119" spans="4:4" x14ac:dyDescent="0.2">
      <c r="D119" s="80"/>
    </row>
    <row r="120" spans="4:4" x14ac:dyDescent="0.2">
      <c r="D120" s="80"/>
    </row>
    <row r="121" spans="4:4" x14ac:dyDescent="0.2">
      <c r="D121" s="80"/>
    </row>
    <row r="122" spans="4:4" x14ac:dyDescent="0.2">
      <c r="D122" s="80"/>
    </row>
    <row r="123" spans="4:4" x14ac:dyDescent="0.2">
      <c r="D123" s="80"/>
    </row>
    <row r="124" spans="4:4" x14ac:dyDescent="0.2">
      <c r="D124" s="80"/>
    </row>
    <row r="125" spans="4:4" x14ac:dyDescent="0.2">
      <c r="D125" s="80"/>
    </row>
    <row r="126" spans="4:4" x14ac:dyDescent="0.2">
      <c r="D126" s="80"/>
    </row>
    <row r="127" spans="4:4" x14ac:dyDescent="0.2">
      <c r="D127" s="80"/>
    </row>
    <row r="128" spans="4:4" x14ac:dyDescent="0.2">
      <c r="D128" s="80"/>
    </row>
    <row r="129" spans="4:4" x14ac:dyDescent="0.2">
      <c r="D129" s="80"/>
    </row>
    <row r="130" spans="4:4" x14ac:dyDescent="0.2">
      <c r="D130" s="80"/>
    </row>
    <row r="131" spans="4:4" x14ac:dyDescent="0.2">
      <c r="D131" s="80"/>
    </row>
    <row r="132" spans="4:4" x14ac:dyDescent="0.2">
      <c r="D132" s="80"/>
    </row>
    <row r="133" spans="4:4" x14ac:dyDescent="0.2">
      <c r="D133" s="80"/>
    </row>
    <row r="134" spans="4:4" x14ac:dyDescent="0.2">
      <c r="D134" s="80"/>
    </row>
    <row r="135" spans="4:4" x14ac:dyDescent="0.2">
      <c r="D135" s="80"/>
    </row>
    <row r="136" spans="4:4" x14ac:dyDescent="0.2">
      <c r="D136" s="80"/>
    </row>
    <row r="137" spans="4:4" x14ac:dyDescent="0.2">
      <c r="D137" s="80"/>
    </row>
    <row r="138" spans="4:4" x14ac:dyDescent="0.2">
      <c r="D138" s="80"/>
    </row>
    <row r="139" spans="4:4" x14ac:dyDescent="0.2">
      <c r="D139" s="80"/>
    </row>
    <row r="140" spans="4:4" x14ac:dyDescent="0.2">
      <c r="D140" s="80"/>
    </row>
    <row r="141" spans="4:4" x14ac:dyDescent="0.2">
      <c r="D141" s="80"/>
    </row>
    <row r="142" spans="4:4" x14ac:dyDescent="0.2">
      <c r="D142" s="80"/>
    </row>
    <row r="143" spans="4:4" x14ac:dyDescent="0.2">
      <c r="D143" s="80"/>
    </row>
    <row r="144" spans="4:4" x14ac:dyDescent="0.2">
      <c r="D144" s="80"/>
    </row>
    <row r="145" spans="4:4" x14ac:dyDescent="0.2">
      <c r="D145" s="80"/>
    </row>
    <row r="146" spans="4:4" x14ac:dyDescent="0.2">
      <c r="D146" s="80"/>
    </row>
    <row r="147" spans="4:4" x14ac:dyDescent="0.2">
      <c r="D147" s="80"/>
    </row>
    <row r="148" spans="4:4" x14ac:dyDescent="0.2">
      <c r="D148" s="80"/>
    </row>
    <row r="149" spans="4:4" x14ac:dyDescent="0.2">
      <c r="D149" s="80"/>
    </row>
    <row r="150" spans="4:4" x14ac:dyDescent="0.2">
      <c r="D150" s="80"/>
    </row>
    <row r="151" spans="4:4" x14ac:dyDescent="0.2">
      <c r="D151" s="80"/>
    </row>
    <row r="152" spans="4:4" x14ac:dyDescent="0.2">
      <c r="D152" s="80"/>
    </row>
    <row r="153" spans="4:4" x14ac:dyDescent="0.2">
      <c r="D153" s="80"/>
    </row>
    <row r="154" spans="4:4" x14ac:dyDescent="0.2">
      <c r="D154" s="80"/>
    </row>
    <row r="155" spans="4:4" x14ac:dyDescent="0.2">
      <c r="D155" s="80"/>
    </row>
    <row r="156" spans="4:4" x14ac:dyDescent="0.2">
      <c r="D156" s="80"/>
    </row>
    <row r="157" spans="4:4" x14ac:dyDescent="0.2">
      <c r="D157" s="80"/>
    </row>
    <row r="158" spans="4:4" x14ac:dyDescent="0.2">
      <c r="D158" s="80"/>
    </row>
    <row r="159" spans="4:4" x14ac:dyDescent="0.2">
      <c r="D159" s="80"/>
    </row>
    <row r="160" spans="4:4" x14ac:dyDescent="0.2">
      <c r="D160" s="80"/>
    </row>
    <row r="161" spans="4:4" x14ac:dyDescent="0.2">
      <c r="D161" s="80"/>
    </row>
    <row r="162" spans="4:4" x14ac:dyDescent="0.2">
      <c r="D162" s="80"/>
    </row>
    <row r="163" spans="4:4" x14ac:dyDescent="0.2">
      <c r="D163" s="80"/>
    </row>
    <row r="164" spans="4:4" x14ac:dyDescent="0.2">
      <c r="D164" s="80"/>
    </row>
    <row r="165" spans="4:4" x14ac:dyDescent="0.2">
      <c r="D165" s="80"/>
    </row>
    <row r="166" spans="4:4" x14ac:dyDescent="0.2">
      <c r="D166" s="80"/>
    </row>
    <row r="167" spans="4:4" x14ac:dyDescent="0.2">
      <c r="D167" s="80"/>
    </row>
    <row r="168" spans="4:4" x14ac:dyDescent="0.2">
      <c r="D168" s="80"/>
    </row>
    <row r="169" spans="4:4" x14ac:dyDescent="0.2">
      <c r="D169" s="80"/>
    </row>
    <row r="170" spans="4:4" x14ac:dyDescent="0.2">
      <c r="D170" s="80"/>
    </row>
    <row r="171" spans="4:4" x14ac:dyDescent="0.2">
      <c r="D171" s="80"/>
    </row>
    <row r="172" spans="4:4" x14ac:dyDescent="0.2">
      <c r="D172" s="80"/>
    </row>
    <row r="173" spans="4:4" x14ac:dyDescent="0.2">
      <c r="D173" s="80"/>
    </row>
    <row r="174" spans="4:4" x14ac:dyDescent="0.2">
      <c r="D174" s="80"/>
    </row>
    <row r="175" spans="4:4" x14ac:dyDescent="0.2">
      <c r="D175" s="80"/>
    </row>
    <row r="176" spans="4:4" x14ac:dyDescent="0.2">
      <c r="D176" s="80"/>
    </row>
    <row r="177" spans="4:4" x14ac:dyDescent="0.2">
      <c r="D177" s="80"/>
    </row>
    <row r="178" spans="4:4" x14ac:dyDescent="0.2">
      <c r="D178" s="80"/>
    </row>
    <row r="179" spans="4:4" x14ac:dyDescent="0.2">
      <c r="D179" s="80"/>
    </row>
    <row r="180" spans="4:4" x14ac:dyDescent="0.2">
      <c r="D180" s="80"/>
    </row>
    <row r="181" spans="4:4" x14ac:dyDescent="0.2">
      <c r="D181" s="80"/>
    </row>
    <row r="182" spans="4:4" x14ac:dyDescent="0.2">
      <c r="D182" s="80"/>
    </row>
    <row r="183" spans="4:4" x14ac:dyDescent="0.2">
      <c r="D183" s="80"/>
    </row>
    <row r="184" spans="4:4" x14ac:dyDescent="0.2">
      <c r="D184" s="80"/>
    </row>
    <row r="185" spans="4:4" x14ac:dyDescent="0.2">
      <c r="D185" s="80"/>
    </row>
    <row r="186" spans="4:4" x14ac:dyDescent="0.2">
      <c r="D186" s="80"/>
    </row>
    <row r="187" spans="4:4" x14ac:dyDescent="0.2">
      <c r="D187" s="80"/>
    </row>
    <row r="188" spans="4:4" x14ac:dyDescent="0.2">
      <c r="D188" s="80"/>
    </row>
    <row r="189" spans="4:4" x14ac:dyDescent="0.2">
      <c r="D189" s="80"/>
    </row>
    <row r="190" spans="4:4" x14ac:dyDescent="0.2">
      <c r="D190" s="80"/>
    </row>
    <row r="191" spans="4:4" x14ac:dyDescent="0.2">
      <c r="D191" s="80"/>
    </row>
    <row r="192" spans="4:4" x14ac:dyDescent="0.2">
      <c r="D192" s="80"/>
    </row>
    <row r="193" spans="4:4" x14ac:dyDescent="0.2">
      <c r="D193" s="80"/>
    </row>
    <row r="194" spans="4:4" x14ac:dyDescent="0.2">
      <c r="D194" s="80"/>
    </row>
    <row r="195" spans="4:4" x14ac:dyDescent="0.2">
      <c r="D195" s="80"/>
    </row>
    <row r="196" spans="4:4" x14ac:dyDescent="0.2">
      <c r="D196" s="80"/>
    </row>
    <row r="197" spans="4:4" x14ac:dyDescent="0.2">
      <c r="D197" s="80"/>
    </row>
    <row r="198" spans="4:4" x14ac:dyDescent="0.2">
      <c r="D198" s="80"/>
    </row>
    <row r="199" spans="4:4" x14ac:dyDescent="0.2">
      <c r="D199" s="80"/>
    </row>
    <row r="200" spans="4:4" x14ac:dyDescent="0.2">
      <c r="D200" s="80"/>
    </row>
    <row r="201" spans="4:4" x14ac:dyDescent="0.2">
      <c r="D201" s="80"/>
    </row>
    <row r="202" spans="4:4" x14ac:dyDescent="0.2">
      <c r="D202" s="80"/>
    </row>
    <row r="203" spans="4:4" x14ac:dyDescent="0.2">
      <c r="D203" s="80"/>
    </row>
    <row r="204" spans="4:4" x14ac:dyDescent="0.2">
      <c r="D204" s="80"/>
    </row>
    <row r="205" spans="4:4" x14ac:dyDescent="0.2">
      <c r="D205" s="80"/>
    </row>
    <row r="206" spans="4:4" x14ac:dyDescent="0.2">
      <c r="D206" s="80"/>
    </row>
    <row r="207" spans="4:4" x14ac:dyDescent="0.2">
      <c r="D207" s="80"/>
    </row>
    <row r="208" spans="4:4" x14ac:dyDescent="0.2">
      <c r="D208" s="80"/>
    </row>
    <row r="209" spans="4:4" x14ac:dyDescent="0.2">
      <c r="D209" s="80"/>
    </row>
    <row r="210" spans="4:4" x14ac:dyDescent="0.2">
      <c r="D210" s="80"/>
    </row>
    <row r="211" spans="4:4" x14ac:dyDescent="0.2">
      <c r="D211" s="80"/>
    </row>
    <row r="212" spans="4:4" x14ac:dyDescent="0.2">
      <c r="D212" s="80"/>
    </row>
    <row r="213" spans="4:4" x14ac:dyDescent="0.2">
      <c r="D213" s="80"/>
    </row>
    <row r="214" spans="4:4" x14ac:dyDescent="0.2">
      <c r="D214" s="80"/>
    </row>
    <row r="215" spans="4:4" x14ac:dyDescent="0.2">
      <c r="D215" s="80"/>
    </row>
    <row r="216" spans="4:4" x14ac:dyDescent="0.2">
      <c r="D216" s="80"/>
    </row>
    <row r="217" spans="4:4" x14ac:dyDescent="0.2">
      <c r="D217" s="80"/>
    </row>
    <row r="218" spans="4:4" x14ac:dyDescent="0.2">
      <c r="D218" s="80"/>
    </row>
    <row r="219" spans="4:4" x14ac:dyDescent="0.2">
      <c r="D219" s="80"/>
    </row>
    <row r="220" spans="4:4" x14ac:dyDescent="0.2">
      <c r="D220" s="80"/>
    </row>
    <row r="221" spans="4:4" x14ac:dyDescent="0.2">
      <c r="D221" s="80"/>
    </row>
    <row r="222" spans="4:4" x14ac:dyDescent="0.2">
      <c r="D222" s="80"/>
    </row>
    <row r="223" spans="4:4" x14ac:dyDescent="0.2">
      <c r="D223" s="80"/>
    </row>
    <row r="224" spans="4:4" x14ac:dyDescent="0.2">
      <c r="D224" s="80"/>
    </row>
    <row r="225" spans="4:4" x14ac:dyDescent="0.2">
      <c r="D225" s="80"/>
    </row>
    <row r="226" spans="4:4" x14ac:dyDescent="0.2">
      <c r="D226" s="80"/>
    </row>
    <row r="227" spans="4:4" x14ac:dyDescent="0.2">
      <c r="D227" s="80"/>
    </row>
    <row r="228" spans="4:4" x14ac:dyDescent="0.2">
      <c r="D228" s="80"/>
    </row>
    <row r="229" spans="4:4" x14ac:dyDescent="0.2">
      <c r="D229" s="80"/>
    </row>
    <row r="230" spans="4:4" x14ac:dyDescent="0.2">
      <c r="D230" s="80"/>
    </row>
    <row r="231" spans="4:4" x14ac:dyDescent="0.2">
      <c r="D231" s="80"/>
    </row>
    <row r="232" spans="4:4" x14ac:dyDescent="0.2">
      <c r="D232" s="80"/>
    </row>
    <row r="233" spans="4:4" x14ac:dyDescent="0.2">
      <c r="D233" s="80"/>
    </row>
    <row r="234" spans="4:4" x14ac:dyDescent="0.2">
      <c r="D234" s="80"/>
    </row>
    <row r="235" spans="4:4" x14ac:dyDescent="0.2">
      <c r="D235" s="80"/>
    </row>
    <row r="236" spans="4:4" x14ac:dyDescent="0.2">
      <c r="D236" s="80"/>
    </row>
    <row r="237" spans="4:4" x14ac:dyDescent="0.2">
      <c r="D237" s="80"/>
    </row>
    <row r="238" spans="4:4" x14ac:dyDescent="0.2">
      <c r="D238" s="80"/>
    </row>
    <row r="239" spans="4:4" x14ac:dyDescent="0.2">
      <c r="D239" s="80"/>
    </row>
    <row r="240" spans="4:4" x14ac:dyDescent="0.2">
      <c r="D240" s="80"/>
    </row>
    <row r="241" spans="4:4" x14ac:dyDescent="0.2">
      <c r="D241" s="80"/>
    </row>
    <row r="242" spans="4:4" x14ac:dyDescent="0.2">
      <c r="D242" s="80"/>
    </row>
    <row r="243" spans="4:4" x14ac:dyDescent="0.2">
      <c r="D243" s="80"/>
    </row>
    <row r="244" spans="4:4" x14ac:dyDescent="0.2">
      <c r="D244" s="80"/>
    </row>
    <row r="245" spans="4:4" x14ac:dyDescent="0.2">
      <c r="D245" s="80"/>
    </row>
    <row r="246" spans="4:4" x14ac:dyDescent="0.2">
      <c r="D246" s="80"/>
    </row>
    <row r="247" spans="4:4" x14ac:dyDescent="0.2">
      <c r="D247" s="80"/>
    </row>
    <row r="248" spans="4:4" x14ac:dyDescent="0.2">
      <c r="D248" s="80"/>
    </row>
    <row r="249" spans="4:4" x14ac:dyDescent="0.2">
      <c r="D249" s="80"/>
    </row>
    <row r="250" spans="4:4" x14ac:dyDescent="0.2">
      <c r="D250" s="80"/>
    </row>
    <row r="251" spans="4:4" x14ac:dyDescent="0.2">
      <c r="D251" s="80"/>
    </row>
    <row r="252" spans="4:4" x14ac:dyDescent="0.2">
      <c r="D252" s="80"/>
    </row>
    <row r="253" spans="4:4" x14ac:dyDescent="0.2">
      <c r="D253" s="80"/>
    </row>
    <row r="254" spans="4:4" x14ac:dyDescent="0.2">
      <c r="D254" s="80"/>
    </row>
    <row r="255" spans="4:4" x14ac:dyDescent="0.2">
      <c r="D255" s="80"/>
    </row>
    <row r="256" spans="4:4" x14ac:dyDescent="0.2">
      <c r="D256" s="80"/>
    </row>
    <row r="257" spans="4:4" x14ac:dyDescent="0.2">
      <c r="D257" s="80"/>
    </row>
    <row r="258" spans="4:4" x14ac:dyDescent="0.2">
      <c r="D258" s="80"/>
    </row>
    <row r="259" spans="4:4" x14ac:dyDescent="0.2">
      <c r="D259" s="80"/>
    </row>
    <row r="260" spans="4:4" x14ac:dyDescent="0.2">
      <c r="D260" s="80"/>
    </row>
    <row r="261" spans="4:4" x14ac:dyDescent="0.2">
      <c r="D261" s="80"/>
    </row>
    <row r="262" spans="4:4" x14ac:dyDescent="0.2">
      <c r="D262" s="80"/>
    </row>
    <row r="263" spans="4:4" x14ac:dyDescent="0.2">
      <c r="D263" s="80"/>
    </row>
    <row r="264" spans="4:4" x14ac:dyDescent="0.2">
      <c r="D264" s="80"/>
    </row>
    <row r="265" spans="4:4" x14ac:dyDescent="0.2">
      <c r="D265" s="80"/>
    </row>
    <row r="266" spans="4:4" x14ac:dyDescent="0.2">
      <c r="D266" s="80"/>
    </row>
    <row r="267" spans="4:4" x14ac:dyDescent="0.2">
      <c r="D267" s="80"/>
    </row>
    <row r="268" spans="4:4" x14ac:dyDescent="0.2">
      <c r="D268" s="80"/>
    </row>
    <row r="269" spans="4:4" x14ac:dyDescent="0.2">
      <c r="D269" s="80"/>
    </row>
    <row r="270" spans="4:4" x14ac:dyDescent="0.2">
      <c r="D270" s="80"/>
    </row>
    <row r="271" spans="4:4" x14ac:dyDescent="0.2">
      <c r="D271" s="80"/>
    </row>
  </sheetData>
  <mergeCells count="2">
    <mergeCell ref="C8:D8"/>
    <mergeCell ref="C9:D9"/>
  </mergeCells>
  <pageMargins left="0.7" right="0.7" top="0.75" bottom="0.75" header="0.3" footer="0.3"/>
  <pageSetup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showGridLines="0" showRowColHeaders="0" workbookViewId="0">
      <pane xSplit="2" topLeftCell="C1" activePane="topRight" state="frozen"/>
      <selection activeCell="G14" sqref="G14"/>
      <selection pane="topRight"/>
    </sheetView>
  </sheetViews>
  <sheetFormatPr defaultColWidth="12" defaultRowHeight="15" x14ac:dyDescent="0.25"/>
  <cols>
    <col min="2" max="2" width="34.28515625" style="78" customWidth="1"/>
    <col min="3" max="11" width="11.7109375" style="78" customWidth="1"/>
    <col min="12" max="16384" width="12" style="78"/>
  </cols>
  <sheetData>
    <row r="1" spans="1:22" s="77" customFormat="1" ht="16.5" customHeight="1" x14ac:dyDescent="0.25">
      <c r="A1"/>
    </row>
    <row r="2" spans="1:22" s="77" customFormat="1" ht="16.5" customHeight="1" x14ac:dyDescent="0.25">
      <c r="A2"/>
    </row>
    <row r="3" spans="1:22" s="77" customFormat="1" ht="16.5" customHeight="1" x14ac:dyDescent="0.25">
      <c r="A3"/>
    </row>
    <row r="4" spans="1:22" s="77" customFormat="1" ht="16.5" customHeight="1" x14ac:dyDescent="0.25">
      <c r="A4"/>
    </row>
    <row r="5" spans="1:22" s="77" customFormat="1" ht="16.5" customHeight="1" x14ac:dyDescent="0.2">
      <c r="A5" s="116" t="s">
        <v>8</v>
      </c>
      <c r="B5" s="119" t="s">
        <v>366</v>
      </c>
      <c r="F5" s="2"/>
      <c r="G5" s="2"/>
      <c r="H5" s="2"/>
      <c r="I5" s="2"/>
      <c r="J5" s="2"/>
      <c r="K5" s="2"/>
    </row>
    <row r="6" spans="1:22" s="77" customFormat="1" ht="12" customHeight="1" x14ac:dyDescent="0.2">
      <c r="A6" s="116"/>
      <c r="B6" s="122" t="s">
        <v>261</v>
      </c>
      <c r="F6" s="2"/>
      <c r="G6" s="2"/>
      <c r="H6" s="2"/>
      <c r="I6" s="2"/>
      <c r="J6" s="2"/>
      <c r="K6" s="2"/>
    </row>
    <row r="7" spans="1:22" ht="15" customHeight="1" x14ac:dyDescent="0.25"/>
    <row r="8" spans="1:22" ht="24.95" customHeight="1" x14ac:dyDescent="0.25">
      <c r="B8" s="8"/>
      <c r="C8" s="598" t="s">
        <v>366</v>
      </c>
      <c r="D8" s="598"/>
      <c r="E8" s="598"/>
      <c r="F8" s="598"/>
      <c r="G8" s="598"/>
      <c r="H8" s="598"/>
      <c r="I8" s="598"/>
      <c r="J8" s="598"/>
      <c r="K8" s="598"/>
    </row>
    <row r="9" spans="1:22" ht="24.95" customHeight="1" x14ac:dyDescent="0.25">
      <c r="B9" s="11"/>
      <c r="C9" s="599"/>
      <c r="D9" s="599"/>
      <c r="E9" s="599"/>
      <c r="F9" s="599"/>
      <c r="G9" s="599"/>
      <c r="H9" s="599"/>
      <c r="I9" s="599"/>
      <c r="J9" s="599"/>
      <c r="K9" s="599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22" x14ac:dyDescent="0.25">
      <c r="B10" s="120" t="s">
        <v>11</v>
      </c>
      <c r="C10" s="205" t="s">
        <v>65</v>
      </c>
      <c r="D10" s="205" t="s">
        <v>66</v>
      </c>
      <c r="E10" s="205" t="s">
        <v>67</v>
      </c>
      <c r="F10" s="205" t="s">
        <v>68</v>
      </c>
      <c r="G10" s="205" t="s">
        <v>69</v>
      </c>
      <c r="H10" s="205" t="s">
        <v>70</v>
      </c>
      <c r="I10" s="205" t="s">
        <v>71</v>
      </c>
      <c r="J10" s="205" t="s">
        <v>59</v>
      </c>
      <c r="K10" s="205" t="s">
        <v>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x14ac:dyDescent="0.25">
      <c r="B11" s="3" t="s">
        <v>61</v>
      </c>
      <c r="C11" s="249">
        <v>81956</v>
      </c>
      <c r="D11" s="250">
        <v>78305</v>
      </c>
      <c r="E11" s="250">
        <v>83814</v>
      </c>
      <c r="F11" s="250">
        <v>71543</v>
      </c>
      <c r="G11" s="250">
        <v>67861</v>
      </c>
      <c r="H11" s="250">
        <v>65241</v>
      </c>
      <c r="I11" s="250">
        <v>61548</v>
      </c>
      <c r="J11" s="250">
        <v>45551</v>
      </c>
      <c r="K11" s="257">
        <v>555819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</row>
    <row r="12" spans="1:22" x14ac:dyDescent="0.25">
      <c r="B12" s="4" t="s">
        <v>102</v>
      </c>
      <c r="C12" s="252">
        <v>21138</v>
      </c>
      <c r="D12" s="63">
        <v>20602</v>
      </c>
      <c r="E12" s="63">
        <v>23638</v>
      </c>
      <c r="F12" s="63">
        <v>19616</v>
      </c>
      <c r="G12" s="63">
        <v>17607</v>
      </c>
      <c r="H12" s="63">
        <v>15752</v>
      </c>
      <c r="I12" s="63">
        <v>15068</v>
      </c>
      <c r="J12" s="63">
        <v>11896</v>
      </c>
      <c r="K12" s="253">
        <v>145317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x14ac:dyDescent="0.25">
      <c r="B13" s="4" t="s">
        <v>20</v>
      </c>
      <c r="C13" s="252">
        <v>16570</v>
      </c>
      <c r="D13" s="63">
        <v>15861</v>
      </c>
      <c r="E13" s="63">
        <v>18101</v>
      </c>
      <c r="F13" s="63">
        <v>15227</v>
      </c>
      <c r="G13" s="63">
        <v>13831</v>
      </c>
      <c r="H13" s="63">
        <v>12304</v>
      </c>
      <c r="I13" s="63">
        <v>11655</v>
      </c>
      <c r="J13" s="63">
        <v>9315</v>
      </c>
      <c r="K13" s="253">
        <v>112864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x14ac:dyDescent="0.25">
      <c r="B14" s="4" t="s">
        <v>1</v>
      </c>
      <c r="C14" s="343">
        <v>3110</v>
      </c>
      <c r="D14" s="344">
        <v>3314</v>
      </c>
      <c r="E14" s="344">
        <v>3504</v>
      </c>
      <c r="F14" s="344">
        <v>2886</v>
      </c>
      <c r="G14" s="344">
        <v>2690</v>
      </c>
      <c r="H14" s="344">
        <v>2534</v>
      </c>
      <c r="I14" s="344">
        <v>2382</v>
      </c>
      <c r="J14" s="344">
        <v>1938</v>
      </c>
      <c r="K14" s="345">
        <v>22358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</row>
    <row r="15" spans="1:22" x14ac:dyDescent="0.25">
      <c r="B15" s="34" t="s">
        <v>36</v>
      </c>
      <c r="C15" s="252">
        <v>100</v>
      </c>
      <c r="D15" s="63">
        <v>93</v>
      </c>
      <c r="E15" s="63">
        <v>87</v>
      </c>
      <c r="F15" s="63">
        <v>67</v>
      </c>
      <c r="G15" s="63">
        <v>71</v>
      </c>
      <c r="H15" s="63">
        <v>72</v>
      </c>
      <c r="I15" s="63">
        <v>61</v>
      </c>
      <c r="J15" s="63">
        <v>48</v>
      </c>
      <c r="K15" s="253">
        <v>599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</row>
    <row r="16" spans="1:22" x14ac:dyDescent="0.25">
      <c r="B16" s="34" t="s">
        <v>37</v>
      </c>
      <c r="C16" s="252">
        <v>75</v>
      </c>
      <c r="D16" s="63">
        <v>92</v>
      </c>
      <c r="E16" s="63">
        <v>106</v>
      </c>
      <c r="F16" s="63">
        <v>79</v>
      </c>
      <c r="G16" s="63">
        <v>63</v>
      </c>
      <c r="H16" s="63">
        <v>79</v>
      </c>
      <c r="I16" s="63">
        <v>61</v>
      </c>
      <c r="J16" s="63">
        <v>47</v>
      </c>
      <c r="K16" s="253">
        <v>602</v>
      </c>
    </row>
    <row r="17" spans="2:15" x14ac:dyDescent="0.25">
      <c r="B17" s="34" t="s">
        <v>38</v>
      </c>
      <c r="C17" s="252">
        <v>130</v>
      </c>
      <c r="D17" s="63">
        <v>181</v>
      </c>
      <c r="E17" s="63">
        <v>179</v>
      </c>
      <c r="F17" s="63">
        <v>136</v>
      </c>
      <c r="G17" s="63">
        <v>149</v>
      </c>
      <c r="H17" s="63">
        <v>136</v>
      </c>
      <c r="I17" s="63">
        <v>121</v>
      </c>
      <c r="J17" s="63">
        <v>97</v>
      </c>
      <c r="K17" s="253">
        <v>1129</v>
      </c>
    </row>
    <row r="18" spans="2:15" x14ac:dyDescent="0.25">
      <c r="B18" s="34" t="s">
        <v>39</v>
      </c>
      <c r="C18" s="252">
        <v>92</v>
      </c>
      <c r="D18" s="63">
        <v>124</v>
      </c>
      <c r="E18" s="63">
        <v>108</v>
      </c>
      <c r="F18" s="63">
        <v>85</v>
      </c>
      <c r="G18" s="63">
        <v>96</v>
      </c>
      <c r="H18" s="63">
        <v>90</v>
      </c>
      <c r="I18" s="63">
        <v>97</v>
      </c>
      <c r="J18" s="63">
        <v>72</v>
      </c>
      <c r="K18" s="253">
        <v>764</v>
      </c>
      <c r="N18" s="80"/>
      <c r="O18" s="80"/>
    </row>
    <row r="19" spans="2:15" x14ac:dyDescent="0.25">
      <c r="B19" s="34" t="s">
        <v>40</v>
      </c>
      <c r="C19" s="252">
        <v>198</v>
      </c>
      <c r="D19" s="63">
        <v>248</v>
      </c>
      <c r="E19" s="63">
        <v>278</v>
      </c>
      <c r="F19" s="63">
        <v>200</v>
      </c>
      <c r="G19" s="63">
        <v>163</v>
      </c>
      <c r="H19" s="63">
        <v>170</v>
      </c>
      <c r="I19" s="63">
        <v>126</v>
      </c>
      <c r="J19" s="63">
        <v>123</v>
      </c>
      <c r="K19" s="253">
        <v>1506</v>
      </c>
    </row>
    <row r="20" spans="2:15" x14ac:dyDescent="0.25">
      <c r="B20" s="34" t="s">
        <v>41</v>
      </c>
      <c r="C20" s="252">
        <v>97</v>
      </c>
      <c r="D20" s="63">
        <v>98</v>
      </c>
      <c r="E20" s="63">
        <v>112</v>
      </c>
      <c r="F20" s="63">
        <v>91</v>
      </c>
      <c r="G20" s="63">
        <v>90</v>
      </c>
      <c r="H20" s="63">
        <v>94</v>
      </c>
      <c r="I20" s="63">
        <v>73</v>
      </c>
      <c r="J20" s="63">
        <v>69</v>
      </c>
      <c r="K20" s="253">
        <v>724</v>
      </c>
    </row>
    <row r="21" spans="2:15" x14ac:dyDescent="0.25">
      <c r="B21" s="34" t="s">
        <v>42</v>
      </c>
      <c r="C21" s="252">
        <v>104</v>
      </c>
      <c r="D21" s="63">
        <v>66</v>
      </c>
      <c r="E21" s="63">
        <v>76</v>
      </c>
      <c r="F21" s="63">
        <v>79</v>
      </c>
      <c r="G21" s="63">
        <v>73</v>
      </c>
      <c r="H21" s="63">
        <v>55</v>
      </c>
      <c r="I21" s="63">
        <v>70</v>
      </c>
      <c r="J21" s="63">
        <v>62</v>
      </c>
      <c r="K21" s="253">
        <v>585</v>
      </c>
    </row>
    <row r="22" spans="2:15" x14ac:dyDescent="0.25">
      <c r="B22" s="34" t="s">
        <v>43</v>
      </c>
      <c r="C22" s="252">
        <v>39</v>
      </c>
      <c r="D22" s="63">
        <v>75</v>
      </c>
      <c r="E22" s="63">
        <v>78</v>
      </c>
      <c r="F22" s="63">
        <v>86</v>
      </c>
      <c r="G22" s="63">
        <v>61</v>
      </c>
      <c r="H22" s="63">
        <v>69</v>
      </c>
      <c r="I22" s="63">
        <v>45</v>
      </c>
      <c r="J22" s="63">
        <v>51</v>
      </c>
      <c r="K22" s="253">
        <v>504</v>
      </c>
    </row>
    <row r="23" spans="2:15" x14ac:dyDescent="0.25">
      <c r="B23" s="34" t="s">
        <v>44</v>
      </c>
      <c r="C23" s="252">
        <v>217</v>
      </c>
      <c r="D23" s="63">
        <v>196</v>
      </c>
      <c r="E23" s="63">
        <v>254</v>
      </c>
      <c r="F23" s="63">
        <v>203</v>
      </c>
      <c r="G23" s="63">
        <v>179</v>
      </c>
      <c r="H23" s="63">
        <v>159</v>
      </c>
      <c r="I23" s="63">
        <v>180</v>
      </c>
      <c r="J23" s="63">
        <v>147</v>
      </c>
      <c r="K23" s="253">
        <v>1535</v>
      </c>
    </row>
    <row r="24" spans="2:15" x14ac:dyDescent="0.25">
      <c r="B24" s="34" t="s">
        <v>45</v>
      </c>
      <c r="C24" s="252">
        <v>121</v>
      </c>
      <c r="D24" s="63">
        <v>148</v>
      </c>
      <c r="E24" s="63">
        <v>125</v>
      </c>
      <c r="F24" s="63">
        <v>114</v>
      </c>
      <c r="G24" s="63">
        <v>94</v>
      </c>
      <c r="H24" s="63">
        <v>116</v>
      </c>
      <c r="I24" s="63">
        <v>83</v>
      </c>
      <c r="J24" s="63">
        <v>82</v>
      </c>
      <c r="K24" s="253">
        <v>883</v>
      </c>
    </row>
    <row r="25" spans="2:15" x14ac:dyDescent="0.25">
      <c r="B25" s="34" t="s">
        <v>46</v>
      </c>
      <c r="C25" s="252">
        <v>100</v>
      </c>
      <c r="D25" s="63">
        <v>86</v>
      </c>
      <c r="E25" s="63">
        <v>120</v>
      </c>
      <c r="F25" s="63">
        <v>89</v>
      </c>
      <c r="G25" s="63">
        <v>75</v>
      </c>
      <c r="H25" s="63">
        <v>71</v>
      </c>
      <c r="I25" s="63">
        <v>72</v>
      </c>
      <c r="J25" s="63">
        <v>51</v>
      </c>
      <c r="K25" s="253">
        <v>664</v>
      </c>
    </row>
    <row r="26" spans="2:15" x14ac:dyDescent="0.25">
      <c r="B26" s="34" t="s">
        <v>47</v>
      </c>
      <c r="C26" s="252">
        <v>100</v>
      </c>
      <c r="D26" s="63">
        <v>101</v>
      </c>
      <c r="E26" s="63">
        <v>110</v>
      </c>
      <c r="F26" s="63">
        <v>101</v>
      </c>
      <c r="G26" s="63">
        <v>101</v>
      </c>
      <c r="H26" s="63">
        <v>97</v>
      </c>
      <c r="I26" s="63">
        <v>82</v>
      </c>
      <c r="J26" s="63">
        <v>72</v>
      </c>
      <c r="K26" s="253">
        <v>764</v>
      </c>
    </row>
    <row r="27" spans="2:15" x14ac:dyDescent="0.25">
      <c r="B27" s="34" t="s">
        <v>48</v>
      </c>
      <c r="C27" s="252">
        <v>87</v>
      </c>
      <c r="D27" s="63">
        <v>118</v>
      </c>
      <c r="E27" s="63">
        <v>123</v>
      </c>
      <c r="F27" s="63">
        <v>112</v>
      </c>
      <c r="G27" s="63">
        <v>92</v>
      </c>
      <c r="H27" s="63">
        <v>71</v>
      </c>
      <c r="I27" s="63">
        <v>67</v>
      </c>
      <c r="J27" s="63">
        <v>60</v>
      </c>
      <c r="K27" s="253">
        <v>730</v>
      </c>
    </row>
    <row r="28" spans="2:15" x14ac:dyDescent="0.25">
      <c r="B28" s="34" t="s">
        <v>49</v>
      </c>
      <c r="C28" s="252">
        <v>200</v>
      </c>
      <c r="D28" s="63">
        <v>220</v>
      </c>
      <c r="E28" s="63">
        <v>245</v>
      </c>
      <c r="F28" s="63">
        <v>229</v>
      </c>
      <c r="G28" s="63">
        <v>203</v>
      </c>
      <c r="H28" s="63">
        <v>180</v>
      </c>
      <c r="I28" s="63">
        <v>178</v>
      </c>
      <c r="J28" s="63">
        <v>129</v>
      </c>
      <c r="K28" s="253">
        <v>1584</v>
      </c>
    </row>
    <row r="29" spans="2:15" x14ac:dyDescent="0.25">
      <c r="B29" s="34" t="s">
        <v>50</v>
      </c>
      <c r="C29" s="252">
        <v>334</v>
      </c>
      <c r="D29" s="63">
        <v>242</v>
      </c>
      <c r="E29" s="63">
        <v>243</v>
      </c>
      <c r="F29" s="63">
        <v>192</v>
      </c>
      <c r="G29" s="63">
        <v>210</v>
      </c>
      <c r="H29" s="63">
        <v>242</v>
      </c>
      <c r="I29" s="63">
        <v>250</v>
      </c>
      <c r="J29" s="63">
        <v>191</v>
      </c>
      <c r="K29" s="253">
        <v>1904</v>
      </c>
    </row>
    <row r="30" spans="2:15" x14ac:dyDescent="0.25">
      <c r="B30" s="34" t="s">
        <v>51</v>
      </c>
      <c r="C30" s="252">
        <v>74</v>
      </c>
      <c r="D30" s="63">
        <v>84</v>
      </c>
      <c r="E30" s="63">
        <v>103</v>
      </c>
      <c r="F30" s="63">
        <v>72</v>
      </c>
      <c r="G30" s="63">
        <v>67</v>
      </c>
      <c r="H30" s="63">
        <v>49</v>
      </c>
      <c r="I30" s="63">
        <v>41</v>
      </c>
      <c r="J30" s="63">
        <v>50</v>
      </c>
      <c r="K30" s="253">
        <v>540</v>
      </c>
    </row>
    <row r="31" spans="2:15" x14ac:dyDescent="0.25">
      <c r="B31" s="34" t="s">
        <v>52</v>
      </c>
      <c r="C31" s="252">
        <v>225</v>
      </c>
      <c r="D31" s="63">
        <v>208</v>
      </c>
      <c r="E31" s="63">
        <v>207</v>
      </c>
      <c r="F31" s="63">
        <v>166</v>
      </c>
      <c r="G31" s="63">
        <v>235</v>
      </c>
      <c r="H31" s="63">
        <v>196</v>
      </c>
      <c r="I31" s="63">
        <v>180</v>
      </c>
      <c r="J31" s="63">
        <v>102</v>
      </c>
      <c r="K31" s="253">
        <v>1519</v>
      </c>
    </row>
    <row r="32" spans="2:15" x14ac:dyDescent="0.25">
      <c r="B32" s="34" t="s">
        <v>31</v>
      </c>
      <c r="C32" s="252">
        <v>78</v>
      </c>
      <c r="D32" s="63">
        <v>74</v>
      </c>
      <c r="E32" s="63">
        <v>97</v>
      </c>
      <c r="F32" s="63">
        <v>87</v>
      </c>
      <c r="G32" s="63">
        <v>60</v>
      </c>
      <c r="H32" s="63">
        <v>52</v>
      </c>
      <c r="I32" s="63">
        <v>52</v>
      </c>
      <c r="J32" s="63">
        <v>33</v>
      </c>
      <c r="K32" s="253">
        <v>533</v>
      </c>
    </row>
    <row r="33" spans="2:11" x14ac:dyDescent="0.25">
      <c r="B33" s="34" t="s">
        <v>53</v>
      </c>
      <c r="C33" s="252">
        <v>200</v>
      </c>
      <c r="D33" s="63">
        <v>249</v>
      </c>
      <c r="E33" s="63">
        <v>219</v>
      </c>
      <c r="F33" s="63">
        <v>149</v>
      </c>
      <c r="G33" s="63">
        <v>155</v>
      </c>
      <c r="H33" s="63">
        <v>127</v>
      </c>
      <c r="I33" s="63">
        <v>137</v>
      </c>
      <c r="J33" s="63">
        <v>108</v>
      </c>
      <c r="K33" s="253">
        <v>1344</v>
      </c>
    </row>
    <row r="34" spans="2:11" ht="12.75" customHeight="1" x14ac:dyDescent="0.25">
      <c r="B34" s="34" t="s">
        <v>54</v>
      </c>
      <c r="C34" s="252">
        <v>168</v>
      </c>
      <c r="D34" s="63">
        <v>183</v>
      </c>
      <c r="E34" s="63">
        <v>161</v>
      </c>
      <c r="F34" s="63">
        <v>134</v>
      </c>
      <c r="G34" s="63">
        <v>139</v>
      </c>
      <c r="H34" s="63">
        <v>99</v>
      </c>
      <c r="I34" s="63">
        <v>117</v>
      </c>
      <c r="J34" s="63">
        <v>109</v>
      </c>
      <c r="K34" s="253">
        <v>1110</v>
      </c>
    </row>
    <row r="35" spans="2:11" x14ac:dyDescent="0.25">
      <c r="B35" s="34" t="s">
        <v>55</v>
      </c>
      <c r="C35" s="252">
        <v>84</v>
      </c>
      <c r="D35" s="63">
        <v>75</v>
      </c>
      <c r="E35" s="63">
        <v>88</v>
      </c>
      <c r="F35" s="63">
        <v>95</v>
      </c>
      <c r="G35" s="63">
        <v>54</v>
      </c>
      <c r="H35" s="63">
        <v>60</v>
      </c>
      <c r="I35" s="63">
        <v>59</v>
      </c>
      <c r="J35" s="63">
        <v>47</v>
      </c>
      <c r="K35" s="253">
        <v>562</v>
      </c>
    </row>
    <row r="36" spans="2:11" x14ac:dyDescent="0.25">
      <c r="B36" s="34" t="s">
        <v>56</v>
      </c>
      <c r="C36" s="252">
        <v>54</v>
      </c>
      <c r="D36" s="63">
        <v>86</v>
      </c>
      <c r="E36" s="63">
        <v>79</v>
      </c>
      <c r="F36" s="63">
        <v>58</v>
      </c>
      <c r="G36" s="63">
        <v>51</v>
      </c>
      <c r="H36" s="63">
        <v>56</v>
      </c>
      <c r="I36" s="63">
        <v>40</v>
      </c>
      <c r="J36" s="63">
        <v>32</v>
      </c>
      <c r="K36" s="253">
        <v>456</v>
      </c>
    </row>
    <row r="37" spans="2:11" x14ac:dyDescent="0.25">
      <c r="B37" s="34" t="s">
        <v>57</v>
      </c>
      <c r="C37" s="252">
        <v>138</v>
      </c>
      <c r="D37" s="63">
        <v>168</v>
      </c>
      <c r="E37" s="63">
        <v>185</v>
      </c>
      <c r="F37" s="63">
        <v>175</v>
      </c>
      <c r="G37" s="63">
        <v>144</v>
      </c>
      <c r="H37" s="63">
        <v>116</v>
      </c>
      <c r="I37" s="63">
        <v>124</v>
      </c>
      <c r="J37" s="63">
        <v>97</v>
      </c>
      <c r="K37" s="253">
        <v>1147</v>
      </c>
    </row>
    <row r="38" spans="2:11" x14ac:dyDescent="0.25">
      <c r="B38" s="34" t="s">
        <v>58</v>
      </c>
      <c r="C38" s="341">
        <v>95</v>
      </c>
      <c r="D38" s="342">
        <v>99</v>
      </c>
      <c r="E38" s="342">
        <v>121</v>
      </c>
      <c r="F38" s="342">
        <v>87</v>
      </c>
      <c r="G38" s="342">
        <v>65</v>
      </c>
      <c r="H38" s="342">
        <v>78</v>
      </c>
      <c r="I38" s="342">
        <v>66</v>
      </c>
      <c r="J38" s="342">
        <v>59</v>
      </c>
      <c r="K38" s="258">
        <v>670</v>
      </c>
    </row>
    <row r="39" spans="2:11" x14ac:dyDescent="0.25">
      <c r="B39" s="36"/>
      <c r="C39" s="600"/>
      <c r="D39" s="601"/>
      <c r="E39" s="601"/>
      <c r="F39" s="601"/>
      <c r="G39" s="601"/>
      <c r="H39" s="601"/>
      <c r="I39" s="601"/>
      <c r="J39" s="601"/>
      <c r="K39" s="601"/>
    </row>
    <row r="40" spans="2:11" x14ac:dyDescent="0.25">
      <c r="B40" s="36"/>
      <c r="C40" s="32"/>
      <c r="D40" s="32"/>
      <c r="E40" s="32"/>
      <c r="F40" s="32"/>
      <c r="G40" s="32"/>
      <c r="H40" s="32"/>
      <c r="I40" s="32"/>
      <c r="J40" s="32"/>
      <c r="K40" s="32"/>
    </row>
  </sheetData>
  <mergeCells count="3">
    <mergeCell ref="C8:K8"/>
    <mergeCell ref="C9:K9"/>
    <mergeCell ref="C39:K39"/>
  </mergeCells>
  <conditionalFormatting sqref="C11:K38">
    <cfRule type="cellIs" dxfId="4987" priority="2" operator="between">
      <formula>1</formula>
      <formula>2</formula>
    </cfRule>
  </conditionalFormatting>
  <conditionalFormatting sqref="C11:K38">
    <cfRule type="cellIs" dxfId="4986" priority="1" operator="between">
      <formula>1</formula>
      <formula>2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186</vt:i4>
      </vt:variant>
    </vt:vector>
  </HeadingPairs>
  <TitlesOfParts>
    <vt:vector size="186" baseType="lpstr">
      <vt:lpstr>Índice</vt:lpstr>
      <vt:lpstr>Conceitos</vt:lpstr>
      <vt:lpstr>Índice_2005</vt:lpstr>
      <vt:lpstr>PD_genero (05)</vt:lpstr>
      <vt:lpstr>PD_genero % (05)</vt:lpstr>
      <vt:lpstr>PD_idade (05)</vt:lpstr>
      <vt:lpstr>PD_idade %(05)</vt:lpstr>
      <vt:lpstr>PD_valor medio mensal € (05)</vt:lpstr>
      <vt:lpstr>SD_genero (05)</vt:lpstr>
      <vt:lpstr>SD_genero % (05)</vt:lpstr>
      <vt:lpstr>SD_idade (05)</vt:lpstr>
      <vt:lpstr>SD_idade %(05)</vt:lpstr>
      <vt:lpstr>SD_valor medio mensal € (05)</vt:lpstr>
      <vt:lpstr>Índice_2006</vt:lpstr>
      <vt:lpstr>PD_genero (06)</vt:lpstr>
      <vt:lpstr>PD_genero % (06)</vt:lpstr>
      <vt:lpstr>PD_idade (06)</vt:lpstr>
      <vt:lpstr>PD_idade %(06)</vt:lpstr>
      <vt:lpstr>PD_valor medio mensal € (06)</vt:lpstr>
      <vt:lpstr>SD_genero (06)</vt:lpstr>
      <vt:lpstr>SD_genero % (06)</vt:lpstr>
      <vt:lpstr>SD_idade (06)</vt:lpstr>
      <vt:lpstr>SD_idade %(6)</vt:lpstr>
      <vt:lpstr>SD_valor medio mensal € (06)</vt:lpstr>
      <vt:lpstr>Índice_2007</vt:lpstr>
      <vt:lpstr>PD_genero (07)</vt:lpstr>
      <vt:lpstr>PD_genero % (07)</vt:lpstr>
      <vt:lpstr>PD_idade (07)</vt:lpstr>
      <vt:lpstr>PD_idade %(7)</vt:lpstr>
      <vt:lpstr>PD_valor medio mensal € (07)</vt:lpstr>
      <vt:lpstr>SD_genero (07)</vt:lpstr>
      <vt:lpstr>SD_genero % (07)</vt:lpstr>
      <vt:lpstr>SD_idade (07)</vt:lpstr>
      <vt:lpstr>SD_idade %(7)</vt:lpstr>
      <vt:lpstr>SD_valor medio mensal € (7)</vt:lpstr>
      <vt:lpstr>Índice_2008</vt:lpstr>
      <vt:lpstr>PD_genero (08)</vt:lpstr>
      <vt:lpstr>PD_genero % (08)</vt:lpstr>
      <vt:lpstr>PD_idade (08)</vt:lpstr>
      <vt:lpstr>PD_idade %(08)</vt:lpstr>
      <vt:lpstr>PD_valor medio mensal € (08)</vt:lpstr>
      <vt:lpstr>SD_genero (08)</vt:lpstr>
      <vt:lpstr>SD_genero % (08)</vt:lpstr>
      <vt:lpstr>SD_idade (08)</vt:lpstr>
      <vt:lpstr>SD_idade %(08)</vt:lpstr>
      <vt:lpstr>SD_valor medio mensal € (08)</vt:lpstr>
      <vt:lpstr>Índice_2009</vt:lpstr>
      <vt:lpstr>PD RSI_genero (09)</vt:lpstr>
      <vt:lpstr>PD_genero % (09)</vt:lpstr>
      <vt:lpstr>PD_idade (09)</vt:lpstr>
      <vt:lpstr>PD_idade %(09)</vt:lpstr>
      <vt:lpstr>PD_valor medio mensal € (09)</vt:lpstr>
      <vt:lpstr>SD_genero (09)</vt:lpstr>
      <vt:lpstr>SD_genero % (09)</vt:lpstr>
      <vt:lpstr>SD_idade (09)</vt:lpstr>
      <vt:lpstr>SD_idade %(09)</vt:lpstr>
      <vt:lpstr>SD_valor medio mensal € (09)</vt:lpstr>
      <vt:lpstr>Índice_2010</vt:lpstr>
      <vt:lpstr>PD RSI_genero (10)</vt:lpstr>
      <vt:lpstr>PD_genero % (10)</vt:lpstr>
      <vt:lpstr>PD_idade (10)</vt:lpstr>
      <vt:lpstr>PD_idade %(10)</vt:lpstr>
      <vt:lpstr>PD_valor medio mensal € (10)</vt:lpstr>
      <vt:lpstr>SD_genero (10)</vt:lpstr>
      <vt:lpstr>SD_genero % (10)</vt:lpstr>
      <vt:lpstr>SD_idade (10)</vt:lpstr>
      <vt:lpstr>SD_idade %(10)</vt:lpstr>
      <vt:lpstr>SD_valor medio mensal € (10)</vt:lpstr>
      <vt:lpstr>Índice_2011</vt:lpstr>
      <vt:lpstr>PD RSI_genero (11)</vt:lpstr>
      <vt:lpstr>PD_genero % (11)</vt:lpstr>
      <vt:lpstr>PD_idade (11)</vt:lpstr>
      <vt:lpstr>PD_idade %(11)</vt:lpstr>
      <vt:lpstr>PD_valor medio mensal € (11)</vt:lpstr>
      <vt:lpstr>SD_genero (11)</vt:lpstr>
      <vt:lpstr>SD_genero % (11)</vt:lpstr>
      <vt:lpstr>SD_idade (11)</vt:lpstr>
      <vt:lpstr>SD_idade %(11)</vt:lpstr>
      <vt:lpstr>SD_valor medio mensal € (11)</vt:lpstr>
      <vt:lpstr>Índice_2012</vt:lpstr>
      <vt:lpstr>PD_genero (12)</vt:lpstr>
      <vt:lpstr>PD_genero % (12)</vt:lpstr>
      <vt:lpstr>PD_idade (12)</vt:lpstr>
      <vt:lpstr>PD_idade %(12)</vt:lpstr>
      <vt:lpstr>PD_valor medio mensal € (12)</vt:lpstr>
      <vt:lpstr>SD_genero (12)</vt:lpstr>
      <vt:lpstr>SD_genero % (12)</vt:lpstr>
      <vt:lpstr>SD_idade (12)</vt:lpstr>
      <vt:lpstr>SD_idade %(12)</vt:lpstr>
      <vt:lpstr>SD_valor medio mensal € (12)</vt:lpstr>
      <vt:lpstr>Índice 2013</vt:lpstr>
      <vt:lpstr>PD_genero (13)</vt:lpstr>
      <vt:lpstr>PD_genero % (13)</vt:lpstr>
      <vt:lpstr>PD_idade (13)</vt:lpstr>
      <vt:lpstr>PD_idade %(13)</vt:lpstr>
      <vt:lpstr>PD_valor medio mensal € (13)</vt:lpstr>
      <vt:lpstr>SD_genero (13)</vt:lpstr>
      <vt:lpstr>SD_genero % (13)</vt:lpstr>
      <vt:lpstr>SD_idade (13)</vt:lpstr>
      <vt:lpstr>SD_idade %(13)</vt:lpstr>
      <vt:lpstr>SD_valor medio mensal € (13)</vt:lpstr>
      <vt:lpstr>Índice 2014</vt:lpstr>
      <vt:lpstr>PD_genero (14)</vt:lpstr>
      <vt:lpstr>PD_genero % (14)</vt:lpstr>
      <vt:lpstr>PD_idade (14)</vt:lpstr>
      <vt:lpstr>PD_idade %(14)</vt:lpstr>
      <vt:lpstr>PD_valor medio mensal € (14)</vt:lpstr>
      <vt:lpstr>SD_genero (14)</vt:lpstr>
      <vt:lpstr>SD_genero % (14)</vt:lpstr>
      <vt:lpstr>SD_idade (14)</vt:lpstr>
      <vt:lpstr>SD_idade %(14)</vt:lpstr>
      <vt:lpstr>SD_valor medio mensal € (14)</vt:lpstr>
      <vt:lpstr>Índice 2015</vt:lpstr>
      <vt:lpstr>PD_genero (15)</vt:lpstr>
      <vt:lpstr>PD_genero % (15)</vt:lpstr>
      <vt:lpstr>PD_idade (15)</vt:lpstr>
      <vt:lpstr>PD_idade %(15)</vt:lpstr>
      <vt:lpstr>PD_valor medio mensal € (15)</vt:lpstr>
      <vt:lpstr>SD_genero (15)</vt:lpstr>
      <vt:lpstr>SD_genero % (15)</vt:lpstr>
      <vt:lpstr>SD_idade (15)</vt:lpstr>
      <vt:lpstr>SD_idade %(15)</vt:lpstr>
      <vt:lpstr>SD_valor medio mensal € (15)</vt:lpstr>
      <vt:lpstr>Índice 2016</vt:lpstr>
      <vt:lpstr>PD_genero (16)</vt:lpstr>
      <vt:lpstr>PD_genero % (16)</vt:lpstr>
      <vt:lpstr>Ev.Nº 1ºtrim-4ºtrim_genero (16</vt:lpstr>
      <vt:lpstr>Ev.%1º-4º trim_genero (16)</vt:lpstr>
      <vt:lpstr>PD_idade (16)</vt:lpstr>
      <vt:lpstr>PD_idade %(16)</vt:lpstr>
      <vt:lpstr>Ev._1º-4ºtrim_idade  (16)</vt:lpstr>
      <vt:lpstr>Ev.%1º-4ºtrim_idade (16)</vt:lpstr>
      <vt:lpstr>PD_valor medio mensal € (16)</vt:lpstr>
      <vt:lpstr>Ev. 1ºtrim-4º trim_V.(16)</vt:lpstr>
      <vt:lpstr>SD_genero (16)</vt:lpstr>
      <vt:lpstr>SD_genero % (16)</vt:lpstr>
      <vt:lpstr>Ev. 1ºtrim-4º trim_(16)</vt:lpstr>
      <vt:lpstr>Ev. %1ºtrim-4º trim_(16)</vt:lpstr>
      <vt:lpstr>SD_idade (16)</vt:lpstr>
      <vt:lpstr>SD_idade %(16)</vt:lpstr>
      <vt:lpstr>Ev._1º-4ºtrim_idade SD_(16)</vt:lpstr>
      <vt:lpstr>Ev.%1º-4ºtrim_idade SD (16)</vt:lpstr>
      <vt:lpstr>SD_valor medio mensal €(16)</vt:lpstr>
      <vt:lpstr>Ev. 1ºtrim-4º trim_V._SD(16)</vt:lpstr>
      <vt:lpstr>Índice 2017</vt:lpstr>
      <vt:lpstr>PD_genero (17)</vt:lpstr>
      <vt:lpstr>PD_genero % (17)</vt:lpstr>
      <vt:lpstr>Ev.Nº 1ºtrim-4ºtrim_genero (17)</vt:lpstr>
      <vt:lpstr>Ev.%1º-4º trim_genero (17)</vt:lpstr>
      <vt:lpstr>PD_idade (17)</vt:lpstr>
      <vt:lpstr>PD_idade %(17)</vt:lpstr>
      <vt:lpstr>Ev._1º-4ºtrim_idade  (17)</vt:lpstr>
      <vt:lpstr>Ev.%1º-4ºtrim_idade (17)</vt:lpstr>
      <vt:lpstr>PD_valor medio mensal € (17)</vt:lpstr>
      <vt:lpstr>Ev. 1ºtrim-4º trim_V (17)</vt:lpstr>
      <vt:lpstr>SD_genero (17)</vt:lpstr>
      <vt:lpstr>SD_genero % (17)</vt:lpstr>
      <vt:lpstr>Ev.Nº1ºtrim-4ºtrim_generoSD(17)</vt:lpstr>
      <vt:lpstr>Ev.%1º-4º trim_SD genero (17)</vt:lpstr>
      <vt:lpstr>SD_idade (17)</vt:lpstr>
      <vt:lpstr>SD_idade %(17)</vt:lpstr>
      <vt:lpstr>Ev._1º-4ºtrim_idade SD_(17)</vt:lpstr>
      <vt:lpstr>Ev.%1º-4ºtrim_idade SD (17)</vt:lpstr>
      <vt:lpstr>SD_valor medio mensal € SD (17)</vt:lpstr>
      <vt:lpstr>Ev. 1ºtrim-4º trim_SD_VM (17)</vt:lpstr>
      <vt:lpstr>Índice 2018</vt:lpstr>
      <vt:lpstr>PD_genero (18)</vt:lpstr>
      <vt:lpstr>PD_genero % (18)</vt:lpstr>
      <vt:lpstr>Ev.Nº 1ºtrim-4ºtrim_genero(18)</vt:lpstr>
      <vt:lpstr>Ev.%1º-4º trim_genero (18)</vt:lpstr>
      <vt:lpstr>PD_idade (18)</vt:lpstr>
      <vt:lpstr>PD_idade %(18)</vt:lpstr>
      <vt:lpstr>Ev._1º-4ºtrim_idade  (18)</vt:lpstr>
      <vt:lpstr>Ev.%1º-4ºtrim_idade (18)</vt:lpstr>
      <vt:lpstr>PD_valor medio mensal € (18)</vt:lpstr>
      <vt:lpstr>Ev. 1ºtrim-4º trim_V.mensal(18</vt:lpstr>
      <vt:lpstr>SD_genero (18)</vt:lpstr>
      <vt:lpstr>SD_genero % (18)</vt:lpstr>
      <vt:lpstr>Ev.Nº1ºtrim-4ºtrim_generoSD(18</vt:lpstr>
      <vt:lpstr>Ev.%1º-4º trim_SD genero (18)</vt:lpstr>
      <vt:lpstr>SD_idade (18)</vt:lpstr>
      <vt:lpstr>SD_idade %(18)</vt:lpstr>
      <vt:lpstr>Ev._1º-4ºtrim_idade SD_(18)</vt:lpstr>
      <vt:lpstr>Ev.%1º-4ºtrim_idade SD (18)</vt:lpstr>
      <vt:lpstr>SD_valor medio mensal € SD (18</vt:lpstr>
      <vt:lpstr>Ev. 1ºtrim-4º trim_SD_VM (18)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2018-09-13T16:02:11Z</dcterms:modified>
</cp:coreProperties>
</file>