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servatorio\Desktop\Ficheiros Mónica\População\Final\"/>
    </mc:Choice>
  </mc:AlternateContent>
  <bookViews>
    <workbookView xWindow="0" yWindow="1350" windowWidth="20160" windowHeight="6480" tabRatio="599"/>
  </bookViews>
  <sheets>
    <sheet name="Indice Geral" sheetId="48" r:id="rId1"/>
    <sheet name="Conceitos" sheetId="2" r:id="rId2"/>
    <sheet name="Indice 2011" sheetId="63" r:id="rId3"/>
    <sheet name="Residentes género N (11)" sheetId="50" r:id="rId4"/>
    <sheet name="Residentes género % (11)" sheetId="57" r:id="rId5"/>
    <sheet name="Residentes idade N (11)" sheetId="68" r:id="rId6"/>
    <sheet name="Residentes idade % (11)" sheetId="70" r:id="rId7"/>
    <sheet name="Residentes gén. e idade N (11)" sheetId="71" r:id="rId8"/>
    <sheet name="Residentes gén. e idade % (11)" sheetId="72" r:id="rId9"/>
    <sheet name="Residentes grau ensino N (11)" sheetId="73" r:id="rId10"/>
    <sheet name="Residentes grau ensino % (11)" sheetId="74" r:id="rId11"/>
    <sheet name="Residentes act.económica N (11)" sheetId="75" r:id="rId12"/>
    <sheet name="Residentes act.económica % (11)" sheetId="76" r:id="rId13"/>
  </sheets>
  <definedNames>
    <definedName name="Agrega_NF" localSheetId="12">#REF!</definedName>
    <definedName name="Agrega_NF" localSheetId="11">#REF!</definedName>
    <definedName name="Agrega_NF" localSheetId="8">#REF!</definedName>
    <definedName name="Agrega_NF" localSheetId="7">#REF!</definedName>
    <definedName name="Agrega_NF" localSheetId="10">#REF!</definedName>
    <definedName name="Agrega_NF" localSheetId="9">#REF!</definedName>
    <definedName name="Agrega_NF" localSheetId="6">#REF!</definedName>
    <definedName name="Agrega_NF">#REF!</definedName>
    <definedName name="_xlnm.Print_Titles" localSheetId="12">'Residentes act.económica % (11)'!$B:$B</definedName>
    <definedName name="_xlnm.Print_Titles" localSheetId="11">'Residentes act.económica N (11)'!$B:$B</definedName>
    <definedName name="_xlnm.Print_Titles" localSheetId="8">'Residentes gén. e idade % (11)'!$B:$B</definedName>
    <definedName name="_xlnm.Print_Titles" localSheetId="7">'Residentes gén. e idade N (11)'!$B:$B</definedName>
    <definedName name="_xlnm.Print_Titles" localSheetId="6">'Residentes idade % (11)'!$B:$B</definedName>
    <definedName name="_xlnm.Print_Titles" localSheetId="5">'Residentes idade N (11)'!$B:$B</definedName>
  </definedNames>
  <calcPr calcId="162913"/>
</workbook>
</file>

<file path=xl/calcChain.xml><?xml version="1.0" encoding="utf-8"?>
<calcChain xmlns="http://schemas.openxmlformats.org/spreadsheetml/2006/main">
  <c r="E15" i="74" l="1"/>
  <c r="E16" i="74"/>
  <c r="E17" i="74"/>
  <c r="E18" i="74"/>
  <c r="E19" i="74"/>
  <c r="E20" i="74"/>
  <c r="E21" i="74"/>
  <c r="E22" i="74"/>
  <c r="E23" i="74"/>
  <c r="E24" i="74"/>
  <c r="E25" i="74"/>
  <c r="E26" i="74"/>
  <c r="E27" i="74"/>
  <c r="E28" i="74"/>
  <c r="E29" i="74"/>
  <c r="E30" i="74"/>
  <c r="E31" i="74"/>
  <c r="E32" i="74"/>
  <c r="E33" i="74"/>
  <c r="E34" i="74"/>
  <c r="E35" i="74"/>
  <c r="E36" i="74"/>
  <c r="E37" i="74"/>
  <c r="E38" i="74"/>
  <c r="E39" i="74"/>
  <c r="E40" i="74"/>
  <c r="E41" i="74"/>
  <c r="E42" i="74"/>
  <c r="E43" i="74"/>
  <c r="E44" i="74"/>
  <c r="E45" i="74"/>
  <c r="L23" i="76"/>
  <c r="L39" i="76"/>
  <c r="K15" i="76"/>
  <c r="K16" i="76"/>
  <c r="K17" i="76"/>
  <c r="K18" i="76"/>
  <c r="K21" i="76"/>
  <c r="K22" i="76"/>
  <c r="K23" i="76"/>
  <c r="K24" i="76"/>
  <c r="K25" i="76"/>
  <c r="K26" i="76"/>
  <c r="K27" i="76"/>
  <c r="K28" i="76"/>
  <c r="K29" i="76"/>
  <c r="K30" i="76"/>
  <c r="K31" i="76"/>
  <c r="K32" i="76"/>
  <c r="K33" i="76"/>
  <c r="K34" i="76"/>
  <c r="K35" i="76"/>
  <c r="K36" i="76"/>
  <c r="K37" i="76"/>
  <c r="K38" i="76"/>
  <c r="K39" i="76"/>
  <c r="K40" i="76"/>
  <c r="K41" i="76"/>
  <c r="K42" i="76"/>
  <c r="K43" i="76"/>
  <c r="K44" i="76"/>
  <c r="K14" i="76"/>
  <c r="J15" i="76"/>
  <c r="J16" i="76"/>
  <c r="J17" i="76"/>
  <c r="J18" i="76"/>
  <c r="J21" i="76"/>
  <c r="J22" i="76"/>
  <c r="J23" i="76"/>
  <c r="J24" i="76"/>
  <c r="J25" i="76"/>
  <c r="J26" i="76"/>
  <c r="J27" i="76"/>
  <c r="J28" i="76"/>
  <c r="J29" i="76"/>
  <c r="J30" i="76"/>
  <c r="J31" i="76"/>
  <c r="J32" i="76"/>
  <c r="J33" i="76"/>
  <c r="J34" i="76"/>
  <c r="J35" i="76"/>
  <c r="J36" i="76"/>
  <c r="J37" i="76"/>
  <c r="J38" i="76"/>
  <c r="J39" i="76"/>
  <c r="J40" i="76"/>
  <c r="J41" i="76"/>
  <c r="J42" i="76"/>
  <c r="J43" i="76"/>
  <c r="J44" i="76"/>
  <c r="J14" i="76"/>
  <c r="I15" i="76"/>
  <c r="I16" i="76"/>
  <c r="I17" i="76"/>
  <c r="I18" i="76"/>
  <c r="I21" i="76"/>
  <c r="I22" i="76"/>
  <c r="I23" i="76"/>
  <c r="I24" i="76"/>
  <c r="I25" i="76"/>
  <c r="I26" i="76"/>
  <c r="I27" i="76"/>
  <c r="I28" i="76"/>
  <c r="I29" i="76"/>
  <c r="I30" i="76"/>
  <c r="I31" i="76"/>
  <c r="I32" i="76"/>
  <c r="I33" i="76"/>
  <c r="I34" i="76"/>
  <c r="I35" i="76"/>
  <c r="I36" i="76"/>
  <c r="I37" i="76"/>
  <c r="I38" i="76"/>
  <c r="I39" i="76"/>
  <c r="I40" i="76"/>
  <c r="I41" i="76"/>
  <c r="I42" i="76"/>
  <c r="I43" i="76"/>
  <c r="I44" i="76"/>
  <c r="I14" i="76"/>
  <c r="H15" i="76"/>
  <c r="H16" i="76"/>
  <c r="H17" i="76"/>
  <c r="H18" i="76"/>
  <c r="H21" i="76"/>
  <c r="H22" i="76"/>
  <c r="H23" i="76"/>
  <c r="H24" i="76"/>
  <c r="H25" i="76"/>
  <c r="H26" i="76"/>
  <c r="H27" i="76"/>
  <c r="H28" i="76"/>
  <c r="H29" i="76"/>
  <c r="H30" i="76"/>
  <c r="H31" i="76"/>
  <c r="H32" i="76"/>
  <c r="H33" i="76"/>
  <c r="H34" i="76"/>
  <c r="H35" i="76"/>
  <c r="H36" i="76"/>
  <c r="H37" i="76"/>
  <c r="H38" i="76"/>
  <c r="H39" i="76"/>
  <c r="H40" i="76"/>
  <c r="H41" i="76"/>
  <c r="H42" i="76"/>
  <c r="H43" i="76"/>
  <c r="H44" i="76"/>
  <c r="H14" i="76"/>
  <c r="R18" i="76"/>
  <c r="P15" i="76"/>
  <c r="P16" i="76"/>
  <c r="P17" i="76"/>
  <c r="P18" i="76"/>
  <c r="P21" i="76"/>
  <c r="P22" i="76"/>
  <c r="P23" i="76"/>
  <c r="P24" i="76"/>
  <c r="P25" i="76"/>
  <c r="P26" i="76"/>
  <c r="P27" i="76"/>
  <c r="P28" i="76"/>
  <c r="P29" i="76"/>
  <c r="P30" i="76"/>
  <c r="P31" i="76"/>
  <c r="P32" i="76"/>
  <c r="P33" i="76"/>
  <c r="P34" i="76"/>
  <c r="P35" i="76"/>
  <c r="P36" i="76"/>
  <c r="P37" i="76"/>
  <c r="P38" i="76"/>
  <c r="P39" i="76"/>
  <c r="P40" i="76"/>
  <c r="P41" i="76"/>
  <c r="P42" i="76"/>
  <c r="P43" i="76"/>
  <c r="P44" i="76"/>
  <c r="N15" i="76"/>
  <c r="N16" i="76"/>
  <c r="N17" i="76"/>
  <c r="N18" i="76"/>
  <c r="N19" i="76"/>
  <c r="N21" i="76"/>
  <c r="N22" i="76"/>
  <c r="N23" i="76"/>
  <c r="N24" i="76"/>
  <c r="N25" i="76"/>
  <c r="N26" i="76"/>
  <c r="N27" i="76"/>
  <c r="N28" i="76"/>
  <c r="N29" i="76"/>
  <c r="N30" i="76"/>
  <c r="N31" i="76"/>
  <c r="N32" i="76"/>
  <c r="N33" i="76"/>
  <c r="N34" i="76"/>
  <c r="N35" i="76"/>
  <c r="N36" i="76"/>
  <c r="N37" i="76"/>
  <c r="N38" i="76"/>
  <c r="N39" i="76"/>
  <c r="N40" i="76"/>
  <c r="N41" i="76"/>
  <c r="N42" i="76"/>
  <c r="N43" i="76"/>
  <c r="N44" i="76"/>
  <c r="G15" i="76"/>
  <c r="G16" i="76"/>
  <c r="G17" i="76"/>
  <c r="G18" i="76"/>
  <c r="G21" i="76"/>
  <c r="G22" i="76"/>
  <c r="G23" i="76"/>
  <c r="G24" i="76"/>
  <c r="G25" i="76"/>
  <c r="G26" i="76"/>
  <c r="G27" i="76"/>
  <c r="G28" i="76"/>
  <c r="G29" i="76"/>
  <c r="G30" i="76"/>
  <c r="G31" i="76"/>
  <c r="G32" i="76"/>
  <c r="G33" i="76"/>
  <c r="G34" i="76"/>
  <c r="G35" i="76"/>
  <c r="G36" i="76"/>
  <c r="G37" i="76"/>
  <c r="G38" i="76"/>
  <c r="G39" i="76"/>
  <c r="G40" i="76"/>
  <c r="G41" i="76"/>
  <c r="G42" i="76"/>
  <c r="G43" i="76"/>
  <c r="G44" i="76"/>
  <c r="D26" i="76"/>
  <c r="D34" i="76"/>
  <c r="D39" i="76"/>
  <c r="P14" i="76"/>
  <c r="N14" i="76"/>
  <c r="G14" i="76"/>
  <c r="U44" i="75"/>
  <c r="R44" i="76" s="1"/>
  <c r="O44" i="75"/>
  <c r="L44" i="76" s="1"/>
  <c r="F44" i="75"/>
  <c r="E44" i="75" s="1"/>
  <c r="C44" i="76" s="1"/>
  <c r="U43" i="75"/>
  <c r="R43" i="76" s="1"/>
  <c r="O43" i="75"/>
  <c r="L43" i="76" s="1"/>
  <c r="F43" i="75"/>
  <c r="E43" i="76" s="1"/>
  <c r="U42" i="75"/>
  <c r="R42" i="76" s="1"/>
  <c r="O42" i="75"/>
  <c r="L42" i="76" s="1"/>
  <c r="F42" i="75"/>
  <c r="E42" i="75" s="1"/>
  <c r="C42" i="76" s="1"/>
  <c r="U41" i="75"/>
  <c r="R41" i="76" s="1"/>
  <c r="O41" i="75"/>
  <c r="L41" i="76" s="1"/>
  <c r="F41" i="75"/>
  <c r="F41" i="76" s="1"/>
  <c r="U40" i="75"/>
  <c r="R40" i="76" s="1"/>
  <c r="O40" i="75"/>
  <c r="L40" i="76" s="1"/>
  <c r="F40" i="75"/>
  <c r="E40" i="75" s="1"/>
  <c r="C40" i="76" s="1"/>
  <c r="U39" i="75"/>
  <c r="R39" i="76" s="1"/>
  <c r="O39" i="75"/>
  <c r="F39" i="75"/>
  <c r="E39" i="75" s="1"/>
  <c r="C39" i="76" s="1"/>
  <c r="U38" i="75"/>
  <c r="R38" i="76" s="1"/>
  <c r="O38" i="75"/>
  <c r="L38" i="76" s="1"/>
  <c r="F38" i="75"/>
  <c r="E38" i="75" s="1"/>
  <c r="C38" i="76" s="1"/>
  <c r="U37" i="75"/>
  <c r="R37" i="76" s="1"/>
  <c r="O37" i="75"/>
  <c r="L37" i="76" s="1"/>
  <c r="F37" i="75"/>
  <c r="E37" i="75" s="1"/>
  <c r="C37" i="76" s="1"/>
  <c r="U36" i="75"/>
  <c r="R36" i="76" s="1"/>
  <c r="O36" i="75"/>
  <c r="L36" i="76" s="1"/>
  <c r="F36" i="75"/>
  <c r="E36" i="75" s="1"/>
  <c r="C36" i="76" s="1"/>
  <c r="U35" i="75"/>
  <c r="R35" i="76" s="1"/>
  <c r="O35" i="75"/>
  <c r="L35" i="76" s="1"/>
  <c r="F35" i="75"/>
  <c r="E35" i="75" s="1"/>
  <c r="C35" i="76" s="1"/>
  <c r="U34" i="75"/>
  <c r="R34" i="76" s="1"/>
  <c r="O34" i="75"/>
  <c r="L34" i="76" s="1"/>
  <c r="F34" i="75"/>
  <c r="E34" i="75" s="1"/>
  <c r="C34" i="76" s="1"/>
  <c r="U33" i="75"/>
  <c r="R33" i="76" s="1"/>
  <c r="O33" i="75"/>
  <c r="L33" i="76" s="1"/>
  <c r="F33" i="75"/>
  <c r="E33" i="75" s="1"/>
  <c r="C33" i="76" s="1"/>
  <c r="U32" i="75"/>
  <c r="R32" i="76" s="1"/>
  <c r="O32" i="75"/>
  <c r="L32" i="76" s="1"/>
  <c r="F32" i="75"/>
  <c r="E32" i="75" s="1"/>
  <c r="C32" i="76" s="1"/>
  <c r="U31" i="75"/>
  <c r="R31" i="76" s="1"/>
  <c r="O31" i="75"/>
  <c r="L31" i="76" s="1"/>
  <c r="F31" i="75"/>
  <c r="E31" i="75" s="1"/>
  <c r="C31" i="76" s="1"/>
  <c r="U30" i="75"/>
  <c r="R30" i="76" s="1"/>
  <c r="O30" i="75"/>
  <c r="L30" i="76" s="1"/>
  <c r="F30" i="75"/>
  <c r="E30" i="75" s="1"/>
  <c r="C30" i="76" s="1"/>
  <c r="U29" i="75"/>
  <c r="R29" i="76" s="1"/>
  <c r="O29" i="75"/>
  <c r="L29" i="76" s="1"/>
  <c r="F29" i="75"/>
  <c r="E29" i="75" s="1"/>
  <c r="C29" i="76" s="1"/>
  <c r="U28" i="75"/>
  <c r="R28" i="76" s="1"/>
  <c r="O28" i="75"/>
  <c r="L28" i="76" s="1"/>
  <c r="F28" i="75"/>
  <c r="E28" i="75" s="1"/>
  <c r="C28" i="76" s="1"/>
  <c r="U27" i="75"/>
  <c r="R27" i="76" s="1"/>
  <c r="O27" i="75"/>
  <c r="L27" i="76" s="1"/>
  <c r="F27" i="75"/>
  <c r="E27" i="75" s="1"/>
  <c r="C27" i="76" s="1"/>
  <c r="U26" i="75"/>
  <c r="R26" i="76" s="1"/>
  <c r="O26" i="75"/>
  <c r="L26" i="76" s="1"/>
  <c r="F26" i="75"/>
  <c r="E26" i="75" s="1"/>
  <c r="C26" i="76" s="1"/>
  <c r="U25" i="75"/>
  <c r="R25" i="76" s="1"/>
  <c r="O25" i="75"/>
  <c r="L25" i="76" s="1"/>
  <c r="F25" i="75"/>
  <c r="E25" i="75" s="1"/>
  <c r="C25" i="76" s="1"/>
  <c r="U24" i="75"/>
  <c r="R24" i="76" s="1"/>
  <c r="O24" i="75"/>
  <c r="L24" i="76" s="1"/>
  <c r="F24" i="75"/>
  <c r="E24" i="75" s="1"/>
  <c r="C24" i="76" s="1"/>
  <c r="U23" i="75"/>
  <c r="R23" i="76" s="1"/>
  <c r="O23" i="75"/>
  <c r="F23" i="75"/>
  <c r="E23" i="75" s="1"/>
  <c r="C23" i="76" s="1"/>
  <c r="U22" i="75"/>
  <c r="R22" i="76" s="1"/>
  <c r="O22" i="75"/>
  <c r="L22" i="76" s="1"/>
  <c r="F22" i="75"/>
  <c r="E22" i="75" s="1"/>
  <c r="C22" i="76" s="1"/>
  <c r="U21" i="75"/>
  <c r="R21" i="76" s="1"/>
  <c r="O21" i="75"/>
  <c r="L21" i="76" s="1"/>
  <c r="F21" i="75"/>
  <c r="S19" i="75"/>
  <c r="S20" i="75" s="1"/>
  <c r="P20" i="76" s="1"/>
  <c r="Q19" i="75"/>
  <c r="Q20" i="75" s="1"/>
  <c r="N20" i="76" s="1"/>
  <c r="N19" i="75"/>
  <c r="N20" i="75" s="1"/>
  <c r="K20" i="76" s="1"/>
  <c r="M19" i="75"/>
  <c r="M20" i="75" s="1"/>
  <c r="L19" i="75"/>
  <c r="L20" i="75" s="1"/>
  <c r="K19" i="75"/>
  <c r="K20" i="75" s="1"/>
  <c r="J19" i="75"/>
  <c r="J20" i="75" s="1"/>
  <c r="G20" i="76" s="1"/>
  <c r="H19" i="75"/>
  <c r="H20" i="75" s="1"/>
  <c r="G19" i="75"/>
  <c r="G20" i="75" s="1"/>
  <c r="U18" i="75"/>
  <c r="O18" i="75"/>
  <c r="L18" i="76" s="1"/>
  <c r="F18" i="75"/>
  <c r="E18" i="75" s="1"/>
  <c r="C18" i="76" s="1"/>
  <c r="U17" i="75"/>
  <c r="R17" i="76" s="1"/>
  <c r="O17" i="75"/>
  <c r="L17" i="76" s="1"/>
  <c r="F17" i="75"/>
  <c r="E17" i="75" s="1"/>
  <c r="C17" i="76" s="1"/>
  <c r="U16" i="75"/>
  <c r="R16" i="76" s="1"/>
  <c r="O16" i="75"/>
  <c r="L16" i="76" s="1"/>
  <c r="F16" i="75"/>
  <c r="E16" i="75" s="1"/>
  <c r="C16" i="76" s="1"/>
  <c r="U15" i="75"/>
  <c r="R15" i="76" s="1"/>
  <c r="O15" i="75"/>
  <c r="L15" i="76" s="1"/>
  <c r="F15" i="75"/>
  <c r="E15" i="75" s="1"/>
  <c r="C15" i="76" s="1"/>
  <c r="U14" i="75"/>
  <c r="R14" i="76" s="1"/>
  <c r="O14" i="75"/>
  <c r="L14" i="76" s="1"/>
  <c r="F14" i="75"/>
  <c r="E14" i="75" s="1"/>
  <c r="C14" i="76" s="1"/>
  <c r="R45" i="74"/>
  <c r="W16" i="74"/>
  <c r="W17" i="74"/>
  <c r="W18" i="74"/>
  <c r="W19" i="74"/>
  <c r="W20" i="74"/>
  <c r="W21" i="74"/>
  <c r="W22" i="74"/>
  <c r="W23" i="74"/>
  <c r="W24" i="74"/>
  <c r="W25" i="74"/>
  <c r="W26" i="74"/>
  <c r="W27" i="74"/>
  <c r="W28" i="74"/>
  <c r="W29" i="74"/>
  <c r="W30" i="74"/>
  <c r="W31" i="74"/>
  <c r="W32" i="74"/>
  <c r="W33" i="74"/>
  <c r="W34" i="74"/>
  <c r="W35" i="74"/>
  <c r="W36" i="74"/>
  <c r="W37" i="74"/>
  <c r="W38" i="74"/>
  <c r="W39" i="74"/>
  <c r="W40" i="74"/>
  <c r="W41" i="74"/>
  <c r="W42" i="74"/>
  <c r="W43" i="74"/>
  <c r="W44" i="74"/>
  <c r="W45" i="74"/>
  <c r="V16" i="74"/>
  <c r="V17" i="74"/>
  <c r="V18" i="74"/>
  <c r="V19" i="74"/>
  <c r="V20" i="74"/>
  <c r="V21" i="74"/>
  <c r="V22" i="74"/>
  <c r="V23" i="74"/>
  <c r="V24" i="74"/>
  <c r="V25" i="74"/>
  <c r="V26" i="74"/>
  <c r="V27" i="74"/>
  <c r="V28" i="74"/>
  <c r="V29" i="74"/>
  <c r="V30" i="74"/>
  <c r="V31" i="74"/>
  <c r="V32" i="74"/>
  <c r="V33" i="74"/>
  <c r="V34" i="74"/>
  <c r="V35" i="74"/>
  <c r="V36" i="74"/>
  <c r="V37" i="74"/>
  <c r="V38" i="74"/>
  <c r="V39" i="74"/>
  <c r="V40" i="74"/>
  <c r="V41" i="74"/>
  <c r="V42" i="74"/>
  <c r="V43" i="74"/>
  <c r="V44" i="74"/>
  <c r="V45" i="74"/>
  <c r="U16" i="74"/>
  <c r="U17" i="74"/>
  <c r="U18" i="74"/>
  <c r="U19" i="74"/>
  <c r="U20" i="74"/>
  <c r="U21" i="74"/>
  <c r="U22" i="74"/>
  <c r="U23" i="74"/>
  <c r="U24" i="74"/>
  <c r="U25" i="74"/>
  <c r="U26" i="74"/>
  <c r="U27" i="74"/>
  <c r="U28" i="74"/>
  <c r="U29" i="74"/>
  <c r="U30" i="74"/>
  <c r="U31" i="74"/>
  <c r="U32" i="74"/>
  <c r="U33" i="74"/>
  <c r="U34" i="74"/>
  <c r="U35" i="74"/>
  <c r="U36" i="74"/>
  <c r="U37" i="74"/>
  <c r="U38" i="74"/>
  <c r="U39" i="74"/>
  <c r="U40" i="74"/>
  <c r="U41" i="74"/>
  <c r="U42" i="74"/>
  <c r="U43" i="74"/>
  <c r="U44" i="74"/>
  <c r="U45" i="74"/>
  <c r="T16" i="74"/>
  <c r="T17" i="74"/>
  <c r="T18" i="74"/>
  <c r="T19" i="74"/>
  <c r="T20" i="74"/>
  <c r="T21" i="74"/>
  <c r="T22" i="74"/>
  <c r="T23" i="74"/>
  <c r="T24" i="74"/>
  <c r="T25" i="74"/>
  <c r="T26" i="74"/>
  <c r="T27" i="74"/>
  <c r="T28" i="74"/>
  <c r="T29" i="74"/>
  <c r="T30" i="74"/>
  <c r="T31" i="74"/>
  <c r="T32" i="74"/>
  <c r="T33" i="74"/>
  <c r="T34" i="74"/>
  <c r="T35" i="74"/>
  <c r="T36" i="74"/>
  <c r="T37" i="74"/>
  <c r="T38" i="74"/>
  <c r="T39" i="74"/>
  <c r="T40" i="74"/>
  <c r="T41" i="74"/>
  <c r="T42" i="74"/>
  <c r="T43" i="74"/>
  <c r="T44" i="74"/>
  <c r="T45" i="74"/>
  <c r="S16" i="74"/>
  <c r="S17" i="74"/>
  <c r="S18" i="74"/>
  <c r="S19" i="74"/>
  <c r="S20" i="74"/>
  <c r="S21" i="74"/>
  <c r="S22" i="74"/>
  <c r="S23" i="74"/>
  <c r="S24" i="74"/>
  <c r="S25" i="74"/>
  <c r="S26" i="74"/>
  <c r="S27" i="74"/>
  <c r="S28" i="74"/>
  <c r="S29" i="74"/>
  <c r="S30" i="74"/>
  <c r="S31" i="74"/>
  <c r="S32" i="74"/>
  <c r="S33" i="74"/>
  <c r="S34" i="74"/>
  <c r="S35" i="74"/>
  <c r="S36" i="74"/>
  <c r="S37" i="74"/>
  <c r="S38" i="74"/>
  <c r="S39" i="74"/>
  <c r="S40" i="74"/>
  <c r="S41" i="74"/>
  <c r="S42" i="74"/>
  <c r="S43" i="74"/>
  <c r="S44" i="74"/>
  <c r="S45" i="74"/>
  <c r="R16" i="74"/>
  <c r="R17" i="74"/>
  <c r="R18" i="74"/>
  <c r="R19" i="74"/>
  <c r="R20" i="74"/>
  <c r="R21" i="74"/>
  <c r="R22" i="74"/>
  <c r="R23" i="74"/>
  <c r="R24" i="74"/>
  <c r="R25" i="74"/>
  <c r="R26" i="74"/>
  <c r="R27" i="74"/>
  <c r="R28" i="74"/>
  <c r="R29" i="74"/>
  <c r="R30" i="74"/>
  <c r="R31" i="74"/>
  <c r="R32" i="74"/>
  <c r="R33" i="74"/>
  <c r="R34" i="74"/>
  <c r="R35" i="74"/>
  <c r="R36" i="74"/>
  <c r="R37" i="74"/>
  <c r="R38" i="74"/>
  <c r="R39" i="74"/>
  <c r="R40" i="74"/>
  <c r="R41" i="74"/>
  <c r="R42" i="74"/>
  <c r="R43" i="74"/>
  <c r="R44" i="74"/>
  <c r="Q16" i="74"/>
  <c r="Q17" i="74"/>
  <c r="Q18" i="74"/>
  <c r="Q19" i="74"/>
  <c r="Q20" i="74"/>
  <c r="Q21" i="74"/>
  <c r="Q22" i="74"/>
  <c r="Q23" i="74"/>
  <c r="Q24" i="74"/>
  <c r="Q25" i="74"/>
  <c r="Q26" i="74"/>
  <c r="Q27" i="74"/>
  <c r="Q28" i="74"/>
  <c r="Q29" i="74"/>
  <c r="Q30" i="74"/>
  <c r="Q31" i="74"/>
  <c r="Q32" i="74"/>
  <c r="Q33" i="74"/>
  <c r="Q34" i="74"/>
  <c r="Q35" i="74"/>
  <c r="Q36" i="74"/>
  <c r="Q37" i="74"/>
  <c r="Q38" i="74"/>
  <c r="Q39" i="74"/>
  <c r="Q40" i="74"/>
  <c r="Q41" i="74"/>
  <c r="Q42" i="74"/>
  <c r="Q43" i="74"/>
  <c r="Q44" i="74"/>
  <c r="Q45" i="74"/>
  <c r="P16" i="74"/>
  <c r="P17" i="74"/>
  <c r="P18" i="74"/>
  <c r="P19" i="74"/>
  <c r="P20" i="74"/>
  <c r="P21" i="74"/>
  <c r="P22" i="74"/>
  <c r="P23" i="74"/>
  <c r="P24" i="74"/>
  <c r="P25" i="74"/>
  <c r="P26" i="74"/>
  <c r="P27" i="74"/>
  <c r="P28" i="74"/>
  <c r="P29" i="74"/>
  <c r="P30" i="74"/>
  <c r="P31" i="74"/>
  <c r="P32" i="74"/>
  <c r="P33" i="74"/>
  <c r="P34" i="74"/>
  <c r="P35" i="74"/>
  <c r="P36" i="74"/>
  <c r="P37" i="74"/>
  <c r="P38" i="74"/>
  <c r="P39" i="74"/>
  <c r="P40" i="74"/>
  <c r="P41" i="74"/>
  <c r="P42" i="74"/>
  <c r="P43" i="74"/>
  <c r="P44" i="74"/>
  <c r="P45" i="74"/>
  <c r="O16" i="74"/>
  <c r="O17" i="74"/>
  <c r="O18" i="74"/>
  <c r="O19" i="74"/>
  <c r="O20" i="74"/>
  <c r="O21" i="74"/>
  <c r="O22" i="74"/>
  <c r="O23" i="74"/>
  <c r="O24" i="74"/>
  <c r="O25" i="74"/>
  <c r="O26" i="74"/>
  <c r="O27" i="74"/>
  <c r="O28" i="74"/>
  <c r="O29" i="74"/>
  <c r="O30" i="74"/>
  <c r="O31" i="74"/>
  <c r="O32" i="74"/>
  <c r="O33" i="74"/>
  <c r="O34" i="74"/>
  <c r="O35" i="74"/>
  <c r="O36" i="74"/>
  <c r="O37" i="74"/>
  <c r="O38" i="74"/>
  <c r="O39" i="74"/>
  <c r="O40" i="74"/>
  <c r="O41" i="74"/>
  <c r="O42" i="74"/>
  <c r="O43" i="74"/>
  <c r="O44" i="74"/>
  <c r="O45" i="74"/>
  <c r="N16" i="74"/>
  <c r="N17" i="74"/>
  <c r="N18" i="74"/>
  <c r="N19" i="74"/>
  <c r="N20" i="74"/>
  <c r="N21" i="74"/>
  <c r="N22" i="74"/>
  <c r="N23" i="74"/>
  <c r="N24" i="74"/>
  <c r="N25" i="74"/>
  <c r="N26" i="74"/>
  <c r="N27" i="74"/>
  <c r="N28" i="74"/>
  <c r="N29" i="74"/>
  <c r="N30" i="74"/>
  <c r="N31" i="74"/>
  <c r="N32" i="74"/>
  <c r="N33" i="74"/>
  <c r="N34" i="74"/>
  <c r="N35" i="74"/>
  <c r="N36" i="74"/>
  <c r="N37" i="74"/>
  <c r="N38" i="74"/>
  <c r="N39" i="74"/>
  <c r="N40" i="74"/>
  <c r="N41" i="74"/>
  <c r="N42" i="74"/>
  <c r="N43" i="74"/>
  <c r="N44" i="74"/>
  <c r="N45" i="74"/>
  <c r="L16" i="74"/>
  <c r="L17" i="74"/>
  <c r="L18" i="74"/>
  <c r="L19" i="74"/>
  <c r="L20" i="74"/>
  <c r="L21" i="74"/>
  <c r="L22" i="74"/>
  <c r="L23" i="74"/>
  <c r="L24" i="74"/>
  <c r="L25" i="74"/>
  <c r="L26" i="74"/>
  <c r="L27" i="74"/>
  <c r="L28" i="74"/>
  <c r="L29" i="74"/>
  <c r="L30" i="74"/>
  <c r="L31" i="74"/>
  <c r="L32" i="74"/>
  <c r="L33" i="74"/>
  <c r="L34" i="74"/>
  <c r="L35" i="74"/>
  <c r="L36" i="74"/>
  <c r="L37" i="74"/>
  <c r="L38" i="74"/>
  <c r="L39" i="74"/>
  <c r="L40" i="74"/>
  <c r="L41" i="74"/>
  <c r="L42" i="74"/>
  <c r="L43" i="74"/>
  <c r="L44" i="74"/>
  <c r="L45" i="74"/>
  <c r="K16" i="74"/>
  <c r="K17" i="74"/>
  <c r="K18" i="74"/>
  <c r="K19" i="74"/>
  <c r="K20" i="74"/>
  <c r="K21" i="74"/>
  <c r="K22" i="74"/>
  <c r="K23" i="74"/>
  <c r="K24" i="74"/>
  <c r="K25" i="74"/>
  <c r="K26" i="74"/>
  <c r="K27" i="74"/>
  <c r="K28" i="74"/>
  <c r="K29" i="74"/>
  <c r="K30" i="74"/>
  <c r="K31" i="74"/>
  <c r="K32" i="74"/>
  <c r="K33" i="74"/>
  <c r="K34" i="74"/>
  <c r="K35" i="74"/>
  <c r="K36" i="74"/>
  <c r="K37" i="74"/>
  <c r="K38" i="74"/>
  <c r="K39" i="74"/>
  <c r="K40" i="74"/>
  <c r="K41" i="74"/>
  <c r="K42" i="74"/>
  <c r="K43" i="74"/>
  <c r="K44" i="74"/>
  <c r="K45" i="74"/>
  <c r="J16" i="74"/>
  <c r="J17" i="74"/>
  <c r="J18" i="74"/>
  <c r="J19" i="74"/>
  <c r="J20" i="74"/>
  <c r="J21" i="74"/>
  <c r="J22" i="74"/>
  <c r="J23" i="74"/>
  <c r="J24" i="74"/>
  <c r="J25" i="74"/>
  <c r="J26" i="74"/>
  <c r="J27" i="74"/>
  <c r="J28" i="74"/>
  <c r="J29" i="74"/>
  <c r="J30" i="74"/>
  <c r="J31" i="74"/>
  <c r="J32" i="74"/>
  <c r="J33" i="74"/>
  <c r="J34" i="74"/>
  <c r="J35" i="74"/>
  <c r="J36" i="74"/>
  <c r="J37" i="74"/>
  <c r="J38" i="74"/>
  <c r="J39" i="74"/>
  <c r="J40" i="74"/>
  <c r="J41" i="74"/>
  <c r="J42" i="74"/>
  <c r="J43" i="74"/>
  <c r="J44" i="74"/>
  <c r="J45" i="74"/>
  <c r="I16" i="74"/>
  <c r="I17" i="74"/>
  <c r="I18" i="74"/>
  <c r="I19" i="74"/>
  <c r="I20" i="74"/>
  <c r="I21" i="74"/>
  <c r="I22" i="74"/>
  <c r="I23" i="74"/>
  <c r="I24" i="74"/>
  <c r="I25" i="74"/>
  <c r="I26" i="74"/>
  <c r="I27" i="74"/>
  <c r="I28" i="74"/>
  <c r="I29" i="74"/>
  <c r="I30" i="74"/>
  <c r="I31" i="74"/>
  <c r="I32" i="74"/>
  <c r="I33" i="74"/>
  <c r="I34" i="74"/>
  <c r="I35" i="74"/>
  <c r="I36" i="74"/>
  <c r="I37" i="74"/>
  <c r="I38" i="74"/>
  <c r="I39" i="74"/>
  <c r="I40" i="74"/>
  <c r="I41" i="74"/>
  <c r="I42" i="74"/>
  <c r="I43" i="74"/>
  <c r="I44" i="74"/>
  <c r="I45" i="74"/>
  <c r="H16" i="74"/>
  <c r="H17" i="74"/>
  <c r="H18" i="74"/>
  <c r="H19" i="74"/>
  <c r="H20" i="74"/>
  <c r="H21" i="74"/>
  <c r="H22" i="74"/>
  <c r="H23" i="74"/>
  <c r="H24" i="74"/>
  <c r="H25" i="74"/>
  <c r="H26" i="74"/>
  <c r="H27" i="74"/>
  <c r="H28" i="74"/>
  <c r="H29" i="74"/>
  <c r="H30" i="74"/>
  <c r="H31" i="74"/>
  <c r="H32" i="74"/>
  <c r="H33" i="74"/>
  <c r="H34" i="74"/>
  <c r="H35" i="74"/>
  <c r="H36" i="74"/>
  <c r="H37" i="74"/>
  <c r="H38" i="74"/>
  <c r="H39" i="74"/>
  <c r="H40" i="74"/>
  <c r="H41" i="74"/>
  <c r="H42" i="74"/>
  <c r="H43" i="74"/>
  <c r="H44" i="74"/>
  <c r="H45" i="74"/>
  <c r="G16" i="74"/>
  <c r="G17" i="74"/>
  <c r="G18" i="74"/>
  <c r="G19" i="74"/>
  <c r="G20" i="74"/>
  <c r="G21" i="74"/>
  <c r="G22" i="74"/>
  <c r="G23" i="74"/>
  <c r="G24" i="74"/>
  <c r="G25" i="74"/>
  <c r="G26" i="74"/>
  <c r="G27" i="74"/>
  <c r="G28" i="74"/>
  <c r="G29" i="74"/>
  <c r="G30" i="74"/>
  <c r="G31" i="74"/>
  <c r="G32" i="74"/>
  <c r="G33" i="74"/>
  <c r="G34" i="74"/>
  <c r="G35" i="74"/>
  <c r="G36" i="74"/>
  <c r="G37" i="74"/>
  <c r="G38" i="74"/>
  <c r="G39" i="74"/>
  <c r="G40" i="74"/>
  <c r="G41" i="74"/>
  <c r="G42" i="74"/>
  <c r="G43" i="74"/>
  <c r="G44" i="74"/>
  <c r="G45" i="74"/>
  <c r="F16" i="74"/>
  <c r="F17" i="74"/>
  <c r="F18" i="74"/>
  <c r="F19" i="74"/>
  <c r="F20" i="74"/>
  <c r="F21" i="74"/>
  <c r="F22" i="74"/>
  <c r="F23" i="74"/>
  <c r="F24" i="74"/>
  <c r="F25" i="74"/>
  <c r="F26" i="74"/>
  <c r="F27" i="74"/>
  <c r="F28" i="74"/>
  <c r="F29" i="74"/>
  <c r="F30" i="74"/>
  <c r="F31" i="74"/>
  <c r="F32" i="74"/>
  <c r="F33" i="74"/>
  <c r="F34" i="74"/>
  <c r="F35" i="74"/>
  <c r="F36" i="74"/>
  <c r="F37" i="74"/>
  <c r="F38" i="74"/>
  <c r="F39" i="74"/>
  <c r="F40" i="74"/>
  <c r="F41" i="74"/>
  <c r="F42" i="74"/>
  <c r="F43" i="74"/>
  <c r="F44" i="74"/>
  <c r="F45" i="74"/>
  <c r="D16" i="74"/>
  <c r="D17" i="74"/>
  <c r="D18" i="74"/>
  <c r="D19" i="74"/>
  <c r="D20" i="74"/>
  <c r="D21" i="74"/>
  <c r="D22" i="74"/>
  <c r="D23" i="74"/>
  <c r="D24" i="74"/>
  <c r="D25" i="74"/>
  <c r="D26" i="74"/>
  <c r="D27" i="74"/>
  <c r="D28" i="74"/>
  <c r="D29" i="74"/>
  <c r="D30" i="74"/>
  <c r="D31" i="74"/>
  <c r="D32" i="74"/>
  <c r="D33" i="74"/>
  <c r="D34" i="74"/>
  <c r="D35" i="74"/>
  <c r="D36" i="74"/>
  <c r="D37" i="74"/>
  <c r="D38" i="74"/>
  <c r="D39" i="74"/>
  <c r="D40" i="74"/>
  <c r="D41" i="74"/>
  <c r="D42" i="74"/>
  <c r="D43" i="74"/>
  <c r="D44" i="74"/>
  <c r="D45" i="74"/>
  <c r="C16" i="74"/>
  <c r="C17" i="74"/>
  <c r="C18" i="74"/>
  <c r="C19" i="74"/>
  <c r="C20" i="74"/>
  <c r="C21" i="74"/>
  <c r="C22" i="74"/>
  <c r="C23" i="74"/>
  <c r="C24" i="74"/>
  <c r="C25" i="74"/>
  <c r="C26" i="74"/>
  <c r="C27" i="74"/>
  <c r="C28" i="74"/>
  <c r="C29" i="74"/>
  <c r="C30" i="74"/>
  <c r="C31" i="74"/>
  <c r="C32" i="74"/>
  <c r="C33" i="74"/>
  <c r="C34" i="74"/>
  <c r="C35" i="74"/>
  <c r="C36" i="74"/>
  <c r="C37" i="74"/>
  <c r="C38" i="74"/>
  <c r="C39" i="74"/>
  <c r="C40" i="74"/>
  <c r="C41" i="74"/>
  <c r="C42" i="74"/>
  <c r="C43" i="74"/>
  <c r="C44" i="74"/>
  <c r="C45" i="74"/>
  <c r="W15" i="74"/>
  <c r="V15" i="74"/>
  <c r="U15" i="74"/>
  <c r="T15" i="74"/>
  <c r="S15" i="74"/>
  <c r="R15" i="74"/>
  <c r="Q15" i="74"/>
  <c r="P15" i="74"/>
  <c r="O15" i="74"/>
  <c r="N15" i="74"/>
  <c r="L15" i="74"/>
  <c r="K15" i="74"/>
  <c r="J15" i="74"/>
  <c r="I15" i="74"/>
  <c r="H15" i="74"/>
  <c r="G15" i="74"/>
  <c r="F15" i="74"/>
  <c r="D15" i="74"/>
  <c r="C15" i="74"/>
  <c r="M17" i="70"/>
  <c r="M18" i="70"/>
  <c r="M19" i="70"/>
  <c r="M20" i="70"/>
  <c r="M23" i="70"/>
  <c r="M24" i="70"/>
  <c r="M25" i="70"/>
  <c r="M26" i="70"/>
  <c r="M27" i="70"/>
  <c r="M28" i="70"/>
  <c r="M29" i="70"/>
  <c r="M30" i="70"/>
  <c r="M31" i="70"/>
  <c r="M32" i="70"/>
  <c r="M33" i="70"/>
  <c r="M34" i="70"/>
  <c r="M35" i="70"/>
  <c r="M36" i="70"/>
  <c r="M37" i="70"/>
  <c r="M38" i="70"/>
  <c r="M39" i="70"/>
  <c r="M40" i="70"/>
  <c r="M41" i="70"/>
  <c r="M42" i="70"/>
  <c r="M43" i="70"/>
  <c r="M44" i="70"/>
  <c r="M45" i="70"/>
  <c r="M46" i="70"/>
  <c r="L17" i="70"/>
  <c r="L18" i="70"/>
  <c r="L19" i="70"/>
  <c r="L20" i="70"/>
  <c r="L23" i="70"/>
  <c r="L24" i="70"/>
  <c r="L25" i="70"/>
  <c r="L26" i="70"/>
  <c r="L27" i="70"/>
  <c r="L28" i="70"/>
  <c r="L29" i="70"/>
  <c r="L30" i="70"/>
  <c r="L31" i="70"/>
  <c r="L32" i="70"/>
  <c r="L33" i="70"/>
  <c r="L34" i="70"/>
  <c r="L35" i="70"/>
  <c r="L36" i="70"/>
  <c r="L37" i="70"/>
  <c r="L38" i="70"/>
  <c r="L39" i="70"/>
  <c r="L40" i="70"/>
  <c r="L41" i="70"/>
  <c r="L42" i="70"/>
  <c r="L43" i="70"/>
  <c r="L44" i="70"/>
  <c r="L45" i="70"/>
  <c r="L46" i="70"/>
  <c r="K17" i="70"/>
  <c r="K18" i="70"/>
  <c r="K19" i="70"/>
  <c r="K20" i="70"/>
  <c r="K23" i="70"/>
  <c r="K24" i="70"/>
  <c r="K25" i="70"/>
  <c r="K26" i="70"/>
  <c r="K27" i="70"/>
  <c r="K28" i="70"/>
  <c r="K29" i="70"/>
  <c r="K30" i="70"/>
  <c r="K31" i="70"/>
  <c r="K32" i="70"/>
  <c r="K33" i="70"/>
  <c r="K34" i="70"/>
  <c r="K35" i="70"/>
  <c r="K36" i="70"/>
  <c r="K37" i="70"/>
  <c r="K38" i="70"/>
  <c r="K39" i="70"/>
  <c r="K40" i="70"/>
  <c r="K41" i="70"/>
  <c r="K42" i="70"/>
  <c r="K43" i="70"/>
  <c r="K44" i="70"/>
  <c r="K45" i="70"/>
  <c r="K46" i="70"/>
  <c r="I17" i="70"/>
  <c r="I18" i="70"/>
  <c r="I19" i="70"/>
  <c r="I20" i="70"/>
  <c r="I23" i="70"/>
  <c r="I24" i="70"/>
  <c r="I25" i="70"/>
  <c r="I26" i="70"/>
  <c r="I27" i="70"/>
  <c r="I28" i="70"/>
  <c r="I29" i="70"/>
  <c r="I30" i="70"/>
  <c r="I31" i="70"/>
  <c r="I32" i="70"/>
  <c r="I33" i="70"/>
  <c r="I34" i="70"/>
  <c r="I35" i="70"/>
  <c r="I36" i="70"/>
  <c r="I37" i="70"/>
  <c r="I38" i="70"/>
  <c r="I39" i="70"/>
  <c r="I40" i="70"/>
  <c r="I41" i="70"/>
  <c r="I42" i="70"/>
  <c r="I43" i="70"/>
  <c r="I44" i="70"/>
  <c r="I45" i="70"/>
  <c r="I46" i="70"/>
  <c r="H19" i="70"/>
  <c r="H23" i="70"/>
  <c r="H27" i="70"/>
  <c r="H31" i="70"/>
  <c r="H35" i="70"/>
  <c r="H39" i="70"/>
  <c r="H43" i="70"/>
  <c r="G17" i="70"/>
  <c r="G18" i="70"/>
  <c r="G19" i="70"/>
  <c r="G20" i="70"/>
  <c r="G23" i="70"/>
  <c r="G24" i="70"/>
  <c r="G25" i="70"/>
  <c r="G26" i="70"/>
  <c r="G27" i="70"/>
  <c r="G28" i="70"/>
  <c r="G29" i="70"/>
  <c r="G30" i="70"/>
  <c r="G31" i="70"/>
  <c r="G32" i="70"/>
  <c r="G33" i="70"/>
  <c r="G34" i="70"/>
  <c r="G35" i="70"/>
  <c r="G36" i="70"/>
  <c r="G37" i="70"/>
  <c r="G38" i="70"/>
  <c r="G39" i="70"/>
  <c r="G40" i="70"/>
  <c r="G41" i="70"/>
  <c r="G42" i="70"/>
  <c r="G43" i="70"/>
  <c r="G44" i="70"/>
  <c r="G45" i="70"/>
  <c r="G46" i="70"/>
  <c r="F17" i="70"/>
  <c r="F18" i="70"/>
  <c r="F19" i="70"/>
  <c r="F20" i="70"/>
  <c r="F23" i="70"/>
  <c r="F24" i="70"/>
  <c r="F25" i="70"/>
  <c r="F26" i="70"/>
  <c r="F27" i="70"/>
  <c r="F28" i="70"/>
  <c r="F29" i="70"/>
  <c r="F30" i="70"/>
  <c r="F31" i="70"/>
  <c r="F32" i="70"/>
  <c r="F33" i="70"/>
  <c r="F34" i="70"/>
  <c r="F35" i="70"/>
  <c r="F36" i="70"/>
  <c r="F37" i="70"/>
  <c r="F38" i="70"/>
  <c r="F39" i="70"/>
  <c r="F40" i="70"/>
  <c r="F41" i="70"/>
  <c r="F42" i="70"/>
  <c r="F43" i="70"/>
  <c r="F44" i="70"/>
  <c r="F45" i="70"/>
  <c r="F46" i="70"/>
  <c r="E17" i="70"/>
  <c r="E18" i="70"/>
  <c r="E19" i="70"/>
  <c r="E20" i="70"/>
  <c r="E23" i="70"/>
  <c r="E24" i="70"/>
  <c r="E25" i="70"/>
  <c r="E26" i="70"/>
  <c r="E27" i="70"/>
  <c r="E28" i="70"/>
  <c r="E29" i="70"/>
  <c r="E30" i="70"/>
  <c r="E31" i="70"/>
  <c r="E32" i="70"/>
  <c r="E33" i="70"/>
  <c r="E34" i="70"/>
  <c r="E35" i="70"/>
  <c r="E36" i="70"/>
  <c r="E37" i="70"/>
  <c r="E38" i="70"/>
  <c r="E39" i="70"/>
  <c r="E40" i="70"/>
  <c r="E41" i="70"/>
  <c r="E42" i="70"/>
  <c r="E43" i="70"/>
  <c r="E44" i="70"/>
  <c r="E45" i="70"/>
  <c r="E46" i="70"/>
  <c r="D17" i="70"/>
  <c r="D18" i="70"/>
  <c r="D19" i="70"/>
  <c r="D20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M16" i="70"/>
  <c r="L16" i="70"/>
  <c r="K16" i="70"/>
  <c r="I16" i="70"/>
  <c r="H16" i="70"/>
  <c r="G16" i="70"/>
  <c r="F16" i="70"/>
  <c r="E16" i="70"/>
  <c r="D16" i="70"/>
  <c r="I21" i="68"/>
  <c r="I22" i="68" s="1"/>
  <c r="J16" i="68"/>
  <c r="J17" i="68"/>
  <c r="H17" i="70" s="1"/>
  <c r="J18" i="68"/>
  <c r="H18" i="70" s="1"/>
  <c r="J19" i="68"/>
  <c r="J20" i="68"/>
  <c r="H20" i="70" s="1"/>
  <c r="J23" i="68"/>
  <c r="J24" i="68"/>
  <c r="H24" i="70" s="1"/>
  <c r="J25" i="68"/>
  <c r="H25" i="70" s="1"/>
  <c r="J26" i="68"/>
  <c r="H26" i="70" s="1"/>
  <c r="J27" i="68"/>
  <c r="J28" i="68"/>
  <c r="H28" i="70" s="1"/>
  <c r="J29" i="68"/>
  <c r="H29" i="70" s="1"/>
  <c r="J30" i="68"/>
  <c r="H30" i="70" s="1"/>
  <c r="J31" i="68"/>
  <c r="J32" i="68"/>
  <c r="H32" i="70" s="1"/>
  <c r="J33" i="68"/>
  <c r="H33" i="70" s="1"/>
  <c r="J34" i="68"/>
  <c r="H34" i="70" s="1"/>
  <c r="J35" i="68"/>
  <c r="J36" i="68"/>
  <c r="H36" i="70" s="1"/>
  <c r="J37" i="68"/>
  <c r="H37" i="70" s="1"/>
  <c r="J38" i="68"/>
  <c r="H38" i="70" s="1"/>
  <c r="J39" i="68"/>
  <c r="J40" i="68"/>
  <c r="H40" i="70" s="1"/>
  <c r="J41" i="68"/>
  <c r="H41" i="70" s="1"/>
  <c r="J42" i="68"/>
  <c r="H42" i="70" s="1"/>
  <c r="J43" i="68"/>
  <c r="J44" i="68"/>
  <c r="H44" i="70" s="1"/>
  <c r="J45" i="68"/>
  <c r="H45" i="70" s="1"/>
  <c r="J46" i="68"/>
  <c r="H46" i="70" s="1"/>
  <c r="F24" i="76" l="1"/>
  <c r="D43" i="76"/>
  <c r="D38" i="76"/>
  <c r="D31" i="76"/>
  <c r="D23" i="76"/>
  <c r="F36" i="76"/>
  <c r="F17" i="76"/>
  <c r="H19" i="76"/>
  <c r="F40" i="76"/>
  <c r="I20" i="76"/>
  <c r="D42" i="76"/>
  <c r="D36" i="76"/>
  <c r="D30" i="76"/>
  <c r="D22" i="76"/>
  <c r="E17" i="76"/>
  <c r="F32" i="76"/>
  <c r="F16" i="76"/>
  <c r="D44" i="76"/>
  <c r="H20" i="76"/>
  <c r="J20" i="76"/>
  <c r="F19" i="75"/>
  <c r="D19" i="76" s="1"/>
  <c r="E43" i="75"/>
  <c r="C43" i="76" s="1"/>
  <c r="D40" i="76"/>
  <c r="D35" i="76"/>
  <c r="D27" i="76"/>
  <c r="F44" i="76"/>
  <c r="F28" i="76"/>
  <c r="E41" i="76"/>
  <c r="E33" i="76"/>
  <c r="E25" i="76"/>
  <c r="E41" i="75"/>
  <c r="C41" i="76" s="1"/>
  <c r="D41" i="76"/>
  <c r="D37" i="76"/>
  <c r="D33" i="76"/>
  <c r="D29" i="76"/>
  <c r="D25" i="76"/>
  <c r="D21" i="76"/>
  <c r="D17" i="76"/>
  <c r="G19" i="76"/>
  <c r="P19" i="76"/>
  <c r="E44" i="76"/>
  <c r="E40" i="76"/>
  <c r="E36" i="76"/>
  <c r="E32" i="76"/>
  <c r="E28" i="76"/>
  <c r="E24" i="76"/>
  <c r="E16" i="76"/>
  <c r="F43" i="76"/>
  <c r="F39" i="76"/>
  <c r="F35" i="76"/>
  <c r="F31" i="76"/>
  <c r="F27" i="76"/>
  <c r="F23" i="76"/>
  <c r="F19" i="76"/>
  <c r="F15" i="76"/>
  <c r="K19" i="76"/>
  <c r="E14" i="76"/>
  <c r="D32" i="76"/>
  <c r="D28" i="76"/>
  <c r="D24" i="76"/>
  <c r="D16" i="76"/>
  <c r="E39" i="76"/>
  <c r="E35" i="76"/>
  <c r="E31" i="76"/>
  <c r="E27" i="76"/>
  <c r="E23" i="76"/>
  <c r="E19" i="76"/>
  <c r="E15" i="76"/>
  <c r="F42" i="76"/>
  <c r="F38" i="76"/>
  <c r="F34" i="76"/>
  <c r="F30" i="76"/>
  <c r="F26" i="76"/>
  <c r="F22" i="76"/>
  <c r="F18" i="76"/>
  <c r="J19" i="76"/>
  <c r="D18" i="76"/>
  <c r="E37" i="76"/>
  <c r="E29" i="76"/>
  <c r="E21" i="76"/>
  <c r="D14" i="76"/>
  <c r="D15" i="76"/>
  <c r="E42" i="76"/>
  <c r="E38" i="76"/>
  <c r="E34" i="76"/>
  <c r="E30" i="76"/>
  <c r="E26" i="76"/>
  <c r="E22" i="76"/>
  <c r="E18" i="76"/>
  <c r="F14" i="76"/>
  <c r="F37" i="76"/>
  <c r="F33" i="76"/>
  <c r="F29" i="76"/>
  <c r="F25" i="76"/>
  <c r="F21" i="76"/>
  <c r="I19" i="76"/>
  <c r="E21" i="75"/>
  <c r="U19" i="75"/>
  <c r="R19" i="76" s="1"/>
  <c r="O19" i="75"/>
  <c r="F20" i="75"/>
  <c r="D20" i="76" s="1"/>
  <c r="J21" i="68"/>
  <c r="O20" i="75" l="1"/>
  <c r="L20" i="76" s="1"/>
  <c r="L19" i="76"/>
  <c r="F20" i="76"/>
  <c r="J22" i="68"/>
  <c r="U20" i="75"/>
  <c r="R20" i="76" s="1"/>
  <c r="E19" i="75"/>
  <c r="C21" i="76"/>
  <c r="E20" i="76"/>
  <c r="E46" i="68"/>
  <c r="C46" i="70" s="1"/>
  <c r="E45" i="68"/>
  <c r="C45" i="70" s="1"/>
  <c r="E44" i="68"/>
  <c r="C44" i="70" s="1"/>
  <c r="E43" i="68"/>
  <c r="C43" i="70" s="1"/>
  <c r="E42" i="68"/>
  <c r="C42" i="70" s="1"/>
  <c r="E41" i="68"/>
  <c r="C41" i="70" s="1"/>
  <c r="E40" i="68"/>
  <c r="C40" i="70" s="1"/>
  <c r="E39" i="68"/>
  <c r="C39" i="70" s="1"/>
  <c r="E38" i="68"/>
  <c r="C38" i="70" s="1"/>
  <c r="E37" i="68"/>
  <c r="C37" i="70" s="1"/>
  <c r="E36" i="68"/>
  <c r="C36" i="70" s="1"/>
  <c r="E35" i="68"/>
  <c r="C35" i="70" s="1"/>
  <c r="E34" i="68"/>
  <c r="C34" i="70" s="1"/>
  <c r="E33" i="68"/>
  <c r="C33" i="70" s="1"/>
  <c r="E32" i="68"/>
  <c r="C32" i="70" s="1"/>
  <c r="E31" i="68"/>
  <c r="C31" i="70" s="1"/>
  <c r="E30" i="68"/>
  <c r="C30" i="70" s="1"/>
  <c r="E29" i="68"/>
  <c r="C29" i="70" s="1"/>
  <c r="E28" i="68"/>
  <c r="C28" i="70" s="1"/>
  <c r="E27" i="68"/>
  <c r="C27" i="70" s="1"/>
  <c r="E26" i="68"/>
  <c r="C26" i="70" s="1"/>
  <c r="E25" i="68"/>
  <c r="C25" i="70" s="1"/>
  <c r="E24" i="68"/>
  <c r="C24" i="70" s="1"/>
  <c r="E23" i="68"/>
  <c r="C23" i="70" s="1"/>
  <c r="O21" i="68"/>
  <c r="N21" i="68"/>
  <c r="M21" i="68"/>
  <c r="K21" i="68"/>
  <c r="H21" i="68"/>
  <c r="G21" i="68"/>
  <c r="F21" i="68"/>
  <c r="D21" i="70" s="1"/>
  <c r="C21" i="68"/>
  <c r="G21" i="70" s="1"/>
  <c r="E20" i="68"/>
  <c r="C20" i="70" s="1"/>
  <c r="E19" i="68"/>
  <c r="C19" i="70" s="1"/>
  <c r="E18" i="68"/>
  <c r="C18" i="70" s="1"/>
  <c r="E17" i="68"/>
  <c r="C17" i="70" s="1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12" i="57"/>
  <c r="G22" i="68" l="1"/>
  <c r="E21" i="70"/>
  <c r="H22" i="68"/>
  <c r="F21" i="70"/>
  <c r="O22" i="68"/>
  <c r="M21" i="70"/>
  <c r="M22" i="68"/>
  <c r="K21" i="70"/>
  <c r="N22" i="68"/>
  <c r="L21" i="70"/>
  <c r="E20" i="75"/>
  <c r="C20" i="76" s="1"/>
  <c r="C19" i="76"/>
  <c r="K22" i="68"/>
  <c r="I21" i="70"/>
  <c r="H21" i="70"/>
  <c r="Q18" i="68"/>
  <c r="O18" i="70" s="1"/>
  <c r="Q33" i="68"/>
  <c r="O33" i="70" s="1"/>
  <c r="Q25" i="68"/>
  <c r="O25" i="70" s="1"/>
  <c r="Q41" i="68"/>
  <c r="O41" i="70" s="1"/>
  <c r="E16" i="68"/>
  <c r="Q19" i="68"/>
  <c r="O19" i="70" s="1"/>
  <c r="Q23" i="68"/>
  <c r="O23" i="70" s="1"/>
  <c r="Q26" i="68"/>
  <c r="O26" i="70" s="1"/>
  <c r="Q28" i="68"/>
  <c r="O28" i="70" s="1"/>
  <c r="Q31" i="68"/>
  <c r="O31" i="70" s="1"/>
  <c r="Q34" i="68"/>
  <c r="O34" i="70" s="1"/>
  <c r="Q36" i="68"/>
  <c r="O36" i="70" s="1"/>
  <c r="Q39" i="68"/>
  <c r="O39" i="70" s="1"/>
  <c r="Q42" i="68"/>
  <c r="O42" i="70" s="1"/>
  <c r="Q44" i="68"/>
  <c r="O44" i="70" s="1"/>
  <c r="Q17" i="68"/>
  <c r="O17" i="70" s="1"/>
  <c r="Q20" i="68"/>
  <c r="O20" i="70" s="1"/>
  <c r="F22" i="68"/>
  <c r="Q27" i="68"/>
  <c r="O27" i="70" s="1"/>
  <c r="Q29" i="68"/>
  <c r="O29" i="70" s="1"/>
  <c r="Q30" i="68"/>
  <c r="O30" i="70" s="1"/>
  <c r="Q32" i="68"/>
  <c r="O32" i="70" s="1"/>
  <c r="Q35" i="68"/>
  <c r="O35" i="70" s="1"/>
  <c r="Q37" i="68"/>
  <c r="O37" i="70" s="1"/>
  <c r="Q38" i="68"/>
  <c r="O38" i="70" s="1"/>
  <c r="Q40" i="68"/>
  <c r="O40" i="70" s="1"/>
  <c r="Q43" i="68"/>
  <c r="O43" i="70" s="1"/>
  <c r="Q45" i="68"/>
  <c r="O45" i="70" s="1"/>
  <c r="Q46" i="68"/>
  <c r="O46" i="70" s="1"/>
  <c r="Q24" i="68"/>
  <c r="O24" i="70" s="1"/>
  <c r="E21" i="68"/>
  <c r="C21" i="70" s="1"/>
  <c r="C22" i="68"/>
  <c r="G22" i="70" s="1"/>
  <c r="F22" i="70" l="1"/>
  <c r="D22" i="70"/>
  <c r="I22" i="70"/>
  <c r="L22" i="70"/>
  <c r="K22" i="70"/>
  <c r="Q16" i="68"/>
  <c r="O16" i="70" s="1"/>
  <c r="C16" i="70"/>
  <c r="H22" i="70"/>
  <c r="M22" i="70"/>
  <c r="E22" i="70"/>
  <c r="E22" i="68"/>
  <c r="C22" i="70" s="1"/>
  <c r="Q22" i="68"/>
  <c r="O22" i="70" s="1"/>
  <c r="Q21" i="68"/>
  <c r="O21" i="70" s="1"/>
</calcChain>
</file>

<file path=xl/sharedStrings.xml><?xml version="1.0" encoding="utf-8"?>
<sst xmlns="http://schemas.openxmlformats.org/spreadsheetml/2006/main" count="571" uniqueCount="118">
  <si>
    <t>Portugal</t>
  </si>
  <si>
    <t>Grande Lisboa</t>
  </si>
  <si>
    <t>Ajuda</t>
  </si>
  <si>
    <t>Alcântara</t>
  </si>
  <si>
    <t>Alvalade</t>
  </si>
  <si>
    <t>Beato</t>
  </si>
  <si>
    <t>Benfica</t>
  </si>
  <si>
    <t>Campolide</t>
  </si>
  <si>
    <t>Carnide</t>
  </si>
  <si>
    <t>Lumiar</t>
  </si>
  <si>
    <t>Marvila</t>
  </si>
  <si>
    <t>Penha de França</t>
  </si>
  <si>
    <t>São Domingos de Benfica</t>
  </si>
  <si>
    <t>São Vicente de Fora</t>
  </si>
  <si>
    <t>Unidade: Nº</t>
  </si>
  <si>
    <t>Total</t>
  </si>
  <si>
    <t>Q.1</t>
  </si>
  <si>
    <t>Q.2</t>
  </si>
  <si>
    <t>Q.3</t>
  </si>
  <si>
    <t>Q.4</t>
  </si>
  <si>
    <t>Q.5</t>
  </si>
  <si>
    <t>Q.6</t>
  </si>
  <si>
    <t xml:space="preserve">Portugal </t>
  </si>
  <si>
    <t>Unidade: %</t>
  </si>
  <si>
    <t>RETRATO DE LISBOA - LISBOA EM NÚMEROS</t>
  </si>
  <si>
    <t xml:space="preserve">     População Residente</t>
  </si>
  <si>
    <t>CONCEITOS</t>
  </si>
  <si>
    <t>Fem</t>
  </si>
  <si>
    <t>Número de pessoas residentes, género e escalão etário, 2011 (%)</t>
  </si>
  <si>
    <t>Número de pessoas residentes, género e escalão etário, 2011</t>
  </si>
  <si>
    <t xml:space="preserve">Número de pessoas residentes, género e escalão etário, 2011 </t>
  </si>
  <si>
    <t>Indicadores 2011</t>
  </si>
  <si>
    <t xml:space="preserve">      Escalão Etário</t>
  </si>
  <si>
    <t>Concelho de Lisboa (CAOP 2011)</t>
  </si>
  <si>
    <t>Concelho de Lisboa (CAOP 2013)</t>
  </si>
  <si>
    <t>Concelho de Lisboa (CAOP 2013 - CAOP 2011)</t>
  </si>
  <si>
    <t>Areeiro</t>
  </si>
  <si>
    <t>Arroios</t>
  </si>
  <si>
    <t>Avenidas Novas</t>
  </si>
  <si>
    <t>Belém</t>
  </si>
  <si>
    <t>Campo de Ourique</t>
  </si>
  <si>
    <t>Estrela</t>
  </si>
  <si>
    <t>Misericórdia</t>
  </si>
  <si>
    <t>Olivais</t>
  </si>
  <si>
    <t>Parque das Nações</t>
  </si>
  <si>
    <t>Santa Clara</t>
  </si>
  <si>
    <t>Santa Maria Maior</t>
  </si>
  <si>
    <t>Santo António</t>
  </si>
  <si>
    <t xml:space="preserve">Número de pessoas residentes, género, 2011 </t>
  </si>
  <si>
    <t>Número de pessoas residentes, género, 2011</t>
  </si>
  <si>
    <t>Número de pessoas residentes, género, 2011 (%)</t>
  </si>
  <si>
    <t>dos 0 aos 14 anos</t>
  </si>
  <si>
    <t>dos quais</t>
  </si>
  <si>
    <t>dos 20 aos 64 anos</t>
  </si>
  <si>
    <t>com 65 e mais anos</t>
  </si>
  <si>
    <t>dos 0 aos 4 anos</t>
  </si>
  <si>
    <t>dos 5 aos 9 anos</t>
  </si>
  <si>
    <t>dos 10 aos 13 anos</t>
  </si>
  <si>
    <t>dos 14 aos 19 anos</t>
  </si>
  <si>
    <t>dos 20 aos 24 anos</t>
  </si>
  <si>
    <t>dos 25 aos 64 anos</t>
  </si>
  <si>
    <t>com 14 anos</t>
  </si>
  <si>
    <t>dos 15 aos 19 anos</t>
  </si>
  <si>
    <t>N_INDIVIDUOS_RESIDENT_15A19</t>
  </si>
  <si>
    <t>Continente</t>
  </si>
  <si>
    <t>Lisboa</t>
  </si>
  <si>
    <t xml:space="preserve">Número de pessoas residentes, escalão etário, 2011 </t>
  </si>
  <si>
    <t>Número de pessoas residentes, escalão etário, 2011 (%)</t>
  </si>
  <si>
    <t>sem frequentar qualquer grau de ensino</t>
  </si>
  <si>
    <t>a frequentar um grau de ensino</t>
  </si>
  <si>
    <t>segundo o grau de ensino que frequenta</t>
  </si>
  <si>
    <t>Sem grau de ensino completo</t>
  </si>
  <si>
    <t>Não sabe ler e escrever</t>
  </si>
  <si>
    <t>Sabe ler e escrever</t>
  </si>
  <si>
    <t>Com Grau de Ensino Completo</t>
  </si>
  <si>
    <t>1º Ciclo do Ensino Básico</t>
  </si>
  <si>
    <t>2º Ciclo do Ensino Básico</t>
  </si>
  <si>
    <t>3º Ciclo do Ensino Básico</t>
  </si>
  <si>
    <t>Ensino Secundário</t>
  </si>
  <si>
    <t>Ensino pós-Secundário</t>
  </si>
  <si>
    <t>Ensino Superior</t>
  </si>
  <si>
    <t>Estudam no município de residência</t>
  </si>
  <si>
    <t>Estudam noutro município</t>
  </si>
  <si>
    <t xml:space="preserve">Número de pessoas residentes, grau de ensino, 2011 </t>
  </si>
  <si>
    <t>segundo o grau de ensino completo</t>
  </si>
  <si>
    <t>Número de pessoas residentes, grau de ensino, 2011 (%)</t>
  </si>
  <si>
    <t>População Activa</t>
  </si>
  <si>
    <t>Pensionistas e Reformados</t>
  </si>
  <si>
    <t>Outros sem actividade económica</t>
  </si>
  <si>
    <t>Desempregados</t>
  </si>
  <si>
    <t>Empregados</t>
  </si>
  <si>
    <t>sector primário</t>
  </si>
  <si>
    <t>sector secundário</t>
  </si>
  <si>
    <t>sector terciário</t>
  </si>
  <si>
    <t xml:space="preserve"> trabalham no município de residência</t>
  </si>
  <si>
    <t>trabalham noutro município</t>
  </si>
  <si>
    <t>Q.7</t>
  </si>
  <si>
    <t>Q.8</t>
  </si>
  <si>
    <t>Número de pessoas residentes com 15 ou mais anos, actividade económica, 2011</t>
  </si>
  <si>
    <t>Sem actividade económica</t>
  </si>
  <si>
    <t>à procura de 1º emprego</t>
  </si>
  <si>
    <t>à procura de novo emprego</t>
  </si>
  <si>
    <t>Número de pessoas residentes com 15 ou mais anos, actividade económica, 2011 (%)</t>
  </si>
  <si>
    <t xml:space="preserve">      Carta Administrativa Oficial de Portugal (CAOP)</t>
  </si>
  <si>
    <t>Q.9</t>
  </si>
  <si>
    <t>Q.10</t>
  </si>
  <si>
    <t>População Residente (género, escalão etário, grau de ensino e actividade económica)</t>
  </si>
  <si>
    <t>Consulte os dados:</t>
  </si>
  <si>
    <t>fonte: Câmara Municipal de Lisboa</t>
  </si>
  <si>
    <t>Região de Lisboa</t>
  </si>
  <si>
    <t>fonte: Câmara Municipal de Lisboa; cálculos: OLCPL</t>
  </si>
  <si>
    <t>Masc</t>
  </si>
  <si>
    <t>fonte: Câmara Municipal de Lisboa; cáculos: OLCPL</t>
  </si>
  <si>
    <t>Intervalo de idade, em anos, no qual o indivíduo se enquadra, de acordo com o momento de referência.</t>
  </si>
  <si>
    <t>Pessoas que, independentemente de no momento de observação - zero horas do dia de referência - estarem presentes ou ausentes numa determinada unidade de alojamento, aí habitam a maior parte do ano com a família ou detêm a totalidade ou a maior parte dos seus haveres.</t>
  </si>
  <si>
    <t>Documento que regista as alterações nos limites administrativos territoriais dos Municipios, neste caso em particular do Municipio de Lisboa. Apresentam-se assim dados de acordo com a CAOP de 2011 e CAOP de 2013.</t>
  </si>
  <si>
    <t>CAOP - Carta Administrativa Oficial de Portugal</t>
  </si>
  <si>
    <t xml:space="preserve">fonte: Câmara Municipal de Lisboa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</si>
</sst>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41" x14ac:knownFonts="1"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3"/>
      <name val="Arial"/>
      <family val="2"/>
    </font>
    <font>
      <sz val="10"/>
      <name val="Arial"/>
      <family val="2"/>
    </font>
    <font>
      <sz val="6"/>
      <color indexed="8"/>
      <name val="Arial"/>
      <family val="2"/>
    </font>
    <font>
      <sz val="10"/>
      <name val="MS Sans Serif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4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4"/>
      <name val="Arial"/>
      <family val="2"/>
    </font>
    <font>
      <b/>
      <sz val="9"/>
      <name val="Arial"/>
      <family val="2"/>
    </font>
    <font>
      <sz val="8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b/>
      <sz val="9"/>
      <color theme="5"/>
      <name val="Arial"/>
      <family val="2"/>
    </font>
    <font>
      <b/>
      <sz val="8"/>
      <color theme="4" tint="0.39997558519241921"/>
      <name val="Arial"/>
      <family val="2"/>
    </font>
    <font>
      <u/>
      <sz val="8"/>
      <color theme="1"/>
      <name val="Verdana"/>
      <family val="2"/>
    </font>
    <font>
      <sz val="11"/>
      <color theme="1"/>
      <name val="Arial"/>
      <family val="2"/>
    </font>
    <font>
      <b/>
      <u/>
      <sz val="10"/>
      <color theme="3"/>
      <name val="Arial"/>
      <family val="2"/>
    </font>
    <font>
      <sz val="9"/>
      <color theme="3"/>
      <name val="Arial"/>
      <family val="2"/>
    </font>
    <font>
      <u/>
      <sz val="9"/>
      <color theme="4" tint="-0.499984740745262"/>
      <name val="Arial"/>
      <family val="2"/>
    </font>
    <font>
      <sz val="9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theme="0"/>
      <name val="Arial"/>
      <family val="2"/>
    </font>
    <font>
      <sz val="8"/>
      <color theme="0"/>
      <name val="Verdana"/>
      <family val="2"/>
    </font>
    <font>
      <sz val="8"/>
      <color theme="1"/>
      <name val="Calibri"/>
      <family val="2"/>
      <scheme val="minor"/>
    </font>
    <font>
      <b/>
      <u/>
      <sz val="9"/>
      <color theme="3"/>
      <name val="Arial"/>
      <family val="2"/>
    </font>
    <font>
      <sz val="9"/>
      <color rgb="FF4F81BD"/>
      <name val="Arial"/>
      <family val="2"/>
    </font>
    <font>
      <sz val="9"/>
      <color rgb="FFFFFFFF"/>
      <name val="Arial"/>
      <family val="2"/>
    </font>
    <font>
      <b/>
      <sz val="8"/>
      <color theme="0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dashed">
        <color theme="3" tint="-0.24994659260841701"/>
      </left>
      <right/>
      <top/>
      <bottom/>
      <diagonal/>
    </border>
    <border>
      <left/>
      <right style="dashed">
        <color theme="3" tint="-0.24994659260841701"/>
      </right>
      <top/>
      <bottom/>
      <diagonal/>
    </border>
    <border>
      <left style="dashed">
        <color theme="3" tint="-0.24994659260841701"/>
      </left>
      <right/>
      <top/>
      <bottom style="dashed">
        <color theme="3" tint="-0.24994659260841701"/>
      </bottom>
      <diagonal/>
    </border>
    <border>
      <left/>
      <right/>
      <top/>
      <bottom style="dashed">
        <color theme="3" tint="-0.24994659260841701"/>
      </bottom>
      <diagonal/>
    </border>
    <border>
      <left/>
      <right style="dashed">
        <color theme="3" tint="-0.24994659260841701"/>
      </right>
      <top/>
      <bottom style="dashed">
        <color theme="3" tint="-0.24994659260841701"/>
      </bottom>
      <diagonal/>
    </border>
    <border>
      <left style="dashed">
        <color theme="3" tint="-0.24994659260841701"/>
      </left>
      <right style="dashed">
        <color theme="3" tint="-0.24994659260841701"/>
      </right>
      <top/>
      <bottom style="dashed">
        <color theme="3" tint="-0.24994659260841701"/>
      </bottom>
      <diagonal/>
    </border>
    <border>
      <left style="dashed">
        <color theme="3" tint="-0.24994659260841701"/>
      </left>
      <right style="dashed">
        <color theme="3" tint="-0.24994659260841701"/>
      </right>
      <top/>
      <bottom/>
      <diagonal/>
    </border>
    <border>
      <left style="dashed">
        <color theme="4" tint="-0.24994659260841701"/>
      </left>
      <right/>
      <top style="dashed">
        <color theme="4" tint="-0.24994659260841701"/>
      </top>
      <bottom/>
      <diagonal/>
    </border>
    <border>
      <left/>
      <right/>
      <top style="dashed">
        <color theme="4" tint="-0.24994659260841701"/>
      </top>
      <bottom/>
      <diagonal/>
    </border>
    <border>
      <left/>
      <right style="dashed">
        <color theme="4" tint="-0.24994659260841701"/>
      </right>
      <top style="dashed">
        <color theme="4" tint="-0.24994659260841701"/>
      </top>
      <bottom/>
      <diagonal/>
    </border>
    <border>
      <left style="dashed">
        <color theme="4" tint="-0.24994659260841701"/>
      </left>
      <right/>
      <top/>
      <bottom/>
      <diagonal/>
    </border>
    <border>
      <left/>
      <right style="dashed">
        <color theme="4" tint="-0.24994659260841701"/>
      </right>
      <top/>
      <bottom/>
      <diagonal/>
    </border>
    <border>
      <left style="dashed">
        <color theme="4" tint="-0.24994659260841701"/>
      </left>
      <right/>
      <top/>
      <bottom style="dashed">
        <color theme="4" tint="-0.24994659260841701"/>
      </bottom>
      <diagonal/>
    </border>
    <border>
      <left/>
      <right/>
      <top/>
      <bottom style="dashed">
        <color theme="4" tint="-0.24994659260841701"/>
      </bottom>
      <diagonal/>
    </border>
    <border>
      <left/>
      <right style="dashed">
        <color theme="4" tint="-0.24994659260841701"/>
      </right>
      <top/>
      <bottom style="dashed">
        <color theme="4" tint="-0.24994659260841701"/>
      </bottom>
      <diagonal/>
    </border>
    <border>
      <left style="dashed">
        <color theme="4" tint="-0.24994659260841701"/>
      </left>
      <right style="dashed">
        <color theme="4" tint="-0.24994659260841701"/>
      </right>
      <top style="dashed">
        <color theme="4" tint="-0.24994659260841701"/>
      </top>
      <bottom/>
      <diagonal/>
    </border>
    <border>
      <left style="dashed">
        <color theme="4" tint="-0.24994659260841701"/>
      </left>
      <right style="dashed">
        <color theme="4" tint="-0.24994659260841701"/>
      </right>
      <top/>
      <bottom/>
      <diagonal/>
    </border>
    <border>
      <left style="dashed">
        <color theme="4" tint="-0.24994659260841701"/>
      </left>
      <right style="dashed">
        <color theme="4" tint="-0.24994659260841701"/>
      </right>
      <top/>
      <bottom style="dashed">
        <color theme="4" tint="-0.24994659260841701"/>
      </bottom>
      <diagonal/>
    </border>
    <border>
      <left style="dashed">
        <color theme="4" tint="-0.24994659260841701"/>
      </left>
      <right/>
      <top style="dashed">
        <color theme="4" tint="-0.24994659260841701"/>
      </top>
      <bottom style="dashed">
        <color theme="4" tint="-0.24994659260841701"/>
      </bottom>
      <diagonal/>
    </border>
    <border>
      <left/>
      <right style="dashed">
        <color theme="4" tint="-0.24994659260841701"/>
      </right>
      <top style="dashed">
        <color theme="4" tint="-0.24994659260841701"/>
      </top>
      <bottom style="dashed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dashed">
        <color theme="4" tint="-0.24994659260841701"/>
      </top>
      <bottom style="dashed">
        <color theme="4" tint="-0.24994659260841701"/>
      </bottom>
      <diagonal/>
    </border>
    <border>
      <left style="dashed">
        <color theme="4" tint="-0.24994659260841701"/>
      </left>
      <right/>
      <top style="dashed">
        <color theme="0"/>
      </top>
      <bottom/>
      <diagonal/>
    </border>
    <border>
      <left/>
      <right/>
      <top style="dashed">
        <color theme="0"/>
      </top>
      <bottom/>
      <diagonal/>
    </border>
    <border>
      <left style="thin">
        <color indexed="9"/>
      </left>
      <right/>
      <top/>
      <bottom/>
      <diagonal/>
    </border>
  </borders>
  <cellStyleXfs count="10">
    <xf numFmtId="0" fontId="0" fillId="0" borderId="0"/>
    <xf numFmtId="0" fontId="4" fillId="0" borderId="0"/>
    <xf numFmtId="0" fontId="6" fillId="0" borderId="0"/>
    <xf numFmtId="0" fontId="4" fillId="0" borderId="0"/>
    <xf numFmtId="0" fontId="13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4" fillId="0" borderId="0"/>
    <xf numFmtId="0" fontId="2" fillId="0" borderId="0"/>
    <xf numFmtId="0" fontId="1" fillId="0" borderId="0"/>
  </cellStyleXfs>
  <cellXfs count="290">
    <xf numFmtId="0" fontId="0" fillId="0" borderId="0" xfId="0"/>
    <xf numFmtId="0" fontId="0" fillId="2" borderId="0" xfId="0" applyFill="1"/>
    <xf numFmtId="0" fontId="3" fillId="3" borderId="0" xfId="0" applyFont="1" applyFill="1" applyBorder="1"/>
    <xf numFmtId="0" fontId="5" fillId="4" borderId="0" xfId="1" applyFont="1" applyFill="1" applyAlignment="1">
      <alignment vertical="center"/>
    </xf>
    <xf numFmtId="0" fontId="8" fillId="2" borderId="0" xfId="0" applyFont="1" applyFill="1" applyAlignment="1">
      <alignment horizontal="right" indent="1"/>
    </xf>
    <xf numFmtId="0" fontId="4" fillId="0" borderId="0" xfId="1"/>
    <xf numFmtId="0" fontId="12" fillId="2" borderId="0" xfId="0" applyFont="1" applyFill="1"/>
    <xf numFmtId="0" fontId="11" fillId="2" borderId="0" xfId="0" applyFont="1" applyFill="1"/>
    <xf numFmtId="0" fontId="11" fillId="2" borderId="0" xfId="0" applyFont="1" applyFill="1" applyAlignment="1"/>
    <xf numFmtId="0" fontId="12" fillId="2" borderId="0" xfId="0" applyFont="1" applyFill="1" applyBorder="1" applyAlignment="1">
      <alignment vertical="center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justify" vertical="center" wrapText="1"/>
    </xf>
    <xf numFmtId="0" fontId="11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vertical="center" wrapText="1"/>
    </xf>
    <xf numFmtId="0" fontId="0" fillId="0" borderId="0" xfId="0" applyBorder="1"/>
    <xf numFmtId="0" fontId="11" fillId="0" borderId="0" xfId="0" applyFont="1"/>
    <xf numFmtId="0" fontId="11" fillId="0" borderId="0" xfId="0" applyFont="1" applyAlignment="1">
      <alignment horizontal="justify" vertical="center"/>
    </xf>
    <xf numFmtId="3" fontId="0" fillId="0" borderId="0" xfId="0" applyNumberFormat="1"/>
    <xf numFmtId="164" fontId="0" fillId="0" borderId="0" xfId="5" applyNumberFormat="1" applyFont="1"/>
    <xf numFmtId="0" fontId="8" fillId="2" borderId="0" xfId="0" applyFont="1" applyFill="1" applyBorder="1" applyAlignment="1">
      <alignment horizontal="left"/>
    </xf>
    <xf numFmtId="0" fontId="19" fillId="2" borderId="0" xfId="0" applyFont="1" applyFill="1" applyBorder="1"/>
    <xf numFmtId="0" fontId="18" fillId="2" borderId="0" xfId="0" applyFont="1" applyFill="1" applyBorder="1"/>
    <xf numFmtId="0" fontId="0" fillId="2" borderId="0" xfId="0" applyFill="1" applyBorder="1"/>
    <xf numFmtId="0" fontId="21" fillId="2" borderId="0" xfId="4" applyFont="1" applyFill="1" applyBorder="1" applyAlignment="1"/>
    <xf numFmtId="0" fontId="18" fillId="0" borderId="0" xfId="0" applyFont="1" applyBorder="1" applyAlignment="1"/>
    <xf numFmtId="0" fontId="23" fillId="2" borderId="0" xfId="0" applyFont="1" applyFill="1"/>
    <xf numFmtId="0" fontId="22" fillId="3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5" fillId="2" borderId="0" xfId="0" applyFont="1" applyFill="1"/>
    <xf numFmtId="165" fontId="10" fillId="2" borderId="0" xfId="3" applyNumberFormat="1" applyFont="1" applyFill="1" applyBorder="1" applyAlignment="1" applyProtection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4" fillId="2" borderId="0" xfId="1" applyFill="1"/>
    <xf numFmtId="0" fontId="22" fillId="2" borderId="0" xfId="0" applyFont="1" applyFill="1" applyBorder="1" applyAlignment="1">
      <alignment horizontal="center" vertical="center" wrapText="1"/>
    </xf>
    <xf numFmtId="164" fontId="0" fillId="2" borderId="0" xfId="5" applyNumberFormat="1" applyFont="1" applyFill="1"/>
    <xf numFmtId="0" fontId="0" fillId="0" borderId="0" xfId="0" applyAlignment="1">
      <alignment horizontal="right"/>
    </xf>
    <xf numFmtId="0" fontId="22" fillId="2" borderId="0" xfId="0" applyFont="1" applyFill="1" applyAlignment="1">
      <alignment horizontal="right"/>
    </xf>
    <xf numFmtId="0" fontId="26" fillId="0" borderId="0" xfId="0" applyFont="1"/>
    <xf numFmtId="0" fontId="26" fillId="2" borderId="0" xfId="0" applyFont="1" applyFill="1"/>
    <xf numFmtId="0" fontId="8" fillId="2" borderId="0" xfId="0" applyFont="1" applyFill="1" applyBorder="1" applyAlignment="1">
      <alignment horizontal="left"/>
    </xf>
    <xf numFmtId="0" fontId="0" fillId="0" borderId="0" xfId="0"/>
    <xf numFmtId="0" fontId="0" fillId="2" borderId="0" xfId="0" applyFill="1"/>
    <xf numFmtId="0" fontId="3" fillId="3" borderId="0" xfId="0" applyFont="1" applyFill="1" applyBorder="1"/>
    <xf numFmtId="0" fontId="8" fillId="2" borderId="0" xfId="0" applyFont="1" applyFill="1" applyAlignment="1">
      <alignment horizontal="right" indent="1"/>
    </xf>
    <xf numFmtId="0" fontId="4" fillId="0" borderId="0" xfId="1"/>
    <xf numFmtId="0" fontId="11" fillId="2" borderId="0" xfId="0" applyFont="1" applyFill="1"/>
    <xf numFmtId="0" fontId="3" fillId="3" borderId="0" xfId="0" applyFont="1" applyFill="1" applyBorder="1" applyAlignment="1">
      <alignment horizontal="left" indent="1"/>
    </xf>
    <xf numFmtId="0" fontId="14" fillId="6" borderId="0" xfId="0" applyFont="1" applyFill="1" applyBorder="1" applyAlignment="1">
      <alignment horizontal="left" indent="2"/>
    </xf>
    <xf numFmtId="0" fontId="3" fillId="2" borderId="0" xfId="0" applyFont="1" applyFill="1"/>
    <xf numFmtId="3" fontId="0" fillId="0" borderId="0" xfId="0" applyNumberFormat="1"/>
    <xf numFmtId="0" fontId="15" fillId="2" borderId="0" xfId="0" applyFont="1" applyFill="1"/>
    <xf numFmtId="0" fontId="4" fillId="2" borderId="0" xfId="1" applyFill="1" applyBorder="1"/>
    <xf numFmtId="0" fontId="27" fillId="2" borderId="0" xfId="0" applyFont="1" applyFill="1"/>
    <xf numFmtId="0" fontId="28" fillId="0" borderId="0" xfId="0" applyFont="1" applyAlignment="1"/>
    <xf numFmtId="0" fontId="18" fillId="2" borderId="0" xfId="0" applyFont="1" applyFill="1"/>
    <xf numFmtId="0" fontId="19" fillId="2" borderId="0" xfId="0" applyFont="1" applyFill="1"/>
    <xf numFmtId="0" fontId="29" fillId="2" borderId="0" xfId="0" applyFont="1" applyFill="1"/>
    <xf numFmtId="0" fontId="30" fillId="2" borderId="0" xfId="4" applyFont="1" applyFill="1" applyBorder="1" applyAlignment="1">
      <alignment horizontal="left" vertical="center" wrapText="1"/>
    </xf>
    <xf numFmtId="0" fontId="31" fillId="2" borderId="0" xfId="0" applyFont="1" applyFill="1"/>
    <xf numFmtId="0" fontId="3" fillId="2" borderId="0" xfId="0" applyFont="1" applyFill="1" applyAlignment="1">
      <alignment horizontal="center"/>
    </xf>
    <xf numFmtId="0" fontId="24" fillId="2" borderId="0" xfId="0" applyFont="1" applyFill="1"/>
    <xf numFmtId="0" fontId="22" fillId="0" borderId="0" xfId="4" applyFont="1" applyAlignment="1"/>
    <xf numFmtId="0" fontId="3" fillId="0" borderId="0" xfId="4" applyFont="1" applyAlignment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/>
    <xf numFmtId="0" fontId="22" fillId="2" borderId="0" xfId="0" applyFont="1" applyFill="1" applyAlignment="1">
      <alignment horizontal="center" vertical="center"/>
    </xf>
    <xf numFmtId="0" fontId="32" fillId="2" borderId="0" xfId="4" applyFont="1" applyFill="1" applyBorder="1" applyAlignment="1">
      <alignment horizontal="left" vertical="center" wrapText="1"/>
    </xf>
    <xf numFmtId="0" fontId="33" fillId="2" borderId="0" xfId="0" applyFont="1" applyFill="1"/>
    <xf numFmtId="0" fontId="33" fillId="0" borderId="0" xfId="0" applyFont="1" applyAlignment="1">
      <alignment horizontal="justify" vertical="center"/>
    </xf>
    <xf numFmtId="0" fontId="33" fillId="2" borderId="0" xfId="0" applyFont="1" applyFill="1" applyAlignment="1">
      <alignment horizontal="justify" vertical="center" wrapText="1"/>
    </xf>
    <xf numFmtId="0" fontId="11" fillId="0" borderId="0" xfId="8" applyFont="1" applyBorder="1"/>
    <xf numFmtId="0" fontId="10" fillId="0" borderId="0" xfId="8" applyFont="1" applyBorder="1" applyAlignment="1">
      <alignment horizontal="center"/>
    </xf>
    <xf numFmtId="0" fontId="3" fillId="3" borderId="0" xfId="8" applyFont="1" applyFill="1" applyBorder="1"/>
    <xf numFmtId="3" fontId="10" fillId="0" borderId="0" xfId="8" applyNumberFormat="1" applyFont="1" applyBorder="1" applyAlignment="1">
      <alignment horizontal="center"/>
    </xf>
    <xf numFmtId="0" fontId="3" fillId="3" borderId="0" xfId="8" applyFont="1" applyFill="1" applyBorder="1" applyAlignment="1">
      <alignment horizontal="left" indent="1"/>
    </xf>
    <xf numFmtId="0" fontId="14" fillId="6" borderId="0" xfId="8" applyFont="1" applyFill="1" applyBorder="1" applyAlignment="1">
      <alignment horizontal="left" indent="2"/>
    </xf>
    <xf numFmtId="0" fontId="8" fillId="0" borderId="0" xfId="8" applyFont="1" applyAlignment="1">
      <alignment horizontal="right"/>
    </xf>
    <xf numFmtId="3" fontId="10" fillId="0" borderId="1" xfId="8" applyNumberFormat="1" applyFont="1" applyBorder="1" applyAlignment="1">
      <alignment horizontal="center"/>
    </xf>
    <xf numFmtId="3" fontId="10" fillId="0" borderId="2" xfId="8" applyNumberFormat="1" applyFont="1" applyBorder="1" applyAlignment="1">
      <alignment horizontal="center"/>
    </xf>
    <xf numFmtId="3" fontId="10" fillId="0" borderId="3" xfId="8" applyNumberFormat="1" applyFont="1" applyBorder="1" applyAlignment="1">
      <alignment horizontal="center"/>
    </xf>
    <xf numFmtId="3" fontId="10" fillId="0" borderId="4" xfId="8" applyNumberFormat="1" applyFont="1" applyBorder="1" applyAlignment="1">
      <alignment horizontal="center"/>
    </xf>
    <xf numFmtId="3" fontId="10" fillId="0" borderId="5" xfId="8" applyNumberFormat="1" applyFont="1" applyBorder="1" applyAlignment="1">
      <alignment horizontal="center"/>
    </xf>
    <xf numFmtId="0" fontId="10" fillId="2" borderId="0" xfId="8" applyFont="1" applyFill="1" applyBorder="1" applyAlignment="1">
      <alignment horizontal="center"/>
    </xf>
    <xf numFmtId="0" fontId="22" fillId="2" borderId="0" xfId="8" applyFont="1" applyFill="1" applyBorder="1" applyAlignment="1">
      <alignment horizontal="center" vertical="center" wrapText="1"/>
    </xf>
    <xf numFmtId="3" fontId="10" fillId="2" borderId="0" xfId="8" applyNumberFormat="1" applyFont="1" applyFill="1" applyBorder="1" applyAlignment="1">
      <alignment horizontal="center"/>
    </xf>
    <xf numFmtId="0" fontId="22" fillId="2" borderId="0" xfId="8" applyFont="1" applyFill="1" applyBorder="1" applyAlignment="1">
      <alignment horizontal="center" vertical="center"/>
    </xf>
    <xf numFmtId="0" fontId="14" fillId="2" borderId="0" xfId="8" applyFont="1" applyFill="1" applyBorder="1" applyAlignment="1">
      <alignment horizontal="center" wrapText="1"/>
    </xf>
    <xf numFmtId="0" fontId="10" fillId="2" borderId="0" xfId="8" applyFont="1" applyFill="1" applyBorder="1" applyAlignment="1">
      <alignment horizontal="center" vertical="center" wrapText="1"/>
    </xf>
    <xf numFmtId="0" fontId="35" fillId="2" borderId="0" xfId="0" applyFont="1" applyFill="1" applyBorder="1"/>
    <xf numFmtId="0" fontId="34" fillId="2" borderId="0" xfId="8" applyFont="1" applyFill="1" applyBorder="1" applyAlignment="1">
      <alignment horizontal="center"/>
    </xf>
    <xf numFmtId="0" fontId="9" fillId="2" borderId="0" xfId="8" applyFont="1" applyFill="1" applyBorder="1" applyAlignment="1">
      <alignment horizontal="center" vertical="center" wrapText="1"/>
    </xf>
    <xf numFmtId="0" fontId="34" fillId="2" borderId="0" xfId="8" applyFont="1" applyFill="1" applyBorder="1" applyAlignment="1">
      <alignment horizontal="center" vertical="center" wrapText="1"/>
    </xf>
    <xf numFmtId="3" fontId="34" fillId="2" borderId="0" xfId="8" applyNumberFormat="1" applyFont="1" applyFill="1" applyBorder="1" applyAlignment="1">
      <alignment horizontal="center"/>
    </xf>
    <xf numFmtId="0" fontId="9" fillId="9" borderId="0" xfId="8" applyFont="1" applyFill="1" applyBorder="1" applyAlignment="1">
      <alignment horizontal="center" vertical="center" wrapText="1"/>
    </xf>
    <xf numFmtId="0" fontId="9" fillId="9" borderId="0" xfId="8" applyFont="1" applyFill="1" applyBorder="1" applyAlignment="1">
      <alignment horizontal="center" vertical="center"/>
    </xf>
    <xf numFmtId="164" fontId="10" fillId="0" borderId="1" xfId="5" applyNumberFormat="1" applyFont="1" applyBorder="1" applyAlignment="1">
      <alignment horizontal="center"/>
    </xf>
    <xf numFmtId="164" fontId="10" fillId="0" borderId="0" xfId="5" applyNumberFormat="1" applyFont="1" applyBorder="1" applyAlignment="1">
      <alignment horizontal="center"/>
    </xf>
    <xf numFmtId="164" fontId="10" fillId="0" borderId="2" xfId="5" applyNumberFormat="1" applyFont="1" applyBorder="1" applyAlignment="1">
      <alignment horizontal="center"/>
    </xf>
    <xf numFmtId="164" fontId="34" fillId="2" borderId="0" xfId="5" applyNumberFormat="1" applyFont="1" applyFill="1" applyBorder="1" applyAlignment="1">
      <alignment horizontal="center"/>
    </xf>
    <xf numFmtId="164" fontId="10" fillId="0" borderId="7" xfId="5" applyNumberFormat="1" applyFont="1" applyBorder="1" applyAlignment="1">
      <alignment horizontal="center"/>
    </xf>
    <xf numFmtId="164" fontId="10" fillId="0" borderId="3" xfId="5" applyNumberFormat="1" applyFont="1" applyBorder="1" applyAlignment="1">
      <alignment horizontal="center"/>
    </xf>
    <xf numFmtId="164" fontId="10" fillId="0" borderId="4" xfId="5" applyNumberFormat="1" applyFont="1" applyBorder="1" applyAlignment="1">
      <alignment horizontal="center"/>
    </xf>
    <xf numFmtId="164" fontId="10" fillId="0" borderId="5" xfId="5" applyNumberFormat="1" applyFont="1" applyBorder="1" applyAlignment="1">
      <alignment horizontal="center"/>
    </xf>
    <xf numFmtId="164" fontId="10" fillId="0" borderId="6" xfId="5" applyNumberFormat="1" applyFont="1" applyBorder="1" applyAlignment="1">
      <alignment horizontal="center"/>
    </xf>
    <xf numFmtId="164" fontId="10" fillId="2" borderId="0" xfId="5" applyNumberFormat="1" applyFont="1" applyFill="1" applyBorder="1" applyAlignment="1">
      <alignment horizontal="center"/>
    </xf>
    <xf numFmtId="0" fontId="11" fillId="2" borderId="0" xfId="9" applyFont="1" applyFill="1" applyAlignment="1">
      <alignment horizontal="center"/>
    </xf>
    <xf numFmtId="0" fontId="1" fillId="2" borderId="0" xfId="9" applyFill="1"/>
    <xf numFmtId="0" fontId="9" fillId="2" borderId="0" xfId="9" applyFont="1" applyFill="1" applyBorder="1" applyAlignment="1">
      <alignment vertical="center" wrapText="1"/>
    </xf>
    <xf numFmtId="0" fontId="9" fillId="2" borderId="0" xfId="9" applyFont="1" applyFill="1" applyBorder="1" applyAlignment="1">
      <alignment horizontal="center" vertical="center" wrapText="1"/>
    </xf>
    <xf numFmtId="0" fontId="14" fillId="2" borderId="0" xfId="9" applyFont="1" applyFill="1" applyBorder="1" applyAlignment="1">
      <alignment horizontal="center" vertical="center" wrapText="1"/>
    </xf>
    <xf numFmtId="0" fontId="3" fillId="3" borderId="0" xfId="9" applyFont="1" applyFill="1" applyBorder="1"/>
    <xf numFmtId="3" fontId="10" fillId="2" borderId="0" xfId="9" applyNumberFormat="1" applyFont="1" applyFill="1" applyAlignment="1">
      <alignment horizontal="center"/>
    </xf>
    <xf numFmtId="0" fontId="3" fillId="3" borderId="0" xfId="9" applyFont="1" applyFill="1" applyBorder="1" applyAlignment="1">
      <alignment horizontal="left" indent="1"/>
    </xf>
    <xf numFmtId="0" fontId="14" fillId="6" borderId="0" xfId="9" applyFont="1" applyFill="1" applyBorder="1" applyAlignment="1">
      <alignment horizontal="left" indent="2"/>
    </xf>
    <xf numFmtId="0" fontId="8" fillId="0" borderId="0" xfId="9" applyFont="1" applyAlignment="1">
      <alignment horizontal="right"/>
    </xf>
    <xf numFmtId="0" fontId="8" fillId="2" borderId="0" xfId="9" applyFont="1" applyFill="1" applyAlignment="1">
      <alignment vertical="center"/>
    </xf>
    <xf numFmtId="0" fontId="3" fillId="2" borderId="0" xfId="9" applyFont="1" applyFill="1" applyBorder="1" applyAlignment="1">
      <alignment horizontal="center" vertical="center" wrapText="1"/>
    </xf>
    <xf numFmtId="3" fontId="10" fillId="2" borderId="0" xfId="9" applyNumberFormat="1" applyFont="1" applyFill="1" applyBorder="1" applyAlignment="1">
      <alignment horizontal="center"/>
    </xf>
    <xf numFmtId="0" fontId="11" fillId="2" borderId="0" xfId="9" applyFont="1" applyFill="1" applyBorder="1" applyAlignment="1">
      <alignment horizontal="center"/>
    </xf>
    <xf numFmtId="164" fontId="10" fillId="2" borderId="0" xfId="5" applyNumberFormat="1" applyFont="1" applyFill="1" applyAlignment="1">
      <alignment horizontal="center"/>
    </xf>
    <xf numFmtId="0" fontId="1" fillId="0" borderId="0" xfId="9" applyBorder="1"/>
    <xf numFmtId="0" fontId="1" fillId="2" borderId="0" xfId="9" applyFill="1" applyBorder="1"/>
    <xf numFmtId="0" fontId="14" fillId="0" borderId="0" xfId="9" applyFont="1" applyBorder="1" applyAlignment="1">
      <alignment horizontal="center" vertical="center" wrapText="1"/>
    </xf>
    <xf numFmtId="0" fontId="36" fillId="0" borderId="0" xfId="9" applyFont="1" applyBorder="1"/>
    <xf numFmtId="3" fontId="10" fillId="0" borderId="0" xfId="9" applyNumberFormat="1" applyFont="1" applyBorder="1" applyAlignment="1">
      <alignment horizontal="center"/>
    </xf>
    <xf numFmtId="0" fontId="10" fillId="0" borderId="0" xfId="9" applyFont="1" applyBorder="1" applyAlignment="1">
      <alignment horizontal="center"/>
    </xf>
    <xf numFmtId="0" fontId="36" fillId="2" borderId="0" xfId="9" applyFont="1" applyFill="1" applyBorder="1"/>
    <xf numFmtId="0" fontId="10" fillId="2" borderId="0" xfId="9" applyFont="1" applyFill="1" applyBorder="1" applyAlignment="1">
      <alignment horizontal="center"/>
    </xf>
    <xf numFmtId="0" fontId="1" fillId="0" borderId="0" xfId="9" applyBorder="1" applyAlignment="1">
      <alignment vertical="center"/>
    </xf>
    <xf numFmtId="0" fontId="14" fillId="2" borderId="0" xfId="9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vertical="center"/>
    </xf>
    <xf numFmtId="0" fontId="1" fillId="2" borderId="0" xfId="9" applyFill="1" applyBorder="1" applyAlignment="1">
      <alignment vertical="center"/>
    </xf>
    <xf numFmtId="0" fontId="22" fillId="3" borderId="0" xfId="0" applyFont="1" applyFill="1" applyBorder="1" applyAlignment="1">
      <alignment horizontal="left" vertical="center"/>
    </xf>
    <xf numFmtId="0" fontId="37" fillId="0" borderId="0" xfId="4" applyFont="1"/>
    <xf numFmtId="0" fontId="37" fillId="0" borderId="0" xfId="4" quotePrefix="1" applyFont="1"/>
    <xf numFmtId="0" fontId="37" fillId="0" borderId="0" xfId="0" applyFont="1"/>
    <xf numFmtId="0" fontId="3" fillId="10" borderId="0" xfId="9" applyFont="1" applyFill="1" applyBorder="1" applyAlignment="1">
      <alignment horizontal="center" vertical="center" wrapText="1"/>
    </xf>
    <xf numFmtId="0" fontId="37" fillId="0" borderId="0" xfId="4" applyFont="1" applyAlignment="1"/>
    <xf numFmtId="0" fontId="20" fillId="7" borderId="0" xfId="0" applyFont="1" applyFill="1" applyBorder="1" applyAlignment="1">
      <alignment horizontal="center" vertical="center" wrapText="1"/>
    </xf>
    <xf numFmtId="0" fontId="21" fillId="2" borderId="0" xfId="4" applyFont="1" applyFill="1" applyBorder="1" applyAlignment="1"/>
    <xf numFmtId="0" fontId="18" fillId="0" borderId="0" xfId="0" applyFont="1" applyBorder="1" applyAlignment="1"/>
    <xf numFmtId="0" fontId="37" fillId="2" borderId="0" xfId="4" applyFont="1" applyFill="1" applyBorder="1" applyAlignment="1">
      <alignment horizontal="left" vertical="center" wrapText="1"/>
    </xf>
    <xf numFmtId="0" fontId="22" fillId="2" borderId="0" xfId="4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9" fillId="7" borderId="0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8" fillId="0" borderId="0" xfId="8" applyFont="1" applyAlignment="1">
      <alignment horizontal="left"/>
    </xf>
    <xf numFmtId="0" fontId="9" fillId="7" borderId="0" xfId="8" applyFont="1" applyFill="1" applyBorder="1" applyAlignment="1">
      <alignment horizontal="center" vertical="center" wrapText="1"/>
    </xf>
    <xf numFmtId="0" fontId="3" fillId="10" borderId="0" xfId="8" applyFont="1" applyFill="1" applyBorder="1" applyAlignment="1">
      <alignment horizontal="center" vertical="center" wrapText="1"/>
    </xf>
    <xf numFmtId="0" fontId="9" fillId="10" borderId="0" xfId="8" applyFont="1" applyFill="1" applyBorder="1" applyAlignment="1">
      <alignment horizontal="center" vertical="center" wrapText="1"/>
    </xf>
    <xf numFmtId="0" fontId="3" fillId="10" borderId="0" xfId="8" applyFont="1" applyFill="1" applyBorder="1" applyAlignment="1">
      <alignment horizontal="center" vertical="center"/>
    </xf>
    <xf numFmtId="0" fontId="9" fillId="9" borderId="0" xfId="8" applyFont="1" applyFill="1" applyBorder="1" applyAlignment="1">
      <alignment horizontal="center" vertical="center" wrapText="1"/>
    </xf>
    <xf numFmtId="0" fontId="3" fillId="8" borderId="0" xfId="8" applyFont="1" applyFill="1" applyBorder="1" applyAlignment="1">
      <alignment horizontal="center" vertical="center" wrapText="1"/>
    </xf>
    <xf numFmtId="0" fontId="3" fillId="10" borderId="0" xfId="9" applyFont="1" applyFill="1" applyBorder="1" applyAlignment="1">
      <alignment horizontal="center" vertical="center" wrapText="1"/>
    </xf>
    <xf numFmtId="0" fontId="9" fillId="9" borderId="0" xfId="9" applyFont="1" applyFill="1" applyBorder="1" applyAlignment="1">
      <alignment horizontal="center" vertical="center" wrapText="1"/>
    </xf>
    <xf numFmtId="0" fontId="8" fillId="0" borderId="0" xfId="9" applyFont="1" applyAlignment="1">
      <alignment horizontal="left"/>
    </xf>
    <xf numFmtId="0" fontId="9" fillId="7" borderId="0" xfId="9" applyFont="1" applyFill="1" applyBorder="1" applyAlignment="1">
      <alignment horizontal="center" vertical="center" wrapText="1"/>
    </xf>
    <xf numFmtId="0" fontId="9" fillId="11" borderId="0" xfId="9" applyFont="1" applyFill="1" applyBorder="1" applyAlignment="1">
      <alignment horizontal="center" vertical="center" wrapText="1"/>
    </xf>
    <xf numFmtId="0" fontId="7" fillId="5" borderId="0" xfId="2" applyNumberFormat="1" applyFont="1" applyFill="1" applyBorder="1" applyAlignment="1" applyProtection="1">
      <alignment horizontal="left" wrapText="1"/>
    </xf>
    <xf numFmtId="3" fontId="10" fillId="2" borderId="0" xfId="3" applyNumberFormat="1" applyFont="1" applyFill="1" applyBorder="1" applyAlignment="1" applyProtection="1">
      <alignment horizontal="center" vertical="center" wrapText="1"/>
    </xf>
    <xf numFmtId="0" fontId="3" fillId="12" borderId="0" xfId="0" applyFont="1" applyFill="1" applyBorder="1" applyAlignment="1">
      <alignment horizontal="left" indent="2"/>
    </xf>
    <xf numFmtId="3" fontId="14" fillId="2" borderId="0" xfId="3" applyNumberFormat="1" applyFont="1" applyFill="1" applyBorder="1" applyAlignment="1" applyProtection="1">
      <alignment horizontal="center" vertical="center" wrapText="1"/>
    </xf>
    <xf numFmtId="165" fontId="14" fillId="2" borderId="0" xfId="3" applyNumberFormat="1" applyFont="1" applyFill="1" applyBorder="1" applyAlignment="1" applyProtection="1">
      <alignment horizontal="center" vertical="center" wrapText="1"/>
    </xf>
    <xf numFmtId="0" fontId="9" fillId="14" borderId="0" xfId="8" applyFont="1" applyFill="1" applyBorder="1" applyAlignment="1">
      <alignment horizontal="center" vertical="center" wrapText="1"/>
    </xf>
    <xf numFmtId="0" fontId="3" fillId="12" borderId="0" xfId="8" applyFont="1" applyFill="1" applyBorder="1" applyAlignment="1">
      <alignment horizontal="left" indent="1"/>
    </xf>
    <xf numFmtId="0" fontId="22" fillId="10" borderId="0" xfId="8" applyFont="1" applyFill="1" applyBorder="1" applyAlignment="1">
      <alignment horizontal="center" vertical="center" wrapText="1"/>
    </xf>
    <xf numFmtId="0" fontId="3" fillId="13" borderId="0" xfId="8" applyFont="1" applyFill="1" applyBorder="1" applyAlignment="1">
      <alignment horizontal="center" vertical="center"/>
    </xf>
    <xf numFmtId="0" fontId="8" fillId="0" borderId="0" xfId="8" applyFont="1" applyBorder="1" applyAlignment="1"/>
    <xf numFmtId="0" fontId="22" fillId="2" borderId="0" xfId="8" applyFont="1" applyFill="1" applyBorder="1" applyAlignment="1">
      <alignment horizontal="center" vertical="center" wrapText="1"/>
    </xf>
    <xf numFmtId="0" fontId="22" fillId="2" borderId="8" xfId="8" applyFont="1" applyFill="1" applyBorder="1" applyAlignment="1">
      <alignment horizontal="center" vertical="center" wrapText="1"/>
    </xf>
    <xf numFmtId="0" fontId="22" fillId="2" borderId="9" xfId="8" applyFont="1" applyFill="1" applyBorder="1" applyAlignment="1">
      <alignment horizontal="center" vertical="center" wrapText="1"/>
    </xf>
    <xf numFmtId="0" fontId="22" fillId="2" borderId="10" xfId="8" applyFont="1" applyFill="1" applyBorder="1" applyAlignment="1">
      <alignment horizontal="center" vertical="center" wrapText="1"/>
    </xf>
    <xf numFmtId="0" fontId="22" fillId="2" borderId="11" xfId="8" applyFont="1" applyFill="1" applyBorder="1" applyAlignment="1">
      <alignment horizontal="center" vertical="center" wrapText="1"/>
    </xf>
    <xf numFmtId="0" fontId="22" fillId="2" borderId="12" xfId="8" applyFont="1" applyFill="1" applyBorder="1" applyAlignment="1">
      <alignment horizontal="center" vertical="center" wrapText="1"/>
    </xf>
    <xf numFmtId="0" fontId="22" fillId="2" borderId="13" xfId="8" applyFont="1" applyFill="1" applyBorder="1" applyAlignment="1">
      <alignment horizontal="center" vertical="center" wrapText="1"/>
    </xf>
    <xf numFmtId="0" fontId="22" fillId="2" borderId="14" xfId="8" applyFont="1" applyFill="1" applyBorder="1" applyAlignment="1">
      <alignment horizontal="center" vertical="center" wrapText="1"/>
    </xf>
    <xf numFmtId="0" fontId="22" fillId="2" borderId="15" xfId="8" applyFont="1" applyFill="1" applyBorder="1" applyAlignment="1">
      <alignment horizontal="center" vertical="center" wrapText="1"/>
    </xf>
    <xf numFmtId="3" fontId="10" fillId="0" borderId="8" xfId="8" applyNumberFormat="1" applyFont="1" applyBorder="1" applyAlignment="1">
      <alignment horizontal="center"/>
    </xf>
    <xf numFmtId="3" fontId="10" fillId="0" borderId="9" xfId="8" applyNumberFormat="1" applyFont="1" applyBorder="1" applyAlignment="1">
      <alignment horizontal="center"/>
    </xf>
    <xf numFmtId="3" fontId="10" fillId="0" borderId="10" xfId="8" applyNumberFormat="1" applyFont="1" applyBorder="1" applyAlignment="1">
      <alignment horizontal="center"/>
    </xf>
    <xf numFmtId="3" fontId="10" fillId="0" borderId="11" xfId="8" applyNumberFormat="1" applyFont="1" applyBorder="1" applyAlignment="1">
      <alignment horizontal="center"/>
    </xf>
    <xf numFmtId="3" fontId="10" fillId="0" borderId="12" xfId="8" applyNumberFormat="1" applyFont="1" applyBorder="1" applyAlignment="1">
      <alignment horizontal="center"/>
    </xf>
    <xf numFmtId="3" fontId="10" fillId="0" borderId="13" xfId="8" applyNumberFormat="1" applyFont="1" applyBorder="1" applyAlignment="1">
      <alignment horizontal="center"/>
    </xf>
    <xf numFmtId="3" fontId="10" fillId="0" borderId="14" xfId="8" applyNumberFormat="1" applyFont="1" applyBorder="1" applyAlignment="1">
      <alignment horizontal="center"/>
    </xf>
    <xf numFmtId="3" fontId="10" fillId="0" borderId="15" xfId="8" applyNumberFormat="1" applyFont="1" applyBorder="1" applyAlignment="1">
      <alignment horizontal="center"/>
    </xf>
    <xf numFmtId="3" fontId="10" fillId="0" borderId="16" xfId="8" applyNumberFormat="1" applyFont="1" applyBorder="1" applyAlignment="1">
      <alignment horizontal="center"/>
    </xf>
    <xf numFmtId="3" fontId="10" fillId="0" borderId="17" xfId="8" applyNumberFormat="1" applyFont="1" applyBorder="1" applyAlignment="1">
      <alignment horizontal="center"/>
    </xf>
    <xf numFmtId="3" fontId="14" fillId="0" borderId="17" xfId="8" applyNumberFormat="1" applyFont="1" applyBorder="1" applyAlignment="1">
      <alignment horizontal="center"/>
    </xf>
    <xf numFmtId="3" fontId="14" fillId="0" borderId="18" xfId="8" applyNumberFormat="1" applyFont="1" applyBorder="1" applyAlignment="1">
      <alignment horizontal="center"/>
    </xf>
    <xf numFmtId="0" fontId="22" fillId="2" borderId="19" xfId="8" applyFont="1" applyFill="1" applyBorder="1" applyAlignment="1">
      <alignment horizontal="center" vertical="center" wrapText="1"/>
    </xf>
    <xf numFmtId="0" fontId="22" fillId="2" borderId="20" xfId="8" applyFont="1" applyFill="1" applyBorder="1" applyAlignment="1">
      <alignment horizontal="center" vertical="center"/>
    </xf>
    <xf numFmtId="0" fontId="22" fillId="2" borderId="8" xfId="8" applyFont="1" applyFill="1" applyBorder="1" applyAlignment="1">
      <alignment horizontal="center" vertical="center" wrapText="1"/>
    </xf>
    <xf numFmtId="0" fontId="22" fillId="2" borderId="10" xfId="8" applyFont="1" applyFill="1" applyBorder="1" applyAlignment="1">
      <alignment horizontal="center" vertical="center" wrapText="1"/>
    </xf>
    <xf numFmtId="3" fontId="10" fillId="0" borderId="18" xfId="8" applyNumberFormat="1" applyFont="1" applyBorder="1" applyAlignment="1">
      <alignment horizontal="center"/>
    </xf>
    <xf numFmtId="0" fontId="22" fillId="10" borderId="0" xfId="8" applyFont="1" applyFill="1" applyBorder="1" applyAlignment="1">
      <alignment horizontal="center" vertical="center" wrapText="1"/>
    </xf>
    <xf numFmtId="0" fontId="9" fillId="15" borderId="11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 wrapText="1"/>
    </xf>
    <xf numFmtId="0" fontId="22" fillId="2" borderId="10" xfId="8" applyFont="1" applyFill="1" applyBorder="1" applyAlignment="1">
      <alignment horizontal="center" vertical="center"/>
    </xf>
    <xf numFmtId="164" fontId="10" fillId="0" borderId="8" xfId="5" applyNumberFormat="1" applyFont="1" applyBorder="1" applyAlignment="1">
      <alignment horizontal="center"/>
    </xf>
    <xf numFmtId="164" fontId="10" fillId="0" borderId="9" xfId="5" applyNumberFormat="1" applyFont="1" applyBorder="1" applyAlignment="1">
      <alignment horizontal="center"/>
    </xf>
    <xf numFmtId="164" fontId="10" fillId="0" borderId="10" xfId="5" applyNumberFormat="1" applyFont="1" applyBorder="1" applyAlignment="1">
      <alignment horizontal="center"/>
    </xf>
    <xf numFmtId="164" fontId="10" fillId="0" borderId="11" xfId="5" applyNumberFormat="1" applyFont="1" applyBorder="1" applyAlignment="1">
      <alignment horizontal="center"/>
    </xf>
    <xf numFmtId="164" fontId="10" fillId="0" borderId="12" xfId="5" applyNumberFormat="1" applyFont="1" applyBorder="1" applyAlignment="1">
      <alignment horizontal="center"/>
    </xf>
    <xf numFmtId="164" fontId="10" fillId="0" borderId="13" xfId="5" applyNumberFormat="1" applyFont="1" applyBorder="1" applyAlignment="1">
      <alignment horizontal="center"/>
    </xf>
    <xf numFmtId="164" fontId="10" fillId="0" borderId="14" xfId="5" applyNumberFormat="1" applyFont="1" applyBorder="1" applyAlignment="1">
      <alignment horizontal="center"/>
    </xf>
    <xf numFmtId="164" fontId="10" fillId="0" borderId="15" xfId="5" applyNumberFormat="1" applyFont="1" applyBorder="1" applyAlignment="1">
      <alignment horizontal="center"/>
    </xf>
    <xf numFmtId="3" fontId="38" fillId="0" borderId="16" xfId="0" applyNumberFormat="1" applyFont="1" applyFill="1" applyBorder="1" applyAlignment="1">
      <alignment horizontal="center"/>
    </xf>
    <xf numFmtId="3" fontId="38" fillId="0" borderId="17" xfId="0" applyNumberFormat="1" applyFont="1" applyFill="1" applyBorder="1" applyAlignment="1">
      <alignment horizontal="center"/>
    </xf>
    <xf numFmtId="3" fontId="38" fillId="0" borderId="18" xfId="0" applyNumberFormat="1" applyFont="1" applyFill="1" applyBorder="1" applyAlignment="1">
      <alignment horizontal="center"/>
    </xf>
    <xf numFmtId="164" fontId="10" fillId="2" borderId="16" xfId="3" applyNumberFormat="1" applyFont="1" applyFill="1" applyBorder="1" applyAlignment="1" applyProtection="1">
      <alignment horizontal="center" vertical="center" wrapText="1"/>
    </xf>
    <xf numFmtId="164" fontId="10" fillId="2" borderId="17" xfId="3" applyNumberFormat="1" applyFont="1" applyFill="1" applyBorder="1" applyAlignment="1" applyProtection="1">
      <alignment horizontal="center" vertical="center" wrapText="1"/>
    </xf>
    <xf numFmtId="164" fontId="14" fillId="2" borderId="17" xfId="3" applyNumberFormat="1" applyFont="1" applyFill="1" applyBorder="1" applyAlignment="1" applyProtection="1">
      <alignment horizontal="center" vertical="center" wrapText="1"/>
    </xf>
    <xf numFmtId="164" fontId="14" fillId="2" borderId="18" xfId="3" applyNumberFormat="1" applyFont="1" applyFill="1" applyBorder="1" applyAlignment="1" applyProtection="1">
      <alignment horizontal="center" vertical="center" wrapText="1"/>
    </xf>
    <xf numFmtId="164" fontId="10" fillId="2" borderId="18" xfId="3" applyNumberFormat="1" applyFont="1" applyFill="1" applyBorder="1" applyAlignment="1" applyProtection="1">
      <alignment horizontal="center" vertical="center" wrapText="1"/>
    </xf>
    <xf numFmtId="0" fontId="10" fillId="2" borderId="0" xfId="8" applyFont="1" applyFill="1" applyBorder="1" applyAlignment="1"/>
    <xf numFmtId="0" fontId="22" fillId="2" borderId="20" xfId="8" applyFont="1" applyFill="1" applyBorder="1" applyAlignment="1">
      <alignment horizontal="center" vertical="center" wrapText="1"/>
    </xf>
    <xf numFmtId="0" fontId="3" fillId="13" borderId="26" xfId="8" applyFont="1" applyFill="1" applyBorder="1" applyAlignment="1">
      <alignment horizontal="center" vertical="center"/>
    </xf>
    <xf numFmtId="0" fontId="3" fillId="13" borderId="27" xfId="8" applyFont="1" applyFill="1" applyBorder="1" applyAlignment="1">
      <alignment horizontal="center" vertical="center"/>
    </xf>
    <xf numFmtId="0" fontId="3" fillId="13" borderId="28" xfId="8" applyFont="1" applyFill="1" applyBorder="1" applyAlignment="1">
      <alignment horizontal="center" vertical="center"/>
    </xf>
    <xf numFmtId="0" fontId="3" fillId="8" borderId="21" xfId="8" applyFont="1" applyFill="1" applyBorder="1" applyAlignment="1">
      <alignment horizontal="center" vertical="center" wrapText="1"/>
    </xf>
    <xf numFmtId="0" fontId="3" fillId="8" borderId="22" xfId="8" applyFont="1" applyFill="1" applyBorder="1" applyAlignment="1">
      <alignment horizontal="center" vertical="center" wrapText="1"/>
    </xf>
    <xf numFmtId="0" fontId="3" fillId="8" borderId="23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/>
    <xf numFmtId="164" fontId="38" fillId="0" borderId="0" xfId="5" applyNumberFormat="1" applyFont="1" applyFill="1" applyBorder="1" applyAlignment="1">
      <alignment horizontal="center"/>
    </xf>
    <xf numFmtId="164" fontId="38" fillId="16" borderId="0" xfId="5" applyNumberFormat="1" applyFont="1" applyFill="1" applyBorder="1" applyAlignment="1">
      <alignment horizontal="center"/>
    </xf>
    <xf numFmtId="164" fontId="39" fillId="16" borderId="0" xfId="5" applyNumberFormat="1" applyFont="1" applyFill="1" applyBorder="1" applyAlignment="1">
      <alignment horizontal="center"/>
    </xf>
    <xf numFmtId="0" fontId="3" fillId="8" borderId="25" xfId="8" applyFont="1" applyFill="1" applyBorder="1" applyAlignment="1">
      <alignment horizontal="center" vertical="center" wrapText="1"/>
    </xf>
    <xf numFmtId="0" fontId="3" fillId="10" borderId="22" xfId="8" applyFont="1" applyFill="1" applyBorder="1" applyAlignment="1">
      <alignment horizontal="center" vertical="center"/>
    </xf>
    <xf numFmtId="0" fontId="3" fillId="10" borderId="24" xfId="8" applyFont="1" applyFill="1" applyBorder="1" applyAlignment="1">
      <alignment horizontal="center" vertical="center"/>
    </xf>
    <xf numFmtId="0" fontId="3" fillId="10" borderId="25" xfId="8" applyFont="1" applyFill="1" applyBorder="1" applyAlignment="1">
      <alignment horizontal="center" vertical="center"/>
    </xf>
    <xf numFmtId="0" fontId="3" fillId="12" borderId="0" xfId="8" applyFont="1" applyFill="1" applyBorder="1" applyAlignment="1">
      <alignment horizontal="left" indent="2"/>
    </xf>
    <xf numFmtId="164" fontId="10" fillId="0" borderId="16" xfId="5" applyNumberFormat="1" applyFont="1" applyBorder="1" applyAlignment="1">
      <alignment horizontal="center"/>
    </xf>
    <xf numFmtId="164" fontId="10" fillId="0" borderId="17" xfId="5" applyNumberFormat="1" applyFont="1" applyBorder="1" applyAlignment="1">
      <alignment horizontal="center"/>
    </xf>
    <xf numFmtId="164" fontId="10" fillId="0" borderId="18" xfId="5" applyNumberFormat="1" applyFont="1" applyBorder="1" applyAlignment="1">
      <alignment horizontal="center"/>
    </xf>
    <xf numFmtId="164" fontId="38" fillId="0" borderId="8" xfId="5" applyNumberFormat="1" applyFont="1" applyFill="1" applyBorder="1" applyAlignment="1">
      <alignment horizontal="center"/>
    </xf>
    <xf numFmtId="164" fontId="38" fillId="0" borderId="9" xfId="5" applyNumberFormat="1" applyFont="1" applyFill="1" applyBorder="1" applyAlignment="1">
      <alignment horizontal="center"/>
    </xf>
    <xf numFmtId="164" fontId="38" fillId="0" borderId="10" xfId="5" applyNumberFormat="1" applyFont="1" applyFill="1" applyBorder="1" applyAlignment="1">
      <alignment horizontal="center"/>
    </xf>
    <xf numFmtId="164" fontId="38" fillId="0" borderId="11" xfId="5" applyNumberFormat="1" applyFont="1" applyFill="1" applyBorder="1" applyAlignment="1">
      <alignment horizontal="center"/>
    </xf>
    <xf numFmtId="164" fontId="38" fillId="0" borderId="12" xfId="5" applyNumberFormat="1" applyFont="1" applyFill="1" applyBorder="1" applyAlignment="1">
      <alignment horizontal="center"/>
    </xf>
    <xf numFmtId="164" fontId="38" fillId="0" borderId="13" xfId="5" applyNumberFormat="1" applyFont="1" applyFill="1" applyBorder="1" applyAlignment="1">
      <alignment horizontal="center"/>
    </xf>
    <xf numFmtId="164" fontId="38" fillId="0" borderId="14" xfId="5" applyNumberFormat="1" applyFont="1" applyFill="1" applyBorder="1" applyAlignment="1">
      <alignment horizontal="center"/>
    </xf>
    <xf numFmtId="164" fontId="38" fillId="0" borderId="15" xfId="5" applyNumberFormat="1" applyFont="1" applyFill="1" applyBorder="1" applyAlignment="1">
      <alignment horizontal="center"/>
    </xf>
    <xf numFmtId="164" fontId="38" fillId="0" borderId="16" xfId="5" applyNumberFormat="1" applyFont="1" applyFill="1" applyBorder="1" applyAlignment="1">
      <alignment horizontal="center"/>
    </xf>
    <xf numFmtId="164" fontId="38" fillId="0" borderId="17" xfId="5" applyNumberFormat="1" applyFont="1" applyFill="1" applyBorder="1" applyAlignment="1">
      <alignment horizontal="center"/>
    </xf>
    <xf numFmtId="164" fontId="38" fillId="0" borderId="18" xfId="5" applyNumberFormat="1" applyFont="1" applyFill="1" applyBorder="1" applyAlignment="1">
      <alignment horizontal="center"/>
    </xf>
    <xf numFmtId="3" fontId="10" fillId="2" borderId="16" xfId="9" applyNumberFormat="1" applyFont="1" applyFill="1" applyBorder="1" applyAlignment="1">
      <alignment horizontal="center"/>
    </xf>
    <xf numFmtId="3" fontId="10" fillId="2" borderId="17" xfId="9" applyNumberFormat="1" applyFont="1" applyFill="1" applyBorder="1" applyAlignment="1">
      <alignment horizontal="center"/>
    </xf>
    <xf numFmtId="3" fontId="10" fillId="2" borderId="18" xfId="9" applyNumberFormat="1" applyFont="1" applyFill="1" applyBorder="1" applyAlignment="1">
      <alignment horizontal="center"/>
    </xf>
    <xf numFmtId="3" fontId="10" fillId="2" borderId="8" xfId="9" applyNumberFormat="1" applyFont="1" applyFill="1" applyBorder="1" applyAlignment="1">
      <alignment horizontal="center"/>
    </xf>
    <xf numFmtId="3" fontId="10" fillId="2" borderId="9" xfId="9" applyNumberFormat="1" applyFont="1" applyFill="1" applyBorder="1" applyAlignment="1">
      <alignment horizontal="center"/>
    </xf>
    <xf numFmtId="3" fontId="10" fillId="2" borderId="10" xfId="9" applyNumberFormat="1" applyFont="1" applyFill="1" applyBorder="1" applyAlignment="1">
      <alignment horizontal="center"/>
    </xf>
    <xf numFmtId="3" fontId="10" fillId="2" borderId="11" xfId="9" applyNumberFormat="1" applyFont="1" applyFill="1" applyBorder="1" applyAlignment="1">
      <alignment horizontal="center"/>
    </xf>
    <xf numFmtId="3" fontId="10" fillId="2" borderId="12" xfId="9" applyNumberFormat="1" applyFont="1" applyFill="1" applyBorder="1" applyAlignment="1">
      <alignment horizontal="center"/>
    </xf>
    <xf numFmtId="3" fontId="10" fillId="2" borderId="13" xfId="9" applyNumberFormat="1" applyFont="1" applyFill="1" applyBorder="1" applyAlignment="1">
      <alignment horizontal="center"/>
    </xf>
    <xf numFmtId="3" fontId="10" fillId="2" borderId="14" xfId="9" applyNumberFormat="1" applyFont="1" applyFill="1" applyBorder="1" applyAlignment="1">
      <alignment horizontal="center"/>
    </xf>
    <xf numFmtId="3" fontId="10" fillId="2" borderId="15" xfId="9" applyNumberFormat="1" applyFont="1" applyFill="1" applyBorder="1" applyAlignment="1">
      <alignment horizontal="center"/>
    </xf>
    <xf numFmtId="0" fontId="3" fillId="13" borderId="14" xfId="8" applyFont="1" applyFill="1" applyBorder="1" applyAlignment="1">
      <alignment horizontal="center" vertical="center"/>
    </xf>
    <xf numFmtId="164" fontId="10" fillId="2" borderId="8" xfId="5" applyNumberFormat="1" applyFont="1" applyFill="1" applyBorder="1" applyAlignment="1">
      <alignment horizontal="center"/>
    </xf>
    <xf numFmtId="164" fontId="10" fillId="2" borderId="9" xfId="5" applyNumberFormat="1" applyFont="1" applyFill="1" applyBorder="1" applyAlignment="1">
      <alignment horizontal="center"/>
    </xf>
    <xf numFmtId="164" fontId="10" fillId="2" borderId="10" xfId="5" applyNumberFormat="1" applyFont="1" applyFill="1" applyBorder="1" applyAlignment="1">
      <alignment horizontal="center"/>
    </xf>
    <xf numFmtId="164" fontId="10" fillId="2" borderId="11" xfId="5" applyNumberFormat="1" applyFont="1" applyFill="1" applyBorder="1" applyAlignment="1">
      <alignment horizontal="center"/>
    </xf>
    <xf numFmtId="164" fontId="10" fillId="2" borderId="12" xfId="5" applyNumberFormat="1" applyFont="1" applyFill="1" applyBorder="1" applyAlignment="1">
      <alignment horizontal="center"/>
    </xf>
    <xf numFmtId="164" fontId="10" fillId="2" borderId="13" xfId="5" applyNumberFormat="1" applyFont="1" applyFill="1" applyBorder="1" applyAlignment="1">
      <alignment horizontal="center"/>
    </xf>
    <xf numFmtId="164" fontId="10" fillId="2" borderId="14" xfId="5" applyNumberFormat="1" applyFont="1" applyFill="1" applyBorder="1" applyAlignment="1">
      <alignment horizontal="center"/>
    </xf>
    <xf numFmtId="164" fontId="10" fillId="2" borderId="15" xfId="5" applyNumberFormat="1" applyFont="1" applyFill="1" applyBorder="1" applyAlignment="1">
      <alignment horizontal="center"/>
    </xf>
    <xf numFmtId="0" fontId="8" fillId="2" borderId="0" xfId="9" applyFont="1" applyFill="1" applyAlignment="1"/>
    <xf numFmtId="3" fontId="10" fillId="0" borderId="16" xfId="9" applyNumberFormat="1" applyFont="1" applyBorder="1" applyAlignment="1">
      <alignment horizontal="center"/>
    </xf>
    <xf numFmtId="3" fontId="10" fillId="0" borderId="17" xfId="9" applyNumberFormat="1" applyFont="1" applyBorder="1" applyAlignment="1">
      <alignment horizontal="center"/>
    </xf>
    <xf numFmtId="3" fontId="10" fillId="0" borderId="18" xfId="9" applyNumberFormat="1" applyFont="1" applyBorder="1" applyAlignment="1">
      <alignment horizontal="center"/>
    </xf>
    <xf numFmtId="0" fontId="9" fillId="14" borderId="0" xfId="8" applyFont="1" applyFill="1" applyBorder="1" applyAlignment="1">
      <alignment vertical="center" wrapText="1"/>
    </xf>
    <xf numFmtId="0" fontId="22" fillId="10" borderId="0" xfId="8" applyFont="1" applyFill="1" applyBorder="1" applyAlignment="1">
      <alignment vertical="center" wrapText="1"/>
    </xf>
    <xf numFmtId="0" fontId="9" fillId="9" borderId="0" xfId="9" applyFont="1" applyFill="1" applyBorder="1" applyAlignment="1">
      <alignment vertical="center" wrapText="1"/>
    </xf>
    <xf numFmtId="0" fontId="22" fillId="2" borderId="11" xfId="8" applyFont="1" applyFill="1" applyBorder="1" applyAlignment="1">
      <alignment vertical="center" wrapText="1"/>
    </xf>
    <xf numFmtId="0" fontId="22" fillId="2" borderId="12" xfId="8" applyFont="1" applyFill="1" applyBorder="1" applyAlignment="1">
      <alignment vertical="center" wrapText="1"/>
    </xf>
    <xf numFmtId="0" fontId="3" fillId="10" borderId="0" xfId="9" applyFont="1" applyFill="1" applyBorder="1" applyAlignment="1">
      <alignment vertical="center" wrapText="1"/>
    </xf>
    <xf numFmtId="0" fontId="22" fillId="2" borderId="29" xfId="8" applyFont="1" applyFill="1" applyBorder="1" applyAlignment="1">
      <alignment horizontal="center" vertical="center" wrapText="1"/>
    </xf>
    <xf numFmtId="3" fontId="10" fillId="0" borderId="8" xfId="9" applyNumberFormat="1" applyFont="1" applyBorder="1" applyAlignment="1">
      <alignment horizontal="center"/>
    </xf>
    <xf numFmtId="3" fontId="10" fillId="0" borderId="9" xfId="9" applyNumberFormat="1" applyFont="1" applyBorder="1" applyAlignment="1">
      <alignment horizontal="center"/>
    </xf>
    <xf numFmtId="3" fontId="10" fillId="0" borderId="10" xfId="9" applyNumberFormat="1" applyFont="1" applyBorder="1" applyAlignment="1">
      <alignment horizontal="center"/>
    </xf>
    <xf numFmtId="3" fontId="10" fillId="0" borderId="11" xfId="9" applyNumberFormat="1" applyFont="1" applyBorder="1" applyAlignment="1">
      <alignment horizontal="center"/>
    </xf>
    <xf numFmtId="3" fontId="10" fillId="0" borderId="12" xfId="9" applyNumberFormat="1" applyFont="1" applyBorder="1" applyAlignment="1">
      <alignment horizontal="center"/>
    </xf>
    <xf numFmtId="3" fontId="10" fillId="0" borderId="13" xfId="9" applyNumberFormat="1" applyFont="1" applyBorder="1" applyAlignment="1">
      <alignment horizontal="center"/>
    </xf>
    <xf numFmtId="3" fontId="10" fillId="0" borderId="14" xfId="9" applyNumberFormat="1" applyFont="1" applyBorder="1" applyAlignment="1">
      <alignment horizontal="center"/>
    </xf>
    <xf numFmtId="3" fontId="10" fillId="0" borderId="15" xfId="9" applyNumberFormat="1" applyFont="1" applyBorder="1" applyAlignment="1">
      <alignment horizontal="center"/>
    </xf>
    <xf numFmtId="0" fontId="8" fillId="0" borderId="0" xfId="9" applyFont="1" applyBorder="1" applyAlignment="1"/>
    <xf numFmtId="0" fontId="3" fillId="10" borderId="30" xfId="9" applyFont="1" applyFill="1" applyBorder="1" applyAlignment="1">
      <alignment horizontal="center" vertical="center" wrapText="1"/>
    </xf>
    <xf numFmtId="0" fontId="3" fillId="10" borderId="31" xfId="9" applyFont="1" applyFill="1" applyBorder="1" applyAlignment="1">
      <alignment horizontal="center" vertical="center" wrapText="1"/>
    </xf>
    <xf numFmtId="0" fontId="40" fillId="2" borderId="32" xfId="7" applyFont="1" applyFill="1" applyBorder="1" applyAlignment="1">
      <alignment horizontal="left" vertical="top" wrapText="1"/>
    </xf>
    <xf numFmtId="0" fontId="40" fillId="2" borderId="0" xfId="7" applyFont="1" applyFill="1" applyBorder="1" applyAlignment="1">
      <alignment horizontal="left" vertical="top" wrapText="1"/>
    </xf>
  </cellXfs>
  <cellStyles count="10">
    <cellStyle name="Hiperligação" xfId="4" builtinId="8"/>
    <cellStyle name="Normal" xfId="0" builtinId="0"/>
    <cellStyle name="Normal 2" xfId="6"/>
    <cellStyle name="Normal 2 2" xfId="7"/>
    <cellStyle name="Normal 3" xfId="8"/>
    <cellStyle name="Normal 4" xfId="9"/>
    <cellStyle name="Normal 7" xfId="1"/>
    <cellStyle name="Normal_Cap11 - DRN" xfId="2"/>
    <cellStyle name="Normal_II_02_01_0708" xfId="3"/>
    <cellStyle name="Percentagem" xfId="5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Indice 2011'!A1"/><Relationship Id="rId1" Type="http://schemas.openxmlformats.org/officeDocument/2006/relationships/hyperlink" Target="#'Indice Geral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Indice 2011'!A1"/><Relationship Id="rId1" Type="http://schemas.openxmlformats.org/officeDocument/2006/relationships/hyperlink" Target="#'Indice Geral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Indice 2011'!A1"/><Relationship Id="rId1" Type="http://schemas.openxmlformats.org/officeDocument/2006/relationships/hyperlink" Target="#'Indice Geral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Indice 2011'!A1"/><Relationship Id="rId1" Type="http://schemas.openxmlformats.org/officeDocument/2006/relationships/hyperlink" Target="#'Indice Geral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5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dice Geral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Indice 2011'!A1"/><Relationship Id="rId1" Type="http://schemas.openxmlformats.org/officeDocument/2006/relationships/hyperlink" Target="#'Indice Geral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Indice 2011'!A1"/><Relationship Id="rId1" Type="http://schemas.openxmlformats.org/officeDocument/2006/relationships/hyperlink" Target="#'Indice Geral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Indice 2011'!A1"/><Relationship Id="rId1" Type="http://schemas.openxmlformats.org/officeDocument/2006/relationships/hyperlink" Target="#'Indice Geral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Indice 2011'!A1"/><Relationship Id="rId1" Type="http://schemas.openxmlformats.org/officeDocument/2006/relationships/hyperlink" Target="#'Indice Geral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Indice 2011'!A1"/><Relationship Id="rId1" Type="http://schemas.openxmlformats.org/officeDocument/2006/relationships/hyperlink" Target="#'Indice Geral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Indice 2011'!A1"/><Relationship Id="rId1" Type="http://schemas.openxmlformats.org/officeDocument/2006/relationships/hyperlink" Target="#'Indice Geral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</xdr:row>
      <xdr:rowOff>142875</xdr:rowOff>
    </xdr:from>
    <xdr:to>
      <xdr:col>10</xdr:col>
      <xdr:colOff>106133</xdr:colOff>
      <xdr:row>6</xdr:row>
      <xdr:rowOff>180391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0" y="142875"/>
          <a:ext cx="2468333" cy="990016"/>
        </a:xfrm>
        <a:prstGeom prst="rect">
          <a:avLst/>
        </a:prstGeom>
      </xdr:spPr>
    </xdr:pic>
    <xdr:clientData/>
  </xdr:twoCellAnchor>
  <xdr:twoCellAnchor>
    <xdr:from>
      <xdr:col>1</xdr:col>
      <xdr:colOff>600075</xdr:colOff>
      <xdr:row>8</xdr:row>
      <xdr:rowOff>66676</xdr:rowOff>
    </xdr:from>
    <xdr:to>
      <xdr:col>14</xdr:col>
      <xdr:colOff>600074</xdr:colOff>
      <xdr:row>15</xdr:row>
      <xdr:rowOff>123825</xdr:rowOff>
    </xdr:to>
    <xdr:sp macro="" textlink="">
      <xdr:nvSpPr>
        <xdr:cNvPr id="5" name="CaixaDeTexto 8"/>
        <xdr:cNvSpPr txBox="1"/>
      </xdr:nvSpPr>
      <xdr:spPr>
        <a:xfrm>
          <a:off x="1209675" y="1333501"/>
          <a:ext cx="7924799" cy="119062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PT" sz="1000">
              <a:latin typeface="Arial" pitchFamily="34" charset="0"/>
              <a:cs typeface="Arial" pitchFamily="34" charset="0"/>
            </a:rPr>
            <a:t>Os</a:t>
          </a:r>
          <a:r>
            <a:rPr lang="pt-PT" sz="1000" baseline="0">
              <a:latin typeface="Arial" pitchFamily="34" charset="0"/>
              <a:cs typeface="Arial" pitchFamily="34" charset="0"/>
            </a:rPr>
            <a:t> dados disponíveis neste documento dizem respeito ao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número de pessoas residentes</a:t>
          </a:r>
          <a:r>
            <a:rPr lang="pt-PT" sz="1000" b="0" baseline="0">
              <a:latin typeface="Arial" pitchFamily="34" charset="0"/>
              <a:cs typeface="Arial" pitchFamily="34" charset="0"/>
            </a:rPr>
            <a:t>, estando acessível informação por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género, idade</a:t>
          </a:r>
          <a:r>
            <a:rPr lang="pt-PT" sz="1000" b="0" baseline="0">
              <a:latin typeface="Arial" pitchFamily="34" charset="0"/>
              <a:cs typeface="Arial" pitchFamily="34" charset="0"/>
            </a:rPr>
            <a:t>,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grau de ensino </a:t>
          </a:r>
          <a:r>
            <a:rPr lang="pt-PT" sz="1000" b="0" baseline="0">
              <a:latin typeface="Arial" pitchFamily="34" charset="0"/>
              <a:cs typeface="Arial" pitchFamily="34" charset="0"/>
            </a:rPr>
            <a:t>e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actividade económica</a:t>
          </a:r>
          <a:r>
            <a:rPr lang="pt-PT" sz="1000" b="0" baseline="0">
              <a:latin typeface="Arial" pitchFamily="34" charset="0"/>
              <a:cs typeface="Arial" pitchFamily="34" charset="0"/>
            </a:rPr>
            <a:t>, referente ao ano</a:t>
          </a:r>
          <a:r>
            <a:rPr lang="pt-PT" sz="1000" b="1" baseline="0">
              <a:latin typeface="Arial" pitchFamily="34" charset="0"/>
              <a:cs typeface="Arial" pitchFamily="34" charset="0"/>
            </a:rPr>
            <a:t> 2011 </a:t>
          </a:r>
          <a:r>
            <a:rPr lang="pt-PT" sz="1000" b="0" baseline="0">
              <a:latin typeface="Arial" pitchFamily="34" charset="0"/>
              <a:cs typeface="Arial" pitchFamily="34" charset="0"/>
            </a:rPr>
            <a:t>e de acordo com a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reestruturação administrativa do território de 2013 (CAOP 2013).</a:t>
          </a:r>
        </a:p>
        <a:p>
          <a:pPr algn="l"/>
          <a:r>
            <a:rPr lang="pt-PT" sz="1000" baseline="0">
              <a:latin typeface="Arial" pitchFamily="34" charset="0"/>
              <a:cs typeface="Arial" pitchFamily="34" charset="0"/>
            </a:rPr>
            <a:t>Os dados podem ser analisados por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Portugal, Distrito, Concelho e Freguesias de Lisboa</a:t>
          </a:r>
          <a:r>
            <a:rPr lang="pt-PT" sz="1000" baseline="0">
              <a:latin typeface="Arial" pitchFamily="34" charset="0"/>
              <a:cs typeface="Arial" pitchFamily="34" charset="0"/>
            </a:rPr>
            <a:t>, permitindo assim comparar territórios.</a:t>
          </a:r>
        </a:p>
        <a:p>
          <a:pPr algn="l"/>
          <a:r>
            <a:rPr lang="pt-PT" sz="1000" baseline="0">
              <a:latin typeface="Arial" pitchFamily="34" charset="0"/>
              <a:cs typeface="Arial" pitchFamily="34" charset="0"/>
            </a:rPr>
            <a:t>Os dados foram fornecidos pela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Câmara Municipal de Lisboa </a:t>
          </a:r>
          <a:r>
            <a:rPr lang="pt-PT" sz="1000" baseline="0">
              <a:latin typeface="Arial" pitchFamily="34" charset="0"/>
              <a:cs typeface="Arial" pitchFamily="34" charset="0"/>
            </a:rPr>
            <a:t>e o tratamento estatístico é da responsabilidade do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Observatório de Luta Contra a Pobreza na Cidade de Lisboa (OLCPL).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28575</xdr:rowOff>
    </xdr:from>
    <xdr:to>
      <xdr:col>1</xdr:col>
      <xdr:colOff>285075</xdr:colOff>
      <xdr:row>3</xdr:row>
      <xdr:rowOff>46275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18097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438150</xdr:colOff>
      <xdr:row>1</xdr:row>
      <xdr:rowOff>28575</xdr:rowOff>
    </xdr:from>
    <xdr:to>
      <xdr:col>1</xdr:col>
      <xdr:colOff>1342350</xdr:colOff>
      <xdr:row>3</xdr:row>
      <xdr:rowOff>46275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238250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180975</xdr:colOff>
      <xdr:row>46</xdr:row>
      <xdr:rowOff>28575</xdr:rowOff>
    </xdr:from>
    <xdr:to>
      <xdr:col>1</xdr:col>
      <xdr:colOff>285075</xdr:colOff>
      <xdr:row>48</xdr:row>
      <xdr:rowOff>46275</xdr:rowOff>
    </xdr:to>
    <xdr:sp macro="" textlink="">
      <xdr:nvSpPr>
        <xdr:cNvPr id="8" name="Rectângulo 7">
          <a:hlinkClick xmlns:r="http://schemas.openxmlformats.org/officeDocument/2006/relationships" r:id="rId1"/>
        </xdr:cNvPr>
        <xdr:cNvSpPr/>
      </xdr:nvSpPr>
      <xdr:spPr>
        <a:xfrm>
          <a:off x="18097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438150</xdr:colOff>
      <xdr:row>46</xdr:row>
      <xdr:rowOff>28575</xdr:rowOff>
    </xdr:from>
    <xdr:to>
      <xdr:col>1</xdr:col>
      <xdr:colOff>1342350</xdr:colOff>
      <xdr:row>48</xdr:row>
      <xdr:rowOff>46275</xdr:rowOff>
    </xdr:to>
    <xdr:sp macro="" textlink=""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238250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28575</xdr:rowOff>
    </xdr:from>
    <xdr:to>
      <xdr:col>1</xdr:col>
      <xdr:colOff>285075</xdr:colOff>
      <xdr:row>3</xdr:row>
      <xdr:rowOff>46275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438150</xdr:colOff>
      <xdr:row>1</xdr:row>
      <xdr:rowOff>28575</xdr:rowOff>
    </xdr:from>
    <xdr:to>
      <xdr:col>1</xdr:col>
      <xdr:colOff>1342350</xdr:colOff>
      <xdr:row>3</xdr:row>
      <xdr:rowOff>46275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238250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180975</xdr:colOff>
      <xdr:row>46</xdr:row>
      <xdr:rowOff>28575</xdr:rowOff>
    </xdr:from>
    <xdr:to>
      <xdr:col>1</xdr:col>
      <xdr:colOff>285075</xdr:colOff>
      <xdr:row>48</xdr:row>
      <xdr:rowOff>46275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180975" y="8601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438150</xdr:colOff>
      <xdr:row>46</xdr:row>
      <xdr:rowOff>28575</xdr:rowOff>
    </xdr:from>
    <xdr:to>
      <xdr:col>1</xdr:col>
      <xdr:colOff>1342350</xdr:colOff>
      <xdr:row>48</xdr:row>
      <xdr:rowOff>46275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238250" y="8601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28575</xdr:rowOff>
    </xdr:from>
    <xdr:to>
      <xdr:col>1</xdr:col>
      <xdr:colOff>285075</xdr:colOff>
      <xdr:row>3</xdr:row>
      <xdr:rowOff>46275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18097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438150</xdr:colOff>
      <xdr:row>1</xdr:row>
      <xdr:rowOff>28575</xdr:rowOff>
    </xdr:from>
    <xdr:to>
      <xdr:col>1</xdr:col>
      <xdr:colOff>1342350</xdr:colOff>
      <xdr:row>3</xdr:row>
      <xdr:rowOff>46275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238250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180975</xdr:colOff>
      <xdr:row>46</xdr:row>
      <xdr:rowOff>28575</xdr:rowOff>
    </xdr:from>
    <xdr:to>
      <xdr:col>1</xdr:col>
      <xdr:colOff>285075</xdr:colOff>
      <xdr:row>48</xdr:row>
      <xdr:rowOff>46275</xdr:rowOff>
    </xdr:to>
    <xdr:sp macro="" textlink="">
      <xdr:nvSpPr>
        <xdr:cNvPr id="8" name="Rectângulo 7">
          <a:hlinkClick xmlns:r="http://schemas.openxmlformats.org/officeDocument/2006/relationships" r:id="rId1"/>
        </xdr:cNvPr>
        <xdr:cNvSpPr/>
      </xdr:nvSpPr>
      <xdr:spPr>
        <a:xfrm>
          <a:off x="18097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438150</xdr:colOff>
      <xdr:row>46</xdr:row>
      <xdr:rowOff>28575</xdr:rowOff>
    </xdr:from>
    <xdr:to>
      <xdr:col>1</xdr:col>
      <xdr:colOff>1342350</xdr:colOff>
      <xdr:row>48</xdr:row>
      <xdr:rowOff>46275</xdr:rowOff>
    </xdr:to>
    <xdr:sp macro="" textlink=""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238250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28575</xdr:rowOff>
    </xdr:from>
    <xdr:to>
      <xdr:col>1</xdr:col>
      <xdr:colOff>285075</xdr:colOff>
      <xdr:row>3</xdr:row>
      <xdr:rowOff>46275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438150</xdr:colOff>
      <xdr:row>1</xdr:row>
      <xdr:rowOff>28575</xdr:rowOff>
    </xdr:from>
    <xdr:to>
      <xdr:col>1</xdr:col>
      <xdr:colOff>1342350</xdr:colOff>
      <xdr:row>3</xdr:row>
      <xdr:rowOff>46275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238250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180975</xdr:colOff>
      <xdr:row>46</xdr:row>
      <xdr:rowOff>28575</xdr:rowOff>
    </xdr:from>
    <xdr:to>
      <xdr:col>1</xdr:col>
      <xdr:colOff>285075</xdr:colOff>
      <xdr:row>48</xdr:row>
      <xdr:rowOff>46275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180975" y="8801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438150</xdr:colOff>
      <xdr:row>46</xdr:row>
      <xdr:rowOff>28575</xdr:rowOff>
    </xdr:from>
    <xdr:to>
      <xdr:col>1</xdr:col>
      <xdr:colOff>1342350</xdr:colOff>
      <xdr:row>48</xdr:row>
      <xdr:rowOff>46275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238250" y="8801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1075650</xdr:colOff>
      <xdr:row>4</xdr:row>
      <xdr:rowOff>65325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609600" y="304800"/>
          <a:ext cx="1075650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104775</xdr:rowOff>
    </xdr:from>
    <xdr:to>
      <xdr:col>1</xdr:col>
      <xdr:colOff>542250</xdr:colOff>
      <xdr:row>2</xdr:row>
      <xdr:rowOff>141525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2476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28575</xdr:rowOff>
    </xdr:from>
    <xdr:to>
      <xdr:col>1</xdr:col>
      <xdr:colOff>227925</xdr:colOff>
      <xdr:row>3</xdr:row>
      <xdr:rowOff>46275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12382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390525</xdr:colOff>
      <xdr:row>1</xdr:row>
      <xdr:rowOff>28575</xdr:rowOff>
    </xdr:from>
    <xdr:to>
      <xdr:col>1</xdr:col>
      <xdr:colOff>1294725</xdr:colOff>
      <xdr:row>3</xdr:row>
      <xdr:rowOff>46275</xdr:rowOff>
    </xdr:to>
    <xdr:sp macro="" textlink=""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19062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190500</xdr:colOff>
      <xdr:row>44</xdr:row>
      <xdr:rowOff>47625</xdr:rowOff>
    </xdr:from>
    <xdr:to>
      <xdr:col>1</xdr:col>
      <xdr:colOff>294600</xdr:colOff>
      <xdr:row>46</xdr:row>
      <xdr:rowOff>65325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190500" y="13030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504825</xdr:colOff>
      <xdr:row>44</xdr:row>
      <xdr:rowOff>57150</xdr:rowOff>
    </xdr:from>
    <xdr:to>
      <xdr:col>1</xdr:col>
      <xdr:colOff>1409025</xdr:colOff>
      <xdr:row>46</xdr:row>
      <xdr:rowOff>74850</xdr:rowOff>
    </xdr:to>
    <xdr:sp macro="" textlink=""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304925" y="13039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28575</xdr:rowOff>
    </xdr:from>
    <xdr:to>
      <xdr:col>1</xdr:col>
      <xdr:colOff>227925</xdr:colOff>
      <xdr:row>3</xdr:row>
      <xdr:rowOff>46275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2382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390525</xdr:colOff>
      <xdr:row>1</xdr:row>
      <xdr:rowOff>28575</xdr:rowOff>
    </xdr:from>
    <xdr:to>
      <xdr:col>1</xdr:col>
      <xdr:colOff>1294725</xdr:colOff>
      <xdr:row>3</xdr:row>
      <xdr:rowOff>46275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19062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228600</xdr:colOff>
      <xdr:row>44</xdr:row>
      <xdr:rowOff>57150</xdr:rowOff>
    </xdr:from>
    <xdr:to>
      <xdr:col>1</xdr:col>
      <xdr:colOff>332700</xdr:colOff>
      <xdr:row>46</xdr:row>
      <xdr:rowOff>74850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228600" y="13173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504825</xdr:colOff>
      <xdr:row>44</xdr:row>
      <xdr:rowOff>57150</xdr:rowOff>
    </xdr:from>
    <xdr:to>
      <xdr:col>1</xdr:col>
      <xdr:colOff>1409025</xdr:colOff>
      <xdr:row>46</xdr:row>
      <xdr:rowOff>74850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304925" y="13115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28575</xdr:rowOff>
    </xdr:from>
    <xdr:to>
      <xdr:col>1</xdr:col>
      <xdr:colOff>285075</xdr:colOff>
      <xdr:row>3</xdr:row>
      <xdr:rowOff>46275</xdr:rowOff>
    </xdr:to>
    <xdr:sp macro="" textlink="">
      <xdr:nvSpPr>
        <xdr:cNvPr id="10" name="Rectângulo 9">
          <a:hlinkClick xmlns:r="http://schemas.openxmlformats.org/officeDocument/2006/relationships" r:id="rId1"/>
        </xdr:cNvPr>
        <xdr:cNvSpPr/>
      </xdr:nvSpPr>
      <xdr:spPr>
        <a:xfrm>
          <a:off x="18097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438150</xdr:colOff>
      <xdr:row>1</xdr:row>
      <xdr:rowOff>28575</xdr:rowOff>
    </xdr:from>
    <xdr:to>
      <xdr:col>1</xdr:col>
      <xdr:colOff>1342350</xdr:colOff>
      <xdr:row>3</xdr:row>
      <xdr:rowOff>46275</xdr:rowOff>
    </xdr:to>
    <xdr:sp macro="" textlink="">
      <xdr:nvSpPr>
        <xdr:cNvPr id="11" name="Rectângulo 10">
          <a:hlinkClick xmlns:r="http://schemas.openxmlformats.org/officeDocument/2006/relationships" r:id="rId2"/>
        </xdr:cNvPr>
        <xdr:cNvSpPr/>
      </xdr:nvSpPr>
      <xdr:spPr>
        <a:xfrm>
          <a:off x="1238250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219075</xdr:colOff>
      <xdr:row>48</xdr:row>
      <xdr:rowOff>19050</xdr:rowOff>
    </xdr:from>
    <xdr:to>
      <xdr:col>1</xdr:col>
      <xdr:colOff>323175</xdr:colOff>
      <xdr:row>50</xdr:row>
      <xdr:rowOff>36750</xdr:rowOff>
    </xdr:to>
    <xdr:sp macro="" textlink="">
      <xdr:nvSpPr>
        <xdr:cNvPr id="14" name="Rectângulo 13">
          <a:hlinkClick xmlns:r="http://schemas.openxmlformats.org/officeDocument/2006/relationships" r:id="rId1"/>
        </xdr:cNvPr>
        <xdr:cNvSpPr/>
      </xdr:nvSpPr>
      <xdr:spPr>
        <a:xfrm>
          <a:off x="219075" y="12773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552450</xdr:colOff>
      <xdr:row>48</xdr:row>
      <xdr:rowOff>19050</xdr:rowOff>
    </xdr:from>
    <xdr:to>
      <xdr:col>1</xdr:col>
      <xdr:colOff>1456650</xdr:colOff>
      <xdr:row>50</xdr:row>
      <xdr:rowOff>36750</xdr:rowOff>
    </xdr:to>
    <xdr:sp macro="" textlink="">
      <xdr:nvSpPr>
        <xdr:cNvPr id="15" name="Rectângulo 14">
          <a:hlinkClick xmlns:r="http://schemas.openxmlformats.org/officeDocument/2006/relationships" r:id="rId2"/>
        </xdr:cNvPr>
        <xdr:cNvSpPr/>
      </xdr:nvSpPr>
      <xdr:spPr>
        <a:xfrm>
          <a:off x="1352550" y="12773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28575</xdr:rowOff>
    </xdr:from>
    <xdr:to>
      <xdr:col>1</xdr:col>
      <xdr:colOff>285075</xdr:colOff>
      <xdr:row>3</xdr:row>
      <xdr:rowOff>46275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438150</xdr:colOff>
      <xdr:row>1</xdr:row>
      <xdr:rowOff>28575</xdr:rowOff>
    </xdr:from>
    <xdr:to>
      <xdr:col>1</xdr:col>
      <xdr:colOff>1342350</xdr:colOff>
      <xdr:row>3</xdr:row>
      <xdr:rowOff>46275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238250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219075</xdr:colOff>
      <xdr:row>48</xdr:row>
      <xdr:rowOff>19050</xdr:rowOff>
    </xdr:from>
    <xdr:to>
      <xdr:col>1</xdr:col>
      <xdr:colOff>323175</xdr:colOff>
      <xdr:row>50</xdr:row>
      <xdr:rowOff>36750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219075" y="8658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552450</xdr:colOff>
      <xdr:row>48</xdr:row>
      <xdr:rowOff>19050</xdr:rowOff>
    </xdr:from>
    <xdr:to>
      <xdr:col>1</xdr:col>
      <xdr:colOff>1456650</xdr:colOff>
      <xdr:row>50</xdr:row>
      <xdr:rowOff>36750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352550" y="8658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28575</xdr:rowOff>
    </xdr:from>
    <xdr:to>
      <xdr:col>1</xdr:col>
      <xdr:colOff>285075</xdr:colOff>
      <xdr:row>3</xdr:row>
      <xdr:rowOff>46275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438150</xdr:colOff>
      <xdr:row>1</xdr:row>
      <xdr:rowOff>28575</xdr:rowOff>
    </xdr:from>
    <xdr:to>
      <xdr:col>1</xdr:col>
      <xdr:colOff>1342350</xdr:colOff>
      <xdr:row>3</xdr:row>
      <xdr:rowOff>46275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238250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219075</xdr:colOff>
      <xdr:row>49</xdr:row>
      <xdr:rowOff>19050</xdr:rowOff>
    </xdr:from>
    <xdr:to>
      <xdr:col>1</xdr:col>
      <xdr:colOff>323175</xdr:colOff>
      <xdr:row>51</xdr:row>
      <xdr:rowOff>36750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219075" y="8658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552450</xdr:colOff>
      <xdr:row>49</xdr:row>
      <xdr:rowOff>19050</xdr:rowOff>
    </xdr:from>
    <xdr:to>
      <xdr:col>1</xdr:col>
      <xdr:colOff>1456650</xdr:colOff>
      <xdr:row>51</xdr:row>
      <xdr:rowOff>36750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352550" y="8658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28575</xdr:rowOff>
    </xdr:from>
    <xdr:to>
      <xdr:col>1</xdr:col>
      <xdr:colOff>285075</xdr:colOff>
      <xdr:row>3</xdr:row>
      <xdr:rowOff>46275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438150</xdr:colOff>
      <xdr:row>1</xdr:row>
      <xdr:rowOff>28575</xdr:rowOff>
    </xdr:from>
    <xdr:to>
      <xdr:col>1</xdr:col>
      <xdr:colOff>1342350</xdr:colOff>
      <xdr:row>3</xdr:row>
      <xdr:rowOff>46275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238250" y="190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219075</xdr:colOff>
      <xdr:row>49</xdr:row>
      <xdr:rowOff>19050</xdr:rowOff>
    </xdr:from>
    <xdr:to>
      <xdr:col>1</xdr:col>
      <xdr:colOff>323175</xdr:colOff>
      <xdr:row>51</xdr:row>
      <xdr:rowOff>36750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219075" y="8886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552450</xdr:colOff>
      <xdr:row>49</xdr:row>
      <xdr:rowOff>19050</xdr:rowOff>
    </xdr:from>
    <xdr:to>
      <xdr:col>1</xdr:col>
      <xdr:colOff>1456650</xdr:colOff>
      <xdr:row>51</xdr:row>
      <xdr:rowOff>36750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352550" y="8886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N508"/>
  <sheetViews>
    <sheetView showGridLines="0" showRowColHeaders="0" tabSelected="1" workbookViewId="0">
      <selection activeCell="H22" sqref="H22"/>
    </sheetView>
  </sheetViews>
  <sheetFormatPr defaultRowHeight="10.5" x14ac:dyDescent="0.15"/>
  <sheetData>
    <row r="1" spans="1:66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12.75" x14ac:dyDescent="0.2">
      <c r="A2" s="16"/>
      <c r="B2" s="23"/>
      <c r="C2" s="22"/>
      <c r="D2" s="22"/>
      <c r="E2" s="22"/>
      <c r="F2" s="22"/>
      <c r="G2" s="22"/>
      <c r="H2" s="22"/>
      <c r="I2" s="22"/>
      <c r="J2" s="22"/>
      <c r="K2" s="24"/>
      <c r="L2" s="24"/>
      <c r="M2" s="24"/>
      <c r="N2" s="24"/>
      <c r="O2" s="24"/>
      <c r="P2" s="1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</row>
    <row r="3" spans="1:66" ht="12.75" x14ac:dyDescent="0.2">
      <c r="A3" s="16"/>
      <c r="B3" s="23"/>
      <c r="C3" s="22"/>
      <c r="D3" s="22"/>
      <c r="E3" s="22"/>
      <c r="F3" s="22"/>
      <c r="G3" s="22"/>
      <c r="H3" s="22"/>
      <c r="I3" s="22"/>
      <c r="J3" s="22"/>
      <c r="K3" s="24"/>
      <c r="L3" s="24"/>
      <c r="M3" s="24"/>
      <c r="N3" s="24"/>
      <c r="O3" s="24"/>
      <c r="P3" s="1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</row>
    <row r="4" spans="1:66" ht="12.75" x14ac:dyDescent="0.2">
      <c r="A4" s="16"/>
      <c r="B4" s="23"/>
      <c r="C4" s="22"/>
      <c r="D4" s="22"/>
      <c r="E4" s="22"/>
      <c r="F4" s="22"/>
      <c r="G4" s="22"/>
      <c r="H4" s="22"/>
      <c r="I4" s="22"/>
      <c r="J4" s="22"/>
      <c r="K4" s="24"/>
      <c r="L4" s="24"/>
      <c r="M4" s="24"/>
      <c r="N4" s="24"/>
      <c r="O4" s="24"/>
      <c r="P4" s="1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</row>
    <row r="5" spans="1:66" ht="12.75" x14ac:dyDescent="0.2">
      <c r="A5" s="16"/>
      <c r="B5" s="23"/>
      <c r="C5" s="23"/>
      <c r="D5" s="22"/>
      <c r="E5" s="22"/>
      <c r="F5" s="22"/>
      <c r="G5" s="22"/>
      <c r="H5" s="22"/>
      <c r="I5" s="22"/>
      <c r="J5" s="22"/>
      <c r="K5" s="24"/>
      <c r="L5" s="24"/>
      <c r="M5" s="24"/>
      <c r="N5" s="24"/>
      <c r="O5" s="24"/>
      <c r="P5" s="1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</row>
    <row r="6" spans="1:66" ht="12.75" x14ac:dyDescent="0.2">
      <c r="A6" s="16"/>
      <c r="B6" s="23"/>
      <c r="C6" s="22"/>
      <c r="D6" s="22"/>
      <c r="E6" s="22"/>
      <c r="F6" s="22"/>
      <c r="G6" s="22"/>
      <c r="H6" s="22"/>
      <c r="I6" s="22"/>
      <c r="J6" s="22"/>
      <c r="K6" s="24"/>
      <c r="L6" s="24"/>
      <c r="M6" s="24"/>
      <c r="N6" s="24"/>
      <c r="O6" s="24"/>
      <c r="P6" s="1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12.75" x14ac:dyDescent="0.2">
      <c r="A7" s="16"/>
      <c r="B7" s="23"/>
      <c r="C7" s="22"/>
      <c r="D7" s="22"/>
      <c r="E7" s="22"/>
      <c r="F7" s="22"/>
      <c r="G7" s="22"/>
      <c r="H7" s="22"/>
      <c r="I7" s="22"/>
      <c r="J7" s="22"/>
      <c r="K7" s="24"/>
      <c r="L7" s="24"/>
      <c r="M7" s="24"/>
      <c r="N7" s="24"/>
      <c r="O7" s="24"/>
      <c r="P7" s="1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</row>
    <row r="8" spans="1:66" ht="12.75" customHeight="1" x14ac:dyDescent="0.2">
      <c r="A8" s="16"/>
      <c r="B8" s="23"/>
      <c r="C8" s="139" t="s">
        <v>24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</row>
    <row r="9" spans="1:66" ht="12.75" x14ac:dyDescent="0.2">
      <c r="A9" s="16"/>
      <c r="B9" s="23"/>
      <c r="C9" s="22"/>
      <c r="D9" s="22"/>
      <c r="E9" s="22"/>
      <c r="F9" s="22"/>
      <c r="G9" s="22"/>
      <c r="H9" s="22"/>
      <c r="I9" s="22"/>
      <c r="J9" s="22"/>
      <c r="K9" s="24"/>
      <c r="L9" s="24"/>
      <c r="M9" s="24"/>
      <c r="N9" s="24"/>
      <c r="O9" s="24"/>
      <c r="P9" s="1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</row>
    <row r="10" spans="1:66" ht="12.75" x14ac:dyDescent="0.2">
      <c r="A10" s="16"/>
      <c r="B10" s="23"/>
      <c r="C10" s="22"/>
      <c r="D10" s="22"/>
      <c r="E10" s="22"/>
      <c r="F10" s="22"/>
      <c r="G10" s="22"/>
      <c r="H10" s="22"/>
      <c r="I10" s="22"/>
      <c r="J10" s="22"/>
      <c r="K10" s="24"/>
      <c r="L10" s="24"/>
      <c r="M10" s="24"/>
      <c r="N10" s="24"/>
      <c r="O10" s="24"/>
      <c r="P10" s="1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</row>
    <row r="11" spans="1:66" ht="12.75" x14ac:dyDescent="0.2">
      <c r="A11" s="16"/>
      <c r="B11" s="23"/>
      <c r="C11" s="22"/>
      <c r="D11" s="22"/>
      <c r="E11" s="22"/>
      <c r="F11" s="22"/>
      <c r="G11" s="22"/>
      <c r="H11" s="22"/>
      <c r="I11" s="22"/>
      <c r="J11" s="22"/>
      <c r="K11" s="24"/>
      <c r="L11" s="24"/>
      <c r="M11" s="24"/>
      <c r="N11" s="24"/>
      <c r="O11" s="24"/>
      <c r="P11" s="1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</row>
    <row r="12" spans="1:66" ht="12.75" x14ac:dyDescent="0.2">
      <c r="A12" s="16"/>
      <c r="B12" s="23"/>
      <c r="C12" s="22"/>
      <c r="D12" s="22"/>
      <c r="E12" s="22"/>
      <c r="F12" s="22"/>
      <c r="G12" s="22"/>
      <c r="H12" s="22"/>
      <c r="I12" s="22"/>
      <c r="J12" s="22"/>
      <c r="K12" s="24"/>
      <c r="L12" s="24"/>
      <c r="M12" s="24"/>
      <c r="N12" s="24"/>
      <c r="O12" s="24"/>
      <c r="P12" s="1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</row>
    <row r="13" spans="1:66" ht="12.75" x14ac:dyDescent="0.2">
      <c r="A13" s="16"/>
      <c r="B13" s="23"/>
      <c r="C13" s="22"/>
      <c r="D13" s="22"/>
      <c r="E13" s="22"/>
      <c r="F13" s="22"/>
      <c r="G13" s="22"/>
      <c r="H13" s="22"/>
      <c r="I13" s="22"/>
      <c r="J13" s="22"/>
      <c r="K13" s="24"/>
      <c r="L13" s="24"/>
      <c r="M13" s="24"/>
      <c r="N13" s="24"/>
      <c r="O13" s="24"/>
      <c r="P13" s="1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</row>
    <row r="14" spans="1:66" ht="12.75" x14ac:dyDescent="0.2">
      <c r="A14" s="16"/>
      <c r="B14" s="23"/>
      <c r="C14" s="22"/>
      <c r="D14" s="22"/>
      <c r="E14" s="22"/>
      <c r="F14" s="22"/>
      <c r="G14" s="22"/>
      <c r="H14" s="22"/>
      <c r="I14" s="22"/>
      <c r="J14" s="22"/>
      <c r="K14" s="24"/>
      <c r="L14" s="24"/>
      <c r="M14" s="24"/>
      <c r="N14" s="24"/>
      <c r="O14" s="24"/>
      <c r="P14" s="1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</row>
    <row r="15" spans="1:66" ht="12.75" x14ac:dyDescent="0.2">
      <c r="A15" s="16"/>
      <c r="B15" s="140"/>
      <c r="C15" s="141"/>
      <c r="D15" s="22"/>
      <c r="E15" s="22"/>
      <c r="F15" s="22"/>
      <c r="G15" s="22"/>
      <c r="H15" s="22"/>
      <c r="I15" s="22"/>
      <c r="J15" s="22"/>
      <c r="K15" s="24"/>
      <c r="L15" s="24"/>
      <c r="M15" s="24"/>
      <c r="N15" s="24"/>
      <c r="O15" s="24"/>
      <c r="P15" s="1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</row>
    <row r="16" spans="1:66" ht="12.75" x14ac:dyDescent="0.2">
      <c r="A16" s="16"/>
      <c r="B16" s="25"/>
      <c r="C16" s="26"/>
      <c r="D16" s="22"/>
      <c r="E16" s="22"/>
      <c r="F16" s="22"/>
      <c r="G16" s="22"/>
      <c r="H16" s="22"/>
      <c r="I16" s="22"/>
      <c r="J16" s="22"/>
      <c r="K16" s="24"/>
      <c r="L16" s="24"/>
      <c r="M16" s="24"/>
      <c r="N16" s="24"/>
      <c r="O16" s="24"/>
      <c r="P16" s="1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</row>
    <row r="17" spans="1:66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</row>
    <row r="18" spans="1:66" ht="14.25" x14ac:dyDescent="0.2">
      <c r="A18" s="42"/>
      <c r="B18" s="53"/>
      <c r="C18" s="54" t="s">
        <v>107</v>
      </c>
      <c r="D18" s="55"/>
      <c r="E18" s="55"/>
      <c r="F18" s="5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</row>
    <row r="19" spans="1:66" ht="15" customHeight="1" x14ac:dyDescent="0.2">
      <c r="A19" s="46"/>
      <c r="B19" s="57"/>
      <c r="C19" s="67">
        <v>2011</v>
      </c>
      <c r="D19" s="68"/>
      <c r="E19" s="51"/>
      <c r="F19" s="51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</row>
    <row r="20" spans="1:66" ht="12" x14ac:dyDescent="0.2">
      <c r="A20" s="46"/>
      <c r="B20" s="57"/>
      <c r="C20" s="67"/>
      <c r="D20" s="68"/>
      <c r="E20" s="51"/>
      <c r="F20" s="51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</row>
    <row r="21" spans="1:66" ht="12" x14ac:dyDescent="0.2">
      <c r="A21" s="46"/>
      <c r="B21" s="57"/>
      <c r="C21" s="58"/>
      <c r="D21" s="51"/>
      <c r="E21" s="51"/>
      <c r="F21" s="51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</row>
    <row r="22" spans="1:66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</row>
    <row r="23" spans="1:66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</row>
    <row r="24" spans="1:66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</row>
    <row r="25" spans="1:66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</row>
    <row r="26" spans="1:66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</row>
    <row r="27" spans="1:66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</row>
    <row r="28" spans="1:66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</row>
    <row r="29" spans="1:66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</row>
    <row r="30" spans="1:66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</row>
    <row r="31" spans="1:66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</row>
    <row r="32" spans="1:66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</row>
    <row r="33" spans="1:66" x14ac:dyDescent="0.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</row>
    <row r="34" spans="1:66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</row>
    <row r="35" spans="1:66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</row>
    <row r="36" spans="1:66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</row>
    <row r="37" spans="1:66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</row>
    <row r="38" spans="1:66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</row>
    <row r="39" spans="1:66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</row>
    <row r="40" spans="1:66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</row>
    <row r="41" spans="1:66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</row>
    <row r="42" spans="1:66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</row>
    <row r="43" spans="1:66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</row>
    <row r="44" spans="1:66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</row>
    <row r="45" spans="1:66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</row>
    <row r="46" spans="1:66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</row>
    <row r="47" spans="1:66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</row>
    <row r="48" spans="1:66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</row>
    <row r="49" spans="1:66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</row>
    <row r="50" spans="1:66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</row>
    <row r="51" spans="1:66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</row>
    <row r="52" spans="1:66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</row>
    <row r="53" spans="1:66" x14ac:dyDescent="0.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</row>
    <row r="54" spans="1:66" x14ac:dyDescent="0.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</row>
    <row r="55" spans="1:66" x14ac:dyDescent="0.1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</row>
    <row r="56" spans="1:66" x14ac:dyDescent="0.1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</row>
    <row r="57" spans="1:66" x14ac:dyDescent="0.1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</row>
    <row r="58" spans="1:66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</row>
    <row r="59" spans="1:66" x14ac:dyDescent="0.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</row>
    <row r="60" spans="1:66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</row>
    <row r="61" spans="1:66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</row>
    <row r="62" spans="1:66" x14ac:dyDescent="0.1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</row>
    <row r="63" spans="1:66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</row>
    <row r="64" spans="1:66" x14ac:dyDescent="0.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</row>
    <row r="65" spans="1:66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</row>
    <row r="66" spans="1:66" x14ac:dyDescent="0.1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</row>
    <row r="67" spans="1:66" x14ac:dyDescent="0.1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</row>
    <row r="68" spans="1:66" x14ac:dyDescent="0.1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</row>
    <row r="69" spans="1:66" x14ac:dyDescent="0.1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</row>
    <row r="70" spans="1:66" x14ac:dyDescent="0.1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</row>
    <row r="71" spans="1:66" x14ac:dyDescent="0.1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</row>
    <row r="72" spans="1:66" x14ac:dyDescent="0.1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</row>
    <row r="73" spans="1:66" x14ac:dyDescent="0.1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</row>
    <row r="74" spans="1:66" x14ac:dyDescent="0.1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</row>
    <row r="75" spans="1:66" x14ac:dyDescent="0.1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</row>
    <row r="76" spans="1:66" x14ac:dyDescent="0.1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</row>
    <row r="77" spans="1:66" x14ac:dyDescent="0.1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</row>
    <row r="78" spans="1:66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</row>
    <row r="79" spans="1:66" x14ac:dyDescent="0.1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</row>
    <row r="80" spans="1:66" x14ac:dyDescent="0.1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</row>
    <row r="81" spans="1:66" x14ac:dyDescent="0.1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</row>
    <row r="82" spans="1:66" x14ac:dyDescent="0.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</row>
    <row r="83" spans="1:66" x14ac:dyDescent="0.1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</row>
    <row r="84" spans="1:66" x14ac:dyDescent="0.1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</row>
    <row r="85" spans="1:66" x14ac:dyDescent="0.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</row>
    <row r="86" spans="1:66" x14ac:dyDescent="0.1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</row>
    <row r="87" spans="1:66" x14ac:dyDescent="0.1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</row>
    <row r="88" spans="1:66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</row>
    <row r="89" spans="1:66" x14ac:dyDescent="0.1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</row>
    <row r="90" spans="1:66" x14ac:dyDescent="0.1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</row>
    <row r="91" spans="1:66" x14ac:dyDescent="0.1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</row>
    <row r="92" spans="1:66" x14ac:dyDescent="0.1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</row>
    <row r="93" spans="1:66" x14ac:dyDescent="0.1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</row>
    <row r="94" spans="1:66" x14ac:dyDescent="0.1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</row>
    <row r="95" spans="1:66" x14ac:dyDescent="0.1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</row>
    <row r="96" spans="1:66" x14ac:dyDescent="0.1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</row>
    <row r="97" spans="1:66" x14ac:dyDescent="0.1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</row>
    <row r="98" spans="1:66" x14ac:dyDescent="0.1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</row>
    <row r="99" spans="1:66" x14ac:dyDescent="0.1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</row>
    <row r="100" spans="1:66" x14ac:dyDescent="0.1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</row>
    <row r="101" spans="1:66" x14ac:dyDescent="0.1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</row>
    <row r="102" spans="1:66" x14ac:dyDescent="0.1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</row>
    <row r="103" spans="1:66" x14ac:dyDescent="0.1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</row>
    <row r="104" spans="1:66" x14ac:dyDescent="0.1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</row>
    <row r="105" spans="1:66" x14ac:dyDescent="0.1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</row>
    <row r="106" spans="1:66" x14ac:dyDescent="0.1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</row>
    <row r="107" spans="1:66" x14ac:dyDescent="0.1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</row>
    <row r="108" spans="1:66" x14ac:dyDescent="0.1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</row>
    <row r="109" spans="1:66" x14ac:dyDescent="0.1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</row>
    <row r="110" spans="1:66" x14ac:dyDescent="0.1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</row>
    <row r="111" spans="1:66" x14ac:dyDescent="0.1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</row>
    <row r="112" spans="1:66" x14ac:dyDescent="0.1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</row>
    <row r="113" spans="1:66" x14ac:dyDescent="0.1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</row>
    <row r="114" spans="1:66" x14ac:dyDescent="0.1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</row>
    <row r="115" spans="1:66" x14ac:dyDescent="0.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</row>
    <row r="116" spans="1:66" x14ac:dyDescent="0.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</row>
    <row r="117" spans="1:66" x14ac:dyDescent="0.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</row>
    <row r="118" spans="1:66" x14ac:dyDescent="0.1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</row>
    <row r="119" spans="1:66" x14ac:dyDescent="0.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</row>
    <row r="120" spans="1:66" x14ac:dyDescent="0.1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</row>
    <row r="121" spans="1:66" x14ac:dyDescent="0.1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</row>
    <row r="122" spans="1:66" x14ac:dyDescent="0.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</row>
    <row r="123" spans="1:66" x14ac:dyDescent="0.1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</row>
    <row r="124" spans="1:66" x14ac:dyDescent="0.1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</row>
    <row r="125" spans="1:66" x14ac:dyDescent="0.1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</row>
    <row r="126" spans="1:66" x14ac:dyDescent="0.1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</row>
    <row r="127" spans="1:66" x14ac:dyDescent="0.1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</row>
    <row r="128" spans="1:66" x14ac:dyDescent="0.1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</row>
    <row r="129" spans="1:66" x14ac:dyDescent="0.1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</row>
    <row r="130" spans="1:66" x14ac:dyDescent="0.1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</row>
    <row r="131" spans="1:66" x14ac:dyDescent="0.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</row>
    <row r="132" spans="1:66" x14ac:dyDescent="0.1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</row>
    <row r="133" spans="1:66" x14ac:dyDescent="0.1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</row>
    <row r="134" spans="1:66" x14ac:dyDescent="0.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</row>
    <row r="135" spans="1:66" x14ac:dyDescent="0.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</row>
    <row r="136" spans="1:66" x14ac:dyDescent="0.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</row>
    <row r="137" spans="1:66" x14ac:dyDescent="0.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</row>
    <row r="138" spans="1:66" x14ac:dyDescent="0.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</row>
    <row r="139" spans="1:66" x14ac:dyDescent="0.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</row>
    <row r="140" spans="1:66" x14ac:dyDescent="0.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</row>
    <row r="141" spans="1:66" x14ac:dyDescent="0.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</row>
    <row r="142" spans="1:66" x14ac:dyDescent="0.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</row>
    <row r="143" spans="1:66" x14ac:dyDescent="0.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</row>
    <row r="144" spans="1:66" x14ac:dyDescent="0.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</row>
    <row r="145" spans="1:66" x14ac:dyDescent="0.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</row>
    <row r="146" spans="1:66" x14ac:dyDescent="0.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</row>
    <row r="147" spans="1:66" x14ac:dyDescent="0.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</row>
    <row r="148" spans="1:66" x14ac:dyDescent="0.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</row>
    <row r="149" spans="1:66" x14ac:dyDescent="0.1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</row>
    <row r="150" spans="1:66" x14ac:dyDescent="0.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</row>
    <row r="151" spans="1:66" x14ac:dyDescent="0.1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</row>
    <row r="152" spans="1:66" x14ac:dyDescent="0.1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</row>
    <row r="153" spans="1:66" x14ac:dyDescent="0.1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</row>
    <row r="154" spans="1:66" x14ac:dyDescent="0.1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</row>
    <row r="155" spans="1:66" x14ac:dyDescent="0.1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</row>
    <row r="156" spans="1:66" x14ac:dyDescent="0.1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</row>
    <row r="157" spans="1:66" x14ac:dyDescent="0.1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</row>
    <row r="158" spans="1:66" x14ac:dyDescent="0.1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</row>
    <row r="159" spans="1:66" x14ac:dyDescent="0.1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</row>
    <row r="160" spans="1:66" x14ac:dyDescent="0.1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</row>
    <row r="161" spans="1:66" x14ac:dyDescent="0.1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</row>
    <row r="162" spans="1:66" x14ac:dyDescent="0.1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</row>
    <row r="163" spans="1:66" x14ac:dyDescent="0.1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</row>
    <row r="164" spans="1:66" x14ac:dyDescent="0.1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</row>
    <row r="165" spans="1:66" x14ac:dyDescent="0.1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</row>
    <row r="166" spans="1:66" x14ac:dyDescent="0.1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</row>
    <row r="167" spans="1:66" x14ac:dyDescent="0.1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</row>
    <row r="168" spans="1:66" x14ac:dyDescent="0.1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</row>
    <row r="169" spans="1:66" x14ac:dyDescent="0.1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</row>
    <row r="170" spans="1:66" x14ac:dyDescent="0.1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</row>
    <row r="171" spans="1:66" x14ac:dyDescent="0.1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</row>
    <row r="172" spans="1:66" x14ac:dyDescent="0.1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</row>
    <row r="173" spans="1:66" x14ac:dyDescent="0.1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</row>
    <row r="174" spans="1:66" x14ac:dyDescent="0.1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</row>
    <row r="175" spans="1:66" x14ac:dyDescent="0.1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</row>
    <row r="176" spans="1:66" x14ac:dyDescent="0.1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</row>
    <row r="177" spans="1:66" x14ac:dyDescent="0.1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</row>
    <row r="178" spans="1:66" x14ac:dyDescent="0.1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</row>
    <row r="179" spans="1:66" x14ac:dyDescent="0.1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</row>
    <row r="180" spans="1:66" x14ac:dyDescent="0.1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</row>
    <row r="181" spans="1:66" x14ac:dyDescent="0.1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</row>
    <row r="182" spans="1:66" x14ac:dyDescent="0.1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</row>
    <row r="183" spans="1:66" x14ac:dyDescent="0.1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</row>
    <row r="184" spans="1:66" x14ac:dyDescent="0.1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</row>
    <row r="185" spans="1:66" x14ac:dyDescent="0.1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</row>
    <row r="186" spans="1:66" x14ac:dyDescent="0.1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</row>
    <row r="187" spans="1:66" x14ac:dyDescent="0.1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</row>
    <row r="188" spans="1:66" x14ac:dyDescent="0.1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</row>
    <row r="189" spans="1:66" x14ac:dyDescent="0.1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</row>
    <row r="190" spans="1:66" x14ac:dyDescent="0.1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</row>
    <row r="191" spans="1:66" x14ac:dyDescent="0.1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</row>
    <row r="192" spans="1:66" x14ac:dyDescent="0.1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</row>
    <row r="193" spans="1:66" x14ac:dyDescent="0.1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</row>
    <row r="194" spans="1:66" x14ac:dyDescent="0.1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</row>
    <row r="195" spans="1:66" x14ac:dyDescent="0.1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</row>
    <row r="196" spans="1:66" x14ac:dyDescent="0.1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</row>
    <row r="197" spans="1:66" x14ac:dyDescent="0.1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</row>
    <row r="198" spans="1:66" x14ac:dyDescent="0.1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</row>
    <row r="199" spans="1:66" x14ac:dyDescent="0.1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</row>
    <row r="200" spans="1:66" x14ac:dyDescent="0.1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</row>
    <row r="201" spans="1:66" x14ac:dyDescent="0.1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</row>
    <row r="202" spans="1:66" x14ac:dyDescent="0.1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</row>
    <row r="203" spans="1:66" x14ac:dyDescent="0.1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</row>
    <row r="204" spans="1:66" x14ac:dyDescent="0.1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</row>
    <row r="205" spans="1:66" x14ac:dyDescent="0.1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</row>
    <row r="206" spans="1:66" x14ac:dyDescent="0.1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</row>
    <row r="207" spans="1:66" x14ac:dyDescent="0.1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</row>
    <row r="208" spans="1:66" x14ac:dyDescent="0.1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</row>
    <row r="209" spans="1:66" x14ac:dyDescent="0.1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</row>
    <row r="210" spans="1:66" x14ac:dyDescent="0.1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</row>
    <row r="211" spans="1:66" x14ac:dyDescent="0.1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</row>
    <row r="212" spans="1:66" x14ac:dyDescent="0.1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</row>
    <row r="213" spans="1:66" x14ac:dyDescent="0.1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</row>
    <row r="214" spans="1:66" x14ac:dyDescent="0.1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</row>
    <row r="215" spans="1:66" x14ac:dyDescent="0.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</row>
    <row r="216" spans="1:66" x14ac:dyDescent="0.1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</row>
    <row r="217" spans="1:66" x14ac:dyDescent="0.1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</row>
    <row r="218" spans="1:66" x14ac:dyDescent="0.1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</row>
    <row r="219" spans="1:66" x14ac:dyDescent="0.1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</row>
    <row r="220" spans="1:66" x14ac:dyDescent="0.1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</row>
    <row r="221" spans="1:66" x14ac:dyDescent="0.1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</row>
    <row r="222" spans="1:66" x14ac:dyDescent="0.1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</row>
    <row r="223" spans="1:66" x14ac:dyDescent="0.1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</row>
    <row r="224" spans="1:66" x14ac:dyDescent="0.1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</row>
    <row r="225" spans="1:66" x14ac:dyDescent="0.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</row>
    <row r="226" spans="1:66" x14ac:dyDescent="0.1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</row>
    <row r="227" spans="1:66" x14ac:dyDescent="0.1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</row>
    <row r="228" spans="1:66" x14ac:dyDescent="0.1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</row>
    <row r="229" spans="1:66" x14ac:dyDescent="0.1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</row>
    <row r="230" spans="1:66" x14ac:dyDescent="0.1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</row>
    <row r="231" spans="1:66" x14ac:dyDescent="0.1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</row>
    <row r="232" spans="1:66" x14ac:dyDescent="0.1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</row>
    <row r="233" spans="1:66" x14ac:dyDescent="0.1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</row>
    <row r="234" spans="1:66" x14ac:dyDescent="0.1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</row>
    <row r="235" spans="1:66" x14ac:dyDescent="0.1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</row>
    <row r="236" spans="1:66" x14ac:dyDescent="0.1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</row>
    <row r="237" spans="1:66" x14ac:dyDescent="0.1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</row>
    <row r="238" spans="1:66" x14ac:dyDescent="0.1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</row>
    <row r="239" spans="1:66" x14ac:dyDescent="0.1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</row>
    <row r="240" spans="1:66" x14ac:dyDescent="0.1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</row>
    <row r="241" spans="1:66" x14ac:dyDescent="0.1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</row>
    <row r="242" spans="1:66" x14ac:dyDescent="0.1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</row>
    <row r="243" spans="1:66" x14ac:dyDescent="0.1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</row>
    <row r="244" spans="1:66" x14ac:dyDescent="0.1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</row>
    <row r="245" spans="1:66" x14ac:dyDescent="0.1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</row>
    <row r="246" spans="1:66" x14ac:dyDescent="0.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</row>
    <row r="247" spans="1:66" x14ac:dyDescent="0.1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</row>
    <row r="248" spans="1:66" x14ac:dyDescent="0.1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</row>
    <row r="249" spans="1:66" x14ac:dyDescent="0.1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</row>
    <row r="250" spans="1:66" x14ac:dyDescent="0.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</row>
    <row r="251" spans="1:66" x14ac:dyDescent="0.1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</row>
    <row r="252" spans="1:66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</row>
    <row r="253" spans="1:66" x14ac:dyDescent="0.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</row>
    <row r="254" spans="1:66" x14ac:dyDescent="0.1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</row>
    <row r="255" spans="1:66" x14ac:dyDescent="0.1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</row>
    <row r="256" spans="1:66" x14ac:dyDescent="0.1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</row>
    <row r="257" spans="1:66" x14ac:dyDescent="0.1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</row>
    <row r="258" spans="1:66" x14ac:dyDescent="0.1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</row>
    <row r="259" spans="1:66" x14ac:dyDescent="0.1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</row>
    <row r="260" spans="1:66" x14ac:dyDescent="0.1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</row>
    <row r="261" spans="1:66" x14ac:dyDescent="0.1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</row>
    <row r="262" spans="1:66" x14ac:dyDescent="0.1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</row>
    <row r="263" spans="1:66" x14ac:dyDescent="0.1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</row>
    <row r="264" spans="1:66" x14ac:dyDescent="0.1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</row>
    <row r="265" spans="1:66" x14ac:dyDescent="0.1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</row>
    <row r="266" spans="1:66" x14ac:dyDescent="0.1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</row>
    <row r="267" spans="1:66" x14ac:dyDescent="0.1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</row>
    <row r="268" spans="1:66" x14ac:dyDescent="0.1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</row>
    <row r="269" spans="1:66" x14ac:dyDescent="0.1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</row>
    <row r="270" spans="1:66" x14ac:dyDescent="0.1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</row>
    <row r="271" spans="1:66" x14ac:dyDescent="0.1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</row>
    <row r="272" spans="1:66" x14ac:dyDescent="0.1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</row>
    <row r="273" spans="1:66" x14ac:dyDescent="0.1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</row>
    <row r="274" spans="1:66" x14ac:dyDescent="0.1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</row>
    <row r="275" spans="1:66" x14ac:dyDescent="0.1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</row>
    <row r="276" spans="1:66" x14ac:dyDescent="0.1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</row>
    <row r="277" spans="1:66" x14ac:dyDescent="0.1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</row>
    <row r="278" spans="1:66" x14ac:dyDescent="0.1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</row>
    <row r="279" spans="1:66" x14ac:dyDescent="0.1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</row>
    <row r="280" spans="1:66" x14ac:dyDescent="0.1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</row>
    <row r="281" spans="1:66" x14ac:dyDescent="0.1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</row>
    <row r="282" spans="1:66" x14ac:dyDescent="0.1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</row>
    <row r="283" spans="1:66" x14ac:dyDescent="0.1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</row>
    <row r="284" spans="1:66" x14ac:dyDescent="0.1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</row>
    <row r="285" spans="1:66" x14ac:dyDescent="0.1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</row>
    <row r="286" spans="1:66" x14ac:dyDescent="0.1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</row>
    <row r="287" spans="1:66" x14ac:dyDescent="0.1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</row>
    <row r="288" spans="1:66" x14ac:dyDescent="0.1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</row>
    <row r="289" spans="1:66" x14ac:dyDescent="0.1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</row>
    <row r="290" spans="1:66" x14ac:dyDescent="0.1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</row>
    <row r="291" spans="1:66" x14ac:dyDescent="0.1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</row>
    <row r="292" spans="1:66" x14ac:dyDescent="0.1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</row>
    <row r="293" spans="1:66" x14ac:dyDescent="0.1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</row>
    <row r="294" spans="1:66" x14ac:dyDescent="0.1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</row>
    <row r="295" spans="1:66" x14ac:dyDescent="0.1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</row>
    <row r="296" spans="1:66" x14ac:dyDescent="0.1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</row>
    <row r="297" spans="1:66" x14ac:dyDescent="0.1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</row>
    <row r="298" spans="1:66" x14ac:dyDescent="0.1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</row>
    <row r="299" spans="1:66" x14ac:dyDescent="0.1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</row>
    <row r="300" spans="1:66" x14ac:dyDescent="0.1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</row>
    <row r="301" spans="1:66" x14ac:dyDescent="0.1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</row>
    <row r="302" spans="1:66" x14ac:dyDescent="0.1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</row>
    <row r="303" spans="1:66" x14ac:dyDescent="0.1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</row>
    <row r="304" spans="1:66" x14ac:dyDescent="0.1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</row>
    <row r="305" spans="1:66" x14ac:dyDescent="0.1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</row>
    <row r="306" spans="1:66" x14ac:dyDescent="0.1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</row>
    <row r="307" spans="1:66" x14ac:dyDescent="0.1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</row>
    <row r="308" spans="1:66" x14ac:dyDescent="0.1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</row>
    <row r="309" spans="1:66" x14ac:dyDescent="0.1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</row>
    <row r="310" spans="1:66" x14ac:dyDescent="0.1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</row>
    <row r="311" spans="1:66" x14ac:dyDescent="0.1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</row>
    <row r="312" spans="1:66" x14ac:dyDescent="0.1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</row>
    <row r="313" spans="1:66" x14ac:dyDescent="0.1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</row>
    <row r="314" spans="1:66" x14ac:dyDescent="0.1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</row>
    <row r="315" spans="1:66" x14ac:dyDescent="0.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</row>
    <row r="316" spans="1:66" x14ac:dyDescent="0.1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</row>
    <row r="317" spans="1:66" x14ac:dyDescent="0.1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</row>
    <row r="318" spans="1:66" x14ac:dyDescent="0.1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</row>
    <row r="319" spans="1:66" x14ac:dyDescent="0.1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</row>
    <row r="320" spans="1:66" x14ac:dyDescent="0.1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</row>
    <row r="321" spans="1:66" x14ac:dyDescent="0.1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</row>
    <row r="322" spans="1:66" x14ac:dyDescent="0.1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</row>
    <row r="323" spans="1:66" x14ac:dyDescent="0.1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</row>
    <row r="324" spans="1:66" x14ac:dyDescent="0.1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</row>
    <row r="325" spans="1:66" x14ac:dyDescent="0.1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</row>
    <row r="326" spans="1:66" x14ac:dyDescent="0.1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</row>
    <row r="327" spans="1:66" x14ac:dyDescent="0.1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</row>
    <row r="328" spans="1:66" x14ac:dyDescent="0.1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</row>
    <row r="329" spans="1:66" x14ac:dyDescent="0.1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</row>
    <row r="330" spans="1:66" x14ac:dyDescent="0.1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</row>
    <row r="331" spans="1:66" x14ac:dyDescent="0.1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</row>
    <row r="332" spans="1:66" x14ac:dyDescent="0.1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</row>
    <row r="333" spans="1:66" x14ac:dyDescent="0.1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</row>
    <row r="334" spans="1:66" x14ac:dyDescent="0.1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</row>
    <row r="335" spans="1:66" x14ac:dyDescent="0.1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</row>
    <row r="336" spans="1:66" x14ac:dyDescent="0.1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</row>
    <row r="337" spans="1:66" x14ac:dyDescent="0.1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</row>
    <row r="338" spans="1:66" x14ac:dyDescent="0.1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</row>
    <row r="339" spans="1:66" x14ac:dyDescent="0.1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</row>
    <row r="340" spans="1:66" x14ac:dyDescent="0.1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</row>
    <row r="341" spans="1:66" x14ac:dyDescent="0.1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</row>
    <row r="342" spans="1:66" x14ac:dyDescent="0.1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</row>
    <row r="343" spans="1:66" x14ac:dyDescent="0.1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</row>
    <row r="344" spans="1:66" x14ac:dyDescent="0.1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</row>
    <row r="345" spans="1:66" x14ac:dyDescent="0.1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</row>
    <row r="346" spans="1:66" x14ac:dyDescent="0.1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</row>
    <row r="347" spans="1:66" x14ac:dyDescent="0.1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</row>
    <row r="348" spans="1:66" x14ac:dyDescent="0.1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</row>
    <row r="349" spans="1:66" x14ac:dyDescent="0.1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</row>
    <row r="350" spans="1:66" x14ac:dyDescent="0.1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</row>
    <row r="351" spans="1:66" x14ac:dyDescent="0.1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</row>
    <row r="352" spans="1:66" x14ac:dyDescent="0.1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</row>
    <row r="353" spans="1:66" x14ac:dyDescent="0.1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</row>
    <row r="354" spans="1:66" x14ac:dyDescent="0.1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</row>
    <row r="355" spans="1:66" x14ac:dyDescent="0.1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</row>
    <row r="356" spans="1:66" x14ac:dyDescent="0.1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</row>
    <row r="357" spans="1:66" x14ac:dyDescent="0.1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</row>
    <row r="358" spans="1:66" x14ac:dyDescent="0.1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</row>
    <row r="359" spans="1:66" x14ac:dyDescent="0.1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</row>
    <row r="360" spans="1:66" x14ac:dyDescent="0.1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</row>
    <row r="361" spans="1:66" x14ac:dyDescent="0.1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</row>
    <row r="362" spans="1:66" x14ac:dyDescent="0.1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</row>
    <row r="363" spans="1:66" x14ac:dyDescent="0.1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</row>
    <row r="364" spans="1:66" x14ac:dyDescent="0.1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</row>
    <row r="365" spans="1:66" x14ac:dyDescent="0.1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</row>
    <row r="366" spans="1:66" x14ac:dyDescent="0.1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</row>
    <row r="367" spans="1:66" x14ac:dyDescent="0.1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</row>
    <row r="368" spans="1:66" x14ac:dyDescent="0.1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</row>
    <row r="369" spans="1:66" x14ac:dyDescent="0.1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</row>
    <row r="370" spans="1:66" x14ac:dyDescent="0.1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</row>
    <row r="371" spans="1:66" x14ac:dyDescent="0.1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</row>
    <row r="372" spans="1:66" x14ac:dyDescent="0.1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</row>
    <row r="373" spans="1:66" x14ac:dyDescent="0.1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</row>
    <row r="374" spans="1:66" x14ac:dyDescent="0.1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</row>
    <row r="375" spans="1:66" x14ac:dyDescent="0.1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</row>
    <row r="376" spans="1:66" x14ac:dyDescent="0.1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</row>
    <row r="377" spans="1:66" x14ac:dyDescent="0.1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</row>
    <row r="378" spans="1:66" x14ac:dyDescent="0.1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</row>
    <row r="379" spans="1:66" x14ac:dyDescent="0.1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</row>
    <row r="380" spans="1:66" x14ac:dyDescent="0.1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</row>
    <row r="381" spans="1:66" x14ac:dyDescent="0.1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</row>
    <row r="382" spans="1:66" x14ac:dyDescent="0.1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</row>
    <row r="383" spans="1:66" x14ac:dyDescent="0.1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</row>
    <row r="384" spans="1:66" x14ac:dyDescent="0.1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</row>
    <row r="385" spans="1:66" x14ac:dyDescent="0.1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</row>
    <row r="386" spans="1:66" x14ac:dyDescent="0.1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</row>
    <row r="387" spans="1:66" x14ac:dyDescent="0.1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</row>
    <row r="388" spans="1:66" x14ac:dyDescent="0.1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</row>
    <row r="389" spans="1:66" x14ac:dyDescent="0.1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</row>
    <row r="390" spans="1:66" x14ac:dyDescent="0.1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</row>
    <row r="391" spans="1:66" x14ac:dyDescent="0.1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</row>
    <row r="392" spans="1:66" x14ac:dyDescent="0.1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</row>
    <row r="393" spans="1:66" x14ac:dyDescent="0.1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</row>
    <row r="394" spans="1:66" x14ac:dyDescent="0.1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</row>
    <row r="395" spans="1:66" x14ac:dyDescent="0.1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</row>
    <row r="396" spans="1:66" x14ac:dyDescent="0.1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</row>
    <row r="397" spans="1:66" x14ac:dyDescent="0.1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</row>
    <row r="398" spans="1:66" x14ac:dyDescent="0.1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</row>
    <row r="399" spans="1:66" x14ac:dyDescent="0.1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</row>
    <row r="400" spans="1:66" x14ac:dyDescent="0.1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</row>
    <row r="401" spans="1:66" x14ac:dyDescent="0.1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</row>
    <row r="402" spans="1:66" x14ac:dyDescent="0.1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</row>
    <row r="403" spans="1:66" x14ac:dyDescent="0.1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</row>
    <row r="404" spans="1:66" x14ac:dyDescent="0.1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</row>
    <row r="405" spans="1:66" x14ac:dyDescent="0.1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</row>
    <row r="406" spans="1:66" x14ac:dyDescent="0.1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</row>
    <row r="407" spans="1:66" x14ac:dyDescent="0.1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</row>
    <row r="408" spans="1:66" x14ac:dyDescent="0.1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</row>
    <row r="409" spans="1:66" x14ac:dyDescent="0.1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</row>
    <row r="410" spans="1:66" x14ac:dyDescent="0.1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</row>
    <row r="411" spans="1:66" x14ac:dyDescent="0.1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</row>
    <row r="412" spans="1:66" x14ac:dyDescent="0.1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</row>
    <row r="413" spans="1:66" x14ac:dyDescent="0.1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</row>
    <row r="414" spans="1:66" x14ac:dyDescent="0.1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</row>
    <row r="415" spans="1:66" x14ac:dyDescent="0.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</row>
    <row r="416" spans="1:66" x14ac:dyDescent="0.1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</row>
    <row r="417" spans="1:66" x14ac:dyDescent="0.1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</row>
    <row r="418" spans="1:66" x14ac:dyDescent="0.1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</row>
    <row r="419" spans="1:66" x14ac:dyDescent="0.1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</row>
    <row r="420" spans="1:66" x14ac:dyDescent="0.1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</row>
    <row r="421" spans="1:66" x14ac:dyDescent="0.1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</row>
    <row r="422" spans="1:66" x14ac:dyDescent="0.1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</row>
    <row r="423" spans="1:66" x14ac:dyDescent="0.1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</row>
    <row r="424" spans="1:66" x14ac:dyDescent="0.1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</row>
    <row r="425" spans="1:66" x14ac:dyDescent="0.1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</row>
    <row r="426" spans="1:66" x14ac:dyDescent="0.1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</row>
    <row r="427" spans="1:66" x14ac:dyDescent="0.1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</row>
    <row r="428" spans="1:66" x14ac:dyDescent="0.1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</row>
    <row r="429" spans="1:66" x14ac:dyDescent="0.15"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</row>
    <row r="430" spans="1:66" x14ac:dyDescent="0.15"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</row>
    <row r="431" spans="1:66" x14ac:dyDescent="0.15"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</row>
    <row r="432" spans="1:66" x14ac:dyDescent="0.15"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</row>
    <row r="433" spans="10:58" x14ac:dyDescent="0.15"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</row>
    <row r="434" spans="10:58" x14ac:dyDescent="0.15"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</row>
    <row r="435" spans="10:58" x14ac:dyDescent="0.15"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</row>
    <row r="436" spans="10:58" x14ac:dyDescent="0.15"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</row>
    <row r="437" spans="10:58" x14ac:dyDescent="0.15"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</row>
    <row r="438" spans="10:58" x14ac:dyDescent="0.15"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</row>
    <row r="439" spans="10:58" x14ac:dyDescent="0.15"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</row>
    <row r="440" spans="10:58" x14ac:dyDescent="0.15"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</row>
    <row r="441" spans="10:58" x14ac:dyDescent="0.15"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</row>
    <row r="442" spans="10:58" x14ac:dyDescent="0.15"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</row>
    <row r="443" spans="10:58" x14ac:dyDescent="0.15"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</row>
    <row r="444" spans="10:58" x14ac:dyDescent="0.15"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</row>
    <row r="445" spans="10:58" x14ac:dyDescent="0.15"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</row>
    <row r="446" spans="10:58" x14ac:dyDescent="0.15"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</row>
    <row r="447" spans="10:58" x14ac:dyDescent="0.15"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</row>
    <row r="448" spans="10:58" x14ac:dyDescent="0.15"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</row>
    <row r="449" spans="10:58" x14ac:dyDescent="0.15"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</row>
    <row r="450" spans="10:58" x14ac:dyDescent="0.15"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</row>
    <row r="451" spans="10:58" x14ac:dyDescent="0.15"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</row>
    <row r="452" spans="10:58" x14ac:dyDescent="0.15"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</row>
    <row r="453" spans="10:58" x14ac:dyDescent="0.15"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</row>
    <row r="454" spans="10:58" x14ac:dyDescent="0.15"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</row>
    <row r="455" spans="10:58" x14ac:dyDescent="0.15"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</row>
    <row r="456" spans="10:58" x14ac:dyDescent="0.15"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</row>
    <row r="457" spans="10:58" x14ac:dyDescent="0.15"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</row>
    <row r="458" spans="10:58" x14ac:dyDescent="0.15"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</row>
    <row r="459" spans="10:58" x14ac:dyDescent="0.15"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</row>
    <row r="460" spans="10:58" x14ac:dyDescent="0.15"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</row>
    <row r="461" spans="10:58" x14ac:dyDescent="0.15"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</row>
    <row r="462" spans="10:58" x14ac:dyDescent="0.15"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</row>
    <row r="463" spans="10:58" x14ac:dyDescent="0.15"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</row>
    <row r="464" spans="10:58" x14ac:dyDescent="0.15"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</row>
    <row r="465" spans="10:58" x14ac:dyDescent="0.15"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</row>
    <row r="466" spans="10:58" x14ac:dyDescent="0.15"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</row>
    <row r="467" spans="10:58" x14ac:dyDescent="0.15"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</row>
    <row r="468" spans="10:58" x14ac:dyDescent="0.15"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</row>
    <row r="469" spans="10:58" x14ac:dyDescent="0.15"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</row>
    <row r="470" spans="10:58" x14ac:dyDescent="0.15"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</row>
    <row r="471" spans="10:58" x14ac:dyDescent="0.15"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</row>
    <row r="472" spans="10:58" x14ac:dyDescent="0.15"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</row>
    <row r="473" spans="10:58" x14ac:dyDescent="0.15"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</row>
    <row r="474" spans="10:58" x14ac:dyDescent="0.15"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</row>
    <row r="475" spans="10:58" x14ac:dyDescent="0.15"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</row>
    <row r="476" spans="10:58" x14ac:dyDescent="0.15"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</row>
    <row r="477" spans="10:58" x14ac:dyDescent="0.15"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</row>
    <row r="478" spans="10:58" x14ac:dyDescent="0.15"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</row>
    <row r="479" spans="10:58" x14ac:dyDescent="0.15"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</row>
    <row r="480" spans="10:58" x14ac:dyDescent="0.15"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</row>
    <row r="481" spans="10:58" x14ac:dyDescent="0.15"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</row>
    <row r="482" spans="10:58" x14ac:dyDescent="0.15"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</row>
    <row r="483" spans="10:58" x14ac:dyDescent="0.15"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</row>
    <row r="484" spans="10:58" x14ac:dyDescent="0.15"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</row>
    <row r="485" spans="10:58" x14ac:dyDescent="0.15"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</row>
    <row r="486" spans="10:58" x14ac:dyDescent="0.15"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</row>
    <row r="487" spans="10:58" x14ac:dyDescent="0.15"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</row>
    <row r="488" spans="10:58" x14ac:dyDescent="0.15"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</row>
    <row r="489" spans="10:58" x14ac:dyDescent="0.15"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</row>
    <row r="490" spans="10:58" x14ac:dyDescent="0.15"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</row>
    <row r="491" spans="10:58" x14ac:dyDescent="0.15"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</row>
    <row r="492" spans="10:58" x14ac:dyDescent="0.15"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</row>
    <row r="493" spans="10:58" x14ac:dyDescent="0.15"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</row>
    <row r="494" spans="10:58" x14ac:dyDescent="0.15"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</row>
    <row r="495" spans="10:58" x14ac:dyDescent="0.15"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</row>
    <row r="496" spans="10:58" x14ac:dyDescent="0.15"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</row>
    <row r="497" spans="10:58" x14ac:dyDescent="0.15"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</row>
    <row r="498" spans="10:58" x14ac:dyDescent="0.15"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</row>
    <row r="499" spans="10:58" x14ac:dyDescent="0.15"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</row>
    <row r="500" spans="10:58" x14ac:dyDescent="0.15"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</row>
    <row r="501" spans="10:58" x14ac:dyDescent="0.15"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</row>
    <row r="502" spans="10:58" x14ac:dyDescent="0.15"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</row>
    <row r="503" spans="10:58" x14ac:dyDescent="0.15"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</row>
    <row r="504" spans="10:58" x14ac:dyDescent="0.15"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</row>
    <row r="505" spans="10:58" x14ac:dyDescent="0.15"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</row>
    <row r="506" spans="10:58" x14ac:dyDescent="0.15"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</row>
    <row r="507" spans="10:58" x14ac:dyDescent="0.15"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</row>
    <row r="508" spans="10:58" x14ac:dyDescent="0.15"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</row>
  </sheetData>
  <mergeCells count="2">
    <mergeCell ref="C8:O8"/>
    <mergeCell ref="B15:C15"/>
  </mergeCells>
  <hyperlinks>
    <hyperlink ref="C19" location="'Indice 2011'!A1" display="'Indice 2011'!A1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showGridLines="0" showRowColHeaders="0" workbookViewId="0">
      <pane xSplit="2" topLeftCell="C1" activePane="topRight" state="frozen"/>
      <selection pane="topRight"/>
    </sheetView>
  </sheetViews>
  <sheetFormatPr defaultRowHeight="15" x14ac:dyDescent="0.25"/>
  <cols>
    <col min="1" max="1" width="12" style="107" customWidth="1"/>
    <col min="2" max="2" width="42.7109375" style="107" customWidth="1"/>
    <col min="3" max="3" width="12.7109375" style="106" customWidth="1"/>
    <col min="4" max="4" width="0.28515625" style="119" customWidth="1"/>
    <col min="5" max="14" width="12.7109375" style="106" customWidth="1"/>
    <col min="15" max="15" width="0.28515625" style="106" customWidth="1"/>
    <col min="16" max="25" width="12.7109375" style="106" customWidth="1"/>
    <col min="26" max="16384" width="9.140625" style="106"/>
  </cols>
  <sheetData>
    <row r="1" spans="1:25" s="41" customFormat="1" ht="12.75" x14ac:dyDescent="0.2">
      <c r="A1" s="36"/>
      <c r="B1" s="45"/>
      <c r="D1" s="24"/>
      <c r="K1" s="24"/>
      <c r="O1" s="89"/>
    </row>
    <row r="2" spans="1:25" s="41" customFormat="1" ht="12.75" x14ac:dyDescent="0.2">
      <c r="A2" s="36"/>
      <c r="B2" s="45"/>
      <c r="C2" s="45"/>
      <c r="D2" s="52"/>
      <c r="E2" s="45"/>
      <c r="K2" s="24"/>
      <c r="O2" s="89"/>
    </row>
    <row r="3" spans="1:25" s="41" customFormat="1" ht="12.75" x14ac:dyDescent="0.2">
      <c r="A3" s="36"/>
      <c r="B3" s="45"/>
      <c r="D3" s="24"/>
      <c r="K3" s="24"/>
      <c r="O3" s="89"/>
    </row>
    <row r="4" spans="1:25" s="41" customFormat="1" ht="12.75" x14ac:dyDescent="0.2">
      <c r="A4" s="36"/>
      <c r="B4" s="45"/>
      <c r="D4" s="24"/>
      <c r="K4" s="24"/>
      <c r="O4" s="89"/>
    </row>
    <row r="5" spans="1:25" s="41" customFormat="1" ht="12.75" x14ac:dyDescent="0.2">
      <c r="A5" s="36"/>
      <c r="B5" s="45"/>
      <c r="D5" s="24"/>
      <c r="K5" s="24"/>
      <c r="O5" s="89"/>
    </row>
    <row r="6" spans="1:25" s="41" customFormat="1" ht="12" x14ac:dyDescent="0.2">
      <c r="A6" s="37" t="s">
        <v>96</v>
      </c>
      <c r="B6" s="27" t="s">
        <v>83</v>
      </c>
      <c r="D6" s="24"/>
      <c r="K6" s="24"/>
      <c r="O6" s="89"/>
    </row>
    <row r="7" spans="1:25" s="41" customFormat="1" ht="12" x14ac:dyDescent="0.2">
      <c r="A7" s="37"/>
      <c r="B7" s="30" t="s">
        <v>108</v>
      </c>
      <c r="D7" s="24"/>
      <c r="K7" s="24"/>
      <c r="O7" s="89"/>
    </row>
    <row r="8" spans="1:25" s="41" customFormat="1" ht="12" x14ac:dyDescent="0.2">
      <c r="A8" s="37"/>
      <c r="B8" s="288" t="s">
        <v>116</v>
      </c>
      <c r="C8" s="289"/>
      <c r="D8" s="289"/>
      <c r="E8" s="289"/>
      <c r="F8" s="289"/>
      <c r="G8" s="289"/>
      <c r="H8" s="289"/>
      <c r="I8" s="289"/>
      <c r="K8" s="24"/>
      <c r="O8" s="89"/>
    </row>
    <row r="10" spans="1:25" ht="24.95" customHeight="1" x14ac:dyDescent="0.25">
      <c r="C10" s="157" t="s">
        <v>83</v>
      </c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</row>
    <row r="11" spans="1:25" ht="26.25" customHeight="1" x14ac:dyDescent="0.25">
      <c r="C11" s="164" t="s">
        <v>15</v>
      </c>
      <c r="D11" s="117"/>
      <c r="E11" s="166" t="s">
        <v>68</v>
      </c>
      <c r="F11" s="166" t="s">
        <v>69</v>
      </c>
      <c r="G11" s="257" t="s">
        <v>70</v>
      </c>
      <c r="H11" s="257"/>
      <c r="I11" s="257"/>
      <c r="J11" s="257"/>
      <c r="K11" s="257"/>
      <c r="L11" s="257"/>
      <c r="M11" s="257"/>
      <c r="N11" s="257"/>
      <c r="O11" s="109"/>
      <c r="P11" s="166" t="s">
        <v>71</v>
      </c>
      <c r="Q11" s="166" t="s">
        <v>72</v>
      </c>
      <c r="R11" s="166" t="s">
        <v>73</v>
      </c>
      <c r="S11" s="166" t="s">
        <v>74</v>
      </c>
      <c r="T11" s="257" t="s">
        <v>84</v>
      </c>
      <c r="U11" s="257"/>
      <c r="V11" s="257"/>
      <c r="W11" s="257"/>
      <c r="X11" s="257"/>
      <c r="Y11" s="257"/>
    </row>
    <row r="12" spans="1:25" ht="15" customHeight="1" x14ac:dyDescent="0.25">
      <c r="C12" s="164"/>
      <c r="D12" s="117"/>
      <c r="E12" s="166"/>
      <c r="F12" s="166"/>
      <c r="G12" s="170" t="s">
        <v>75</v>
      </c>
      <c r="H12" s="171" t="s">
        <v>76</v>
      </c>
      <c r="I12" s="171" t="s">
        <v>77</v>
      </c>
      <c r="J12" s="171" t="s">
        <v>78</v>
      </c>
      <c r="K12" s="171" t="s">
        <v>79</v>
      </c>
      <c r="L12" s="171" t="s">
        <v>80</v>
      </c>
      <c r="M12" s="171" t="s">
        <v>81</v>
      </c>
      <c r="N12" s="172" t="s">
        <v>82</v>
      </c>
      <c r="O12" s="110"/>
      <c r="P12" s="166"/>
      <c r="Q12" s="166"/>
      <c r="R12" s="166"/>
      <c r="S12" s="166"/>
      <c r="T12" s="170" t="s">
        <v>75</v>
      </c>
      <c r="U12" s="171" t="s">
        <v>76</v>
      </c>
      <c r="V12" s="171" t="s">
        <v>77</v>
      </c>
      <c r="W12" s="171" t="s">
        <v>78</v>
      </c>
      <c r="X12" s="171" t="s">
        <v>79</v>
      </c>
      <c r="Y12" s="172" t="s">
        <v>80</v>
      </c>
    </row>
    <row r="13" spans="1:25" ht="15" customHeight="1" x14ac:dyDescent="0.25">
      <c r="C13" s="164"/>
      <c r="D13" s="117"/>
      <c r="E13" s="166"/>
      <c r="F13" s="166"/>
      <c r="G13" s="173" t="s">
        <v>75</v>
      </c>
      <c r="H13" s="169"/>
      <c r="I13" s="169"/>
      <c r="J13" s="169"/>
      <c r="K13" s="169"/>
      <c r="L13" s="169"/>
      <c r="M13" s="169"/>
      <c r="N13" s="174"/>
      <c r="O13" s="110"/>
      <c r="P13" s="166"/>
      <c r="Q13" s="166"/>
      <c r="R13" s="166"/>
      <c r="S13" s="166"/>
      <c r="T13" s="173"/>
      <c r="U13" s="169"/>
      <c r="V13" s="169"/>
      <c r="W13" s="169"/>
      <c r="X13" s="169"/>
      <c r="Y13" s="174"/>
    </row>
    <row r="14" spans="1:25" x14ac:dyDescent="0.25">
      <c r="B14" s="116" t="s">
        <v>14</v>
      </c>
      <c r="C14" s="164"/>
      <c r="D14" s="117"/>
      <c r="E14" s="166"/>
      <c r="F14" s="166"/>
      <c r="G14" s="175"/>
      <c r="H14" s="176"/>
      <c r="I14" s="176"/>
      <c r="J14" s="176"/>
      <c r="K14" s="176"/>
      <c r="L14" s="176"/>
      <c r="M14" s="176"/>
      <c r="N14" s="177"/>
      <c r="O14" s="110"/>
      <c r="P14" s="166"/>
      <c r="Q14" s="166"/>
      <c r="R14" s="166"/>
      <c r="S14" s="166"/>
      <c r="T14" s="175"/>
      <c r="U14" s="176"/>
      <c r="V14" s="176"/>
      <c r="W14" s="176"/>
      <c r="X14" s="176"/>
      <c r="Y14" s="177"/>
    </row>
    <row r="15" spans="1:25" x14ac:dyDescent="0.25">
      <c r="B15" s="111" t="s">
        <v>0</v>
      </c>
      <c r="C15" s="246">
        <v>10562178</v>
      </c>
      <c r="D15" s="118"/>
      <c r="E15" s="249">
        <v>8568069</v>
      </c>
      <c r="F15" s="250">
        <v>1994109</v>
      </c>
      <c r="G15" s="250">
        <v>477565</v>
      </c>
      <c r="H15" s="250">
        <v>269275</v>
      </c>
      <c r="I15" s="250">
        <v>423199</v>
      </c>
      <c r="J15" s="250">
        <v>423925</v>
      </c>
      <c r="K15" s="250">
        <v>20437</v>
      </c>
      <c r="L15" s="250">
        <v>379708</v>
      </c>
      <c r="M15" s="250">
        <v>1773239</v>
      </c>
      <c r="N15" s="251">
        <v>220870</v>
      </c>
      <c r="O15" s="112"/>
      <c r="P15" s="249">
        <v>1999754</v>
      </c>
      <c r="Q15" s="250">
        <v>499936</v>
      </c>
      <c r="R15" s="250">
        <v>1499818</v>
      </c>
      <c r="S15" s="250">
        <v>8562424</v>
      </c>
      <c r="T15" s="250">
        <v>2688308</v>
      </c>
      <c r="U15" s="250">
        <v>1412580</v>
      </c>
      <c r="V15" s="250">
        <v>1716970</v>
      </c>
      <c r="W15" s="250">
        <v>1411801</v>
      </c>
      <c r="X15" s="250">
        <v>88023</v>
      </c>
      <c r="Y15" s="251">
        <v>1244742</v>
      </c>
    </row>
    <row r="16" spans="1:25" x14ac:dyDescent="0.25">
      <c r="B16" s="113" t="s">
        <v>64</v>
      </c>
      <c r="C16" s="247">
        <v>10047621</v>
      </c>
      <c r="D16" s="118"/>
      <c r="E16" s="252">
        <v>8162231</v>
      </c>
      <c r="F16" s="118">
        <v>1885390</v>
      </c>
      <c r="G16" s="118">
        <v>447944</v>
      </c>
      <c r="H16" s="118">
        <v>252148</v>
      </c>
      <c r="I16" s="118">
        <v>398953</v>
      </c>
      <c r="J16" s="118">
        <v>402148</v>
      </c>
      <c r="K16" s="118">
        <v>19148</v>
      </c>
      <c r="L16" s="118">
        <v>365049</v>
      </c>
      <c r="M16" s="118">
        <v>1669449</v>
      </c>
      <c r="N16" s="253">
        <v>215941</v>
      </c>
      <c r="O16" s="112"/>
      <c r="P16" s="252">
        <v>1890167</v>
      </c>
      <c r="Q16" s="118">
        <v>472919</v>
      </c>
      <c r="R16" s="118">
        <v>1417248</v>
      </c>
      <c r="S16" s="118">
        <v>8157454</v>
      </c>
      <c r="T16" s="118">
        <v>2552130</v>
      </c>
      <c r="U16" s="118">
        <v>1329508</v>
      </c>
      <c r="V16" s="118">
        <v>1638624</v>
      </c>
      <c r="W16" s="118">
        <v>1355254</v>
      </c>
      <c r="X16" s="118">
        <v>83485</v>
      </c>
      <c r="Y16" s="253">
        <v>1198453</v>
      </c>
    </row>
    <row r="17" spans="2:25" x14ac:dyDescent="0.25">
      <c r="B17" s="113" t="s">
        <v>65</v>
      </c>
      <c r="C17" s="247">
        <v>2821876</v>
      </c>
      <c r="D17" s="118"/>
      <c r="E17" s="252">
        <v>2281509</v>
      </c>
      <c r="F17" s="118">
        <v>540367</v>
      </c>
      <c r="G17" s="118">
        <v>131640</v>
      </c>
      <c r="H17" s="118">
        <v>71084</v>
      </c>
      <c r="I17" s="118">
        <v>106663</v>
      </c>
      <c r="J17" s="118">
        <v>110063</v>
      </c>
      <c r="K17" s="118">
        <v>5132</v>
      </c>
      <c r="L17" s="118">
        <v>115785</v>
      </c>
      <c r="M17" s="118">
        <v>461887</v>
      </c>
      <c r="N17" s="253">
        <v>78480</v>
      </c>
      <c r="O17" s="112"/>
      <c r="P17" s="252">
        <v>474077</v>
      </c>
      <c r="Q17" s="118">
        <v>81807</v>
      </c>
      <c r="R17" s="118">
        <v>392270</v>
      </c>
      <c r="S17" s="118">
        <v>2347799</v>
      </c>
      <c r="T17" s="118">
        <v>587392</v>
      </c>
      <c r="U17" s="118">
        <v>318909</v>
      </c>
      <c r="V17" s="118">
        <v>486881</v>
      </c>
      <c r="W17" s="118">
        <v>459432</v>
      </c>
      <c r="X17" s="118">
        <v>28912</v>
      </c>
      <c r="Y17" s="253">
        <v>466273</v>
      </c>
    </row>
    <row r="18" spans="2:25" x14ac:dyDescent="0.25">
      <c r="B18" s="113" t="s">
        <v>1</v>
      </c>
      <c r="C18" s="247">
        <v>2042477</v>
      </c>
      <c r="D18" s="118"/>
      <c r="E18" s="252">
        <v>1650428</v>
      </c>
      <c r="F18" s="118">
        <v>392049</v>
      </c>
      <c r="G18" s="118">
        <v>93676</v>
      </c>
      <c r="H18" s="118">
        <v>50692</v>
      </c>
      <c r="I18" s="118">
        <v>76156</v>
      </c>
      <c r="J18" s="118">
        <v>78945</v>
      </c>
      <c r="K18" s="118">
        <v>3775</v>
      </c>
      <c r="L18" s="118">
        <v>88805</v>
      </c>
      <c r="M18" s="118">
        <v>336578</v>
      </c>
      <c r="N18" s="253">
        <v>55471</v>
      </c>
      <c r="O18" s="112"/>
      <c r="P18" s="252">
        <v>334104</v>
      </c>
      <c r="Q18" s="118">
        <v>54953</v>
      </c>
      <c r="R18" s="118">
        <v>279151</v>
      </c>
      <c r="S18" s="118">
        <v>1708373</v>
      </c>
      <c r="T18" s="118">
        <v>411740</v>
      </c>
      <c r="U18" s="118">
        <v>225147</v>
      </c>
      <c r="V18" s="118">
        <v>342912</v>
      </c>
      <c r="W18" s="118">
        <v>334471</v>
      </c>
      <c r="X18" s="118">
        <v>21255</v>
      </c>
      <c r="Y18" s="253">
        <v>372848</v>
      </c>
    </row>
    <row r="19" spans="2:25" x14ac:dyDescent="0.25">
      <c r="B19" s="231" t="s">
        <v>33</v>
      </c>
      <c r="C19" s="247">
        <v>547733</v>
      </c>
      <c r="D19" s="118"/>
      <c r="E19" s="252">
        <v>450292</v>
      </c>
      <c r="F19" s="118">
        <v>97441</v>
      </c>
      <c r="G19" s="118">
        <v>21272</v>
      </c>
      <c r="H19" s="118">
        <v>11352</v>
      </c>
      <c r="I19" s="118">
        <v>16405</v>
      </c>
      <c r="J19" s="118">
        <v>17319</v>
      </c>
      <c r="K19" s="118">
        <v>834</v>
      </c>
      <c r="L19" s="118">
        <v>30259</v>
      </c>
      <c r="M19" s="118">
        <v>103018</v>
      </c>
      <c r="N19" s="253">
        <v>-5577</v>
      </c>
      <c r="O19" s="112"/>
      <c r="P19" s="252">
        <v>82038</v>
      </c>
      <c r="Q19" s="118">
        <v>16186</v>
      </c>
      <c r="R19" s="118">
        <v>65852</v>
      </c>
      <c r="S19" s="118">
        <v>465695</v>
      </c>
      <c r="T19" s="118">
        <v>107156</v>
      </c>
      <c r="U19" s="118">
        <v>49333</v>
      </c>
      <c r="V19" s="118">
        <v>74782</v>
      </c>
      <c r="W19" s="118">
        <v>80869</v>
      </c>
      <c r="X19" s="118">
        <v>5142</v>
      </c>
      <c r="Y19" s="253">
        <v>148413</v>
      </c>
    </row>
    <row r="20" spans="2:25" x14ac:dyDescent="0.25">
      <c r="B20" s="231" t="s">
        <v>34</v>
      </c>
      <c r="C20" s="247">
        <v>552700</v>
      </c>
      <c r="D20" s="118"/>
      <c r="E20" s="252">
        <v>454155</v>
      </c>
      <c r="F20" s="118">
        <v>98545</v>
      </c>
      <c r="G20" s="118">
        <v>21607</v>
      </c>
      <c r="H20" s="118">
        <v>11496</v>
      </c>
      <c r="I20" s="118">
        <v>16559</v>
      </c>
      <c r="J20" s="118">
        <v>17442</v>
      </c>
      <c r="K20" s="118">
        <v>837</v>
      </c>
      <c r="L20" s="118">
        <v>30604</v>
      </c>
      <c r="M20" s="118">
        <v>103704</v>
      </c>
      <c r="N20" s="253">
        <v>-5159</v>
      </c>
      <c r="O20" s="112"/>
      <c r="P20" s="252">
        <v>83010</v>
      </c>
      <c r="Q20" s="118">
        <v>16196</v>
      </c>
      <c r="R20" s="118">
        <v>66814</v>
      </c>
      <c r="S20" s="118">
        <v>469690</v>
      </c>
      <c r="T20" s="118">
        <v>107362</v>
      </c>
      <c r="U20" s="118">
        <v>49527</v>
      </c>
      <c r="V20" s="118">
        <v>75063</v>
      </c>
      <c r="W20" s="118">
        <v>81413</v>
      </c>
      <c r="X20" s="118">
        <v>5204</v>
      </c>
      <c r="Y20" s="253">
        <v>151121</v>
      </c>
    </row>
    <row r="21" spans="2:25" x14ac:dyDescent="0.25">
      <c r="B21" s="231" t="s">
        <v>35</v>
      </c>
      <c r="C21" s="248">
        <v>4967</v>
      </c>
      <c r="D21" s="118"/>
      <c r="E21" s="254">
        <v>3863</v>
      </c>
      <c r="F21" s="255">
        <v>1104</v>
      </c>
      <c r="G21" s="255">
        <v>335</v>
      </c>
      <c r="H21" s="255">
        <v>144</v>
      </c>
      <c r="I21" s="255">
        <v>154</v>
      </c>
      <c r="J21" s="255">
        <v>123</v>
      </c>
      <c r="K21" s="255">
        <v>3</v>
      </c>
      <c r="L21" s="255">
        <v>345</v>
      </c>
      <c r="M21" s="255">
        <v>686</v>
      </c>
      <c r="N21" s="256">
        <v>418</v>
      </c>
      <c r="O21" s="112"/>
      <c r="P21" s="254">
        <v>972</v>
      </c>
      <c r="Q21" s="255">
        <v>10</v>
      </c>
      <c r="R21" s="255">
        <v>962</v>
      </c>
      <c r="S21" s="255">
        <v>3995</v>
      </c>
      <c r="T21" s="255">
        <v>206</v>
      </c>
      <c r="U21" s="255">
        <v>194</v>
      </c>
      <c r="V21" s="255">
        <v>281</v>
      </c>
      <c r="W21" s="255">
        <v>544</v>
      </c>
      <c r="X21" s="255">
        <v>62</v>
      </c>
      <c r="Y21" s="256">
        <v>2708</v>
      </c>
    </row>
    <row r="22" spans="2:25" x14ac:dyDescent="0.25">
      <c r="B22" s="114" t="s">
        <v>2</v>
      </c>
      <c r="C22" s="246">
        <v>15620</v>
      </c>
      <c r="D22" s="118"/>
      <c r="E22" s="249">
        <v>13261</v>
      </c>
      <c r="F22" s="250">
        <v>2359</v>
      </c>
      <c r="G22" s="250">
        <v>635</v>
      </c>
      <c r="H22" s="250">
        <v>332</v>
      </c>
      <c r="I22" s="250">
        <v>431</v>
      </c>
      <c r="J22" s="250">
        <v>390</v>
      </c>
      <c r="K22" s="250">
        <v>22</v>
      </c>
      <c r="L22" s="250">
        <v>549</v>
      </c>
      <c r="M22" s="250">
        <v>2515</v>
      </c>
      <c r="N22" s="251">
        <v>-156</v>
      </c>
      <c r="O22" s="112"/>
      <c r="P22" s="252">
        <v>2736</v>
      </c>
      <c r="Q22" s="118">
        <v>691</v>
      </c>
      <c r="R22" s="118">
        <v>2045</v>
      </c>
      <c r="S22" s="118">
        <v>12884</v>
      </c>
      <c r="T22" s="118">
        <v>4425</v>
      </c>
      <c r="U22" s="118">
        <v>1716</v>
      </c>
      <c r="V22" s="118">
        <v>2432</v>
      </c>
      <c r="W22" s="118">
        <v>2044</v>
      </c>
      <c r="X22" s="118">
        <v>128</v>
      </c>
      <c r="Y22" s="253">
        <v>2139</v>
      </c>
    </row>
    <row r="23" spans="2:25" x14ac:dyDescent="0.25">
      <c r="B23" s="114" t="s">
        <v>3</v>
      </c>
      <c r="C23" s="247">
        <v>13943</v>
      </c>
      <c r="D23" s="118"/>
      <c r="E23" s="252">
        <v>11780</v>
      </c>
      <c r="F23" s="118">
        <v>2163</v>
      </c>
      <c r="G23" s="118">
        <v>480</v>
      </c>
      <c r="H23" s="118">
        <v>262</v>
      </c>
      <c r="I23" s="118">
        <v>355</v>
      </c>
      <c r="J23" s="118">
        <v>382</v>
      </c>
      <c r="K23" s="118">
        <v>15</v>
      </c>
      <c r="L23" s="118">
        <v>669</v>
      </c>
      <c r="M23" s="118">
        <v>2303</v>
      </c>
      <c r="N23" s="253">
        <v>-140</v>
      </c>
      <c r="O23" s="112"/>
      <c r="P23" s="252">
        <v>2066</v>
      </c>
      <c r="Q23" s="118">
        <v>407</v>
      </c>
      <c r="R23" s="118">
        <v>1659</v>
      </c>
      <c r="S23" s="118">
        <v>11877</v>
      </c>
      <c r="T23" s="118">
        <v>3111</v>
      </c>
      <c r="U23" s="118">
        <v>1284</v>
      </c>
      <c r="V23" s="118">
        <v>2103</v>
      </c>
      <c r="W23" s="118">
        <v>2077</v>
      </c>
      <c r="X23" s="118">
        <v>155</v>
      </c>
      <c r="Y23" s="253">
        <v>3147</v>
      </c>
    </row>
    <row r="24" spans="2:25" x14ac:dyDescent="0.25">
      <c r="B24" s="114" t="s">
        <v>4</v>
      </c>
      <c r="C24" s="247">
        <v>31812</v>
      </c>
      <c r="D24" s="118"/>
      <c r="E24" s="252">
        <v>26110</v>
      </c>
      <c r="F24" s="118">
        <v>5702</v>
      </c>
      <c r="G24" s="118">
        <v>1115</v>
      </c>
      <c r="H24" s="118">
        <v>596</v>
      </c>
      <c r="I24" s="118">
        <v>835</v>
      </c>
      <c r="J24" s="118">
        <v>949</v>
      </c>
      <c r="K24" s="118">
        <v>57</v>
      </c>
      <c r="L24" s="118">
        <v>2150</v>
      </c>
      <c r="M24" s="118">
        <v>5998</v>
      </c>
      <c r="N24" s="253">
        <v>-296</v>
      </c>
      <c r="O24" s="112"/>
      <c r="P24" s="252">
        <v>3817</v>
      </c>
      <c r="Q24" s="118">
        <v>502</v>
      </c>
      <c r="R24" s="118">
        <v>3315</v>
      </c>
      <c r="S24" s="118">
        <v>27995</v>
      </c>
      <c r="T24" s="118">
        <v>4792</v>
      </c>
      <c r="U24" s="118">
        <v>2263</v>
      </c>
      <c r="V24" s="118">
        <v>4162</v>
      </c>
      <c r="W24" s="118">
        <v>5201</v>
      </c>
      <c r="X24" s="118">
        <v>253</v>
      </c>
      <c r="Y24" s="253">
        <v>11324</v>
      </c>
    </row>
    <row r="25" spans="2:25" x14ac:dyDescent="0.25">
      <c r="B25" s="114" t="s">
        <v>36</v>
      </c>
      <c r="C25" s="247">
        <v>20131</v>
      </c>
      <c r="D25" s="118"/>
      <c r="E25" s="252">
        <v>16443</v>
      </c>
      <c r="F25" s="118">
        <v>3688</v>
      </c>
      <c r="G25" s="118">
        <v>713</v>
      </c>
      <c r="H25" s="118">
        <v>363</v>
      </c>
      <c r="I25" s="118">
        <v>558</v>
      </c>
      <c r="J25" s="118">
        <v>663</v>
      </c>
      <c r="K25" s="118">
        <v>40</v>
      </c>
      <c r="L25" s="118">
        <v>1351</v>
      </c>
      <c r="M25" s="118">
        <v>3869</v>
      </c>
      <c r="N25" s="253">
        <v>-181</v>
      </c>
      <c r="O25" s="112"/>
      <c r="P25" s="252">
        <v>2418</v>
      </c>
      <c r="Q25" s="118">
        <v>313</v>
      </c>
      <c r="R25" s="118">
        <v>2105</v>
      </c>
      <c r="S25" s="118">
        <v>17713</v>
      </c>
      <c r="T25" s="118">
        <v>2835</v>
      </c>
      <c r="U25" s="118">
        <v>1417</v>
      </c>
      <c r="V25" s="118">
        <v>2601</v>
      </c>
      <c r="W25" s="118">
        <v>3353</v>
      </c>
      <c r="X25" s="118">
        <v>194</v>
      </c>
      <c r="Y25" s="253">
        <v>7313</v>
      </c>
    </row>
    <row r="26" spans="2:25" x14ac:dyDescent="0.25">
      <c r="B26" s="114" t="s">
        <v>37</v>
      </c>
      <c r="C26" s="247">
        <v>31634</v>
      </c>
      <c r="D26" s="118"/>
      <c r="E26" s="252">
        <v>26547</v>
      </c>
      <c r="F26" s="118">
        <v>5087</v>
      </c>
      <c r="G26" s="118">
        <v>994</v>
      </c>
      <c r="H26" s="118">
        <v>506</v>
      </c>
      <c r="I26" s="118">
        <v>768</v>
      </c>
      <c r="J26" s="118">
        <v>933</v>
      </c>
      <c r="K26" s="118">
        <v>44</v>
      </c>
      <c r="L26" s="118">
        <v>1842</v>
      </c>
      <c r="M26" s="118">
        <v>5385</v>
      </c>
      <c r="N26" s="253">
        <v>-298</v>
      </c>
      <c r="O26" s="112"/>
      <c r="P26" s="252">
        <v>4281</v>
      </c>
      <c r="Q26" s="118">
        <v>814</v>
      </c>
      <c r="R26" s="118">
        <v>3467</v>
      </c>
      <c r="S26" s="118">
        <v>27353</v>
      </c>
      <c r="T26" s="118">
        <v>5786</v>
      </c>
      <c r="U26" s="118">
        <v>2694</v>
      </c>
      <c r="V26" s="118">
        <v>4504</v>
      </c>
      <c r="W26" s="118">
        <v>5448</v>
      </c>
      <c r="X26" s="118">
        <v>371</v>
      </c>
      <c r="Y26" s="253">
        <v>8550</v>
      </c>
    </row>
    <row r="27" spans="2:25" x14ac:dyDescent="0.25">
      <c r="B27" s="114" t="s">
        <v>38</v>
      </c>
      <c r="C27" s="247">
        <v>21625</v>
      </c>
      <c r="D27" s="118"/>
      <c r="E27" s="252">
        <v>17336</v>
      </c>
      <c r="F27" s="118">
        <v>4289</v>
      </c>
      <c r="G27" s="118">
        <v>766</v>
      </c>
      <c r="H27" s="118">
        <v>418</v>
      </c>
      <c r="I27" s="118">
        <v>630</v>
      </c>
      <c r="J27" s="118">
        <v>744</v>
      </c>
      <c r="K27" s="118">
        <v>26</v>
      </c>
      <c r="L27" s="118">
        <v>1705</v>
      </c>
      <c r="M27" s="118">
        <v>4487</v>
      </c>
      <c r="N27" s="253">
        <v>-198</v>
      </c>
      <c r="O27" s="112"/>
      <c r="P27" s="252">
        <v>2508</v>
      </c>
      <c r="Q27" s="118">
        <v>353</v>
      </c>
      <c r="R27" s="118">
        <v>2155</v>
      </c>
      <c r="S27" s="118">
        <v>19117</v>
      </c>
      <c r="T27" s="118">
        <v>2810</v>
      </c>
      <c r="U27" s="118">
        <v>1459</v>
      </c>
      <c r="V27" s="118">
        <v>2442</v>
      </c>
      <c r="W27" s="118">
        <v>3432</v>
      </c>
      <c r="X27" s="118">
        <v>235</v>
      </c>
      <c r="Y27" s="253">
        <v>8739</v>
      </c>
    </row>
    <row r="28" spans="2:25" x14ac:dyDescent="0.25">
      <c r="B28" s="114" t="s">
        <v>5</v>
      </c>
      <c r="C28" s="247">
        <v>12737</v>
      </c>
      <c r="D28" s="118"/>
      <c r="E28" s="252">
        <v>10852</v>
      </c>
      <c r="F28" s="118">
        <v>1885</v>
      </c>
      <c r="G28" s="118">
        <v>478</v>
      </c>
      <c r="H28" s="118">
        <v>258</v>
      </c>
      <c r="I28" s="118">
        <v>389</v>
      </c>
      <c r="J28" s="118">
        <v>354</v>
      </c>
      <c r="K28" s="118">
        <v>7</v>
      </c>
      <c r="L28" s="118">
        <v>399</v>
      </c>
      <c r="M28" s="118">
        <v>2086</v>
      </c>
      <c r="N28" s="253">
        <v>-201</v>
      </c>
      <c r="O28" s="112"/>
      <c r="P28" s="252">
        <v>2121</v>
      </c>
      <c r="Q28" s="118">
        <v>504</v>
      </c>
      <c r="R28" s="118">
        <v>1617</v>
      </c>
      <c r="S28" s="118">
        <v>10616</v>
      </c>
      <c r="T28" s="118">
        <v>3447</v>
      </c>
      <c r="U28" s="118">
        <v>1480</v>
      </c>
      <c r="V28" s="118">
        <v>2012</v>
      </c>
      <c r="W28" s="118">
        <v>1735</v>
      </c>
      <c r="X28" s="118">
        <v>96</v>
      </c>
      <c r="Y28" s="253">
        <v>1846</v>
      </c>
    </row>
    <row r="29" spans="2:25" x14ac:dyDescent="0.25">
      <c r="B29" s="114" t="s">
        <v>39</v>
      </c>
      <c r="C29" s="247">
        <v>16525</v>
      </c>
      <c r="D29" s="118"/>
      <c r="E29" s="252">
        <v>13367</v>
      </c>
      <c r="F29" s="118">
        <v>3158</v>
      </c>
      <c r="G29" s="118">
        <v>669</v>
      </c>
      <c r="H29" s="118">
        <v>369</v>
      </c>
      <c r="I29" s="118">
        <v>511</v>
      </c>
      <c r="J29" s="118">
        <v>537</v>
      </c>
      <c r="K29" s="118">
        <v>30</v>
      </c>
      <c r="L29" s="118">
        <v>1042</v>
      </c>
      <c r="M29" s="118">
        <v>3196</v>
      </c>
      <c r="N29" s="253">
        <v>-38</v>
      </c>
      <c r="O29" s="112"/>
      <c r="P29" s="252">
        <v>2147</v>
      </c>
      <c r="Q29" s="118">
        <v>230</v>
      </c>
      <c r="R29" s="118">
        <v>1917</v>
      </c>
      <c r="S29" s="118">
        <v>14378</v>
      </c>
      <c r="T29" s="118">
        <v>2354</v>
      </c>
      <c r="U29" s="118">
        <v>1140</v>
      </c>
      <c r="V29" s="118">
        <v>1919</v>
      </c>
      <c r="W29" s="118">
        <v>2550</v>
      </c>
      <c r="X29" s="118">
        <v>145</v>
      </c>
      <c r="Y29" s="253">
        <v>6270</v>
      </c>
    </row>
    <row r="30" spans="2:25" x14ac:dyDescent="0.25">
      <c r="B30" s="114" t="s">
        <v>6</v>
      </c>
      <c r="C30" s="247">
        <v>36985</v>
      </c>
      <c r="D30" s="118"/>
      <c r="E30" s="252">
        <v>31072</v>
      </c>
      <c r="F30" s="118">
        <v>5913</v>
      </c>
      <c r="G30" s="118">
        <v>1229</v>
      </c>
      <c r="H30" s="118">
        <v>694</v>
      </c>
      <c r="I30" s="118">
        <v>973</v>
      </c>
      <c r="J30" s="118">
        <v>1059</v>
      </c>
      <c r="K30" s="118">
        <v>57</v>
      </c>
      <c r="L30" s="118">
        <v>1901</v>
      </c>
      <c r="M30" s="118">
        <v>6102</v>
      </c>
      <c r="N30" s="253">
        <v>-189</v>
      </c>
      <c r="O30" s="112"/>
      <c r="P30" s="252">
        <v>4860</v>
      </c>
      <c r="Q30" s="118">
        <v>948</v>
      </c>
      <c r="R30" s="118">
        <v>3912</v>
      </c>
      <c r="S30" s="118">
        <v>32125</v>
      </c>
      <c r="T30" s="118">
        <v>7822</v>
      </c>
      <c r="U30" s="118">
        <v>3279</v>
      </c>
      <c r="V30" s="118">
        <v>5430</v>
      </c>
      <c r="W30" s="118">
        <v>5938</v>
      </c>
      <c r="X30" s="118">
        <v>348</v>
      </c>
      <c r="Y30" s="253">
        <v>9308</v>
      </c>
    </row>
    <row r="31" spans="2:25" x14ac:dyDescent="0.25">
      <c r="B31" s="114" t="s">
        <v>40</v>
      </c>
      <c r="C31" s="247">
        <v>22132</v>
      </c>
      <c r="D31" s="118"/>
      <c r="E31" s="252">
        <v>18297</v>
      </c>
      <c r="F31" s="118">
        <v>3835</v>
      </c>
      <c r="G31" s="118">
        <v>830</v>
      </c>
      <c r="H31" s="118">
        <v>478</v>
      </c>
      <c r="I31" s="118">
        <v>619</v>
      </c>
      <c r="J31" s="118">
        <v>699</v>
      </c>
      <c r="K31" s="118">
        <v>39</v>
      </c>
      <c r="L31" s="118">
        <v>1170</v>
      </c>
      <c r="M31" s="118">
        <v>4148</v>
      </c>
      <c r="N31" s="253">
        <v>-313</v>
      </c>
      <c r="O31" s="112"/>
      <c r="P31" s="252">
        <v>3046</v>
      </c>
      <c r="Q31" s="118">
        <v>519</v>
      </c>
      <c r="R31" s="118">
        <v>2527</v>
      </c>
      <c r="S31" s="118">
        <v>19086</v>
      </c>
      <c r="T31" s="118">
        <v>4183</v>
      </c>
      <c r="U31" s="118">
        <v>1897</v>
      </c>
      <c r="V31" s="118">
        <v>3102</v>
      </c>
      <c r="W31" s="118">
        <v>3474</v>
      </c>
      <c r="X31" s="118">
        <v>220</v>
      </c>
      <c r="Y31" s="253">
        <v>6210</v>
      </c>
    </row>
    <row r="32" spans="2:25" x14ac:dyDescent="0.25">
      <c r="B32" s="114" t="s">
        <v>7</v>
      </c>
      <c r="C32" s="247">
        <v>15460</v>
      </c>
      <c r="D32" s="118"/>
      <c r="E32" s="252">
        <v>12967</v>
      </c>
      <c r="F32" s="118">
        <v>2493</v>
      </c>
      <c r="G32" s="118">
        <v>548</v>
      </c>
      <c r="H32" s="118">
        <v>296</v>
      </c>
      <c r="I32" s="118">
        <v>501</v>
      </c>
      <c r="J32" s="118">
        <v>478</v>
      </c>
      <c r="K32" s="118">
        <v>21</v>
      </c>
      <c r="L32" s="118">
        <v>649</v>
      </c>
      <c r="M32" s="118">
        <v>2647</v>
      </c>
      <c r="N32" s="253">
        <v>-154</v>
      </c>
      <c r="O32" s="112"/>
      <c r="P32" s="252">
        <v>2287</v>
      </c>
      <c r="Q32" s="118">
        <v>541</v>
      </c>
      <c r="R32" s="118">
        <v>1746</v>
      </c>
      <c r="S32" s="118">
        <v>13173</v>
      </c>
      <c r="T32" s="118">
        <v>3522</v>
      </c>
      <c r="U32" s="118">
        <v>1701</v>
      </c>
      <c r="V32" s="118">
        <v>2289</v>
      </c>
      <c r="W32" s="118">
        <v>2243</v>
      </c>
      <c r="X32" s="118">
        <v>122</v>
      </c>
      <c r="Y32" s="253">
        <v>3296</v>
      </c>
    </row>
    <row r="33" spans="1:25" x14ac:dyDescent="0.25">
      <c r="B33" s="114" t="s">
        <v>8</v>
      </c>
      <c r="C33" s="247">
        <v>19140</v>
      </c>
      <c r="D33" s="118"/>
      <c r="E33" s="252">
        <v>15224</v>
      </c>
      <c r="F33" s="118">
        <v>3916</v>
      </c>
      <c r="G33" s="118">
        <v>872</v>
      </c>
      <c r="H33" s="118">
        <v>486</v>
      </c>
      <c r="I33" s="118">
        <v>719</v>
      </c>
      <c r="J33" s="118">
        <v>672</v>
      </c>
      <c r="K33" s="118">
        <v>27</v>
      </c>
      <c r="L33" s="118">
        <v>1140</v>
      </c>
      <c r="M33" s="118">
        <v>4118</v>
      </c>
      <c r="N33" s="253">
        <v>-202</v>
      </c>
      <c r="O33" s="112"/>
      <c r="P33" s="252">
        <v>3227</v>
      </c>
      <c r="Q33" s="118">
        <v>710</v>
      </c>
      <c r="R33" s="118">
        <v>2517</v>
      </c>
      <c r="S33" s="118">
        <v>15913</v>
      </c>
      <c r="T33" s="118">
        <v>3623</v>
      </c>
      <c r="U33" s="118">
        <v>1828</v>
      </c>
      <c r="V33" s="118">
        <v>2432</v>
      </c>
      <c r="W33" s="118">
        <v>2424</v>
      </c>
      <c r="X33" s="118">
        <v>147</v>
      </c>
      <c r="Y33" s="253">
        <v>5459</v>
      </c>
    </row>
    <row r="34" spans="1:25" x14ac:dyDescent="0.25">
      <c r="B34" s="114" t="s">
        <v>41</v>
      </c>
      <c r="C34" s="247">
        <v>20116</v>
      </c>
      <c r="D34" s="118"/>
      <c r="E34" s="252">
        <v>16396</v>
      </c>
      <c r="F34" s="118">
        <v>3720</v>
      </c>
      <c r="G34" s="118">
        <v>781</v>
      </c>
      <c r="H34" s="118">
        <v>427</v>
      </c>
      <c r="I34" s="118">
        <v>663</v>
      </c>
      <c r="J34" s="118">
        <v>654</v>
      </c>
      <c r="K34" s="118">
        <v>45</v>
      </c>
      <c r="L34" s="118">
        <v>1150</v>
      </c>
      <c r="M34" s="118">
        <v>3879</v>
      </c>
      <c r="N34" s="253">
        <v>-159</v>
      </c>
      <c r="O34" s="112"/>
      <c r="P34" s="252">
        <v>2885</v>
      </c>
      <c r="Q34" s="118">
        <v>452</v>
      </c>
      <c r="R34" s="118">
        <v>2433</v>
      </c>
      <c r="S34" s="118">
        <v>17231</v>
      </c>
      <c r="T34" s="118">
        <v>3529</v>
      </c>
      <c r="U34" s="118">
        <v>1659</v>
      </c>
      <c r="V34" s="118">
        <v>2447</v>
      </c>
      <c r="W34" s="118">
        <v>2896</v>
      </c>
      <c r="X34" s="118">
        <v>221</v>
      </c>
      <c r="Y34" s="253">
        <v>6479</v>
      </c>
    </row>
    <row r="35" spans="1:25" x14ac:dyDescent="0.25">
      <c r="B35" s="114" t="s">
        <v>9</v>
      </c>
      <c r="C35" s="247">
        <v>45683</v>
      </c>
      <c r="D35" s="118"/>
      <c r="E35" s="252">
        <v>35520</v>
      </c>
      <c r="F35" s="118">
        <v>10163</v>
      </c>
      <c r="G35" s="118">
        <v>2029</v>
      </c>
      <c r="H35" s="118">
        <v>1058</v>
      </c>
      <c r="I35" s="118">
        <v>1547</v>
      </c>
      <c r="J35" s="118">
        <v>1661</v>
      </c>
      <c r="K35" s="118">
        <v>77</v>
      </c>
      <c r="L35" s="118">
        <v>3791</v>
      </c>
      <c r="M35" s="118">
        <v>10902</v>
      </c>
      <c r="N35" s="253">
        <v>-739</v>
      </c>
      <c r="O35" s="112"/>
      <c r="P35" s="252">
        <v>6638</v>
      </c>
      <c r="Q35" s="118">
        <v>846</v>
      </c>
      <c r="R35" s="118">
        <v>5792</v>
      </c>
      <c r="S35" s="118">
        <v>39045</v>
      </c>
      <c r="T35" s="118">
        <v>5218</v>
      </c>
      <c r="U35" s="118">
        <v>3173</v>
      </c>
      <c r="V35" s="118">
        <v>4649</v>
      </c>
      <c r="W35" s="118">
        <v>6417</v>
      </c>
      <c r="X35" s="118">
        <v>414</v>
      </c>
      <c r="Y35" s="253">
        <v>19174</v>
      </c>
    </row>
    <row r="36" spans="1:25" x14ac:dyDescent="0.25">
      <c r="B36" s="114" t="s">
        <v>10</v>
      </c>
      <c r="C36" s="247">
        <v>37794</v>
      </c>
      <c r="D36" s="118"/>
      <c r="E36" s="252">
        <v>31152</v>
      </c>
      <c r="F36" s="118">
        <v>6642</v>
      </c>
      <c r="G36" s="118">
        <v>1669</v>
      </c>
      <c r="H36" s="118">
        <v>1008</v>
      </c>
      <c r="I36" s="118">
        <v>1403</v>
      </c>
      <c r="J36" s="118">
        <v>1360</v>
      </c>
      <c r="K36" s="118">
        <v>62</v>
      </c>
      <c r="L36" s="118">
        <v>1140</v>
      </c>
      <c r="M36" s="118">
        <v>7092</v>
      </c>
      <c r="N36" s="253">
        <v>-450</v>
      </c>
      <c r="O36" s="112"/>
      <c r="P36" s="252">
        <v>7692</v>
      </c>
      <c r="Q36" s="118">
        <v>2371</v>
      </c>
      <c r="R36" s="118">
        <v>5321</v>
      </c>
      <c r="S36" s="118">
        <v>30102</v>
      </c>
      <c r="T36" s="118">
        <v>11346</v>
      </c>
      <c r="U36" s="118">
        <v>5084</v>
      </c>
      <c r="V36" s="118">
        <v>6198</v>
      </c>
      <c r="W36" s="118">
        <v>4310</v>
      </c>
      <c r="X36" s="118">
        <v>263</v>
      </c>
      <c r="Y36" s="253">
        <v>2901</v>
      </c>
    </row>
    <row r="37" spans="1:25" x14ac:dyDescent="0.25">
      <c r="B37" s="114" t="s">
        <v>42</v>
      </c>
      <c r="C37" s="247">
        <v>13041</v>
      </c>
      <c r="D37" s="118"/>
      <c r="E37" s="252">
        <v>10992</v>
      </c>
      <c r="F37" s="118">
        <v>2049</v>
      </c>
      <c r="G37" s="118">
        <v>408</v>
      </c>
      <c r="H37" s="118">
        <v>223</v>
      </c>
      <c r="I37" s="118">
        <v>308</v>
      </c>
      <c r="J37" s="118">
        <v>365</v>
      </c>
      <c r="K37" s="118">
        <v>18</v>
      </c>
      <c r="L37" s="118">
        <v>727</v>
      </c>
      <c r="M37" s="118">
        <v>2195</v>
      </c>
      <c r="N37" s="253">
        <v>-146</v>
      </c>
      <c r="O37" s="112"/>
      <c r="P37" s="252">
        <v>1904</v>
      </c>
      <c r="Q37" s="118">
        <v>452</v>
      </c>
      <c r="R37" s="118">
        <v>1452</v>
      </c>
      <c r="S37" s="118">
        <v>11137</v>
      </c>
      <c r="T37" s="118">
        <v>2884</v>
      </c>
      <c r="U37" s="118">
        <v>1132</v>
      </c>
      <c r="V37" s="118">
        <v>1719</v>
      </c>
      <c r="W37" s="118">
        <v>1924</v>
      </c>
      <c r="X37" s="118">
        <v>169</v>
      </c>
      <c r="Y37" s="253">
        <v>3309</v>
      </c>
    </row>
    <row r="38" spans="1:25" x14ac:dyDescent="0.25">
      <c r="B38" s="114" t="s">
        <v>43</v>
      </c>
      <c r="C38" s="247">
        <v>33788</v>
      </c>
      <c r="D38" s="118"/>
      <c r="E38" s="252">
        <v>28247</v>
      </c>
      <c r="F38" s="118">
        <v>5541</v>
      </c>
      <c r="G38" s="118">
        <v>1342</v>
      </c>
      <c r="H38" s="118">
        <v>660</v>
      </c>
      <c r="I38" s="118">
        <v>1052</v>
      </c>
      <c r="J38" s="118">
        <v>1125</v>
      </c>
      <c r="K38" s="118">
        <v>45</v>
      </c>
      <c r="L38" s="118">
        <v>1317</v>
      </c>
      <c r="M38" s="118">
        <v>5743</v>
      </c>
      <c r="N38" s="253">
        <v>-202</v>
      </c>
      <c r="O38" s="112"/>
      <c r="P38" s="252">
        <v>5408</v>
      </c>
      <c r="Q38" s="118">
        <v>1383</v>
      </c>
      <c r="R38" s="118">
        <v>4025</v>
      </c>
      <c r="S38" s="118">
        <v>28380</v>
      </c>
      <c r="T38" s="118">
        <v>8266</v>
      </c>
      <c r="U38" s="118">
        <v>3481</v>
      </c>
      <c r="V38" s="118">
        <v>5310</v>
      </c>
      <c r="W38" s="118">
        <v>4836</v>
      </c>
      <c r="X38" s="118">
        <v>252</v>
      </c>
      <c r="Y38" s="253">
        <v>6235</v>
      </c>
    </row>
    <row r="39" spans="1:25" x14ac:dyDescent="0.25">
      <c r="B39" s="114" t="s">
        <v>44</v>
      </c>
      <c r="C39" s="247">
        <v>21025</v>
      </c>
      <c r="D39" s="118"/>
      <c r="E39" s="252">
        <v>16534</v>
      </c>
      <c r="F39" s="118">
        <v>4491</v>
      </c>
      <c r="G39" s="118">
        <v>1268</v>
      </c>
      <c r="H39" s="118">
        <v>561</v>
      </c>
      <c r="I39" s="118">
        <v>718</v>
      </c>
      <c r="J39" s="118">
        <v>661</v>
      </c>
      <c r="K39" s="118">
        <v>20</v>
      </c>
      <c r="L39" s="118">
        <v>1263</v>
      </c>
      <c r="M39" s="118">
        <v>4339</v>
      </c>
      <c r="N39" s="253">
        <v>152</v>
      </c>
      <c r="O39" s="112"/>
      <c r="P39" s="252">
        <v>4009</v>
      </c>
      <c r="Q39" s="118">
        <v>427</v>
      </c>
      <c r="R39" s="118">
        <v>3582</v>
      </c>
      <c r="S39" s="118">
        <v>17016</v>
      </c>
      <c r="T39" s="118">
        <v>2524</v>
      </c>
      <c r="U39" s="118">
        <v>1543</v>
      </c>
      <c r="V39" s="118">
        <v>2012</v>
      </c>
      <c r="W39" s="118">
        <v>2490</v>
      </c>
      <c r="X39" s="118">
        <v>200</v>
      </c>
      <c r="Y39" s="253">
        <v>8247</v>
      </c>
    </row>
    <row r="40" spans="1:25" x14ac:dyDescent="0.25">
      <c r="B40" s="114" t="s">
        <v>11</v>
      </c>
      <c r="C40" s="247">
        <v>27967</v>
      </c>
      <c r="D40" s="118"/>
      <c r="E40" s="252">
        <v>23703</v>
      </c>
      <c r="F40" s="118">
        <v>4264</v>
      </c>
      <c r="G40" s="118">
        <v>910</v>
      </c>
      <c r="H40" s="118">
        <v>482</v>
      </c>
      <c r="I40" s="118">
        <v>713</v>
      </c>
      <c r="J40" s="118">
        <v>818</v>
      </c>
      <c r="K40" s="118">
        <v>36</v>
      </c>
      <c r="L40" s="118">
        <v>1305</v>
      </c>
      <c r="M40" s="118">
        <v>4538</v>
      </c>
      <c r="N40" s="253">
        <v>-274</v>
      </c>
      <c r="O40" s="112"/>
      <c r="P40" s="252">
        <v>4044</v>
      </c>
      <c r="Q40" s="118">
        <v>832</v>
      </c>
      <c r="R40" s="118">
        <v>3212</v>
      </c>
      <c r="S40" s="118">
        <v>23923</v>
      </c>
      <c r="T40" s="118">
        <v>6456</v>
      </c>
      <c r="U40" s="118">
        <v>2700</v>
      </c>
      <c r="V40" s="118">
        <v>4352</v>
      </c>
      <c r="W40" s="118">
        <v>4622</v>
      </c>
      <c r="X40" s="118">
        <v>329</v>
      </c>
      <c r="Y40" s="253">
        <v>5464</v>
      </c>
    </row>
    <row r="41" spans="1:25" x14ac:dyDescent="0.25">
      <c r="B41" s="114" t="s">
        <v>45</v>
      </c>
      <c r="C41" s="247">
        <v>22480</v>
      </c>
      <c r="D41" s="118"/>
      <c r="E41" s="252">
        <v>17795</v>
      </c>
      <c r="F41" s="118">
        <v>4685</v>
      </c>
      <c r="G41" s="118">
        <v>1374</v>
      </c>
      <c r="H41" s="118">
        <v>691</v>
      </c>
      <c r="I41" s="118">
        <v>903</v>
      </c>
      <c r="J41" s="118">
        <v>786</v>
      </c>
      <c r="K41" s="118">
        <v>39</v>
      </c>
      <c r="L41" s="118">
        <v>892</v>
      </c>
      <c r="M41" s="118">
        <v>5013</v>
      </c>
      <c r="N41" s="253">
        <v>-328</v>
      </c>
      <c r="O41" s="112"/>
      <c r="P41" s="252">
        <v>5178</v>
      </c>
      <c r="Q41" s="118">
        <v>1086</v>
      </c>
      <c r="R41" s="118">
        <v>4092</v>
      </c>
      <c r="S41" s="118">
        <v>17302</v>
      </c>
      <c r="T41" s="118">
        <v>5073</v>
      </c>
      <c r="U41" s="118">
        <v>2753</v>
      </c>
      <c r="V41" s="118">
        <v>3242</v>
      </c>
      <c r="W41" s="118">
        <v>2584</v>
      </c>
      <c r="X41" s="118">
        <v>193</v>
      </c>
      <c r="Y41" s="253">
        <v>3457</v>
      </c>
    </row>
    <row r="42" spans="1:25" x14ac:dyDescent="0.25">
      <c r="B42" s="114" t="s">
        <v>46</v>
      </c>
      <c r="C42" s="247">
        <v>12765</v>
      </c>
      <c r="D42" s="118"/>
      <c r="E42" s="252">
        <v>10963</v>
      </c>
      <c r="F42" s="118">
        <v>1802</v>
      </c>
      <c r="G42" s="118">
        <v>408</v>
      </c>
      <c r="H42" s="118">
        <v>216</v>
      </c>
      <c r="I42" s="118">
        <v>297</v>
      </c>
      <c r="J42" s="118">
        <v>314</v>
      </c>
      <c r="K42" s="118">
        <v>20</v>
      </c>
      <c r="L42" s="118">
        <v>547</v>
      </c>
      <c r="M42" s="118">
        <v>1841</v>
      </c>
      <c r="N42" s="253">
        <v>-39</v>
      </c>
      <c r="O42" s="112"/>
      <c r="P42" s="252">
        <v>2114</v>
      </c>
      <c r="Q42" s="118">
        <v>631</v>
      </c>
      <c r="R42" s="118">
        <v>1483</v>
      </c>
      <c r="S42" s="118">
        <v>10651</v>
      </c>
      <c r="T42" s="118">
        <v>3220</v>
      </c>
      <c r="U42" s="118">
        <v>1248</v>
      </c>
      <c r="V42" s="118">
        <v>1834</v>
      </c>
      <c r="W42" s="118">
        <v>1889</v>
      </c>
      <c r="X42" s="118">
        <v>155</v>
      </c>
      <c r="Y42" s="253">
        <v>2305</v>
      </c>
    </row>
    <row r="43" spans="1:25" x14ac:dyDescent="0.25">
      <c r="B43" s="114" t="s">
        <v>47</v>
      </c>
      <c r="C43" s="247">
        <v>11855</v>
      </c>
      <c r="D43" s="118"/>
      <c r="E43" s="252">
        <v>9732</v>
      </c>
      <c r="F43" s="118">
        <v>2123</v>
      </c>
      <c r="G43" s="118">
        <v>373</v>
      </c>
      <c r="H43" s="118">
        <v>222</v>
      </c>
      <c r="I43" s="118">
        <v>308</v>
      </c>
      <c r="J43" s="118">
        <v>352</v>
      </c>
      <c r="K43" s="118">
        <v>20</v>
      </c>
      <c r="L43" s="118">
        <v>848</v>
      </c>
      <c r="M43" s="118">
        <v>2241</v>
      </c>
      <c r="N43" s="253">
        <v>-118</v>
      </c>
      <c r="O43" s="112"/>
      <c r="P43" s="252">
        <v>1520</v>
      </c>
      <c r="Q43" s="118">
        <v>255</v>
      </c>
      <c r="R43" s="118">
        <v>1265</v>
      </c>
      <c r="S43" s="118">
        <v>10335</v>
      </c>
      <c r="T43" s="118">
        <v>1952</v>
      </c>
      <c r="U43" s="118">
        <v>824</v>
      </c>
      <c r="V43" s="118">
        <v>1383</v>
      </c>
      <c r="W43" s="118">
        <v>1922</v>
      </c>
      <c r="X43" s="118">
        <v>150</v>
      </c>
      <c r="Y43" s="253">
        <v>4104</v>
      </c>
    </row>
    <row r="44" spans="1:25" x14ac:dyDescent="0.25">
      <c r="B44" s="114" t="s">
        <v>12</v>
      </c>
      <c r="C44" s="247">
        <v>33043</v>
      </c>
      <c r="D44" s="118"/>
      <c r="E44" s="252">
        <v>26681</v>
      </c>
      <c r="F44" s="118">
        <v>6362</v>
      </c>
      <c r="G44" s="118">
        <v>1202</v>
      </c>
      <c r="H44" s="118">
        <v>616</v>
      </c>
      <c r="I44" s="118">
        <v>984</v>
      </c>
      <c r="J44" s="118">
        <v>1098</v>
      </c>
      <c r="K44" s="118">
        <v>40</v>
      </c>
      <c r="L44" s="118">
        <v>2422</v>
      </c>
      <c r="M44" s="118">
        <v>6682</v>
      </c>
      <c r="N44" s="253">
        <v>-320</v>
      </c>
      <c r="O44" s="112"/>
      <c r="P44" s="252">
        <v>3747</v>
      </c>
      <c r="Q44" s="118">
        <v>403</v>
      </c>
      <c r="R44" s="118">
        <v>3344</v>
      </c>
      <c r="S44" s="118">
        <v>29296</v>
      </c>
      <c r="T44" s="118">
        <v>4252</v>
      </c>
      <c r="U44" s="118">
        <v>2305</v>
      </c>
      <c r="V44" s="118">
        <v>4152</v>
      </c>
      <c r="W44" s="118">
        <v>5343</v>
      </c>
      <c r="X44" s="118">
        <v>275</v>
      </c>
      <c r="Y44" s="253">
        <v>12969</v>
      </c>
    </row>
    <row r="45" spans="1:25" x14ac:dyDescent="0.25">
      <c r="B45" s="114" t="s">
        <v>13</v>
      </c>
      <c r="C45" s="248">
        <v>15399</v>
      </c>
      <c r="D45" s="118"/>
      <c r="E45" s="254">
        <v>13184</v>
      </c>
      <c r="F45" s="255">
        <v>2215</v>
      </c>
      <c r="G45" s="255">
        <v>514</v>
      </c>
      <c r="H45" s="255">
        <v>274</v>
      </c>
      <c r="I45" s="255">
        <v>374</v>
      </c>
      <c r="J45" s="255">
        <v>388</v>
      </c>
      <c r="K45" s="255">
        <v>30</v>
      </c>
      <c r="L45" s="255">
        <v>635</v>
      </c>
      <c r="M45" s="255">
        <v>2385</v>
      </c>
      <c r="N45" s="256">
        <v>-170</v>
      </c>
      <c r="O45" s="112"/>
      <c r="P45" s="254">
        <v>2357</v>
      </c>
      <c r="Q45" s="255">
        <v>526</v>
      </c>
      <c r="R45" s="255">
        <v>1831</v>
      </c>
      <c r="S45" s="255">
        <v>13042</v>
      </c>
      <c r="T45" s="255">
        <v>3932</v>
      </c>
      <c r="U45" s="255">
        <v>1467</v>
      </c>
      <c r="V45" s="255">
        <v>2337</v>
      </c>
      <c r="W45" s="255">
        <v>2261</v>
      </c>
      <c r="X45" s="255">
        <v>169</v>
      </c>
      <c r="Y45" s="256">
        <v>2876</v>
      </c>
    </row>
    <row r="46" spans="1:25" x14ac:dyDescent="0.25">
      <c r="B46" s="115"/>
      <c r="C46" s="156"/>
      <c r="D46" s="156"/>
      <c r="E46" s="156"/>
      <c r="F46" s="156"/>
    </row>
    <row r="47" spans="1:25" s="41" customFormat="1" ht="12.75" x14ac:dyDescent="0.2">
      <c r="A47" s="36"/>
      <c r="B47" s="45"/>
      <c r="C47" s="45"/>
      <c r="D47" s="52"/>
      <c r="E47" s="45"/>
      <c r="K47" s="24"/>
      <c r="O47" s="89"/>
    </row>
    <row r="48" spans="1:25" s="41" customFormat="1" ht="12.75" x14ac:dyDescent="0.2">
      <c r="A48" s="36"/>
      <c r="B48" s="45"/>
      <c r="D48" s="24"/>
      <c r="K48" s="24"/>
      <c r="O48" s="89"/>
    </row>
    <row r="49" spans="1:15" s="41" customFormat="1" ht="12.75" x14ac:dyDescent="0.2">
      <c r="A49" s="36"/>
      <c r="B49" s="45"/>
      <c r="D49" s="24"/>
      <c r="K49" s="24"/>
      <c r="O49" s="89"/>
    </row>
  </sheetData>
  <mergeCells count="26">
    <mergeCell ref="B8:I8"/>
    <mergeCell ref="C46:F46"/>
    <mergeCell ref="C11:C14"/>
    <mergeCell ref="C10:Y10"/>
    <mergeCell ref="T11:Y11"/>
    <mergeCell ref="T12:T14"/>
    <mergeCell ref="U12:U14"/>
    <mergeCell ref="V12:V14"/>
    <mergeCell ref="W12:W14"/>
    <mergeCell ref="X12:X14"/>
    <mergeCell ref="G12:G14"/>
    <mergeCell ref="H12:H14"/>
    <mergeCell ref="I12:I14"/>
    <mergeCell ref="J12:J14"/>
    <mergeCell ref="K12:K14"/>
    <mergeCell ref="Q11:Q14"/>
    <mergeCell ref="R11:R14"/>
    <mergeCell ref="S11:S14"/>
    <mergeCell ref="Y12:Y14"/>
    <mergeCell ref="N12:N14"/>
    <mergeCell ref="E11:E14"/>
    <mergeCell ref="F11:F14"/>
    <mergeCell ref="G11:N11"/>
    <mergeCell ref="P11:P14"/>
    <mergeCell ref="L12:L14"/>
    <mergeCell ref="M12:M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showGridLines="0" showRowColHeaders="0" workbookViewId="0">
      <pane xSplit="2" topLeftCell="C1" activePane="topRight" state="frozen"/>
      <selection pane="topRight"/>
    </sheetView>
  </sheetViews>
  <sheetFormatPr defaultRowHeight="15" x14ac:dyDescent="0.25"/>
  <cols>
    <col min="1" max="1" width="12" style="107" customWidth="1"/>
    <col min="2" max="2" width="42.7109375" style="107" customWidth="1"/>
    <col min="3" max="12" width="12.7109375" style="106" customWidth="1"/>
    <col min="13" max="13" width="0.28515625" style="106" customWidth="1"/>
    <col min="14" max="23" width="12.7109375" style="106" customWidth="1"/>
    <col min="24" max="16384" width="9.140625" style="106"/>
  </cols>
  <sheetData>
    <row r="1" spans="1:23" s="41" customFormat="1" ht="12.75" x14ac:dyDescent="0.2">
      <c r="A1" s="36"/>
      <c r="B1" s="45"/>
      <c r="I1" s="24"/>
      <c r="M1" s="89"/>
    </row>
    <row r="2" spans="1:23" s="41" customFormat="1" ht="12.75" x14ac:dyDescent="0.2">
      <c r="A2" s="36"/>
      <c r="B2" s="45"/>
      <c r="C2" s="45"/>
      <c r="I2" s="24"/>
      <c r="M2" s="89"/>
    </row>
    <row r="3" spans="1:23" s="41" customFormat="1" ht="12.75" x14ac:dyDescent="0.2">
      <c r="A3" s="36"/>
      <c r="B3" s="45"/>
      <c r="I3" s="24"/>
      <c r="M3" s="89"/>
    </row>
    <row r="4" spans="1:23" s="41" customFormat="1" ht="12.75" x14ac:dyDescent="0.2">
      <c r="A4" s="36"/>
      <c r="B4" s="45"/>
      <c r="I4" s="24"/>
      <c r="M4" s="89"/>
    </row>
    <row r="5" spans="1:23" s="41" customFormat="1" ht="12.75" x14ac:dyDescent="0.2">
      <c r="A5" s="36"/>
      <c r="B5" s="45"/>
      <c r="I5" s="24"/>
      <c r="M5" s="89"/>
    </row>
    <row r="6" spans="1:23" s="41" customFormat="1" ht="12" x14ac:dyDescent="0.2">
      <c r="A6" s="37" t="s">
        <v>97</v>
      </c>
      <c r="B6" s="27" t="s">
        <v>85</v>
      </c>
      <c r="I6" s="24"/>
      <c r="M6" s="89"/>
    </row>
    <row r="7" spans="1:23" s="41" customFormat="1" ht="12" x14ac:dyDescent="0.2">
      <c r="A7" s="37"/>
      <c r="B7" s="30" t="s">
        <v>110</v>
      </c>
      <c r="I7" s="24"/>
      <c r="M7" s="89"/>
    </row>
    <row r="8" spans="1:23" s="41" customFormat="1" ht="12" x14ac:dyDescent="0.2">
      <c r="A8" s="37"/>
      <c r="B8" s="30"/>
      <c r="I8" s="24"/>
      <c r="M8" s="89"/>
    </row>
    <row r="10" spans="1:23" ht="24.95" customHeight="1" x14ac:dyDescent="0.25"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</row>
    <row r="11" spans="1:23" ht="26.25" customHeight="1" x14ac:dyDescent="0.25">
      <c r="C11" s="166" t="s">
        <v>68</v>
      </c>
      <c r="D11" s="166" t="s">
        <v>69</v>
      </c>
      <c r="E11" s="257" t="s">
        <v>70</v>
      </c>
      <c r="F11" s="257"/>
      <c r="G11" s="257"/>
      <c r="H11" s="257"/>
      <c r="I11" s="257"/>
      <c r="J11" s="257"/>
      <c r="K11" s="257"/>
      <c r="L11" s="257"/>
      <c r="M11" s="109"/>
      <c r="N11" s="154" t="s">
        <v>71</v>
      </c>
      <c r="O11" s="154" t="s">
        <v>72</v>
      </c>
      <c r="P11" s="154" t="s">
        <v>73</v>
      </c>
      <c r="Q11" s="154" t="s">
        <v>74</v>
      </c>
      <c r="R11" s="257" t="s">
        <v>84</v>
      </c>
      <c r="S11" s="257"/>
      <c r="T11" s="257"/>
      <c r="U11" s="257"/>
      <c r="V11" s="257"/>
      <c r="W11" s="257"/>
    </row>
    <row r="12" spans="1:23" ht="15" customHeight="1" x14ac:dyDescent="0.25">
      <c r="C12" s="166"/>
      <c r="D12" s="166"/>
      <c r="E12" s="170" t="s">
        <v>75</v>
      </c>
      <c r="F12" s="171" t="s">
        <v>76</v>
      </c>
      <c r="G12" s="171" t="s">
        <v>77</v>
      </c>
      <c r="H12" s="171" t="s">
        <v>78</v>
      </c>
      <c r="I12" s="171" t="s">
        <v>79</v>
      </c>
      <c r="J12" s="171" t="s">
        <v>80</v>
      </c>
      <c r="K12" s="171" t="s">
        <v>81</v>
      </c>
      <c r="L12" s="172" t="s">
        <v>82</v>
      </c>
      <c r="M12" s="110"/>
      <c r="N12" s="154"/>
      <c r="O12" s="154"/>
      <c r="P12" s="154"/>
      <c r="Q12" s="154"/>
      <c r="R12" s="170" t="s">
        <v>75</v>
      </c>
      <c r="S12" s="171" t="s">
        <v>76</v>
      </c>
      <c r="T12" s="171" t="s">
        <v>77</v>
      </c>
      <c r="U12" s="171" t="s">
        <v>78</v>
      </c>
      <c r="V12" s="171" t="s">
        <v>79</v>
      </c>
      <c r="W12" s="172" t="s">
        <v>80</v>
      </c>
    </row>
    <row r="13" spans="1:23" ht="15" customHeight="1" x14ac:dyDescent="0.25">
      <c r="C13" s="166"/>
      <c r="D13" s="166"/>
      <c r="E13" s="173" t="s">
        <v>75</v>
      </c>
      <c r="F13" s="169"/>
      <c r="G13" s="169"/>
      <c r="H13" s="169"/>
      <c r="I13" s="169"/>
      <c r="J13" s="169"/>
      <c r="K13" s="169"/>
      <c r="L13" s="174"/>
      <c r="M13" s="110"/>
      <c r="N13" s="154"/>
      <c r="O13" s="154"/>
      <c r="P13" s="154"/>
      <c r="Q13" s="154"/>
      <c r="R13" s="173"/>
      <c r="S13" s="169"/>
      <c r="T13" s="169"/>
      <c r="U13" s="169"/>
      <c r="V13" s="169"/>
      <c r="W13" s="174"/>
    </row>
    <row r="14" spans="1:23" x14ac:dyDescent="0.25">
      <c r="B14" s="266" t="s">
        <v>23</v>
      </c>
      <c r="C14" s="166"/>
      <c r="D14" s="166"/>
      <c r="E14" s="175"/>
      <c r="F14" s="176"/>
      <c r="G14" s="176"/>
      <c r="H14" s="176"/>
      <c r="I14" s="176"/>
      <c r="J14" s="176"/>
      <c r="K14" s="176"/>
      <c r="L14" s="177"/>
      <c r="M14" s="110"/>
      <c r="N14" s="154"/>
      <c r="O14" s="154"/>
      <c r="P14" s="154"/>
      <c r="Q14" s="154"/>
      <c r="R14" s="173"/>
      <c r="S14" s="169"/>
      <c r="T14" s="169"/>
      <c r="U14" s="169"/>
      <c r="V14" s="169"/>
      <c r="W14" s="174"/>
    </row>
    <row r="15" spans="1:23" x14ac:dyDescent="0.25">
      <c r="B15" s="111" t="s">
        <v>0</v>
      </c>
      <c r="C15" s="258">
        <f>'Residentes grau ensino N (11)'!E15/'Residentes grau ensino N (11)'!C15</f>
        <v>0.81120285986469831</v>
      </c>
      <c r="D15" s="259">
        <f>'Residentes grau ensino N (11)'!F15/'Residentes grau ensino N (11)'!C15</f>
        <v>0.18879714013530163</v>
      </c>
      <c r="E15" s="259">
        <f>'Residentes grau ensino N (11)'!G15/'Residentes grau ensino N (11)'!C15</f>
        <v>4.5214632815315174E-2</v>
      </c>
      <c r="F15" s="259">
        <f>'Residentes grau ensino N (11)'!H15/'Residentes grau ensino N (11)'!C15</f>
        <v>2.549426832231004E-2</v>
      </c>
      <c r="G15" s="259">
        <f>'Residentes grau ensino N (11)'!I15/'Residentes grau ensino N (11)'!C15</f>
        <v>4.0067398977748719E-2</v>
      </c>
      <c r="H15" s="259">
        <f>'Residentes grau ensino N (11)'!J15/'Residentes grau ensino N (11)'!C15</f>
        <v>4.0136134800985178E-2</v>
      </c>
      <c r="I15" s="259">
        <f>'Residentes grau ensino N (11)'!K15/'Residentes grau ensino N (11)'!C15</f>
        <v>1.9349228918505254E-3</v>
      </c>
      <c r="J15" s="259">
        <f>'Residentes grau ensino N (11)'!L15/'Residentes grau ensino N (11)'!C15</f>
        <v>3.5949782327092006E-2</v>
      </c>
      <c r="K15" s="259">
        <f>'Residentes grau ensino N (11)'!M15/'Residentes grau ensino N (11)'!C15</f>
        <v>0.1678857334159678</v>
      </c>
      <c r="L15" s="260">
        <f>'Residentes grau ensino N (11)'!N15/'Residentes grau ensino N (11)'!C15</f>
        <v>2.0911406719333836E-2</v>
      </c>
      <c r="M15" s="120"/>
      <c r="N15" s="258">
        <f>'Residentes grau ensino N (11)'!P15/'Residentes grau ensino N (11)'!C15</f>
        <v>0.18933159429806995</v>
      </c>
      <c r="O15" s="259">
        <f>'Residentes grau ensino N (11)'!Q15/'Residentes grau ensino N (11)'!C15</f>
        <v>4.7332661880911307E-2</v>
      </c>
      <c r="P15" s="259">
        <f>'Residentes grau ensino N (11)'!R15/'Residentes grau ensino N (11)'!C15</f>
        <v>0.14199893241715866</v>
      </c>
      <c r="Q15" s="259">
        <f>'Residentes grau ensino N (11)'!S15/'Residentes grau ensino N (11)'!C15</f>
        <v>0.81066840570192999</v>
      </c>
      <c r="R15" s="259">
        <f>'Residentes grau ensino N (11)'!T15/'Residentes grau ensino N (11)'!C15</f>
        <v>0.25452212602362884</v>
      </c>
      <c r="S15" s="259">
        <f>'Residentes grau ensino N (11)'!U15/'Residentes grau ensino N (11)'!C15</f>
        <v>0.13373946169057177</v>
      </c>
      <c r="T15" s="259">
        <f>'Residentes grau ensino N (11)'!V15/'Residentes grau ensino N (11)'!C15</f>
        <v>0.16255832840537246</v>
      </c>
      <c r="U15" s="259">
        <f>'Residentes grau ensino N (11)'!W15/'Residentes grau ensino N (11)'!C15</f>
        <v>0.13366570796288418</v>
      </c>
      <c r="V15" s="259">
        <f>'Residentes grau ensino N (11)'!X15/'Residentes grau ensino N (11)'!C15</f>
        <v>8.3337925189293349E-3</v>
      </c>
      <c r="W15" s="260">
        <f>'Residentes grau ensino N (11)'!Y15/'Residentes grau ensino N (11)'!C15</f>
        <v>0.11784898910054346</v>
      </c>
    </row>
    <row r="16" spans="1:23" x14ac:dyDescent="0.25">
      <c r="B16" s="113" t="s">
        <v>64</v>
      </c>
      <c r="C16" s="261">
        <f>'Residentes grau ensino N (11)'!E16/'Residentes grau ensino N (11)'!C16</f>
        <v>0.81235458622493817</v>
      </c>
      <c r="D16" s="105">
        <f>'Residentes grau ensino N (11)'!F16/'Residentes grau ensino N (11)'!C16</f>
        <v>0.18764541377506178</v>
      </c>
      <c r="E16" s="105">
        <f>'Residentes grau ensino N (11)'!G16/'Residentes grau ensino N (11)'!C16</f>
        <v>4.4582095602531187E-2</v>
      </c>
      <c r="F16" s="105">
        <f>'Residentes grau ensino N (11)'!H16/'Residentes grau ensino N (11)'!C16</f>
        <v>2.5095293701862361E-2</v>
      </c>
      <c r="G16" s="105">
        <f>'Residentes grau ensino N (11)'!I16/'Residentes grau ensino N (11)'!C16</f>
        <v>3.9706215033389496E-2</v>
      </c>
      <c r="H16" s="105">
        <f>'Residentes grau ensino N (11)'!J16/'Residentes grau ensino N (11)'!C16</f>
        <v>4.0024200753591324E-2</v>
      </c>
      <c r="I16" s="105">
        <f>'Residentes grau ensino N (11)'!K16/'Residentes grau ensino N (11)'!C16</f>
        <v>1.9057247481767078E-3</v>
      </c>
      <c r="J16" s="105">
        <f>'Residentes grau ensino N (11)'!L16/'Residentes grau ensino N (11)'!C16</f>
        <v>3.6331883935510706E-2</v>
      </c>
      <c r="K16" s="105">
        <f>'Residentes grau ensino N (11)'!M16/'Residentes grau ensino N (11)'!C16</f>
        <v>0.16615365965734574</v>
      </c>
      <c r="L16" s="262">
        <f>'Residentes grau ensino N (11)'!N16/'Residentes grau ensino N (11)'!C16</f>
        <v>2.1491754117716026E-2</v>
      </c>
      <c r="M16" s="120"/>
      <c r="N16" s="261">
        <f>'Residentes grau ensino N (11)'!P16/'Residentes grau ensino N (11)'!C16</f>
        <v>0.18812084970163584</v>
      </c>
      <c r="O16" s="105">
        <f>'Residentes grau ensino N (11)'!Q16/'Residentes grau ensino N (11)'!C16</f>
        <v>4.7067758626644057E-2</v>
      </c>
      <c r="P16" s="105">
        <f>'Residentes grau ensino N (11)'!R16/'Residentes grau ensino N (11)'!C16</f>
        <v>0.14105309107499178</v>
      </c>
      <c r="Q16" s="105">
        <f>'Residentes grau ensino N (11)'!S16/'Residentes grau ensino N (11)'!C16</f>
        <v>0.81187915029836411</v>
      </c>
      <c r="R16" s="105">
        <f>'Residentes grau ensino N (11)'!T16/'Residentes grau ensino N (11)'!C16</f>
        <v>0.25400341035952689</v>
      </c>
      <c r="S16" s="105">
        <f>'Residentes grau ensino N (11)'!U16/'Residentes grau ensino N (11)'!C16</f>
        <v>0.13232067571020045</v>
      </c>
      <c r="T16" s="105">
        <f>'Residentes grau ensino N (11)'!V16/'Residentes grau ensino N (11)'!C16</f>
        <v>0.16308576925821544</v>
      </c>
      <c r="U16" s="105">
        <f>'Residentes grau ensino N (11)'!W16/'Residentes grau ensino N (11)'!C16</f>
        <v>0.13488307331655922</v>
      </c>
      <c r="V16" s="105">
        <f>'Residentes grau ensino N (11)'!X16/'Residentes grau ensino N (11)'!C16</f>
        <v>8.3089320347572819E-3</v>
      </c>
      <c r="W16" s="262">
        <f>'Residentes grau ensino N (11)'!Y16/'Residentes grau ensino N (11)'!C16</f>
        <v>0.11927728961910486</v>
      </c>
    </row>
    <row r="17" spans="2:23" x14ac:dyDescent="0.25">
      <c r="B17" s="113" t="s">
        <v>65</v>
      </c>
      <c r="C17" s="261">
        <f>'Residentes grau ensino N (11)'!E17/'Residentes grau ensino N (11)'!C17</f>
        <v>0.80850788624305248</v>
      </c>
      <c r="D17" s="105">
        <f>'Residentes grau ensino N (11)'!F17/'Residentes grau ensino N (11)'!C17</f>
        <v>0.1914921137569475</v>
      </c>
      <c r="E17" s="105">
        <f>'Residentes grau ensino N (11)'!G17/'Residentes grau ensino N (11)'!C17</f>
        <v>4.664981735554645E-2</v>
      </c>
      <c r="F17" s="105">
        <f>'Residentes grau ensino N (11)'!H17/'Residentes grau ensino N (11)'!C17</f>
        <v>2.5190334373303435E-2</v>
      </c>
      <c r="G17" s="105">
        <f>'Residentes grau ensino N (11)'!I17/'Residentes grau ensino N (11)'!C17</f>
        <v>3.7798613404699567E-2</v>
      </c>
      <c r="H17" s="105">
        <f>'Residentes grau ensino N (11)'!J17/'Residentes grau ensino N (11)'!C17</f>
        <v>3.9003485624456921E-2</v>
      </c>
      <c r="I17" s="105">
        <f>'Residentes grau ensino N (11)'!K17/'Residentes grau ensino N (11)'!C17</f>
        <v>1.8186483034690398E-3</v>
      </c>
      <c r="J17" s="105">
        <f>'Residentes grau ensino N (11)'!L17/'Residentes grau ensino N (11)'!C17</f>
        <v>4.1031214695472093E-2</v>
      </c>
      <c r="K17" s="105">
        <f>'Residentes grau ensino N (11)'!M17/'Residentes grau ensino N (11)'!C17</f>
        <v>0.16368082793148955</v>
      </c>
      <c r="L17" s="262">
        <f>'Residentes grau ensino N (11)'!N17/'Residentes grau ensino N (11)'!C17</f>
        <v>2.7811285825457957E-2</v>
      </c>
      <c r="M17" s="120"/>
      <c r="N17" s="261">
        <f>'Residentes grau ensino N (11)'!P17/'Residentes grau ensino N (11)'!C17</f>
        <v>0.16800064921350194</v>
      </c>
      <c r="O17" s="105">
        <f>'Residentes grau ensino N (11)'!Q17/'Residentes grau ensino N (11)'!C17</f>
        <v>2.8990288729908754E-2</v>
      </c>
      <c r="P17" s="105">
        <f>'Residentes grau ensino N (11)'!R17/'Residentes grau ensino N (11)'!C17</f>
        <v>0.13901036048359319</v>
      </c>
      <c r="Q17" s="105">
        <f>'Residentes grau ensino N (11)'!S17/'Residentes grau ensino N (11)'!C17</f>
        <v>0.83199935078649812</v>
      </c>
      <c r="R17" s="105">
        <f>'Residentes grau ensino N (11)'!T17/'Residentes grau ensino N (11)'!C17</f>
        <v>0.20815655967873853</v>
      </c>
      <c r="S17" s="105">
        <f>'Residentes grau ensino N (11)'!U17/'Residentes grau ensino N (11)'!C17</f>
        <v>0.11301311609723461</v>
      </c>
      <c r="T17" s="105">
        <f>'Residentes grau ensino N (11)'!V17/'Residentes grau ensino N (11)'!C17</f>
        <v>0.17253805624343521</v>
      </c>
      <c r="U17" s="105">
        <f>'Residentes grau ensino N (11)'!W17/'Residentes grau ensino N (11)'!C17</f>
        <v>0.16281083931398829</v>
      </c>
      <c r="V17" s="105">
        <f>'Residentes grau ensino N (11)'!X17/'Residentes grau ensino N (11)'!C17</f>
        <v>1.0245666358124879E-2</v>
      </c>
      <c r="W17" s="262">
        <f>'Residentes grau ensino N (11)'!Y17/'Residentes grau ensino N (11)'!C17</f>
        <v>0.16523511309497654</v>
      </c>
    </row>
    <row r="18" spans="2:23" x14ac:dyDescent="0.25">
      <c r="B18" s="113" t="s">
        <v>1</v>
      </c>
      <c r="C18" s="261">
        <f>'Residentes grau ensino N (11)'!E18/'Residentes grau ensino N (11)'!C18</f>
        <v>0.80805218369656062</v>
      </c>
      <c r="D18" s="105">
        <f>'Residentes grau ensino N (11)'!F18/'Residentes grau ensino N (11)'!C18</f>
        <v>0.19194781630343941</v>
      </c>
      <c r="E18" s="105">
        <f>'Residentes grau ensino N (11)'!G18/'Residentes grau ensino N (11)'!C18</f>
        <v>4.5863919153067575E-2</v>
      </c>
      <c r="F18" s="105">
        <f>'Residentes grau ensino N (11)'!H18/'Residentes grau ensino N (11)'!C18</f>
        <v>2.4818884129417369E-2</v>
      </c>
      <c r="G18" s="105">
        <f>'Residentes grau ensino N (11)'!I18/'Residentes grau ensino N (11)'!C18</f>
        <v>3.7286099182512217E-2</v>
      </c>
      <c r="H18" s="105">
        <f>'Residentes grau ensino N (11)'!J18/'Residentes grau ensino N (11)'!C18</f>
        <v>3.8651598035130873E-2</v>
      </c>
      <c r="I18" s="105">
        <f>'Residentes grau ensino N (11)'!K18/'Residentes grau ensino N (11)'!C18</f>
        <v>1.8482460267606441E-3</v>
      </c>
      <c r="J18" s="105">
        <f>'Residentes grau ensino N (11)'!L18/'Residentes grau ensino N (11)'!C18</f>
        <v>4.3479069776550729E-2</v>
      </c>
      <c r="K18" s="105">
        <f>'Residentes grau ensino N (11)'!M18/'Residentes grau ensino N (11)'!C18</f>
        <v>0.16478912614438254</v>
      </c>
      <c r="L18" s="262">
        <f>'Residentes grau ensino N (11)'!N18/'Residentes grau ensino N (11)'!C18</f>
        <v>2.7158690159056871E-2</v>
      </c>
      <c r="M18" s="120"/>
      <c r="N18" s="261">
        <f>'Residentes grau ensino N (11)'!P18/'Residentes grau ensino N (11)'!C18</f>
        <v>0.16357785179465914</v>
      </c>
      <c r="O18" s="105">
        <f>'Residentes grau ensino N (11)'!Q18/'Residentes grau ensino N (11)'!C18</f>
        <v>2.6905076532073555E-2</v>
      </c>
      <c r="P18" s="105">
        <f>'Residentes grau ensino N (11)'!R18/'Residentes grau ensino N (11)'!C18</f>
        <v>0.13667277526258559</v>
      </c>
      <c r="Q18" s="105">
        <f>'Residentes grau ensino N (11)'!S18/'Residentes grau ensino N (11)'!C18</f>
        <v>0.83642214820534089</v>
      </c>
      <c r="R18" s="105">
        <f>'Residentes grau ensino N (11)'!T18/'Residentes grau ensino N (11)'!C18</f>
        <v>0.20158856133998082</v>
      </c>
      <c r="S18" s="105">
        <f>'Residentes grau ensino N (11)'!U18/'Residentes grau ensino N (11)'!C18</f>
        <v>0.11023233064558377</v>
      </c>
      <c r="T18" s="105">
        <f>'Residentes grau ensino N (11)'!V18/'Residentes grau ensino N (11)'!C18</f>
        <v>0.16789026265656848</v>
      </c>
      <c r="U18" s="105">
        <f>'Residentes grau ensino N (11)'!W18/'Residentes grau ensino N (11)'!C18</f>
        <v>0.16375753558057202</v>
      </c>
      <c r="V18" s="105">
        <f>'Residentes grau ensino N (11)'!X18/'Residentes grau ensino N (11)'!C18</f>
        <v>1.0406481933456288E-2</v>
      </c>
      <c r="W18" s="262">
        <f>'Residentes grau ensino N (11)'!Y18/'Residentes grau ensino N (11)'!C18</f>
        <v>0.18254697604917949</v>
      </c>
    </row>
    <row r="19" spans="2:23" x14ac:dyDescent="0.25">
      <c r="B19" s="231" t="s">
        <v>33</v>
      </c>
      <c r="C19" s="261">
        <f>'Residentes grau ensino N (11)'!E19/'Residentes grau ensino N (11)'!C19</f>
        <v>0.82210127927293042</v>
      </c>
      <c r="D19" s="105">
        <f>'Residentes grau ensino N (11)'!F19/'Residentes grau ensino N (11)'!C19</f>
        <v>0.17789872072706958</v>
      </c>
      <c r="E19" s="105">
        <f>'Residentes grau ensino N (11)'!G19/'Residentes grau ensino N (11)'!C19</f>
        <v>3.8836440382449114E-2</v>
      </c>
      <c r="F19" s="105">
        <f>'Residentes grau ensino N (11)'!H19/'Residentes grau ensino N (11)'!C19</f>
        <v>2.0725426439524366E-2</v>
      </c>
      <c r="G19" s="105">
        <f>'Residentes grau ensino N (11)'!I19/'Residentes grau ensino N (11)'!C19</f>
        <v>2.9950724166701661E-2</v>
      </c>
      <c r="H19" s="105">
        <f>'Residentes grau ensino N (11)'!J19/'Residentes grau ensino N (11)'!C19</f>
        <v>3.1619420411039684E-2</v>
      </c>
      <c r="I19" s="105">
        <f>'Residentes grau ensino N (11)'!K19/'Residentes grau ensino N (11)'!C19</f>
        <v>1.5226396802821812E-3</v>
      </c>
      <c r="J19" s="105">
        <f>'Residentes grau ensino N (11)'!L19/'Residentes grau ensino N (11)'!C19</f>
        <v>5.5244069647072569E-2</v>
      </c>
      <c r="K19" s="105">
        <f>'Residentes grau ensino N (11)'!M19/'Residentes grau ensino N (11)'!C19</f>
        <v>0.18808068894881266</v>
      </c>
      <c r="L19" s="262">
        <f>'Residentes grau ensino N (11)'!N19/'Residentes grau ensino N (11)'!C19</f>
        <v>-1.0181968221743075E-2</v>
      </c>
      <c r="M19" s="120"/>
      <c r="N19" s="261">
        <f>'Residentes grau ensino N (11)'!P19/'Residentes grau ensino N (11)'!C19</f>
        <v>0.14977735502516737</v>
      </c>
      <c r="O19" s="105">
        <f>'Residentes grau ensino N (11)'!Q19/'Residentes grau ensino N (11)'!C19</f>
        <v>2.9550894322598786E-2</v>
      </c>
      <c r="P19" s="105">
        <f>'Residentes grau ensino N (11)'!R19/'Residentes grau ensino N (11)'!C19</f>
        <v>0.12022646070256859</v>
      </c>
      <c r="Q19" s="105">
        <f>'Residentes grau ensino N (11)'!S19/'Residentes grau ensino N (11)'!C19</f>
        <v>0.85022264497483258</v>
      </c>
      <c r="R19" s="105">
        <f>'Residentes grau ensino N (11)'!T19/'Residentes grau ensino N (11)'!C19</f>
        <v>0.19563546472460122</v>
      </c>
      <c r="S19" s="105">
        <f>'Residentes grau ensino N (11)'!U19/'Residentes grau ensino N (11)'!C19</f>
        <v>9.0067605932087347E-2</v>
      </c>
      <c r="T19" s="105">
        <f>'Residentes grau ensino N (11)'!V19/'Residentes grau ensino N (11)'!C19</f>
        <v>0.13653002466530226</v>
      </c>
      <c r="U19" s="105">
        <f>'Residentes grau ensino N (11)'!W19/'Residentes grau ensino N (11)'!C19</f>
        <v>0.14764310348290133</v>
      </c>
      <c r="V19" s="105">
        <f>'Residentes grau ensino N (11)'!X19/'Residentes grau ensino N (11)'!C19</f>
        <v>9.3877856546894199E-3</v>
      </c>
      <c r="W19" s="262">
        <f>'Residentes grau ensino N (11)'!Y19/'Residentes grau ensino N (11)'!C19</f>
        <v>0.27095866051525103</v>
      </c>
    </row>
    <row r="20" spans="2:23" x14ac:dyDescent="0.25">
      <c r="B20" s="231" t="s">
        <v>34</v>
      </c>
      <c r="C20" s="261">
        <f>'Residentes grau ensino N (11)'!E20/'Residentes grau ensino N (11)'!C20</f>
        <v>0.82170255111271939</v>
      </c>
      <c r="D20" s="105">
        <f>'Residentes grau ensino N (11)'!F20/'Residentes grau ensino N (11)'!C20</f>
        <v>0.17829744888728064</v>
      </c>
      <c r="E20" s="105">
        <f>'Residentes grau ensino N (11)'!G20/'Residentes grau ensino N (11)'!C20</f>
        <v>3.9093540799710509E-2</v>
      </c>
      <c r="F20" s="105">
        <f>'Residentes grau ensino N (11)'!H20/'Residentes grau ensino N (11)'!C20</f>
        <v>2.0799710512031843E-2</v>
      </c>
      <c r="G20" s="105">
        <f>'Residentes grau ensino N (11)'!I20/'Residentes grau ensino N (11)'!C20</f>
        <v>2.9960195404378505E-2</v>
      </c>
      <c r="H20" s="105">
        <f>'Residentes grau ensino N (11)'!J20/'Residentes grau ensino N (11)'!C20</f>
        <v>3.1557807128641216E-2</v>
      </c>
      <c r="I20" s="105">
        <f>'Residentes grau ensino N (11)'!K20/'Residentes grau ensino N (11)'!C20</f>
        <v>1.5143839334177673E-3</v>
      </c>
      <c r="J20" s="105">
        <f>'Residentes grau ensino N (11)'!L20/'Residentes grau ensino N (11)'!C20</f>
        <v>5.5371811109100777E-2</v>
      </c>
      <c r="K20" s="105">
        <f>'Residentes grau ensino N (11)'!M20/'Residentes grau ensino N (11)'!C20</f>
        <v>0.18763162656052107</v>
      </c>
      <c r="L20" s="262">
        <f>'Residentes grau ensino N (11)'!N20/'Residentes grau ensino N (11)'!C20</f>
        <v>-9.3341776732404555E-3</v>
      </c>
      <c r="M20" s="120"/>
      <c r="N20" s="261">
        <f>'Residentes grau ensino N (11)'!P20/'Residentes grau ensino N (11)'!C20</f>
        <v>0.15018997647910259</v>
      </c>
      <c r="O20" s="105">
        <f>'Residentes grau ensino N (11)'!Q20/'Residentes grau ensino N (11)'!C20</f>
        <v>2.9303419576623847E-2</v>
      </c>
      <c r="P20" s="105">
        <f>'Residentes grau ensino N (11)'!R20/'Residentes grau ensino N (11)'!C20</f>
        <v>0.12088655690247874</v>
      </c>
      <c r="Q20" s="105">
        <f>'Residentes grau ensino N (11)'!S20/'Residentes grau ensino N (11)'!C20</f>
        <v>0.84981002352089741</v>
      </c>
      <c r="R20" s="105">
        <f>'Residentes grau ensino N (11)'!T20/'Residentes grau ensino N (11)'!C20</f>
        <v>0.19425004523249503</v>
      </c>
      <c r="S20" s="105">
        <f>'Residentes grau ensino N (11)'!U20/'Residentes grau ensino N (11)'!C20</f>
        <v>8.9609191242988967E-2</v>
      </c>
      <c r="T20" s="105">
        <f>'Residentes grau ensino N (11)'!V20/'Residentes grau ensino N (11)'!C20</f>
        <v>0.1358114709607382</v>
      </c>
      <c r="U20" s="105">
        <f>'Residentes grau ensino N (11)'!W20/'Residentes grau ensino N (11)'!C20</f>
        <v>0.14730052469694227</v>
      </c>
      <c r="V20" s="105">
        <f>'Residentes grau ensino N (11)'!X20/'Residentes grau ensino N (11)'!C20</f>
        <v>9.4155961642844212E-3</v>
      </c>
      <c r="W20" s="262">
        <f>'Residentes grau ensino N (11)'!Y20/'Residentes grau ensino N (11)'!C20</f>
        <v>0.27342319522344855</v>
      </c>
    </row>
    <row r="21" spans="2:23" x14ac:dyDescent="0.25">
      <c r="B21" s="231" t="s">
        <v>35</v>
      </c>
      <c r="C21" s="263">
        <f>'Residentes grau ensino N (11)'!E21/'Residentes grau ensino N (11)'!C21</f>
        <v>0.77773303805113747</v>
      </c>
      <c r="D21" s="264">
        <f>'Residentes grau ensino N (11)'!F21/'Residentes grau ensino N (11)'!C21</f>
        <v>0.2222669619488625</v>
      </c>
      <c r="E21" s="264">
        <f>'Residentes grau ensino N (11)'!G21/'Residentes grau ensino N (11)'!C21</f>
        <v>6.744513791020737E-2</v>
      </c>
      <c r="F21" s="264">
        <f>'Residentes grau ensino N (11)'!H21/'Residentes grau ensino N (11)'!C21</f>
        <v>2.8991342862895109E-2</v>
      </c>
      <c r="G21" s="264">
        <f>'Residentes grau ensino N (11)'!I21/'Residentes grau ensino N (11)'!C21</f>
        <v>3.1004630561707269E-2</v>
      </c>
      <c r="H21" s="264">
        <f>'Residentes grau ensino N (11)'!J21/'Residentes grau ensino N (11)'!C21</f>
        <v>2.4763438695389571E-2</v>
      </c>
      <c r="I21" s="264">
        <f>'Residentes grau ensino N (11)'!K21/'Residentes grau ensino N (11)'!C21</f>
        <v>6.0398630964364811E-4</v>
      </c>
      <c r="J21" s="264">
        <f>'Residentes grau ensino N (11)'!L21/'Residentes grau ensino N (11)'!C21</f>
        <v>6.9458425609019533E-2</v>
      </c>
      <c r="K21" s="264">
        <f>'Residentes grau ensino N (11)'!M21/'Residentes grau ensino N (11)'!C21</f>
        <v>0.13811153613851421</v>
      </c>
      <c r="L21" s="265">
        <f>'Residentes grau ensino N (11)'!N21/'Residentes grau ensino N (11)'!C21</f>
        <v>8.4155425810348294E-2</v>
      </c>
      <c r="M21" s="120"/>
      <c r="N21" s="263">
        <f>'Residentes grau ensino N (11)'!P21/'Residentes grau ensino N (11)'!C21</f>
        <v>0.19569156432454199</v>
      </c>
      <c r="O21" s="264">
        <f>'Residentes grau ensino N (11)'!Q21/'Residentes grau ensino N (11)'!C21</f>
        <v>2.0132876988121604E-3</v>
      </c>
      <c r="P21" s="264">
        <f>'Residentes grau ensino N (11)'!R21/'Residentes grau ensino N (11)'!C21</f>
        <v>0.19367827662572981</v>
      </c>
      <c r="Q21" s="264">
        <f>'Residentes grau ensino N (11)'!S21/'Residentes grau ensino N (11)'!C21</f>
        <v>0.80430843567545807</v>
      </c>
      <c r="R21" s="264">
        <f>'Residentes grau ensino N (11)'!T21/'Residentes grau ensino N (11)'!C21</f>
        <v>4.1473726595530502E-2</v>
      </c>
      <c r="S21" s="264">
        <f>'Residentes grau ensino N (11)'!U21/'Residentes grau ensino N (11)'!C21</f>
        <v>3.9057781356955909E-2</v>
      </c>
      <c r="T21" s="264">
        <f>'Residentes grau ensino N (11)'!V21/'Residentes grau ensino N (11)'!C21</f>
        <v>5.65733843366217E-2</v>
      </c>
      <c r="U21" s="264">
        <f>'Residentes grau ensino N (11)'!W21/'Residentes grau ensino N (11)'!C21</f>
        <v>0.10952285081538152</v>
      </c>
      <c r="V21" s="264">
        <f>'Residentes grau ensino N (11)'!X21/'Residentes grau ensino N (11)'!C21</f>
        <v>1.2482383732635393E-2</v>
      </c>
      <c r="W21" s="265">
        <f>'Residentes grau ensino N (11)'!Y21/'Residentes grau ensino N (11)'!C21</f>
        <v>0.54519830883833298</v>
      </c>
    </row>
    <row r="22" spans="2:23" x14ac:dyDescent="0.25">
      <c r="B22" s="114" t="s">
        <v>2</v>
      </c>
      <c r="C22" s="258">
        <f>'Residentes grau ensino N (11)'!E22/'Residentes grau ensino N (11)'!C22</f>
        <v>0.84897567221510883</v>
      </c>
      <c r="D22" s="259">
        <f>'Residentes grau ensino N (11)'!F22/'Residentes grau ensino N (11)'!C22</f>
        <v>0.15102432778489117</v>
      </c>
      <c r="E22" s="259">
        <f>'Residentes grau ensino N (11)'!G22/'Residentes grau ensino N (11)'!C22</f>
        <v>4.0653008962868116E-2</v>
      </c>
      <c r="F22" s="259">
        <f>'Residentes grau ensino N (11)'!H22/'Residentes grau ensino N (11)'!C22</f>
        <v>2.1254801536491678E-2</v>
      </c>
      <c r="G22" s="259">
        <f>'Residentes grau ensino N (11)'!I22/'Residentes grau ensino N (11)'!C22</f>
        <v>2.7592829705505761E-2</v>
      </c>
      <c r="H22" s="259">
        <f>'Residentes grau ensino N (11)'!J22/'Residentes grau ensino N (11)'!C22</f>
        <v>2.496798975672215E-2</v>
      </c>
      <c r="I22" s="259">
        <f>'Residentes grau ensino N (11)'!K22/'Residentes grau ensino N (11)'!C22</f>
        <v>1.4084507042253522E-3</v>
      </c>
      <c r="J22" s="259">
        <f>'Residentes grau ensino N (11)'!L22/'Residentes grau ensino N (11)'!C22</f>
        <v>3.5147247119078108E-2</v>
      </c>
      <c r="K22" s="259">
        <f>'Residentes grau ensino N (11)'!M22/'Residentes grau ensino N (11)'!C22</f>
        <v>0.16101152368758004</v>
      </c>
      <c r="L22" s="260">
        <f>'Residentes grau ensino N (11)'!N22/'Residentes grau ensino N (11)'!C22</f>
        <v>-9.9871959026888602E-3</v>
      </c>
      <c r="M22" s="120"/>
      <c r="N22" s="258">
        <f>'Residentes grau ensino N (11)'!P22/'Residentes grau ensino N (11)'!C22</f>
        <v>0.17516005121638925</v>
      </c>
      <c r="O22" s="259">
        <f>'Residentes grau ensino N (11)'!Q22/'Residentes grau ensino N (11)'!C22</f>
        <v>4.4238156209987195E-2</v>
      </c>
      <c r="P22" s="259">
        <f>'Residentes grau ensino N (11)'!R22/'Residentes grau ensino N (11)'!C22</f>
        <v>0.13092189500640206</v>
      </c>
      <c r="Q22" s="259">
        <f>'Residentes grau ensino N (11)'!S22/'Residentes grau ensino N (11)'!C22</f>
        <v>0.82483994878361078</v>
      </c>
      <c r="R22" s="259">
        <f>'Residentes grau ensino N (11)'!T22/'Residentes grau ensino N (11)'!C22</f>
        <v>0.28329065300896289</v>
      </c>
      <c r="S22" s="259">
        <f>'Residentes grau ensino N (11)'!U22/'Residentes grau ensino N (11)'!C22</f>
        <v>0.10985915492957747</v>
      </c>
      <c r="T22" s="259">
        <f>'Residentes grau ensino N (11)'!V22/'Residentes grau ensino N (11)'!C22</f>
        <v>0.15569782330345711</v>
      </c>
      <c r="U22" s="259">
        <f>'Residentes grau ensino N (11)'!W22/'Residentes grau ensino N (11)'!C22</f>
        <v>0.13085787451984635</v>
      </c>
      <c r="V22" s="259">
        <f>'Residentes grau ensino N (11)'!X22/'Residentes grau ensino N (11)'!C22</f>
        <v>8.1946222791293207E-3</v>
      </c>
      <c r="W22" s="260">
        <f>'Residentes grau ensino N (11)'!Y22/'Residentes grau ensino N (11)'!C22</f>
        <v>0.13693982074263764</v>
      </c>
    </row>
    <row r="23" spans="2:23" x14ac:dyDescent="0.25">
      <c r="B23" s="114" t="s">
        <v>3</v>
      </c>
      <c r="C23" s="261">
        <f>'Residentes grau ensino N (11)'!E23/'Residentes grau ensino N (11)'!C23</f>
        <v>0.84486839274187764</v>
      </c>
      <c r="D23" s="105">
        <f>'Residentes grau ensino N (11)'!F23/'Residentes grau ensino N (11)'!C23</f>
        <v>0.15513160725812236</v>
      </c>
      <c r="E23" s="105">
        <f>'Residentes grau ensino N (11)'!G23/'Residentes grau ensino N (11)'!C23</f>
        <v>3.442587678404934E-2</v>
      </c>
      <c r="F23" s="105">
        <f>'Residentes grau ensino N (11)'!H23/'Residentes grau ensino N (11)'!C23</f>
        <v>1.8790791077960268E-2</v>
      </c>
      <c r="G23" s="105">
        <f>'Residentes grau ensino N (11)'!I23/'Residentes grau ensino N (11)'!C23</f>
        <v>2.5460804704869826E-2</v>
      </c>
      <c r="H23" s="105">
        <f>'Residentes grau ensino N (11)'!J23/'Residentes grau ensino N (11)'!C23</f>
        <v>2.7397260273972601E-2</v>
      </c>
      <c r="I23" s="105">
        <f>'Residentes grau ensino N (11)'!K23/'Residentes grau ensino N (11)'!C23</f>
        <v>1.0758086495015419E-3</v>
      </c>
      <c r="J23" s="105">
        <f>'Residentes grau ensino N (11)'!L23/'Residentes grau ensino N (11)'!C23</f>
        <v>4.7981065767768775E-2</v>
      </c>
      <c r="K23" s="105">
        <f>'Residentes grau ensino N (11)'!M23/'Residentes grau ensino N (11)'!C23</f>
        <v>0.16517248798680342</v>
      </c>
      <c r="L23" s="262">
        <f>'Residentes grau ensino N (11)'!N23/'Residentes grau ensino N (11)'!C23</f>
        <v>-1.0040880728681058E-2</v>
      </c>
      <c r="M23" s="120"/>
      <c r="N23" s="261">
        <f>'Residentes grau ensino N (11)'!P23/'Residentes grau ensino N (11)'!C23</f>
        <v>0.14817471132467905</v>
      </c>
      <c r="O23" s="105">
        <f>'Residentes grau ensino N (11)'!Q23/'Residentes grau ensino N (11)'!C23</f>
        <v>2.9190274689808508E-2</v>
      </c>
      <c r="P23" s="105">
        <f>'Residentes grau ensino N (11)'!R23/'Residentes grau ensino N (11)'!C23</f>
        <v>0.11898443663487054</v>
      </c>
      <c r="Q23" s="105">
        <f>'Residentes grau ensino N (11)'!S23/'Residentes grau ensino N (11)'!C23</f>
        <v>0.85182528867532092</v>
      </c>
      <c r="R23" s="105">
        <f>'Residentes grau ensino N (11)'!T23/'Residentes grau ensino N (11)'!C23</f>
        <v>0.22312271390661981</v>
      </c>
      <c r="S23" s="105">
        <f>'Residentes grau ensino N (11)'!U23/'Residentes grau ensino N (11)'!C23</f>
        <v>9.2089220397332E-2</v>
      </c>
      <c r="T23" s="105">
        <f>'Residentes grau ensino N (11)'!V23/'Residentes grau ensino N (11)'!C23</f>
        <v>0.1508283726601162</v>
      </c>
      <c r="U23" s="105">
        <f>'Residentes grau ensino N (11)'!W23/'Residentes grau ensino N (11)'!C23</f>
        <v>0.14896363766764684</v>
      </c>
      <c r="V23" s="105">
        <f>'Residentes grau ensino N (11)'!X23/'Residentes grau ensino N (11)'!C23</f>
        <v>1.1116689378182601E-2</v>
      </c>
      <c r="W23" s="262">
        <f>'Residentes grau ensino N (11)'!Y23/'Residentes grau ensino N (11)'!C23</f>
        <v>0.2257046546654235</v>
      </c>
    </row>
    <row r="24" spans="2:23" x14ac:dyDescent="0.25">
      <c r="B24" s="114" t="s">
        <v>4</v>
      </c>
      <c r="C24" s="261">
        <f>'Residentes grau ensino N (11)'!E24/'Residentes grau ensino N (11)'!C24</f>
        <v>0.82075946183830006</v>
      </c>
      <c r="D24" s="105">
        <f>'Residentes grau ensino N (11)'!F24/'Residentes grau ensino N (11)'!C24</f>
        <v>0.17924053816169999</v>
      </c>
      <c r="E24" s="105">
        <f>'Residentes grau ensino N (11)'!G24/'Residentes grau ensino N (11)'!C24</f>
        <v>3.5049666792405385E-2</v>
      </c>
      <c r="F24" s="105">
        <f>'Residentes grau ensino N (11)'!H24/'Residentes grau ensino N (11)'!C24</f>
        <v>1.8735068527599649E-2</v>
      </c>
      <c r="G24" s="105">
        <f>'Residentes grau ensino N (11)'!I24/'Residentes grau ensino N (11)'!C24</f>
        <v>2.6247956745882057E-2</v>
      </c>
      <c r="H24" s="105">
        <f>'Residentes grau ensino N (11)'!J24/'Residentes grau ensino N (11)'!C24</f>
        <v>2.9831510121966553E-2</v>
      </c>
      <c r="I24" s="105">
        <f>'Residentes grau ensino N (11)'!K24/'Residentes grau ensino N (11)'!C24</f>
        <v>1.7917766880422483E-3</v>
      </c>
      <c r="J24" s="105">
        <f>'Residentes grau ensino N (11)'!L24/'Residentes grau ensino N (11)'!C24</f>
        <v>6.7584559285804105E-2</v>
      </c>
      <c r="K24" s="105">
        <f>'Residentes grau ensino N (11)'!M24/'Residentes grau ensino N (11)'!C24</f>
        <v>0.18854520306802464</v>
      </c>
      <c r="L24" s="262">
        <f>'Residentes grau ensino N (11)'!N24/'Residentes grau ensino N (11)'!C24</f>
        <v>-9.3046649063246566E-3</v>
      </c>
      <c r="M24" s="120"/>
      <c r="N24" s="261">
        <f>'Residentes grau ensino N (11)'!P24/'Residentes grau ensino N (11)'!C24</f>
        <v>0.11998616874135547</v>
      </c>
      <c r="O24" s="105">
        <f>'Residentes grau ensino N (11)'!Q24/'Residentes grau ensino N (11)'!C24</f>
        <v>1.5780208726266818E-2</v>
      </c>
      <c r="P24" s="105">
        <f>'Residentes grau ensino N (11)'!R24/'Residentes grau ensino N (11)'!C24</f>
        <v>0.10420596001508864</v>
      </c>
      <c r="Q24" s="105">
        <f>'Residentes grau ensino N (11)'!S24/'Residentes grau ensino N (11)'!C24</f>
        <v>0.88001383125864452</v>
      </c>
      <c r="R24" s="105">
        <f>'Residentes grau ensino N (11)'!T24/'Residentes grau ensino N (11)'!C24</f>
        <v>0.15063498051049917</v>
      </c>
      <c r="S24" s="105">
        <f>'Residentes grau ensino N (11)'!U24/'Residentes grau ensino N (11)'!C24</f>
        <v>7.1136677983151014E-2</v>
      </c>
      <c r="T24" s="105">
        <f>'Residentes grau ensino N (11)'!V24/'Residentes grau ensino N (11)'!C24</f>
        <v>0.13083113290582171</v>
      </c>
      <c r="U24" s="105">
        <f>'Residentes grau ensino N (11)'!W24/'Residentes grau ensino N (11)'!C24</f>
        <v>0.16349176411417074</v>
      </c>
      <c r="V24" s="105">
        <f>'Residentes grau ensino N (11)'!X24/'Residentes grau ensino N (11)'!C24</f>
        <v>7.9529737206085749E-3</v>
      </c>
      <c r="W24" s="262">
        <f>'Residentes grau ensino N (11)'!Y24/'Residentes grau ensino N (11)'!C24</f>
        <v>0.35596630202439333</v>
      </c>
    </row>
    <row r="25" spans="2:23" x14ac:dyDescent="0.25">
      <c r="B25" s="114" t="s">
        <v>36</v>
      </c>
      <c r="C25" s="261">
        <f>'Residentes grau ensino N (11)'!E25/'Residentes grau ensino N (11)'!C25</f>
        <v>0.81679996026029511</v>
      </c>
      <c r="D25" s="105">
        <f>'Residentes grau ensino N (11)'!F25/'Residentes grau ensino N (11)'!C25</f>
        <v>0.18320003973970495</v>
      </c>
      <c r="E25" s="105">
        <f>'Residentes grau ensino N (11)'!G25/'Residentes grau ensino N (11)'!C25</f>
        <v>3.5418012021260742E-2</v>
      </c>
      <c r="F25" s="105">
        <f>'Residentes grau ensino N (11)'!H25/'Residentes grau ensino N (11)'!C25</f>
        <v>1.8031891113208486E-2</v>
      </c>
      <c r="G25" s="105">
        <f>'Residentes grau ensino N (11)'!I25/'Residentes grau ensino N (11)'!C25</f>
        <v>2.7718444190551885E-2</v>
      </c>
      <c r="H25" s="105">
        <f>'Residentes grau ensino N (11)'!J25/'Residentes grau ensino N (11)'!C25</f>
        <v>3.2934280462967563E-2</v>
      </c>
      <c r="I25" s="105">
        <f>'Residentes grau ensino N (11)'!K25/'Residentes grau ensino N (11)'!C25</f>
        <v>1.9869852466345437E-3</v>
      </c>
      <c r="J25" s="105">
        <f>'Residentes grau ensino N (11)'!L25/'Residentes grau ensino N (11)'!C25</f>
        <v>6.7110426705081716E-2</v>
      </c>
      <c r="K25" s="105">
        <f>'Residentes grau ensino N (11)'!M25/'Residentes grau ensino N (11)'!C25</f>
        <v>0.19219114798072626</v>
      </c>
      <c r="L25" s="262">
        <f>'Residentes grau ensino N (11)'!N25/'Residentes grau ensino N (11)'!C25</f>
        <v>-8.9911082410213099E-3</v>
      </c>
      <c r="M25" s="120"/>
      <c r="N25" s="261">
        <f>'Residentes grau ensino N (11)'!P25/'Residentes grau ensino N (11)'!C25</f>
        <v>0.12011325815905817</v>
      </c>
      <c r="O25" s="105">
        <f>'Residentes grau ensino N (11)'!Q25/'Residentes grau ensino N (11)'!C25</f>
        <v>1.5548159554915305E-2</v>
      </c>
      <c r="P25" s="105">
        <f>'Residentes grau ensino N (11)'!R25/'Residentes grau ensino N (11)'!C25</f>
        <v>0.10456509860414287</v>
      </c>
      <c r="Q25" s="105">
        <f>'Residentes grau ensino N (11)'!S25/'Residentes grau ensino N (11)'!C25</f>
        <v>0.87988674184094184</v>
      </c>
      <c r="R25" s="105">
        <f>'Residentes grau ensino N (11)'!T25/'Residentes grau ensino N (11)'!C25</f>
        <v>0.14082757935522328</v>
      </c>
      <c r="S25" s="105">
        <f>'Residentes grau ensino N (11)'!U25/'Residentes grau ensino N (11)'!C25</f>
        <v>7.0388952362028717E-2</v>
      </c>
      <c r="T25" s="105">
        <f>'Residentes grau ensino N (11)'!V25/'Residentes grau ensino N (11)'!C25</f>
        <v>0.12920371566241121</v>
      </c>
      <c r="U25" s="105">
        <f>'Residentes grau ensino N (11)'!W25/'Residentes grau ensino N (11)'!C25</f>
        <v>0.16655903829914062</v>
      </c>
      <c r="V25" s="105">
        <f>'Residentes grau ensino N (11)'!X25/'Residentes grau ensino N (11)'!C25</f>
        <v>9.6368784461775374E-3</v>
      </c>
      <c r="W25" s="262">
        <f>'Residentes grau ensino N (11)'!Y25/'Residentes grau ensino N (11)'!C25</f>
        <v>0.36327057771596044</v>
      </c>
    </row>
    <row r="26" spans="2:23" x14ac:dyDescent="0.25">
      <c r="B26" s="114" t="s">
        <v>37</v>
      </c>
      <c r="C26" s="261">
        <f>'Residentes grau ensino N (11)'!E26/'Residentes grau ensino N (11)'!C26</f>
        <v>0.83919200859834353</v>
      </c>
      <c r="D26" s="105">
        <f>'Residentes grau ensino N (11)'!F26/'Residentes grau ensino N (11)'!C26</f>
        <v>0.16080799140165644</v>
      </c>
      <c r="E26" s="105">
        <f>'Residentes grau ensino N (11)'!G26/'Residentes grau ensino N (11)'!C26</f>
        <v>3.1421887842195108E-2</v>
      </c>
      <c r="F26" s="105">
        <f>'Residentes grau ensino N (11)'!H26/'Residentes grau ensino N (11)'!C26</f>
        <v>1.5995447935765315E-2</v>
      </c>
      <c r="G26" s="105">
        <f>'Residentes grau ensino N (11)'!I26/'Residentes grau ensino N (11)'!C26</f>
        <v>2.4277675918315735E-2</v>
      </c>
      <c r="H26" s="105">
        <f>'Residentes grau ensino N (11)'!J26/'Residentes grau ensino N (11)'!C26</f>
        <v>2.9493582853891382E-2</v>
      </c>
      <c r="I26" s="105">
        <f>'Residentes grau ensino N (11)'!K26/'Residentes grau ensino N (11)'!C26</f>
        <v>1.3909085161535057E-3</v>
      </c>
      <c r="J26" s="105">
        <f>'Residentes grau ensino N (11)'!L26/'Residentes grau ensino N (11)'!C26</f>
        <v>5.82284883353354E-2</v>
      </c>
      <c r="K26" s="105">
        <f>'Residentes grau ensino N (11)'!M26/'Residentes grau ensino N (11)'!C26</f>
        <v>0.17022823544287791</v>
      </c>
      <c r="L26" s="262">
        <f>'Residentes grau ensino N (11)'!N26/'Residentes grau ensino N (11)'!C26</f>
        <v>-9.4202440412214702E-3</v>
      </c>
      <c r="M26" s="120"/>
      <c r="N26" s="261">
        <f>'Residentes grau ensino N (11)'!P26/'Residentes grau ensino N (11)'!C26</f>
        <v>0.13532907631029906</v>
      </c>
      <c r="O26" s="105">
        <f>'Residentes grau ensino N (11)'!Q26/'Residentes grau ensino N (11)'!C26</f>
        <v>2.5731807548839854E-2</v>
      </c>
      <c r="P26" s="105">
        <f>'Residentes grau ensino N (11)'!R26/'Residentes grau ensino N (11)'!C26</f>
        <v>0.10959726876145919</v>
      </c>
      <c r="Q26" s="105">
        <f>'Residentes grau ensino N (11)'!S26/'Residentes grau ensino N (11)'!C26</f>
        <v>0.864670923689701</v>
      </c>
      <c r="R26" s="105">
        <f>'Residentes grau ensino N (11)'!T26/'Residentes grau ensino N (11)'!C26</f>
        <v>0.18290446987418602</v>
      </c>
      <c r="S26" s="105">
        <f>'Residentes grau ensino N (11)'!U26/'Residentes grau ensino N (11)'!C26</f>
        <v>8.5161535057216922E-2</v>
      </c>
      <c r="T26" s="105">
        <f>'Residentes grau ensino N (11)'!V26/'Residentes grau ensino N (11)'!C26</f>
        <v>0.14237845356262249</v>
      </c>
      <c r="U26" s="105">
        <f>'Residentes grau ensino N (11)'!W26/'Residentes grau ensino N (11)'!C26</f>
        <v>0.17221976354555224</v>
      </c>
      <c r="V26" s="105">
        <f>'Residentes grau ensino N (11)'!X26/'Residentes grau ensino N (11)'!C26</f>
        <v>1.1727887715748878E-2</v>
      </c>
      <c r="W26" s="262">
        <f>'Residentes grau ensino N (11)'!Y26/'Residentes grau ensino N (11)'!C26</f>
        <v>0.27027881393437442</v>
      </c>
    </row>
    <row r="27" spans="2:23" x14ac:dyDescent="0.25">
      <c r="B27" s="114" t="s">
        <v>38</v>
      </c>
      <c r="C27" s="261">
        <f>'Residentes grau ensino N (11)'!E27/'Residentes grau ensino N (11)'!C27</f>
        <v>0.80166473988439302</v>
      </c>
      <c r="D27" s="105">
        <f>'Residentes grau ensino N (11)'!F27/'Residentes grau ensino N (11)'!C27</f>
        <v>0.19833526011560693</v>
      </c>
      <c r="E27" s="105">
        <f>'Residentes grau ensino N (11)'!G27/'Residentes grau ensino N (11)'!C27</f>
        <v>3.5421965317919073E-2</v>
      </c>
      <c r="F27" s="105">
        <f>'Residentes grau ensino N (11)'!H27/'Residentes grau ensino N (11)'!C27</f>
        <v>1.9329479768786129E-2</v>
      </c>
      <c r="G27" s="105">
        <f>'Residentes grau ensino N (11)'!I27/'Residentes grau ensino N (11)'!C27</f>
        <v>2.9132947976878612E-2</v>
      </c>
      <c r="H27" s="105">
        <f>'Residentes grau ensino N (11)'!J27/'Residentes grau ensino N (11)'!C27</f>
        <v>3.440462427745665E-2</v>
      </c>
      <c r="I27" s="105">
        <f>'Residentes grau ensino N (11)'!K27/'Residentes grau ensino N (11)'!C27</f>
        <v>1.2023121387283236E-3</v>
      </c>
      <c r="J27" s="105">
        <f>'Residentes grau ensino N (11)'!L27/'Residentes grau ensino N (11)'!C27</f>
        <v>7.8843930635838153E-2</v>
      </c>
      <c r="K27" s="105">
        <f>'Residentes grau ensino N (11)'!M27/'Residentes grau ensino N (11)'!C27</f>
        <v>0.20749132947976878</v>
      </c>
      <c r="L27" s="262">
        <f>'Residentes grau ensino N (11)'!N27/'Residentes grau ensino N (11)'!C27</f>
        <v>-9.1560693641618493E-3</v>
      </c>
      <c r="M27" s="120"/>
      <c r="N27" s="261">
        <f>'Residentes grau ensino N (11)'!P27/'Residentes grau ensino N (11)'!C27</f>
        <v>0.11597687861271676</v>
      </c>
      <c r="O27" s="105">
        <f>'Residentes grau ensino N (11)'!Q27/'Residentes grau ensino N (11)'!C27</f>
        <v>1.6323699421965317E-2</v>
      </c>
      <c r="P27" s="105">
        <f>'Residentes grau ensino N (11)'!R27/'Residentes grau ensino N (11)'!C27</f>
        <v>9.9653179190751451E-2</v>
      </c>
      <c r="Q27" s="105">
        <f>'Residentes grau ensino N (11)'!S27/'Residentes grau ensino N (11)'!C27</f>
        <v>0.88402312138728323</v>
      </c>
      <c r="R27" s="105">
        <f>'Residentes grau ensino N (11)'!T27/'Residentes grau ensino N (11)'!C27</f>
        <v>0.1299421965317919</v>
      </c>
      <c r="S27" s="105">
        <f>'Residentes grau ensino N (11)'!U27/'Residentes grau ensino N (11)'!C27</f>
        <v>6.7468208092485549E-2</v>
      </c>
      <c r="T27" s="105">
        <f>'Residentes grau ensino N (11)'!V27/'Residentes grau ensino N (11)'!C27</f>
        <v>0.11292485549132948</v>
      </c>
      <c r="U27" s="105">
        <f>'Residentes grau ensino N (11)'!W27/'Residentes grau ensino N (11)'!C27</f>
        <v>0.15870520231213872</v>
      </c>
      <c r="V27" s="105">
        <f>'Residentes grau ensino N (11)'!X27/'Residentes grau ensino N (11)'!C27</f>
        <v>1.0867052023121387E-2</v>
      </c>
      <c r="W27" s="262">
        <f>'Residentes grau ensino N (11)'!Y27/'Residentes grau ensino N (11)'!C27</f>
        <v>0.40411560693641618</v>
      </c>
    </row>
    <row r="28" spans="2:23" x14ac:dyDescent="0.25">
      <c r="B28" s="114" t="s">
        <v>5</v>
      </c>
      <c r="C28" s="261">
        <f>'Residentes grau ensino N (11)'!E28/'Residentes grau ensino N (11)'!C28</f>
        <v>0.85200596686817931</v>
      </c>
      <c r="D28" s="105">
        <f>'Residentes grau ensino N (11)'!F28/'Residentes grau ensino N (11)'!C28</f>
        <v>0.14799403313182069</v>
      </c>
      <c r="E28" s="105">
        <f>'Residentes grau ensino N (11)'!G28/'Residentes grau ensino N (11)'!C28</f>
        <v>3.7528460390986888E-2</v>
      </c>
      <c r="F28" s="105">
        <f>'Residentes grau ensino N (11)'!H28/'Residentes grau ensino N (11)'!C28</f>
        <v>2.0255947240323466E-2</v>
      </c>
      <c r="G28" s="105">
        <f>'Residentes grau ensino N (11)'!I28/'Residentes grau ensino N (11)'!C28</f>
        <v>3.0540943707309413E-2</v>
      </c>
      <c r="H28" s="105">
        <f>'Residentes grau ensino N (11)'!J28/'Residentes grau ensino N (11)'!C28</f>
        <v>2.7793043887885688E-2</v>
      </c>
      <c r="I28" s="105">
        <f>'Residentes grau ensino N (11)'!K28/'Residentes grau ensino N (11)'!C28</f>
        <v>5.4957996388474526E-4</v>
      </c>
      <c r="J28" s="105">
        <f>'Residentes grau ensino N (11)'!L28/'Residentes grau ensino N (11)'!C28</f>
        <v>3.132605794143048E-2</v>
      </c>
      <c r="K28" s="105">
        <f>'Residentes grau ensino N (11)'!M28/'Residentes grau ensino N (11)'!C28</f>
        <v>0.16377482923765407</v>
      </c>
      <c r="L28" s="262">
        <f>'Residentes grau ensino N (11)'!N28/'Residentes grau ensino N (11)'!C28</f>
        <v>-1.5780796105833397E-2</v>
      </c>
      <c r="M28" s="120"/>
      <c r="N28" s="261">
        <f>'Residentes grau ensino N (11)'!P28/'Residentes grau ensino N (11)'!C28</f>
        <v>0.1665227290570778</v>
      </c>
      <c r="O28" s="105">
        <f>'Residentes grau ensino N (11)'!Q28/'Residentes grau ensino N (11)'!C28</f>
        <v>3.9569757399701658E-2</v>
      </c>
      <c r="P28" s="105">
        <f>'Residentes grau ensino N (11)'!R28/'Residentes grau ensino N (11)'!C28</f>
        <v>0.12695297165737615</v>
      </c>
      <c r="Q28" s="105">
        <f>'Residentes grau ensino N (11)'!S28/'Residentes grau ensino N (11)'!C28</f>
        <v>0.83347727094292223</v>
      </c>
      <c r="R28" s="105">
        <f>'Residentes grau ensino N (11)'!T28/'Residentes grau ensino N (11)'!C28</f>
        <v>0.27062887650153095</v>
      </c>
      <c r="S28" s="105">
        <f>'Residentes grau ensino N (11)'!U28/'Residentes grau ensino N (11)'!C28</f>
        <v>0.11619690664991757</v>
      </c>
      <c r="T28" s="105">
        <f>'Residentes grau ensino N (11)'!V28/'Residentes grau ensino N (11)'!C28</f>
        <v>0.1579649839051582</v>
      </c>
      <c r="U28" s="105">
        <f>'Residentes grau ensino N (11)'!W28/'Residentes grau ensino N (11)'!C28</f>
        <v>0.13621731962000472</v>
      </c>
      <c r="V28" s="105">
        <f>'Residentes grau ensino N (11)'!X28/'Residentes grau ensino N (11)'!C28</f>
        <v>7.5370966475622201E-3</v>
      </c>
      <c r="W28" s="262">
        <f>'Residentes grau ensino N (11)'!Y28/'Residentes grau ensino N (11)'!C28</f>
        <v>0.14493208761874854</v>
      </c>
    </row>
    <row r="29" spans="2:23" x14ac:dyDescent="0.25">
      <c r="B29" s="114" t="s">
        <v>39</v>
      </c>
      <c r="C29" s="261">
        <f>'Residentes grau ensino N (11)'!E29/'Residentes grau ensino N (11)'!C29</f>
        <v>0.80889561270801813</v>
      </c>
      <c r="D29" s="105">
        <f>'Residentes grau ensino N (11)'!F29/'Residentes grau ensino N (11)'!C29</f>
        <v>0.19110438729198184</v>
      </c>
      <c r="E29" s="105">
        <f>'Residentes grau ensino N (11)'!G29/'Residentes grau ensino N (11)'!C29</f>
        <v>4.0484114977307112E-2</v>
      </c>
      <c r="F29" s="105">
        <f>'Residentes grau ensino N (11)'!H29/'Residentes grau ensino N (11)'!C29</f>
        <v>2.232980332829047E-2</v>
      </c>
      <c r="G29" s="105">
        <f>'Residentes grau ensino N (11)'!I29/'Residentes grau ensino N (11)'!C29</f>
        <v>3.0922844175491678E-2</v>
      </c>
      <c r="H29" s="105">
        <f>'Residentes grau ensino N (11)'!J29/'Residentes grau ensino N (11)'!C29</f>
        <v>3.2496217851739791E-2</v>
      </c>
      <c r="I29" s="105">
        <f>'Residentes grau ensino N (11)'!K29/'Residentes grau ensino N (11)'!C29</f>
        <v>1.8154311649016641E-3</v>
      </c>
      <c r="J29" s="105">
        <f>'Residentes grau ensino N (11)'!L29/'Residentes grau ensino N (11)'!C29</f>
        <v>6.3055975794251137E-2</v>
      </c>
      <c r="K29" s="105">
        <f>'Residentes grau ensino N (11)'!M29/'Residentes grau ensino N (11)'!C29</f>
        <v>0.19340393343419063</v>
      </c>
      <c r="L29" s="262">
        <f>'Residentes grau ensino N (11)'!N29/'Residentes grau ensino N (11)'!C29</f>
        <v>-2.2995461422087747E-3</v>
      </c>
      <c r="M29" s="120"/>
      <c r="N29" s="261">
        <f>'Residentes grau ensino N (11)'!P29/'Residentes grau ensino N (11)'!C29</f>
        <v>0.12992435703479577</v>
      </c>
      <c r="O29" s="105">
        <f>'Residentes grau ensino N (11)'!Q29/'Residentes grau ensino N (11)'!C29</f>
        <v>1.3918305597579426E-2</v>
      </c>
      <c r="P29" s="105">
        <f>'Residentes grau ensino N (11)'!R29/'Residentes grau ensino N (11)'!C29</f>
        <v>0.11600605143721635</v>
      </c>
      <c r="Q29" s="105">
        <f>'Residentes grau ensino N (11)'!S29/'Residentes grau ensino N (11)'!C29</f>
        <v>0.87007564296520423</v>
      </c>
      <c r="R29" s="105">
        <f>'Residentes grau ensino N (11)'!T29/'Residentes grau ensino N (11)'!C29</f>
        <v>0.14245083207261725</v>
      </c>
      <c r="S29" s="105">
        <f>'Residentes grau ensino N (11)'!U29/'Residentes grau ensino N (11)'!C29</f>
        <v>6.8986384266263232E-2</v>
      </c>
      <c r="T29" s="105">
        <f>'Residentes grau ensino N (11)'!V29/'Residentes grau ensino N (11)'!C29</f>
        <v>0.11612708018154312</v>
      </c>
      <c r="U29" s="105">
        <f>'Residentes grau ensino N (11)'!W29/'Residentes grau ensino N (11)'!C29</f>
        <v>0.15431164901664146</v>
      </c>
      <c r="V29" s="105">
        <f>'Residentes grau ensino N (11)'!X29/'Residentes grau ensino N (11)'!C29</f>
        <v>8.7745839636913774E-3</v>
      </c>
      <c r="W29" s="262">
        <f>'Residentes grau ensino N (11)'!Y29/'Residentes grau ensino N (11)'!C29</f>
        <v>0.37942511346444779</v>
      </c>
    </row>
    <row r="30" spans="2:23" x14ac:dyDescent="0.25">
      <c r="B30" s="114" t="s">
        <v>6</v>
      </c>
      <c r="C30" s="261">
        <f>'Residentes grau ensino N (11)'!E30/'Residentes grau ensino N (11)'!C30</f>
        <v>0.84012437474651891</v>
      </c>
      <c r="D30" s="105">
        <f>'Residentes grau ensino N (11)'!F30/'Residentes grau ensino N (11)'!C30</f>
        <v>0.15987562525348115</v>
      </c>
      <c r="E30" s="105">
        <f>'Residentes grau ensino N (11)'!G30/'Residentes grau ensino N (11)'!C30</f>
        <v>3.3229687711234288E-2</v>
      </c>
      <c r="F30" s="105">
        <f>'Residentes grau ensino N (11)'!H30/'Residentes grau ensino N (11)'!C30</f>
        <v>1.8764363931323511E-2</v>
      </c>
      <c r="G30" s="105">
        <f>'Residentes grau ensino N (11)'!I30/'Residentes grau ensino N (11)'!C30</f>
        <v>2.6307962687576045E-2</v>
      </c>
      <c r="H30" s="105">
        <f>'Residentes grau ensino N (11)'!J30/'Residentes grau ensino N (11)'!C30</f>
        <v>2.8633229687711235E-2</v>
      </c>
      <c r="I30" s="105">
        <f>'Residentes grau ensino N (11)'!K30/'Residentes grau ensino N (11)'!C30</f>
        <v>1.5411653372989049E-3</v>
      </c>
      <c r="J30" s="105">
        <f>'Residentes grau ensino N (11)'!L30/'Residentes grau ensino N (11)'!C30</f>
        <v>5.1399215898337167E-2</v>
      </c>
      <c r="K30" s="105">
        <f>'Residentes grau ensino N (11)'!M30/'Residentes grau ensino N (11)'!C30</f>
        <v>0.16498580505610383</v>
      </c>
      <c r="L30" s="262">
        <f>'Residentes grau ensino N (11)'!N30/'Residentes grau ensino N (11)'!C30</f>
        <v>-5.1101798026226847E-3</v>
      </c>
      <c r="M30" s="120"/>
      <c r="N30" s="261">
        <f>'Residentes grau ensino N (11)'!P30/'Residentes grau ensino N (11)'!C30</f>
        <v>0.1314046234960119</v>
      </c>
      <c r="O30" s="105">
        <f>'Residentes grau ensino N (11)'!Q30/'Residentes grau ensino N (11)'!C30</f>
        <v>2.563201297823442E-2</v>
      </c>
      <c r="P30" s="105">
        <f>'Residentes grau ensino N (11)'!R30/'Residentes grau ensino N (11)'!C30</f>
        <v>0.10577261051777748</v>
      </c>
      <c r="Q30" s="105">
        <f>'Residentes grau ensino N (11)'!S30/'Residentes grau ensino N (11)'!C30</f>
        <v>0.8685953765039881</v>
      </c>
      <c r="R30" s="105">
        <f>'Residentes grau ensino N (11)'!T30/'Residentes grau ensino N (11)'!C30</f>
        <v>0.21149114505880762</v>
      </c>
      <c r="S30" s="105">
        <f>'Residentes grau ensino N (11)'!U30/'Residentes grau ensino N (11)'!C30</f>
        <v>8.8657563877247533E-2</v>
      </c>
      <c r="T30" s="105">
        <f>'Residentes grau ensino N (11)'!V30/'Residentes grau ensino N (11)'!C30</f>
        <v>0.14681627686900095</v>
      </c>
      <c r="U30" s="105">
        <f>'Residentes grau ensino N (11)'!W30/'Residentes grau ensino N (11)'!C30</f>
        <v>0.16055157496282277</v>
      </c>
      <c r="V30" s="105">
        <f>'Residentes grau ensino N (11)'!X30/'Residentes grau ensino N (11)'!C30</f>
        <v>9.40921995403542E-3</v>
      </c>
      <c r="W30" s="262">
        <f>'Residentes grau ensino N (11)'!Y30/'Residentes grau ensino N (11)'!C30</f>
        <v>0.25166959578207382</v>
      </c>
    </row>
    <row r="31" spans="2:23" x14ac:dyDescent="0.25">
      <c r="B31" s="114" t="s">
        <v>40</v>
      </c>
      <c r="C31" s="261">
        <f>'Residentes grau ensino N (11)'!E31/'Residentes grau ensino N (11)'!C31</f>
        <v>0.82672148924634015</v>
      </c>
      <c r="D31" s="105">
        <f>'Residentes grau ensino N (11)'!F31/'Residentes grau ensino N (11)'!C31</f>
        <v>0.17327851075365985</v>
      </c>
      <c r="E31" s="105">
        <f>'Residentes grau ensino N (11)'!G31/'Residentes grau ensino N (11)'!C31</f>
        <v>3.7502259172239288E-2</v>
      </c>
      <c r="F31" s="105">
        <f>'Residentes grau ensino N (11)'!H31/'Residentes grau ensino N (11)'!C31</f>
        <v>2.1597686607626964E-2</v>
      </c>
      <c r="G31" s="105">
        <f>'Residentes grau ensino N (11)'!I31/'Residentes grau ensino N (11)'!C31</f>
        <v>2.7968552322429063E-2</v>
      </c>
      <c r="H31" s="105">
        <f>'Residentes grau ensino N (11)'!J31/'Residentes grau ensino N (11)'!C31</f>
        <v>3.1583227905295497E-2</v>
      </c>
      <c r="I31" s="105">
        <f>'Residentes grau ensino N (11)'!K31/'Residentes grau ensino N (11)'!C31</f>
        <v>1.7621543466473885E-3</v>
      </c>
      <c r="J31" s="105">
        <f>'Residentes grau ensino N (11)'!L31/'Residentes grau ensino N (11)'!C31</f>
        <v>5.2864630399421651E-2</v>
      </c>
      <c r="K31" s="105">
        <f>'Residentes grau ensino N (11)'!M31/'Residentes grau ensino N (11)'!C31</f>
        <v>0.1874209289716248</v>
      </c>
      <c r="L31" s="262">
        <f>'Residentes grau ensino N (11)'!N31/'Residentes grau ensino N (11)'!C31</f>
        <v>-1.4142418217964938E-2</v>
      </c>
      <c r="M31" s="120"/>
      <c r="N31" s="261">
        <f>'Residentes grau ensino N (11)'!P31/'Residentes grau ensino N (11)'!C31</f>
        <v>0.13762877281763961</v>
      </c>
      <c r="O31" s="105">
        <f>'Residentes grau ensino N (11)'!Q31/'Residentes grau ensino N (11)'!C31</f>
        <v>2.3450207843846015E-2</v>
      </c>
      <c r="P31" s="105">
        <f>'Residentes grau ensino N (11)'!R31/'Residentes grau ensino N (11)'!C31</f>
        <v>0.1141785649737936</v>
      </c>
      <c r="Q31" s="105">
        <f>'Residentes grau ensino N (11)'!S31/'Residentes grau ensino N (11)'!C31</f>
        <v>0.86237122718236037</v>
      </c>
      <c r="R31" s="105">
        <f>'Residentes grau ensino N (11)'!T31/'Residentes grau ensino N (11)'!C31</f>
        <v>0.18900234953912887</v>
      </c>
      <c r="S31" s="105">
        <f>'Residentes grau ensino N (11)'!U31/'Residentes grau ensino N (11)'!C31</f>
        <v>8.5712994758720407E-2</v>
      </c>
      <c r="T31" s="105">
        <f>'Residentes grau ensino N (11)'!V31/'Residentes grau ensino N (11)'!C31</f>
        <v>0.14015904572564614</v>
      </c>
      <c r="U31" s="105">
        <f>'Residentes grau ensino N (11)'!W31/'Residentes grau ensino N (11)'!C31</f>
        <v>0.15696728718597505</v>
      </c>
      <c r="V31" s="105">
        <f>'Residentes grau ensino N (11)'!X31/'Residentes grau ensino N (11)'!C31</f>
        <v>9.9403578528827041E-3</v>
      </c>
      <c r="W31" s="262">
        <f>'Residentes grau ensino N (11)'!Y31/'Residentes grau ensino N (11)'!C31</f>
        <v>0.28058919212000721</v>
      </c>
    </row>
    <row r="32" spans="2:23" x14ac:dyDescent="0.25">
      <c r="B32" s="114" t="s">
        <v>7</v>
      </c>
      <c r="C32" s="261">
        <f>'Residentes grau ensino N (11)'!E32/'Residentes grau ensino N (11)'!C32</f>
        <v>0.83874514877102202</v>
      </c>
      <c r="D32" s="105">
        <f>'Residentes grau ensino N (11)'!F32/'Residentes grau ensino N (11)'!C32</f>
        <v>0.16125485122897801</v>
      </c>
      <c r="E32" s="105">
        <f>'Residentes grau ensino N (11)'!G32/'Residentes grau ensino N (11)'!C32</f>
        <v>3.5446313065976717E-2</v>
      </c>
      <c r="F32" s="105">
        <f>'Residentes grau ensino N (11)'!H32/'Residentes grau ensino N (11)'!C32</f>
        <v>1.9146183699870634E-2</v>
      </c>
      <c r="G32" s="105">
        <f>'Residentes grau ensino N (11)'!I32/'Residentes grau ensino N (11)'!C32</f>
        <v>3.240620957309185E-2</v>
      </c>
      <c r="H32" s="105">
        <f>'Residentes grau ensino N (11)'!J32/'Residentes grau ensino N (11)'!C32</f>
        <v>3.0918499353169468E-2</v>
      </c>
      <c r="I32" s="105">
        <f>'Residentes grau ensino N (11)'!K32/'Residentes grau ensino N (11)'!C32</f>
        <v>1.3583441138421734E-3</v>
      </c>
      <c r="J32" s="105">
        <f>'Residentes grau ensino N (11)'!L32/'Residentes grau ensino N (11)'!C32</f>
        <v>4.1979301423027165E-2</v>
      </c>
      <c r="K32" s="105">
        <f>'Residentes grau ensino N (11)'!M32/'Residentes grau ensino N (11)'!C32</f>
        <v>0.17121604139715393</v>
      </c>
      <c r="L32" s="262">
        <f>'Residentes grau ensino N (11)'!N32/'Residentes grau ensino N (11)'!C32</f>
        <v>-9.9611901681759384E-3</v>
      </c>
      <c r="M32" s="120"/>
      <c r="N32" s="261">
        <f>'Residentes grau ensino N (11)'!P32/'Residentes grau ensino N (11)'!C32</f>
        <v>0.1479301423027167</v>
      </c>
      <c r="O32" s="105">
        <f>'Residentes grau ensino N (11)'!Q32/'Residentes grau ensino N (11)'!C32</f>
        <v>3.499353169469599E-2</v>
      </c>
      <c r="P32" s="105">
        <f>'Residentes grau ensino N (11)'!R32/'Residentes grau ensino N (11)'!C32</f>
        <v>0.1129366106080207</v>
      </c>
      <c r="Q32" s="105">
        <f>'Residentes grau ensino N (11)'!S32/'Residentes grau ensino N (11)'!C32</f>
        <v>0.85206985769728327</v>
      </c>
      <c r="R32" s="105">
        <f>'Residentes grau ensino N (11)'!T32/'Residentes grau ensino N (11)'!C32</f>
        <v>0.2278137128072445</v>
      </c>
      <c r="S32" s="105">
        <f>'Residentes grau ensino N (11)'!U32/'Residentes grau ensino N (11)'!C32</f>
        <v>0.11002587322121604</v>
      </c>
      <c r="T32" s="105">
        <f>'Residentes grau ensino N (11)'!V32/'Residentes grau ensino N (11)'!C32</f>
        <v>0.14805950840879689</v>
      </c>
      <c r="U32" s="105">
        <f>'Residentes grau ensino N (11)'!W32/'Residentes grau ensino N (11)'!C32</f>
        <v>0.14508408796895214</v>
      </c>
      <c r="V32" s="105">
        <f>'Residentes grau ensino N (11)'!X32/'Residentes grau ensino N (11)'!C32</f>
        <v>7.8913324708926261E-3</v>
      </c>
      <c r="W32" s="262">
        <f>'Residentes grau ensino N (11)'!Y32/'Residentes grau ensino N (11)'!C32</f>
        <v>0.2131953428201811</v>
      </c>
    </row>
    <row r="33" spans="1:23" x14ac:dyDescent="0.25">
      <c r="B33" s="114" t="s">
        <v>8</v>
      </c>
      <c r="C33" s="261">
        <f>'Residentes grau ensino N (11)'!E33/'Residentes grau ensino N (11)'!C33</f>
        <v>0.79540229885057467</v>
      </c>
      <c r="D33" s="105">
        <f>'Residentes grau ensino N (11)'!F33/'Residentes grau ensino N (11)'!C33</f>
        <v>0.2045977011494253</v>
      </c>
      <c r="E33" s="105">
        <f>'Residentes grau ensino N (11)'!G33/'Residentes grau ensino N (11)'!C33</f>
        <v>4.5559038662486936E-2</v>
      </c>
      <c r="F33" s="105">
        <f>'Residentes grau ensino N (11)'!H33/'Residentes grau ensino N (11)'!C33</f>
        <v>2.5391849529780564E-2</v>
      </c>
      <c r="G33" s="105">
        <f>'Residentes grau ensino N (11)'!I33/'Residentes grau ensino N (11)'!C33</f>
        <v>3.7565308254963424E-2</v>
      </c>
      <c r="H33" s="105">
        <f>'Residentes grau ensino N (11)'!J33/'Residentes grau ensino N (11)'!C33</f>
        <v>3.5109717868338559E-2</v>
      </c>
      <c r="I33" s="105">
        <f>'Residentes grau ensino N (11)'!K33/'Residentes grau ensino N (11)'!C33</f>
        <v>1.4106583072100312E-3</v>
      </c>
      <c r="J33" s="105">
        <f>'Residentes grau ensino N (11)'!L33/'Residentes grau ensino N (11)'!C33</f>
        <v>5.9561128526645767E-2</v>
      </c>
      <c r="K33" s="105">
        <f>'Residentes grau ensino N (11)'!M33/'Residentes grau ensino N (11)'!C33</f>
        <v>0.21515151515151515</v>
      </c>
      <c r="L33" s="262">
        <f>'Residentes grau ensino N (11)'!N33/'Residentes grau ensino N (11)'!C33</f>
        <v>-1.0553814002089865E-2</v>
      </c>
      <c r="M33" s="120"/>
      <c r="N33" s="261">
        <f>'Residentes grau ensino N (11)'!P33/'Residentes grau ensino N (11)'!C33</f>
        <v>0.1685997910135841</v>
      </c>
      <c r="O33" s="105">
        <f>'Residentes grau ensino N (11)'!Q33/'Residentes grau ensino N (11)'!C33</f>
        <v>3.7095088819226747E-2</v>
      </c>
      <c r="P33" s="105">
        <f>'Residentes grau ensino N (11)'!R33/'Residentes grau ensino N (11)'!C33</f>
        <v>0.13150470219435736</v>
      </c>
      <c r="Q33" s="105">
        <f>'Residentes grau ensino N (11)'!S33/'Residentes grau ensino N (11)'!C33</f>
        <v>0.83140020898641587</v>
      </c>
      <c r="R33" s="105">
        <f>'Residentes grau ensino N (11)'!T33/'Residentes grau ensino N (11)'!C33</f>
        <v>0.18928944618599791</v>
      </c>
      <c r="S33" s="105">
        <f>'Residentes grau ensino N (11)'!U33/'Residentes grau ensino N (11)'!C33</f>
        <v>9.5506792058516199E-2</v>
      </c>
      <c r="T33" s="105">
        <f>'Residentes grau ensino N (11)'!V33/'Residentes grau ensino N (11)'!C33</f>
        <v>0.1270637408568443</v>
      </c>
      <c r="U33" s="105">
        <f>'Residentes grau ensino N (11)'!W33/'Residentes grau ensino N (11)'!C33</f>
        <v>0.12664576802507838</v>
      </c>
      <c r="V33" s="105">
        <f>'Residentes grau ensino N (11)'!X33/'Residentes grau ensino N (11)'!C33</f>
        <v>7.6802507836990592E-3</v>
      </c>
      <c r="W33" s="262">
        <f>'Residentes grau ensino N (11)'!Y33/'Residentes grau ensino N (11)'!C33</f>
        <v>0.28521421107628003</v>
      </c>
    </row>
    <row r="34" spans="1:23" x14ac:dyDescent="0.25">
      <c r="B34" s="114" t="s">
        <v>41</v>
      </c>
      <c r="C34" s="261">
        <f>'Residentes grau ensino N (11)'!E34/'Residentes grau ensino N (11)'!C34</f>
        <v>0.81507257904155894</v>
      </c>
      <c r="D34" s="105">
        <f>'Residentes grau ensino N (11)'!F34/'Residentes grau ensino N (11)'!C34</f>
        <v>0.18492742095844103</v>
      </c>
      <c r="E34" s="105">
        <f>'Residentes grau ensino N (11)'!G34/'Residentes grau ensino N (11)'!C34</f>
        <v>3.8824816066812484E-2</v>
      </c>
      <c r="F34" s="105">
        <f>'Residentes grau ensino N (11)'!H34/'Residentes grau ensino N (11)'!C34</f>
        <v>2.1226884072380194E-2</v>
      </c>
      <c r="G34" s="105">
        <f>'Residentes grau ensino N (11)'!I34/'Residentes grau ensino N (11)'!C34</f>
        <v>3.2958838735335054E-2</v>
      </c>
      <c r="H34" s="105">
        <f>'Residentes grau ensino N (11)'!J34/'Residentes grau ensino N (11)'!C34</f>
        <v>3.2511433684629151E-2</v>
      </c>
      <c r="I34" s="105">
        <f>'Residentes grau ensino N (11)'!K34/'Residentes grau ensino N (11)'!C34</f>
        <v>2.2370252535295287E-3</v>
      </c>
      <c r="J34" s="105">
        <f>'Residentes grau ensino N (11)'!L34/'Residentes grau ensino N (11)'!C34</f>
        <v>5.7168423145754627E-2</v>
      </c>
      <c r="K34" s="105">
        <f>'Residentes grau ensino N (11)'!M34/'Residentes grau ensino N (11)'!C34</f>
        <v>0.19283157685424537</v>
      </c>
      <c r="L34" s="262">
        <f>'Residentes grau ensino N (11)'!N34/'Residentes grau ensino N (11)'!C34</f>
        <v>-7.9041558958043347E-3</v>
      </c>
      <c r="M34" s="120"/>
      <c r="N34" s="261">
        <f>'Residentes grau ensino N (11)'!P34/'Residentes grau ensino N (11)'!C34</f>
        <v>0.14341817458739312</v>
      </c>
      <c r="O34" s="105">
        <f>'Residentes grau ensino N (11)'!Q34/'Residentes grau ensino N (11)'!C34</f>
        <v>2.2469675879896598E-2</v>
      </c>
      <c r="P34" s="105">
        <f>'Residentes grau ensino N (11)'!R34/'Residentes grau ensino N (11)'!C34</f>
        <v>0.12094849870749652</v>
      </c>
      <c r="Q34" s="105">
        <f>'Residentes grau ensino N (11)'!S34/'Residentes grau ensino N (11)'!C34</f>
        <v>0.85658182541260686</v>
      </c>
      <c r="R34" s="105">
        <f>'Residentes grau ensino N (11)'!T34/'Residentes grau ensino N (11)'!C34</f>
        <v>0.17543249154901572</v>
      </c>
      <c r="S34" s="105">
        <f>'Residentes grau ensino N (11)'!U34/'Residentes grau ensino N (11)'!C34</f>
        <v>8.2471664346788626E-2</v>
      </c>
      <c r="T34" s="105">
        <f>'Residentes grau ensino N (11)'!V34/'Residentes grau ensino N (11)'!C34</f>
        <v>0.12164446211970571</v>
      </c>
      <c r="U34" s="105">
        <f>'Residentes grau ensino N (11)'!W34/'Residentes grau ensino N (11)'!C34</f>
        <v>0.14396500298270035</v>
      </c>
      <c r="V34" s="105">
        <f>'Residentes grau ensino N (11)'!X34/'Residentes grau ensino N (11)'!C34</f>
        <v>1.0986279578445019E-2</v>
      </c>
      <c r="W34" s="262">
        <f>'Residentes grau ensino N (11)'!Y34/'Residentes grau ensino N (11)'!C34</f>
        <v>0.32208192483595149</v>
      </c>
    </row>
    <row r="35" spans="1:23" x14ac:dyDescent="0.25">
      <c r="B35" s="114" t="s">
        <v>9</v>
      </c>
      <c r="C35" s="261">
        <f>'Residentes grau ensino N (11)'!E35/'Residentes grau ensino N (11)'!C35</f>
        <v>0.77753212354705248</v>
      </c>
      <c r="D35" s="105">
        <f>'Residentes grau ensino N (11)'!F35/'Residentes grau ensino N (11)'!C35</f>
        <v>0.22246787645294749</v>
      </c>
      <c r="E35" s="105">
        <f>'Residentes grau ensino N (11)'!G35/'Residentes grau ensino N (11)'!C35</f>
        <v>4.4414771359148918E-2</v>
      </c>
      <c r="F35" s="105">
        <f>'Residentes grau ensino N (11)'!H35/'Residentes grau ensino N (11)'!C35</f>
        <v>2.3159599851148131E-2</v>
      </c>
      <c r="G35" s="105">
        <f>'Residentes grau ensino N (11)'!I35/'Residentes grau ensino N (11)'!C35</f>
        <v>3.3863800538493534E-2</v>
      </c>
      <c r="H35" s="105">
        <f>'Residentes grau ensino N (11)'!J35/'Residentes grau ensino N (11)'!C35</f>
        <v>3.6359258367445219E-2</v>
      </c>
      <c r="I35" s="105">
        <f>'Residentes grau ensino N (11)'!K35/'Residentes grau ensino N (11)'!C35</f>
        <v>1.6855285335901757E-3</v>
      </c>
      <c r="J35" s="105">
        <f>'Residentes grau ensino N (11)'!L35/'Residentes grau ensino N (11)'!C35</f>
        <v>8.2984917803121505E-2</v>
      </c>
      <c r="K35" s="105">
        <f>'Residentes grau ensino N (11)'!M35/'Residentes grau ensino N (11)'!C35</f>
        <v>0.23864457237922204</v>
      </c>
      <c r="L35" s="262">
        <f>'Residentes grau ensino N (11)'!N35/'Residentes grau ensino N (11)'!C35</f>
        <v>-1.6176695926274545E-2</v>
      </c>
      <c r="M35" s="120"/>
      <c r="N35" s="261">
        <f>'Residentes grau ensino N (11)'!P35/'Residentes grau ensino N (11)'!C35</f>
        <v>0.14530569358404657</v>
      </c>
      <c r="O35" s="105">
        <f>'Residentes grau ensino N (11)'!Q35/'Residentes grau ensino N (11)'!C35</f>
        <v>1.8518923888536216E-2</v>
      </c>
      <c r="P35" s="105">
        <f>'Residentes grau ensino N (11)'!R35/'Residentes grau ensino N (11)'!C35</f>
        <v>0.12678676969551037</v>
      </c>
      <c r="Q35" s="105">
        <f>'Residentes grau ensino N (11)'!S35/'Residentes grau ensino N (11)'!C35</f>
        <v>0.85469430641595345</v>
      </c>
      <c r="R35" s="105">
        <f>'Residentes grau ensino N (11)'!T35/'Residentes grau ensino N (11)'!C35</f>
        <v>0.11422192062692905</v>
      </c>
      <c r="S35" s="105">
        <f>'Residentes grau ensino N (11)'!U35/'Residentes grau ensino N (11)'!C35</f>
        <v>6.9456909572488679E-2</v>
      </c>
      <c r="T35" s="105">
        <f>'Residentes grau ensino N (11)'!V35/'Residentes grau ensino N (11)'!C35</f>
        <v>0.10176652146312633</v>
      </c>
      <c r="U35" s="105">
        <f>'Residentes grau ensino N (11)'!W35/'Residentes grau ensino N (11)'!C35</f>
        <v>0.14046800779283322</v>
      </c>
      <c r="V35" s="105">
        <f>'Residentes grau ensino N (11)'!X35/'Residentes grau ensino N (11)'!C35</f>
        <v>9.0624521156666589E-3</v>
      </c>
      <c r="W35" s="262">
        <f>'Residentes grau ensino N (11)'!Y35/'Residentes grau ensino N (11)'!C35</f>
        <v>0.41971849484490947</v>
      </c>
    </row>
    <row r="36" spans="1:23" x14ac:dyDescent="0.25">
      <c r="B36" s="114" t="s">
        <v>10</v>
      </c>
      <c r="C36" s="261">
        <f>'Residentes grau ensino N (11)'!E36/'Residentes grau ensino N (11)'!C36</f>
        <v>0.82425781870138115</v>
      </c>
      <c r="D36" s="105">
        <f>'Residentes grau ensino N (11)'!F36/'Residentes grau ensino N (11)'!C36</f>
        <v>0.17574218129861882</v>
      </c>
      <c r="E36" s="105">
        <f>'Residentes grau ensino N (11)'!G36/'Residentes grau ensino N (11)'!C36</f>
        <v>4.4160448748478597E-2</v>
      </c>
      <c r="F36" s="105">
        <f>'Residentes grau ensino N (11)'!H36/'Residentes grau ensino N (11)'!C36</f>
        <v>2.6670900142879823E-2</v>
      </c>
      <c r="G36" s="105">
        <f>'Residentes grau ensino N (11)'!I36/'Residentes grau ensino N (11)'!C36</f>
        <v>3.712229454410753E-2</v>
      </c>
      <c r="H36" s="105">
        <f>'Residentes grau ensino N (11)'!J36/'Residentes grau ensino N (11)'!C36</f>
        <v>3.5984547811821983E-2</v>
      </c>
      <c r="I36" s="105">
        <f>'Residentes grau ensino N (11)'!K36/'Residentes grau ensino N (11)'!C36</f>
        <v>1.6404720325977667E-3</v>
      </c>
      <c r="J36" s="105">
        <f>'Residentes grau ensino N (11)'!L36/'Residentes grau ensino N (11)'!C36</f>
        <v>3.0163518018733133E-2</v>
      </c>
      <c r="K36" s="105">
        <f>'Residentes grau ensino N (11)'!M36/'Residentes grau ensino N (11)'!C36</f>
        <v>0.18764883314811875</v>
      </c>
      <c r="L36" s="262">
        <f>'Residentes grau ensino N (11)'!N36/'Residentes grau ensino N (11)'!C36</f>
        <v>-1.1906651849499921E-2</v>
      </c>
      <c r="M36" s="120"/>
      <c r="N36" s="261">
        <f>'Residentes grau ensino N (11)'!P36/'Residentes grau ensino N (11)'!C36</f>
        <v>0.20352436894745199</v>
      </c>
      <c r="O36" s="105">
        <f>'Residentes grau ensino N (11)'!Q36/'Residentes grau ensino N (11)'!C36</f>
        <v>6.2734825633698477E-2</v>
      </c>
      <c r="P36" s="105">
        <f>'Residentes grau ensino N (11)'!R36/'Residentes grau ensino N (11)'!C36</f>
        <v>0.14078954331375351</v>
      </c>
      <c r="Q36" s="105">
        <f>'Residentes grau ensino N (11)'!S36/'Residentes grau ensino N (11)'!C36</f>
        <v>0.79647563105254804</v>
      </c>
      <c r="R36" s="105">
        <f>'Residentes grau ensino N (11)'!T36/'Residentes grau ensino N (11)'!C36</f>
        <v>0.30020638196539134</v>
      </c>
      <c r="S36" s="105">
        <f>'Residentes grau ensino N (11)'!U36/'Residentes grau ensino N (11)'!C36</f>
        <v>0.13451870667301688</v>
      </c>
      <c r="T36" s="105">
        <f>'Residentes grau ensino N (11)'!V36/'Residentes grau ensino N (11)'!C36</f>
        <v>0.16399428480711223</v>
      </c>
      <c r="U36" s="105">
        <f>'Residentes grau ensino N (11)'!W36/'Residentes grau ensino N (11)'!C36</f>
        <v>0.11403926549187701</v>
      </c>
      <c r="V36" s="105">
        <f>'Residentes grau ensino N (11)'!X36/'Residentes grau ensino N (11)'!C36</f>
        <v>6.9587765253743984E-3</v>
      </c>
      <c r="W36" s="262">
        <f>'Residentes grau ensino N (11)'!Y36/'Residentes grau ensino N (11)'!C36</f>
        <v>7.6758215589776149E-2</v>
      </c>
    </row>
    <row r="37" spans="1:23" x14ac:dyDescent="0.25">
      <c r="B37" s="114" t="s">
        <v>42</v>
      </c>
      <c r="C37" s="261">
        <f>'Residentes grau ensino N (11)'!E37/'Residentes grau ensino N (11)'!C37</f>
        <v>0.84288014722797333</v>
      </c>
      <c r="D37" s="105">
        <f>'Residentes grau ensino N (11)'!F37/'Residentes grau ensino N (11)'!C37</f>
        <v>0.1571198527720267</v>
      </c>
      <c r="E37" s="105">
        <f>'Residentes grau ensino N (11)'!G37/'Residentes grau ensino N (11)'!C37</f>
        <v>3.1285944329422589E-2</v>
      </c>
      <c r="F37" s="105">
        <f>'Residentes grau ensino N (11)'!H37/'Residentes grau ensino N (11)'!C37</f>
        <v>1.7099915650640288E-2</v>
      </c>
      <c r="G37" s="105">
        <f>'Residentes grau ensino N (11)'!I37/'Residentes grau ensino N (11)'!C37</f>
        <v>2.3617820719269995E-2</v>
      </c>
      <c r="H37" s="105">
        <f>'Residentes grau ensino N (11)'!J37/'Residentes grau ensino N (11)'!C37</f>
        <v>2.7988651177056973E-2</v>
      </c>
      <c r="I37" s="105">
        <f>'Residentes grau ensino N (11)'!K37/'Residentes grau ensino N (11)'!C37</f>
        <v>1.3802622498274672E-3</v>
      </c>
      <c r="J37" s="105">
        <f>'Residentes grau ensino N (11)'!L37/'Residentes grau ensino N (11)'!C37</f>
        <v>5.5747258645809372E-2</v>
      </c>
      <c r="K37" s="105">
        <f>'Residentes grau ensino N (11)'!M37/'Residentes grau ensino N (11)'!C37</f>
        <v>0.16831531324284948</v>
      </c>
      <c r="L37" s="262">
        <f>'Residentes grau ensino N (11)'!N37/'Residentes grau ensino N (11)'!C37</f>
        <v>-1.119546047082279E-2</v>
      </c>
      <c r="M37" s="120"/>
      <c r="N37" s="261">
        <f>'Residentes grau ensino N (11)'!P37/'Residentes grau ensino N (11)'!C37</f>
        <v>0.14600107353730543</v>
      </c>
      <c r="O37" s="105">
        <f>'Residentes grau ensino N (11)'!Q37/'Residentes grau ensino N (11)'!C37</f>
        <v>3.4659918717889732E-2</v>
      </c>
      <c r="P37" s="105">
        <f>'Residentes grau ensino N (11)'!R37/'Residentes grau ensino N (11)'!C37</f>
        <v>0.11134115481941569</v>
      </c>
      <c r="Q37" s="105">
        <f>'Residentes grau ensino N (11)'!S37/'Residentes grau ensino N (11)'!C37</f>
        <v>0.8539989264626946</v>
      </c>
      <c r="R37" s="105">
        <f>'Residentes grau ensino N (11)'!T37/'Residentes grau ensino N (11)'!C37</f>
        <v>0.22114868491680087</v>
      </c>
      <c r="S37" s="105">
        <f>'Residentes grau ensino N (11)'!U37/'Residentes grau ensino N (11)'!C37</f>
        <v>8.6803159266927388E-2</v>
      </c>
      <c r="T37" s="105">
        <f>'Residentes grau ensino N (11)'!V37/'Residentes grau ensino N (11)'!C37</f>
        <v>0.13181504485852311</v>
      </c>
      <c r="U37" s="105">
        <f>'Residentes grau ensino N (11)'!W37/'Residentes grau ensino N (11)'!C37</f>
        <v>0.14753469825933593</v>
      </c>
      <c r="V37" s="105">
        <f>'Residentes grau ensino N (11)'!X37/'Residentes grau ensino N (11)'!C37</f>
        <v>1.2959128901157886E-2</v>
      </c>
      <c r="W37" s="262">
        <f>'Residentes grau ensino N (11)'!Y37/'Residentes grau ensino N (11)'!C37</f>
        <v>0.25373821025994941</v>
      </c>
    </row>
    <row r="38" spans="1:23" x14ac:dyDescent="0.25">
      <c r="B38" s="114" t="s">
        <v>43</v>
      </c>
      <c r="C38" s="261">
        <f>'Residentes grau ensino N (11)'!E38/'Residentes grau ensino N (11)'!C38</f>
        <v>0.83600686634308041</v>
      </c>
      <c r="D38" s="105">
        <f>'Residentes grau ensino N (11)'!F38/'Residentes grau ensino N (11)'!C38</f>
        <v>0.16399313365691962</v>
      </c>
      <c r="E38" s="105">
        <f>'Residentes grau ensino N (11)'!G38/'Residentes grau ensino N (11)'!C38</f>
        <v>3.9718243163253224E-2</v>
      </c>
      <c r="F38" s="105">
        <f>'Residentes grau ensino N (11)'!H38/'Residentes grau ensino N (11)'!C38</f>
        <v>1.9533562211436012E-2</v>
      </c>
      <c r="G38" s="105">
        <f>'Residentes grau ensino N (11)'!I38/'Residentes grau ensino N (11)'!C38</f>
        <v>3.1135314312773766E-2</v>
      </c>
      <c r="H38" s="105">
        <f>'Residentes grau ensino N (11)'!J38/'Residentes grau ensino N (11)'!C38</f>
        <v>3.3295844678584111E-2</v>
      </c>
      <c r="I38" s="105">
        <f>'Residentes grau ensino N (11)'!K38/'Residentes grau ensino N (11)'!C38</f>
        <v>1.3318337871433645E-3</v>
      </c>
      <c r="J38" s="105">
        <f>'Residentes grau ensino N (11)'!L38/'Residentes grau ensino N (11)'!C38</f>
        <v>3.8978335503729138E-2</v>
      </c>
      <c r="K38" s="105">
        <f>'Residentes grau ensino N (11)'!M38/'Residentes grau ensino N (11)'!C38</f>
        <v>0.16997158754587427</v>
      </c>
      <c r="L38" s="262">
        <f>'Residentes grau ensino N (11)'!N38/'Residentes grau ensino N (11)'!C38</f>
        <v>-5.978453888954658E-3</v>
      </c>
      <c r="M38" s="120"/>
      <c r="N38" s="261">
        <f>'Residentes grau ensino N (11)'!P38/'Residentes grau ensino N (11)'!C38</f>
        <v>0.16005682490825146</v>
      </c>
      <c r="O38" s="105">
        <f>'Residentes grau ensino N (11)'!Q38/'Residentes grau ensino N (11)'!C38</f>
        <v>4.0931691724872737E-2</v>
      </c>
      <c r="P38" s="105">
        <f>'Residentes grau ensino N (11)'!R38/'Residentes grau ensino N (11)'!C38</f>
        <v>0.11912513318337871</v>
      </c>
      <c r="Q38" s="105">
        <f>'Residentes grau ensino N (11)'!S38/'Residentes grau ensino N (11)'!C38</f>
        <v>0.83994317509174854</v>
      </c>
      <c r="R38" s="105">
        <f>'Residentes grau ensino N (11)'!T38/'Residentes grau ensino N (11)'!C38</f>
        <v>0.24464306854504558</v>
      </c>
      <c r="S38" s="105">
        <f>'Residentes grau ensino N (11)'!U38/'Residentes grau ensino N (11)'!C38</f>
        <v>0.10302474251213449</v>
      </c>
      <c r="T38" s="105">
        <f>'Residentes grau ensino N (11)'!V38/'Residentes grau ensino N (11)'!C38</f>
        <v>0.157156386882917</v>
      </c>
      <c r="U38" s="105">
        <f>'Residentes grau ensino N (11)'!W38/'Residentes grau ensino N (11)'!C38</f>
        <v>0.14312773765834025</v>
      </c>
      <c r="V38" s="105">
        <f>'Residentes grau ensino N (11)'!X38/'Residentes grau ensino N (11)'!C38</f>
        <v>7.4582692080028415E-3</v>
      </c>
      <c r="W38" s="262">
        <f>'Residentes grau ensino N (11)'!Y38/'Residentes grau ensino N (11)'!C38</f>
        <v>0.18453297028530841</v>
      </c>
    </row>
    <row r="39" spans="1:23" x14ac:dyDescent="0.25">
      <c r="B39" s="114" t="s">
        <v>44</v>
      </c>
      <c r="C39" s="261">
        <f>'Residentes grau ensino N (11)'!E39/'Residentes grau ensino N (11)'!C39</f>
        <v>0.786397146254459</v>
      </c>
      <c r="D39" s="105">
        <f>'Residentes grau ensino N (11)'!F39/'Residentes grau ensino N (11)'!C39</f>
        <v>0.21360285374554103</v>
      </c>
      <c r="E39" s="105">
        <f>'Residentes grau ensino N (11)'!G39/'Residentes grau ensino N (11)'!C39</f>
        <v>6.0309155766944116E-2</v>
      </c>
      <c r="F39" s="105">
        <f>'Residentes grau ensino N (11)'!H39/'Residentes grau ensino N (11)'!C39</f>
        <v>2.6682520808561237E-2</v>
      </c>
      <c r="G39" s="105">
        <f>'Residentes grau ensino N (11)'!I39/'Residentes grau ensino N (11)'!C39</f>
        <v>3.4149821640903688E-2</v>
      </c>
      <c r="H39" s="105">
        <f>'Residentes grau ensino N (11)'!J39/'Residentes grau ensino N (11)'!C39</f>
        <v>3.1438763376932223E-2</v>
      </c>
      <c r="I39" s="105">
        <f>'Residentes grau ensino N (11)'!K39/'Residentes grau ensino N (11)'!C39</f>
        <v>9.5124851367419739E-4</v>
      </c>
      <c r="J39" s="105">
        <f>'Residentes grau ensino N (11)'!L39/'Residentes grau ensino N (11)'!C39</f>
        <v>6.0071343638525565E-2</v>
      </c>
      <c r="K39" s="105">
        <f>'Residentes grau ensino N (11)'!M39/'Residentes grau ensino N (11)'!C39</f>
        <v>0.20637336504161713</v>
      </c>
      <c r="L39" s="262">
        <f>'Residentes grau ensino N (11)'!N39/'Residentes grau ensino N (11)'!C39</f>
        <v>7.2294887039239001E-3</v>
      </c>
      <c r="M39" s="120"/>
      <c r="N39" s="261">
        <f>'Residentes grau ensino N (11)'!P39/'Residentes grau ensino N (11)'!C39</f>
        <v>0.19067776456599286</v>
      </c>
      <c r="O39" s="105">
        <f>'Residentes grau ensino N (11)'!Q39/'Residentes grau ensino N (11)'!C39</f>
        <v>2.0309155766944115E-2</v>
      </c>
      <c r="P39" s="105">
        <f>'Residentes grau ensino N (11)'!R39/'Residentes grau ensino N (11)'!C39</f>
        <v>0.17036860879904875</v>
      </c>
      <c r="Q39" s="105">
        <f>'Residentes grau ensino N (11)'!S39/'Residentes grau ensino N (11)'!C39</f>
        <v>0.80932223543400716</v>
      </c>
      <c r="R39" s="105">
        <f>'Residentes grau ensino N (11)'!T39/'Residentes grau ensino N (11)'!C39</f>
        <v>0.12004756242568371</v>
      </c>
      <c r="S39" s="105">
        <f>'Residentes grau ensino N (11)'!U39/'Residentes grau ensino N (11)'!C39</f>
        <v>7.3388822829964326E-2</v>
      </c>
      <c r="T39" s="105">
        <f>'Residentes grau ensino N (11)'!V39/'Residentes grau ensino N (11)'!C39</f>
        <v>9.5695600475624254E-2</v>
      </c>
      <c r="U39" s="105">
        <f>'Residentes grau ensino N (11)'!W39/'Residentes grau ensino N (11)'!C39</f>
        <v>0.11843043995243757</v>
      </c>
      <c r="V39" s="105">
        <f>'Residentes grau ensino N (11)'!X39/'Residentes grau ensino N (11)'!C39</f>
        <v>9.512485136741973E-3</v>
      </c>
      <c r="W39" s="262">
        <f>'Residentes grau ensino N (11)'!Y39/'Residentes grau ensino N (11)'!C39</f>
        <v>0.39224732461355527</v>
      </c>
    </row>
    <row r="40" spans="1:23" x14ac:dyDescent="0.25">
      <c r="B40" s="114" t="s">
        <v>11</v>
      </c>
      <c r="C40" s="261">
        <f>'Residentes grau ensino N (11)'!E40/'Residentes grau ensino N (11)'!C40</f>
        <v>0.84753459434333323</v>
      </c>
      <c r="D40" s="105">
        <f>'Residentes grau ensino N (11)'!F40/'Residentes grau ensino N (11)'!C40</f>
        <v>0.15246540565666677</v>
      </c>
      <c r="E40" s="105">
        <f>'Residentes grau ensino N (11)'!G40/'Residentes grau ensino N (11)'!C40</f>
        <v>3.2538348768191082E-2</v>
      </c>
      <c r="F40" s="105">
        <f>'Residentes grau ensino N (11)'!H40/'Residentes grau ensino N (11)'!C40</f>
        <v>1.7234597918975934E-2</v>
      </c>
      <c r="G40" s="105">
        <f>'Residentes grau ensino N (11)'!I40/'Residentes grau ensino N (11)'!C40</f>
        <v>2.5494332606285981E-2</v>
      </c>
      <c r="H40" s="105">
        <f>'Residentes grau ensino N (11)'!J40/'Residentes grau ensino N (11)'!C40</f>
        <v>2.9248757464154181E-2</v>
      </c>
      <c r="I40" s="105">
        <f>'Residentes grau ensino N (11)'!K40/'Residentes grau ensino N (11)'!C40</f>
        <v>1.2872313798405262E-3</v>
      </c>
      <c r="J40" s="105">
        <f>'Residentes grau ensino N (11)'!L40/'Residentes grau ensino N (11)'!C40</f>
        <v>4.6662137519219077E-2</v>
      </c>
      <c r="K40" s="105">
        <f>'Residentes grau ensino N (11)'!M40/'Residentes grau ensino N (11)'!C40</f>
        <v>0.16226266671434189</v>
      </c>
      <c r="L40" s="262">
        <f>'Residentes grau ensino N (11)'!N40/'Residentes grau ensino N (11)'!C40</f>
        <v>-9.7972610576751162E-3</v>
      </c>
      <c r="M40" s="120"/>
      <c r="N40" s="261">
        <f>'Residentes grau ensino N (11)'!P40/'Residentes grau ensino N (11)'!C40</f>
        <v>0.14459899166875245</v>
      </c>
      <c r="O40" s="105">
        <f>'Residentes grau ensino N (11)'!Q40/'Residentes grau ensino N (11)'!C40</f>
        <v>2.9749347445203276E-2</v>
      </c>
      <c r="P40" s="105">
        <f>'Residentes grau ensino N (11)'!R40/'Residentes grau ensino N (11)'!C40</f>
        <v>0.11484964422354918</v>
      </c>
      <c r="Q40" s="105">
        <f>'Residentes grau ensino N (11)'!S40/'Residentes grau ensino N (11)'!C40</f>
        <v>0.85540100833124755</v>
      </c>
      <c r="R40" s="105">
        <f>'Residentes grau ensino N (11)'!T40/'Residentes grau ensino N (11)'!C40</f>
        <v>0.23084349411806773</v>
      </c>
      <c r="S40" s="105">
        <f>'Residentes grau ensino N (11)'!U40/'Residentes grau ensino N (11)'!C40</f>
        <v>9.6542353488039481E-2</v>
      </c>
      <c r="T40" s="105">
        <f>'Residentes grau ensino N (11)'!V40/'Residentes grau ensino N (11)'!C40</f>
        <v>0.15561197125183251</v>
      </c>
      <c r="U40" s="105">
        <f>'Residentes grau ensino N (11)'!W40/'Residentes grau ensino N (11)'!C40</f>
        <v>0.16526620660063646</v>
      </c>
      <c r="V40" s="105">
        <f>'Residentes grau ensino N (11)'!X40/'Residentes grau ensino N (11)'!C40</f>
        <v>1.1763864554653699E-2</v>
      </c>
      <c r="W40" s="262">
        <f>'Residentes grau ensino N (11)'!Y40/'Residentes grau ensino N (11)'!C40</f>
        <v>0.19537311831801765</v>
      </c>
    </row>
    <row r="41" spans="1:23" x14ac:dyDescent="0.25">
      <c r="B41" s="114" t="s">
        <v>45</v>
      </c>
      <c r="C41" s="261">
        <f>'Residentes grau ensino N (11)'!E41/'Residentes grau ensino N (11)'!C41</f>
        <v>0.79159252669039148</v>
      </c>
      <c r="D41" s="105">
        <f>'Residentes grau ensino N (11)'!F41/'Residentes grau ensino N (11)'!C41</f>
        <v>0.20840747330960854</v>
      </c>
      <c r="E41" s="105">
        <f>'Residentes grau ensino N (11)'!G41/'Residentes grau ensino N (11)'!C41</f>
        <v>6.112099644128114E-2</v>
      </c>
      <c r="F41" s="105">
        <f>'Residentes grau ensino N (11)'!H41/'Residentes grau ensino N (11)'!C41</f>
        <v>3.0738434163701069E-2</v>
      </c>
      <c r="G41" s="105">
        <f>'Residentes grau ensino N (11)'!I41/'Residentes grau ensino N (11)'!C41</f>
        <v>4.016903914590747E-2</v>
      </c>
      <c r="H41" s="105">
        <f>'Residentes grau ensino N (11)'!J41/'Residentes grau ensino N (11)'!C41</f>
        <v>3.4964412811387902E-2</v>
      </c>
      <c r="I41" s="105">
        <f>'Residentes grau ensino N (11)'!K41/'Residentes grau ensino N (11)'!C41</f>
        <v>1.7348754448398577E-3</v>
      </c>
      <c r="J41" s="105">
        <f>'Residentes grau ensino N (11)'!L41/'Residentes grau ensino N (11)'!C41</f>
        <v>3.9679715302491106E-2</v>
      </c>
      <c r="K41" s="105">
        <f>'Residentes grau ensino N (11)'!M41/'Residentes grau ensino N (11)'!C41</f>
        <v>0.2229982206405694</v>
      </c>
      <c r="L41" s="262">
        <f>'Residentes grau ensino N (11)'!N41/'Residentes grau ensino N (11)'!C41</f>
        <v>-1.4590747330960854E-2</v>
      </c>
      <c r="M41" s="120"/>
      <c r="N41" s="261">
        <f>'Residentes grau ensino N (11)'!P41/'Residentes grau ensino N (11)'!C41</f>
        <v>0.23033807829181493</v>
      </c>
      <c r="O41" s="105">
        <f>'Residentes grau ensino N (11)'!Q41/'Residentes grau ensino N (11)'!C41</f>
        <v>4.8309608540925267E-2</v>
      </c>
      <c r="P41" s="105">
        <f>'Residentes grau ensino N (11)'!R41/'Residentes grau ensino N (11)'!C41</f>
        <v>0.18202846975088968</v>
      </c>
      <c r="Q41" s="105">
        <f>'Residentes grau ensino N (11)'!S41/'Residentes grau ensino N (11)'!C41</f>
        <v>0.76966192170818504</v>
      </c>
      <c r="R41" s="105">
        <f>'Residentes grau ensino N (11)'!T41/'Residentes grau ensino N (11)'!C41</f>
        <v>0.22566725978647686</v>
      </c>
      <c r="S41" s="105">
        <f>'Residentes grau ensino N (11)'!U41/'Residentes grau ensino N (11)'!C41</f>
        <v>0.1224644128113879</v>
      </c>
      <c r="T41" s="105">
        <f>'Residentes grau ensino N (11)'!V41/'Residentes grau ensino N (11)'!C41</f>
        <v>0.14421708185053381</v>
      </c>
      <c r="U41" s="105">
        <f>'Residentes grau ensino N (11)'!W41/'Residentes grau ensino N (11)'!C41</f>
        <v>0.11494661921708185</v>
      </c>
      <c r="V41" s="105">
        <f>'Residentes grau ensino N (11)'!X41/'Residentes grau ensino N (11)'!C41</f>
        <v>8.5854092526690389E-3</v>
      </c>
      <c r="W41" s="262">
        <f>'Residentes grau ensino N (11)'!Y41/'Residentes grau ensino N (11)'!C41</f>
        <v>0.15378113879003558</v>
      </c>
    </row>
    <row r="42" spans="1:23" x14ac:dyDescent="0.25">
      <c r="B42" s="114" t="s">
        <v>46</v>
      </c>
      <c r="C42" s="261">
        <f>'Residentes grau ensino N (11)'!E42/'Residentes grau ensino N (11)'!C42</f>
        <v>0.85883274578926749</v>
      </c>
      <c r="D42" s="105">
        <f>'Residentes grau ensino N (11)'!F42/'Residentes grau ensino N (11)'!C42</f>
        <v>0.14116725421073248</v>
      </c>
      <c r="E42" s="105">
        <f>'Residentes grau ensino N (11)'!G42/'Residentes grau ensino N (11)'!C42</f>
        <v>3.1962397179788486E-2</v>
      </c>
      <c r="F42" s="105">
        <f>'Residentes grau ensino N (11)'!H42/'Residentes grau ensino N (11)'!C42</f>
        <v>1.6921269095182139E-2</v>
      </c>
      <c r="G42" s="105">
        <f>'Residentes grau ensino N (11)'!I42/'Residentes grau ensino N (11)'!C42</f>
        <v>2.3266745005875441E-2</v>
      </c>
      <c r="H42" s="105">
        <f>'Residentes grau ensino N (11)'!J42/'Residentes grau ensino N (11)'!C42</f>
        <v>2.4598511555033294E-2</v>
      </c>
      <c r="I42" s="105">
        <f>'Residentes grau ensino N (11)'!K42/'Residentes grau ensino N (11)'!C42</f>
        <v>1.5667841754798276E-3</v>
      </c>
      <c r="J42" s="105">
        <f>'Residentes grau ensino N (11)'!L42/'Residentes grau ensino N (11)'!C42</f>
        <v>4.2851547199373285E-2</v>
      </c>
      <c r="K42" s="105">
        <f>'Residentes grau ensino N (11)'!M42/'Residentes grau ensino N (11)'!C42</f>
        <v>0.14422248335291812</v>
      </c>
      <c r="L42" s="262">
        <f>'Residentes grau ensino N (11)'!N42/'Residentes grau ensino N (11)'!C42</f>
        <v>-3.0552291421856639E-3</v>
      </c>
      <c r="M42" s="120"/>
      <c r="N42" s="261">
        <f>'Residentes grau ensino N (11)'!P42/'Residentes grau ensino N (11)'!C42</f>
        <v>0.16560908734821778</v>
      </c>
      <c r="O42" s="105">
        <f>'Residentes grau ensino N (11)'!Q42/'Residentes grau ensino N (11)'!C42</f>
        <v>4.9432040736388565E-2</v>
      </c>
      <c r="P42" s="105">
        <f>'Residentes grau ensino N (11)'!R42/'Residentes grau ensino N (11)'!C42</f>
        <v>0.11617704661182922</v>
      </c>
      <c r="Q42" s="105">
        <f>'Residentes grau ensino N (11)'!S42/'Residentes grau ensino N (11)'!C42</f>
        <v>0.83439091265178222</v>
      </c>
      <c r="R42" s="105">
        <f>'Residentes grau ensino N (11)'!T42/'Residentes grau ensino N (11)'!C42</f>
        <v>0.25225225225225223</v>
      </c>
      <c r="S42" s="105">
        <f>'Residentes grau ensino N (11)'!U42/'Residentes grau ensino N (11)'!C42</f>
        <v>9.7767332549941244E-2</v>
      </c>
      <c r="T42" s="105">
        <f>'Residentes grau ensino N (11)'!V42/'Residentes grau ensino N (11)'!C42</f>
        <v>0.1436741088915002</v>
      </c>
      <c r="U42" s="105">
        <f>'Residentes grau ensino N (11)'!W42/'Residentes grau ensino N (11)'!C42</f>
        <v>0.14798276537406974</v>
      </c>
      <c r="V42" s="105">
        <f>'Residentes grau ensino N (11)'!X42/'Residentes grau ensino N (11)'!C42</f>
        <v>1.2142577359968664E-2</v>
      </c>
      <c r="W42" s="262">
        <f>'Residentes grau ensino N (11)'!Y42/'Residentes grau ensino N (11)'!C42</f>
        <v>0.18057187622405013</v>
      </c>
    </row>
    <row r="43" spans="1:23" x14ac:dyDescent="0.25">
      <c r="B43" s="114" t="s">
        <v>47</v>
      </c>
      <c r="C43" s="261">
        <f>'Residentes grau ensino N (11)'!E43/'Residentes grau ensino N (11)'!C43</f>
        <v>0.82091944327288069</v>
      </c>
      <c r="D43" s="105">
        <f>'Residentes grau ensino N (11)'!F43/'Residentes grau ensino N (11)'!C43</f>
        <v>0.17908055672711937</v>
      </c>
      <c r="E43" s="105">
        <f>'Residentes grau ensino N (11)'!G43/'Residentes grau ensino N (11)'!C43</f>
        <v>3.1463517503163223E-2</v>
      </c>
      <c r="F43" s="105">
        <f>'Residentes grau ensino N (11)'!H43/'Residentes grau ensino N (11)'!C43</f>
        <v>1.8726275832981865E-2</v>
      </c>
      <c r="G43" s="105">
        <f>'Residentes grau ensino N (11)'!I43/'Residentes grau ensino N (11)'!C43</f>
        <v>2.598059890341628E-2</v>
      </c>
      <c r="H43" s="105">
        <f>'Residentes grau ensino N (11)'!J43/'Residentes grau ensino N (11)'!C43</f>
        <v>2.9692113032475747E-2</v>
      </c>
      <c r="I43" s="105">
        <f>'Residentes grau ensino N (11)'!K43/'Residentes grau ensino N (11)'!C43</f>
        <v>1.6870518768452129E-3</v>
      </c>
      <c r="J43" s="105">
        <f>'Residentes grau ensino N (11)'!L43/'Residentes grau ensino N (11)'!C43</f>
        <v>7.1530999578237026E-2</v>
      </c>
      <c r="K43" s="105">
        <f>'Residentes grau ensino N (11)'!M43/'Residentes grau ensino N (11)'!C43</f>
        <v>0.18903416280050611</v>
      </c>
      <c r="L43" s="262">
        <f>'Residentes grau ensino N (11)'!N43/'Residentes grau ensino N (11)'!C43</f>
        <v>-9.953606073386757E-3</v>
      </c>
      <c r="M43" s="120"/>
      <c r="N43" s="261">
        <f>'Residentes grau ensino N (11)'!P43/'Residentes grau ensino N (11)'!C43</f>
        <v>0.1282159426402362</v>
      </c>
      <c r="O43" s="105">
        <f>'Residentes grau ensino N (11)'!Q43/'Residentes grau ensino N (11)'!C43</f>
        <v>2.1509911429776464E-2</v>
      </c>
      <c r="P43" s="105">
        <f>'Residentes grau ensino N (11)'!R43/'Residentes grau ensino N (11)'!C43</f>
        <v>0.10670603121045973</v>
      </c>
      <c r="Q43" s="105">
        <f>'Residentes grau ensino N (11)'!S43/'Residentes grau ensino N (11)'!C43</f>
        <v>0.87178405735976383</v>
      </c>
      <c r="R43" s="105">
        <f>'Residentes grau ensino N (11)'!T43/'Residentes grau ensino N (11)'!C43</f>
        <v>0.1646562631800928</v>
      </c>
      <c r="S43" s="105">
        <f>'Residentes grau ensino N (11)'!U43/'Residentes grau ensino N (11)'!C43</f>
        <v>6.9506537326022771E-2</v>
      </c>
      <c r="T43" s="105">
        <f>'Residentes grau ensino N (11)'!V43/'Residentes grau ensino N (11)'!C43</f>
        <v>0.11665963728384648</v>
      </c>
      <c r="U43" s="105">
        <f>'Residentes grau ensino N (11)'!W43/'Residentes grau ensino N (11)'!C43</f>
        <v>0.16212568536482497</v>
      </c>
      <c r="V43" s="105">
        <f>'Residentes grau ensino N (11)'!X43/'Residentes grau ensino N (11)'!C43</f>
        <v>1.2652889076339097E-2</v>
      </c>
      <c r="W43" s="262">
        <f>'Residentes grau ensino N (11)'!Y43/'Residentes grau ensino N (11)'!C43</f>
        <v>0.34618304512863768</v>
      </c>
    </row>
    <row r="44" spans="1:23" x14ac:dyDescent="0.25">
      <c r="B44" s="114" t="s">
        <v>12</v>
      </c>
      <c r="C44" s="261">
        <f>'Residentes grau ensino N (11)'!E44/'Residentes grau ensino N (11)'!C44</f>
        <v>0.80746300275398719</v>
      </c>
      <c r="D44" s="105">
        <f>'Residentes grau ensino N (11)'!F44/'Residentes grau ensino N (11)'!C44</f>
        <v>0.19253699724601278</v>
      </c>
      <c r="E44" s="105">
        <f>'Residentes grau ensino N (11)'!G44/'Residentes grau ensino N (11)'!C44</f>
        <v>3.637684229640166E-2</v>
      </c>
      <c r="F44" s="105">
        <f>'Residentes grau ensino N (11)'!H44/'Residentes grau ensino N (11)'!C44</f>
        <v>1.8642375087007838E-2</v>
      </c>
      <c r="G44" s="105">
        <f>'Residentes grau ensino N (11)'!I44/'Residentes grau ensino N (11)'!C44</f>
        <v>2.9779378385739793E-2</v>
      </c>
      <c r="H44" s="105">
        <f>'Residentes grau ensino N (11)'!J44/'Residentes grau ensino N (11)'!C44</f>
        <v>3.3229428320673063E-2</v>
      </c>
      <c r="I44" s="105">
        <f>'Residentes grau ensino N (11)'!K44/'Residentes grau ensino N (11)'!C44</f>
        <v>1.2105438368186909E-3</v>
      </c>
      <c r="J44" s="105">
        <f>'Residentes grau ensino N (11)'!L44/'Residentes grau ensino N (11)'!C44</f>
        <v>7.3298429319371722E-2</v>
      </c>
      <c r="K44" s="105">
        <f>'Residentes grau ensino N (11)'!M44/'Residentes grau ensino N (11)'!C44</f>
        <v>0.20222134794056229</v>
      </c>
      <c r="L44" s="262">
        <f>'Residentes grau ensino N (11)'!N44/'Residentes grau ensino N (11)'!C44</f>
        <v>-9.6843506945495268E-3</v>
      </c>
      <c r="M44" s="120"/>
      <c r="N44" s="261">
        <f>'Residentes grau ensino N (11)'!P44/'Residentes grau ensino N (11)'!C44</f>
        <v>0.11339769391399086</v>
      </c>
      <c r="O44" s="105">
        <f>'Residentes grau ensino N (11)'!Q44/'Residentes grau ensino N (11)'!C44</f>
        <v>1.2196229155948309E-2</v>
      </c>
      <c r="P44" s="105">
        <f>'Residentes grau ensino N (11)'!R44/'Residentes grau ensino N (11)'!C44</f>
        <v>0.10120146475804255</v>
      </c>
      <c r="Q44" s="105">
        <f>'Residentes grau ensino N (11)'!S44/'Residentes grau ensino N (11)'!C44</f>
        <v>0.8866023060860091</v>
      </c>
      <c r="R44" s="105">
        <f>'Residentes grau ensino N (11)'!T44/'Residentes grau ensino N (11)'!C44</f>
        <v>0.12868080985382682</v>
      </c>
      <c r="S44" s="105">
        <f>'Residentes grau ensino N (11)'!U44/'Residentes grau ensino N (11)'!C44</f>
        <v>6.975758859667705E-2</v>
      </c>
      <c r="T44" s="105">
        <f>'Residentes grau ensino N (11)'!V44/'Residentes grau ensino N (11)'!C44</f>
        <v>0.1256544502617801</v>
      </c>
      <c r="U44" s="105">
        <f>'Residentes grau ensino N (11)'!W44/'Residentes grau ensino N (11)'!C44</f>
        <v>0.16169839300305663</v>
      </c>
      <c r="V44" s="105">
        <f>'Residentes grau ensino N (11)'!X44/'Residentes grau ensino N (11)'!C44</f>
        <v>8.3224888781284999E-3</v>
      </c>
      <c r="W44" s="262">
        <f>'Residentes grau ensino N (11)'!Y44/'Residentes grau ensino N (11)'!C44</f>
        <v>0.39248857549254001</v>
      </c>
    </row>
    <row r="45" spans="1:23" x14ac:dyDescent="0.25">
      <c r="B45" s="114" t="s">
        <v>13</v>
      </c>
      <c r="C45" s="263">
        <f>'Residentes grau ensino N (11)'!E45/'Residentes grau ensino N (11)'!C45</f>
        <v>0.85615949087603094</v>
      </c>
      <c r="D45" s="264">
        <f>'Residentes grau ensino N (11)'!F45/'Residentes grau ensino N (11)'!C45</f>
        <v>0.14384050912396909</v>
      </c>
      <c r="E45" s="264">
        <f>'Residentes grau ensino N (11)'!G45/'Residentes grau ensino N (11)'!C45</f>
        <v>3.3378790830573414E-2</v>
      </c>
      <c r="F45" s="264">
        <f>'Residentes grau ensino N (11)'!H45/'Residentes grau ensino N (11)'!C45</f>
        <v>1.7793363205402948E-2</v>
      </c>
      <c r="G45" s="264">
        <f>'Residentes grau ensino N (11)'!I45/'Residentes grau ensino N (11)'!C45</f>
        <v>2.4287291382557308E-2</v>
      </c>
      <c r="H45" s="264">
        <f>'Residentes grau ensino N (11)'!J45/'Residentes grau ensino N (11)'!C45</f>
        <v>2.5196441327358918E-2</v>
      </c>
      <c r="I45" s="264">
        <f>'Residentes grau ensino N (11)'!K45/'Residentes grau ensino N (11)'!C45</f>
        <v>1.9481784531463083E-3</v>
      </c>
      <c r="J45" s="264">
        <f>'Residentes grau ensino N (11)'!L45/'Residentes grau ensino N (11)'!C45</f>
        <v>4.1236443924930193E-2</v>
      </c>
      <c r="K45" s="264">
        <f>'Residentes grau ensino N (11)'!M45/'Residentes grau ensino N (11)'!C45</f>
        <v>0.15488018702513151</v>
      </c>
      <c r="L45" s="265">
        <f>'Residentes grau ensino N (11)'!N45/'Residentes grau ensino N (11)'!C45</f>
        <v>-1.1039677901162413E-2</v>
      </c>
      <c r="M45" s="120"/>
      <c r="N45" s="263">
        <f>'Residentes grau ensino N (11)'!P45/'Residentes grau ensino N (11)'!C45</f>
        <v>0.15306188713552829</v>
      </c>
      <c r="O45" s="264">
        <f>'Residentes grau ensino N (11)'!Q45/'Residentes grau ensino N (11)'!C45</f>
        <v>3.4158062211831937E-2</v>
      </c>
      <c r="P45" s="264">
        <f>'Residentes grau ensino N (11)'!R45/'Residentes grau ensino N (11)'!C45</f>
        <v>0.11890382492369635</v>
      </c>
      <c r="Q45" s="264">
        <f>'Residentes grau ensino N (11)'!S45/'Residentes grau ensino N (11)'!C45</f>
        <v>0.84693811286447174</v>
      </c>
      <c r="R45" s="264">
        <f>'Residentes grau ensino N (11)'!T45/'Residentes grau ensino N (11)'!C45</f>
        <v>0.25534125592570944</v>
      </c>
      <c r="S45" s="264">
        <f>'Residentes grau ensino N (11)'!U45/'Residentes grau ensino N (11)'!C45</f>
        <v>9.5265926358854475E-2</v>
      </c>
      <c r="T45" s="264">
        <f>'Residentes grau ensino N (11)'!V45/'Residentes grau ensino N (11)'!C45</f>
        <v>0.15176310150009742</v>
      </c>
      <c r="U45" s="264">
        <f>'Residentes grau ensino N (11)'!W45/'Residentes grau ensino N (11)'!C45</f>
        <v>0.14682771608546011</v>
      </c>
      <c r="V45" s="264">
        <f>'Residentes grau ensino N (11)'!X45/'Residentes grau ensino N (11)'!C45</f>
        <v>1.097473861939087E-2</v>
      </c>
      <c r="W45" s="265">
        <f>'Residentes grau ensino N (11)'!Y45/'Residentes grau ensino N (11)'!C45</f>
        <v>0.18676537437495941</v>
      </c>
    </row>
    <row r="46" spans="1:23" x14ac:dyDescent="0.25">
      <c r="B46" s="115"/>
      <c r="C46" s="156"/>
      <c r="D46" s="156"/>
    </row>
    <row r="47" spans="1:23" s="41" customFormat="1" ht="12.75" x14ac:dyDescent="0.2">
      <c r="A47" s="36"/>
      <c r="B47" s="45"/>
      <c r="C47" s="45"/>
      <c r="I47" s="24"/>
      <c r="M47" s="89"/>
    </row>
    <row r="48" spans="1:23" s="41" customFormat="1" ht="12.75" x14ac:dyDescent="0.2">
      <c r="A48" s="36"/>
      <c r="B48" s="45"/>
      <c r="I48" s="24"/>
      <c r="M48" s="89"/>
    </row>
    <row r="49" spans="1:13" s="41" customFormat="1" ht="12.75" x14ac:dyDescent="0.2">
      <c r="A49" s="36"/>
      <c r="B49" s="45"/>
      <c r="I49" s="24"/>
      <c r="M49" s="89"/>
    </row>
  </sheetData>
  <mergeCells count="24">
    <mergeCell ref="C46:D46"/>
    <mergeCell ref="K12:K14"/>
    <mergeCell ref="L12:L14"/>
    <mergeCell ref="R12:R14"/>
    <mergeCell ref="S12:S14"/>
    <mergeCell ref="E12:E14"/>
    <mergeCell ref="F12:F14"/>
    <mergeCell ref="G12:G14"/>
    <mergeCell ref="H12:H14"/>
    <mergeCell ref="I12:I14"/>
    <mergeCell ref="J12:J14"/>
    <mergeCell ref="C10:W10"/>
    <mergeCell ref="C11:C14"/>
    <mergeCell ref="D11:D14"/>
    <mergeCell ref="E11:L11"/>
    <mergeCell ref="N11:N14"/>
    <mergeCell ref="O11:O14"/>
    <mergeCell ref="P11:P14"/>
    <mergeCell ref="Q11:Q14"/>
    <mergeCell ref="R11:W11"/>
    <mergeCell ref="V12:V14"/>
    <mergeCell ref="W12:W14"/>
    <mergeCell ref="T12:T14"/>
    <mergeCell ref="U12:U1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showGridLines="0" showRowColHeaders="0" workbookViewId="0"/>
  </sheetViews>
  <sheetFormatPr defaultRowHeight="15" x14ac:dyDescent="0.25"/>
  <cols>
    <col min="1" max="1" width="12" style="121" customWidth="1"/>
    <col min="2" max="2" width="42.7109375" style="121" customWidth="1"/>
    <col min="3" max="3" width="14.7109375" style="126" customWidth="1"/>
    <col min="4" max="4" width="0.28515625" style="128" customWidth="1"/>
    <col min="5" max="7" width="14.7109375" style="126" customWidth="1"/>
    <col min="8" max="8" width="19.140625" style="126" customWidth="1"/>
    <col min="9" max="9" width="0.28515625" style="126" customWidth="1"/>
    <col min="10" max="15" width="14.7109375" style="126" customWidth="1"/>
    <col min="16" max="16" width="0.28515625" style="126" customWidth="1"/>
    <col min="17" max="17" width="14.7109375" style="126" customWidth="1"/>
    <col min="18" max="18" width="0.28515625" style="128" customWidth="1"/>
    <col min="19" max="19" width="14.7109375" style="126" customWidth="1"/>
    <col min="20" max="20" width="0.28515625" style="128" customWidth="1"/>
    <col min="21" max="21" width="14.7109375" style="126" customWidth="1"/>
    <col min="22" max="16384" width="9.140625" style="121"/>
  </cols>
  <sheetData>
    <row r="1" spans="1:43" s="41" customFormat="1" ht="12.75" x14ac:dyDescent="0.2">
      <c r="A1" s="36"/>
      <c r="B1" s="45"/>
      <c r="D1" s="24"/>
      <c r="K1" s="24"/>
      <c r="O1" s="89"/>
      <c r="R1" s="24"/>
      <c r="T1" s="24"/>
    </row>
    <row r="2" spans="1:43" s="41" customFormat="1" ht="12.75" x14ac:dyDescent="0.2">
      <c r="A2" s="36"/>
      <c r="B2" s="45"/>
      <c r="C2" s="45"/>
      <c r="D2" s="52"/>
      <c r="K2" s="24"/>
      <c r="O2" s="89"/>
      <c r="R2" s="24"/>
      <c r="T2" s="24"/>
    </row>
    <row r="3" spans="1:43" s="41" customFormat="1" ht="12.75" x14ac:dyDescent="0.2">
      <c r="A3" s="36"/>
      <c r="B3" s="45"/>
      <c r="D3" s="24"/>
      <c r="K3" s="24"/>
      <c r="O3" s="89"/>
      <c r="R3" s="24"/>
      <c r="T3" s="24"/>
    </row>
    <row r="4" spans="1:43" s="41" customFormat="1" ht="12.75" x14ac:dyDescent="0.2">
      <c r="A4" s="36"/>
      <c r="B4" s="45"/>
      <c r="D4" s="24"/>
      <c r="K4" s="24"/>
      <c r="O4" s="89"/>
      <c r="R4" s="24"/>
      <c r="T4" s="24"/>
    </row>
    <row r="5" spans="1:43" s="41" customFormat="1" ht="12.75" x14ac:dyDescent="0.2">
      <c r="A5" s="36"/>
      <c r="B5" s="45"/>
      <c r="D5" s="24"/>
      <c r="K5" s="24"/>
      <c r="O5" s="89"/>
      <c r="R5" s="24"/>
      <c r="T5" s="24"/>
    </row>
    <row r="6" spans="1:43" s="41" customFormat="1" ht="12" x14ac:dyDescent="0.2">
      <c r="A6" s="37" t="s">
        <v>104</v>
      </c>
      <c r="B6" s="27" t="s">
        <v>98</v>
      </c>
      <c r="D6" s="24"/>
      <c r="K6" s="24"/>
      <c r="O6" s="89"/>
      <c r="R6" s="24"/>
      <c r="T6" s="24"/>
    </row>
    <row r="7" spans="1:43" s="41" customFormat="1" ht="12" x14ac:dyDescent="0.2">
      <c r="A7" s="37"/>
      <c r="B7" s="30" t="s">
        <v>117</v>
      </c>
      <c r="D7" s="24"/>
      <c r="K7" s="24"/>
      <c r="O7" s="89"/>
      <c r="R7" s="24"/>
      <c r="T7" s="24"/>
    </row>
    <row r="8" spans="1:43" s="41" customFormat="1" ht="12" x14ac:dyDescent="0.2">
      <c r="A8" s="37"/>
      <c r="B8" s="288" t="s">
        <v>116</v>
      </c>
      <c r="C8" s="289"/>
      <c r="D8" s="289"/>
      <c r="E8" s="289"/>
      <c r="F8" s="289"/>
      <c r="G8" s="289"/>
      <c r="H8" s="289"/>
      <c r="I8" s="289"/>
      <c r="K8" s="24"/>
      <c r="O8" s="89"/>
      <c r="R8" s="24"/>
      <c r="T8" s="24"/>
    </row>
    <row r="9" spans="1:43" s="41" customFormat="1" ht="12" x14ac:dyDescent="0.2">
      <c r="A9" s="37"/>
      <c r="B9" s="30"/>
      <c r="D9" s="24"/>
      <c r="K9" s="24"/>
      <c r="O9" s="89"/>
      <c r="R9" s="24"/>
      <c r="T9" s="24"/>
    </row>
    <row r="10" spans="1:43" ht="24.95" customHeight="1" x14ac:dyDescent="0.25">
      <c r="C10" s="158" t="s">
        <v>98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08"/>
      <c r="W10" s="108"/>
      <c r="X10" s="108"/>
      <c r="Y10" s="108"/>
      <c r="Z10" s="108"/>
      <c r="AA10" s="108"/>
      <c r="AB10" s="108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</row>
    <row r="11" spans="1:43" s="129" customFormat="1" ht="21" customHeight="1" x14ac:dyDescent="0.15">
      <c r="C11" s="164" t="s">
        <v>15</v>
      </c>
      <c r="D11" s="109"/>
      <c r="E11" s="220" t="s">
        <v>86</v>
      </c>
      <c r="F11" s="221"/>
      <c r="G11" s="227"/>
      <c r="H11" s="227"/>
      <c r="I11" s="221"/>
      <c r="J11" s="221"/>
      <c r="K11" s="227"/>
      <c r="L11" s="227"/>
      <c r="M11" s="227"/>
      <c r="N11" s="221"/>
      <c r="O11" s="221"/>
      <c r="P11" s="130"/>
      <c r="Q11" s="155" t="s">
        <v>99</v>
      </c>
      <c r="R11" s="109"/>
      <c r="S11" s="155" t="s">
        <v>87</v>
      </c>
      <c r="T11" s="109"/>
      <c r="U11" s="155" t="s">
        <v>88</v>
      </c>
      <c r="V11" s="131"/>
      <c r="W11" s="131"/>
      <c r="X11" s="131"/>
      <c r="Y11" s="131"/>
      <c r="Z11" s="131"/>
      <c r="AA11" s="131"/>
      <c r="AB11" s="131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</row>
    <row r="12" spans="1:43" s="129" customFormat="1" ht="43.5" customHeight="1" x14ac:dyDescent="0.2">
      <c r="B12" s="285" t="s">
        <v>14</v>
      </c>
      <c r="C12" s="164"/>
      <c r="D12" s="109"/>
      <c r="E12" s="195" t="s">
        <v>15</v>
      </c>
      <c r="F12" s="272" t="s">
        <v>89</v>
      </c>
      <c r="G12" s="190" t="s">
        <v>100</v>
      </c>
      <c r="H12" s="216" t="s">
        <v>101</v>
      </c>
      <c r="I12" s="117"/>
      <c r="J12" s="272" t="s">
        <v>90</v>
      </c>
      <c r="K12" s="190" t="s">
        <v>91</v>
      </c>
      <c r="L12" s="276" t="s">
        <v>92</v>
      </c>
      <c r="M12" s="216" t="s">
        <v>93</v>
      </c>
      <c r="N12" s="137" t="s">
        <v>94</v>
      </c>
      <c r="O12" s="137" t="s">
        <v>95</v>
      </c>
      <c r="P12" s="123"/>
      <c r="Q12" s="155"/>
      <c r="R12" s="109"/>
      <c r="S12" s="155"/>
      <c r="T12" s="109"/>
      <c r="U12" s="155"/>
    </row>
    <row r="13" spans="1:43" ht="14.25" hidden="1" customHeight="1" x14ac:dyDescent="0.25">
      <c r="C13" s="270"/>
      <c r="D13" s="127"/>
      <c r="E13" s="271"/>
      <c r="F13" s="272"/>
      <c r="G13" s="273"/>
      <c r="H13" s="274"/>
      <c r="I13" s="117"/>
      <c r="J13" s="272"/>
      <c r="K13" s="275"/>
      <c r="L13" s="275"/>
      <c r="M13" s="275"/>
      <c r="N13" s="275"/>
      <c r="O13" s="275"/>
      <c r="P13" s="124"/>
      <c r="Q13" s="272"/>
      <c r="R13" s="127"/>
      <c r="S13" s="272"/>
      <c r="T13" s="127"/>
      <c r="U13" s="272"/>
    </row>
    <row r="14" spans="1:43" x14ac:dyDescent="0.25">
      <c r="B14" s="111" t="s">
        <v>0</v>
      </c>
      <c r="C14" s="267">
        <v>8989849</v>
      </c>
      <c r="D14" s="118"/>
      <c r="E14" s="277">
        <f>F14+J14</f>
        <v>5023367</v>
      </c>
      <c r="F14" s="278">
        <f>G14+H14</f>
        <v>662180</v>
      </c>
      <c r="G14" s="278">
        <v>122310</v>
      </c>
      <c r="H14" s="278">
        <v>539870</v>
      </c>
      <c r="I14" s="278"/>
      <c r="J14" s="278">
        <v>4361187</v>
      </c>
      <c r="K14" s="278">
        <v>133386</v>
      </c>
      <c r="L14" s="278">
        <v>1154709</v>
      </c>
      <c r="M14" s="278">
        <v>3073092</v>
      </c>
      <c r="N14" s="278">
        <v>2860508</v>
      </c>
      <c r="O14" s="279">
        <f>J14-N14</f>
        <v>1500679</v>
      </c>
      <c r="P14" s="125"/>
      <c r="Q14" s="267">
        <v>3966482</v>
      </c>
      <c r="R14" s="118"/>
      <c r="S14" s="267">
        <v>2339094</v>
      </c>
      <c r="T14" s="118"/>
      <c r="U14" s="267">
        <f>Q14-S14</f>
        <v>1627388</v>
      </c>
    </row>
    <row r="15" spans="1:43" x14ac:dyDescent="0.25">
      <c r="B15" s="113" t="s">
        <v>64</v>
      </c>
      <c r="C15" s="268">
        <v>8563501</v>
      </c>
      <c r="D15" s="118"/>
      <c r="E15" s="280">
        <f t="shared" ref="E15:E44" si="0">F15+J15</f>
        <v>4780963</v>
      </c>
      <c r="F15" s="125">
        <f t="shared" ref="F15:F44" si="1">G15+H15</f>
        <v>630711</v>
      </c>
      <c r="G15" s="125">
        <v>114999</v>
      </c>
      <c r="H15" s="125">
        <v>515712</v>
      </c>
      <c r="I15" s="125"/>
      <c r="J15" s="125">
        <v>4150252</v>
      </c>
      <c r="K15" s="125">
        <v>121055</v>
      </c>
      <c r="L15" s="125">
        <v>1115357</v>
      </c>
      <c r="M15" s="125">
        <v>2913840</v>
      </c>
      <c r="N15" s="125">
        <v>2697135</v>
      </c>
      <c r="O15" s="281">
        <f t="shared" ref="O15:O44" si="2">J15-N15</f>
        <v>1453117</v>
      </c>
      <c r="P15" s="125"/>
      <c r="Q15" s="268">
        <v>3782538</v>
      </c>
      <c r="R15" s="118"/>
      <c r="S15" s="268">
        <v>2257145</v>
      </c>
      <c r="T15" s="118"/>
      <c r="U15" s="268">
        <f t="shared" ref="U15:U44" si="3">Q15-S15</f>
        <v>1525393</v>
      </c>
    </row>
    <row r="16" spans="1:43" x14ac:dyDescent="0.25">
      <c r="B16" s="113" t="s">
        <v>65</v>
      </c>
      <c r="C16" s="268">
        <v>2383995</v>
      </c>
      <c r="D16" s="118"/>
      <c r="E16" s="280">
        <f t="shared" si="0"/>
        <v>1405058</v>
      </c>
      <c r="F16" s="125">
        <f t="shared" si="1"/>
        <v>181782</v>
      </c>
      <c r="G16" s="125">
        <v>34777</v>
      </c>
      <c r="H16" s="125">
        <v>147005</v>
      </c>
      <c r="I16" s="125"/>
      <c r="J16" s="125">
        <v>1223276</v>
      </c>
      <c r="K16" s="125">
        <v>8810</v>
      </c>
      <c r="L16" s="125">
        <v>203141</v>
      </c>
      <c r="M16" s="125">
        <v>1011325</v>
      </c>
      <c r="N16" s="125">
        <v>639760</v>
      </c>
      <c r="O16" s="281">
        <f t="shared" si="2"/>
        <v>583516</v>
      </c>
      <c r="P16" s="125"/>
      <c r="Q16" s="268">
        <v>978937</v>
      </c>
      <c r="R16" s="118"/>
      <c r="S16" s="268">
        <v>590651</v>
      </c>
      <c r="T16" s="118"/>
      <c r="U16" s="268">
        <f t="shared" si="3"/>
        <v>388286</v>
      </c>
    </row>
    <row r="17" spans="2:21" x14ac:dyDescent="0.25">
      <c r="B17" s="113" t="s">
        <v>1</v>
      </c>
      <c r="C17" s="268">
        <v>1728386</v>
      </c>
      <c r="D17" s="118"/>
      <c r="E17" s="280">
        <f t="shared" si="0"/>
        <v>1024519</v>
      </c>
      <c r="F17" s="125">
        <f t="shared" si="1"/>
        <v>126478</v>
      </c>
      <c r="G17" s="125">
        <v>24509</v>
      </c>
      <c r="H17" s="125">
        <v>101969</v>
      </c>
      <c r="I17" s="125"/>
      <c r="J17" s="125">
        <v>898041</v>
      </c>
      <c r="K17" s="125">
        <v>3992</v>
      </c>
      <c r="L17" s="125">
        <v>138991</v>
      </c>
      <c r="M17" s="125">
        <v>755058</v>
      </c>
      <c r="N17" s="125">
        <v>484395</v>
      </c>
      <c r="O17" s="281">
        <f t="shared" si="2"/>
        <v>413646</v>
      </c>
      <c r="P17" s="125"/>
      <c r="Q17" s="268">
        <v>703867</v>
      </c>
      <c r="R17" s="118"/>
      <c r="S17" s="268">
        <v>424275</v>
      </c>
      <c r="T17" s="118"/>
      <c r="U17" s="268">
        <f t="shared" si="3"/>
        <v>279592</v>
      </c>
    </row>
    <row r="18" spans="2:21" x14ac:dyDescent="0.25">
      <c r="B18" s="231" t="s">
        <v>33</v>
      </c>
      <c r="C18" s="268">
        <v>477239</v>
      </c>
      <c r="D18" s="118"/>
      <c r="E18" s="280">
        <f t="shared" si="0"/>
        <v>260405</v>
      </c>
      <c r="F18" s="125">
        <f t="shared" si="1"/>
        <v>30839</v>
      </c>
      <c r="G18" s="125">
        <v>6028</v>
      </c>
      <c r="H18" s="125">
        <v>24811</v>
      </c>
      <c r="I18" s="125"/>
      <c r="J18" s="125">
        <v>229566</v>
      </c>
      <c r="K18" s="125">
        <v>685</v>
      </c>
      <c r="L18" s="125">
        <v>24195</v>
      </c>
      <c r="M18" s="125">
        <v>204686</v>
      </c>
      <c r="N18" s="125">
        <v>187703</v>
      </c>
      <c r="O18" s="281">
        <f t="shared" si="2"/>
        <v>41863</v>
      </c>
      <c r="P18" s="125"/>
      <c r="Q18" s="268">
        <v>216834</v>
      </c>
      <c r="R18" s="118"/>
      <c r="S18" s="268">
        <v>140676</v>
      </c>
      <c r="T18" s="118"/>
      <c r="U18" s="268">
        <f t="shared" si="3"/>
        <v>76158</v>
      </c>
    </row>
    <row r="19" spans="2:21" x14ac:dyDescent="0.25">
      <c r="B19" s="231" t="s">
        <v>34</v>
      </c>
      <c r="C19" s="268">
        <v>480976</v>
      </c>
      <c r="D19" s="118"/>
      <c r="E19" s="280">
        <f t="shared" ref="E19:U19" si="4">SUM(E21:E44)</f>
        <v>263495</v>
      </c>
      <c r="F19" s="125">
        <f t="shared" si="4"/>
        <v>30975</v>
      </c>
      <c r="G19" s="125">
        <f t="shared" si="4"/>
        <v>6056</v>
      </c>
      <c r="H19" s="125">
        <f t="shared" si="4"/>
        <v>24919</v>
      </c>
      <c r="I19" s="125"/>
      <c r="J19" s="125">
        <f t="shared" si="4"/>
        <v>232520</v>
      </c>
      <c r="K19" s="125">
        <f t="shared" si="4"/>
        <v>690</v>
      </c>
      <c r="L19" s="125">
        <f t="shared" si="4"/>
        <v>24555</v>
      </c>
      <c r="M19" s="125">
        <f t="shared" si="4"/>
        <v>207275</v>
      </c>
      <c r="N19" s="125">
        <f t="shared" si="4"/>
        <v>188559</v>
      </c>
      <c r="O19" s="281">
        <f t="shared" si="4"/>
        <v>43961</v>
      </c>
      <c r="P19" s="125"/>
      <c r="Q19" s="268">
        <f t="shared" si="4"/>
        <v>217481</v>
      </c>
      <c r="R19" s="118"/>
      <c r="S19" s="268">
        <f t="shared" si="4"/>
        <v>140916</v>
      </c>
      <c r="T19" s="118"/>
      <c r="U19" s="268">
        <f t="shared" si="4"/>
        <v>76565</v>
      </c>
    </row>
    <row r="20" spans="2:21" x14ac:dyDescent="0.25">
      <c r="B20" s="231" t="s">
        <v>35</v>
      </c>
      <c r="C20" s="269">
        <v>3737</v>
      </c>
      <c r="D20" s="118"/>
      <c r="E20" s="282">
        <f t="shared" ref="E20:U20" si="5">E19-E18</f>
        <v>3090</v>
      </c>
      <c r="F20" s="283">
        <f t="shared" si="5"/>
        <v>136</v>
      </c>
      <c r="G20" s="283">
        <f t="shared" si="5"/>
        <v>28</v>
      </c>
      <c r="H20" s="283">
        <f t="shared" si="5"/>
        <v>108</v>
      </c>
      <c r="I20" s="283"/>
      <c r="J20" s="283">
        <f t="shared" si="5"/>
        <v>2954</v>
      </c>
      <c r="K20" s="283">
        <f t="shared" si="5"/>
        <v>5</v>
      </c>
      <c r="L20" s="283">
        <f t="shared" si="5"/>
        <v>360</v>
      </c>
      <c r="M20" s="283">
        <f t="shared" si="5"/>
        <v>2589</v>
      </c>
      <c r="N20" s="283">
        <f t="shared" si="5"/>
        <v>856</v>
      </c>
      <c r="O20" s="284">
        <f t="shared" si="5"/>
        <v>2098</v>
      </c>
      <c r="P20" s="125"/>
      <c r="Q20" s="269">
        <f t="shared" si="5"/>
        <v>647</v>
      </c>
      <c r="R20" s="118"/>
      <c r="S20" s="269">
        <f t="shared" si="5"/>
        <v>240</v>
      </c>
      <c r="T20" s="118"/>
      <c r="U20" s="269">
        <f t="shared" si="5"/>
        <v>407</v>
      </c>
    </row>
    <row r="21" spans="2:21" x14ac:dyDescent="0.25">
      <c r="B21" s="114" t="s">
        <v>2</v>
      </c>
      <c r="C21" s="267">
        <v>13780</v>
      </c>
      <c r="D21" s="118"/>
      <c r="E21" s="277">
        <f t="shared" si="0"/>
        <v>6545</v>
      </c>
      <c r="F21" s="278">
        <f t="shared" si="1"/>
        <v>1018</v>
      </c>
      <c r="G21" s="278">
        <v>186</v>
      </c>
      <c r="H21" s="278">
        <v>832</v>
      </c>
      <c r="I21" s="278"/>
      <c r="J21" s="278">
        <v>5527</v>
      </c>
      <c r="K21" s="278">
        <v>13</v>
      </c>
      <c r="L21" s="278">
        <v>633</v>
      </c>
      <c r="M21" s="278">
        <v>4881</v>
      </c>
      <c r="N21" s="278">
        <v>4393</v>
      </c>
      <c r="O21" s="279">
        <f t="shared" si="2"/>
        <v>1134</v>
      </c>
      <c r="P21" s="125"/>
      <c r="Q21" s="267">
        <v>7235</v>
      </c>
      <c r="R21" s="118"/>
      <c r="S21" s="267">
        <v>5214</v>
      </c>
      <c r="T21" s="118"/>
      <c r="U21" s="267">
        <f t="shared" si="3"/>
        <v>2021</v>
      </c>
    </row>
    <row r="22" spans="2:21" x14ac:dyDescent="0.25">
      <c r="B22" s="114" t="s">
        <v>3</v>
      </c>
      <c r="C22" s="268">
        <v>12313</v>
      </c>
      <c r="D22" s="118"/>
      <c r="E22" s="280">
        <f t="shared" si="0"/>
        <v>6311</v>
      </c>
      <c r="F22" s="125">
        <f t="shared" si="1"/>
        <v>719</v>
      </c>
      <c r="G22" s="125">
        <v>121</v>
      </c>
      <c r="H22" s="125">
        <v>598</v>
      </c>
      <c r="I22" s="125"/>
      <c r="J22" s="125">
        <v>5592</v>
      </c>
      <c r="K22" s="125">
        <v>21</v>
      </c>
      <c r="L22" s="125">
        <v>575</v>
      </c>
      <c r="M22" s="125">
        <v>4996</v>
      </c>
      <c r="N22" s="125">
        <v>4571</v>
      </c>
      <c r="O22" s="281">
        <f t="shared" si="2"/>
        <v>1021</v>
      </c>
      <c r="P22" s="125"/>
      <c r="Q22" s="268">
        <v>6002</v>
      </c>
      <c r="R22" s="118"/>
      <c r="S22" s="268">
        <v>4298</v>
      </c>
      <c r="T22" s="118"/>
      <c r="U22" s="268">
        <f t="shared" si="3"/>
        <v>1704</v>
      </c>
    </row>
    <row r="23" spans="2:21" x14ac:dyDescent="0.25">
      <c r="B23" s="114" t="s">
        <v>4</v>
      </c>
      <c r="C23" s="268">
        <v>27989</v>
      </c>
      <c r="D23" s="118"/>
      <c r="E23" s="280">
        <f t="shared" si="0"/>
        <v>14382</v>
      </c>
      <c r="F23" s="125">
        <f t="shared" si="1"/>
        <v>1369</v>
      </c>
      <c r="G23" s="125">
        <v>317</v>
      </c>
      <c r="H23" s="125">
        <v>1052</v>
      </c>
      <c r="I23" s="125"/>
      <c r="J23" s="125">
        <v>13013</v>
      </c>
      <c r="K23" s="125">
        <v>62</v>
      </c>
      <c r="L23" s="125">
        <v>1296</v>
      </c>
      <c r="M23" s="125">
        <v>11655</v>
      </c>
      <c r="N23" s="125">
        <v>10631</v>
      </c>
      <c r="O23" s="281">
        <f t="shared" si="2"/>
        <v>2382</v>
      </c>
      <c r="P23" s="125"/>
      <c r="Q23" s="268">
        <v>13607</v>
      </c>
      <c r="R23" s="118"/>
      <c r="S23" s="268">
        <v>9003</v>
      </c>
      <c r="T23" s="118"/>
      <c r="U23" s="268">
        <f t="shared" si="3"/>
        <v>4604</v>
      </c>
    </row>
    <row r="24" spans="2:21" x14ac:dyDescent="0.25">
      <c r="B24" s="114" t="s">
        <v>36</v>
      </c>
      <c r="C24" s="268">
        <v>17680</v>
      </c>
      <c r="D24" s="118"/>
      <c r="E24" s="280">
        <f t="shared" si="0"/>
        <v>9584</v>
      </c>
      <c r="F24" s="125">
        <f t="shared" si="1"/>
        <v>918</v>
      </c>
      <c r="G24" s="125">
        <v>179</v>
      </c>
      <c r="H24" s="125">
        <v>739</v>
      </c>
      <c r="I24" s="125"/>
      <c r="J24" s="125">
        <v>8666</v>
      </c>
      <c r="K24" s="125">
        <v>36</v>
      </c>
      <c r="L24" s="125">
        <v>833</v>
      </c>
      <c r="M24" s="125">
        <v>7797</v>
      </c>
      <c r="N24" s="125">
        <v>7244</v>
      </c>
      <c r="O24" s="281">
        <f t="shared" si="2"/>
        <v>1422</v>
      </c>
      <c r="P24" s="125"/>
      <c r="Q24" s="268">
        <v>8096</v>
      </c>
      <c r="R24" s="118"/>
      <c r="S24" s="268">
        <v>5230</v>
      </c>
      <c r="T24" s="118"/>
      <c r="U24" s="268">
        <f t="shared" si="3"/>
        <v>2866</v>
      </c>
    </row>
    <row r="25" spans="2:21" x14ac:dyDescent="0.25">
      <c r="B25" s="114" t="s">
        <v>37</v>
      </c>
      <c r="C25" s="268">
        <v>28260</v>
      </c>
      <c r="D25" s="118"/>
      <c r="E25" s="280">
        <f t="shared" si="0"/>
        <v>15799</v>
      </c>
      <c r="F25" s="125">
        <f t="shared" si="1"/>
        <v>1932</v>
      </c>
      <c r="G25" s="125">
        <v>348</v>
      </c>
      <c r="H25" s="125">
        <v>1584</v>
      </c>
      <c r="I25" s="125"/>
      <c r="J25" s="125">
        <v>13867</v>
      </c>
      <c r="K25" s="125">
        <v>37</v>
      </c>
      <c r="L25" s="125">
        <v>1384</v>
      </c>
      <c r="M25" s="125">
        <v>12446</v>
      </c>
      <c r="N25" s="125">
        <v>11910</v>
      </c>
      <c r="O25" s="281">
        <f t="shared" si="2"/>
        <v>1957</v>
      </c>
      <c r="P25" s="125"/>
      <c r="Q25" s="268">
        <v>12461</v>
      </c>
      <c r="R25" s="118"/>
      <c r="S25" s="268">
        <v>8321</v>
      </c>
      <c r="T25" s="118"/>
      <c r="U25" s="268">
        <f t="shared" si="3"/>
        <v>4140</v>
      </c>
    </row>
    <row r="26" spans="2:21" x14ac:dyDescent="0.25">
      <c r="B26" s="114" t="s">
        <v>38</v>
      </c>
      <c r="C26" s="268">
        <v>18997</v>
      </c>
      <c r="D26" s="118"/>
      <c r="E26" s="280">
        <f t="shared" si="0"/>
        <v>10327</v>
      </c>
      <c r="F26" s="125">
        <f t="shared" si="1"/>
        <v>946</v>
      </c>
      <c r="G26" s="125">
        <v>212</v>
      </c>
      <c r="H26" s="125">
        <v>734</v>
      </c>
      <c r="I26" s="125"/>
      <c r="J26" s="125">
        <v>9381</v>
      </c>
      <c r="K26" s="125">
        <v>53</v>
      </c>
      <c r="L26" s="125">
        <v>763</v>
      </c>
      <c r="M26" s="125">
        <v>8565</v>
      </c>
      <c r="N26" s="125">
        <v>7813</v>
      </c>
      <c r="O26" s="281">
        <f t="shared" si="2"/>
        <v>1568</v>
      </c>
      <c r="P26" s="125"/>
      <c r="Q26" s="268">
        <v>8670</v>
      </c>
      <c r="R26" s="118"/>
      <c r="S26" s="268">
        <v>5327</v>
      </c>
      <c r="T26" s="118"/>
      <c r="U26" s="268">
        <f t="shared" si="3"/>
        <v>3343</v>
      </c>
    </row>
    <row r="27" spans="2:21" x14ac:dyDescent="0.25">
      <c r="B27" s="114" t="s">
        <v>5</v>
      </c>
      <c r="C27" s="268">
        <v>11188</v>
      </c>
      <c r="D27" s="118"/>
      <c r="E27" s="280">
        <f t="shared" si="0"/>
        <v>5752</v>
      </c>
      <c r="F27" s="125">
        <f t="shared" si="1"/>
        <v>953</v>
      </c>
      <c r="G27" s="125">
        <v>175</v>
      </c>
      <c r="H27" s="125">
        <v>778</v>
      </c>
      <c r="I27" s="125"/>
      <c r="J27" s="125">
        <v>4799</v>
      </c>
      <c r="K27" s="125">
        <v>5</v>
      </c>
      <c r="L27" s="125">
        <v>610</v>
      </c>
      <c r="M27" s="125">
        <v>4184</v>
      </c>
      <c r="N27" s="125">
        <v>4089</v>
      </c>
      <c r="O27" s="281">
        <f t="shared" si="2"/>
        <v>710</v>
      </c>
      <c r="P27" s="125"/>
      <c r="Q27" s="268">
        <v>5436</v>
      </c>
      <c r="R27" s="118"/>
      <c r="S27" s="268">
        <v>3748</v>
      </c>
      <c r="T27" s="118"/>
      <c r="U27" s="268">
        <f t="shared" si="3"/>
        <v>1688</v>
      </c>
    </row>
    <row r="28" spans="2:21" x14ac:dyDescent="0.25">
      <c r="B28" s="114" t="s">
        <v>39</v>
      </c>
      <c r="C28" s="268">
        <v>14126</v>
      </c>
      <c r="D28" s="118"/>
      <c r="E28" s="280">
        <f t="shared" si="0"/>
        <v>7401</v>
      </c>
      <c r="F28" s="125">
        <f t="shared" si="1"/>
        <v>622</v>
      </c>
      <c r="G28" s="125">
        <v>121</v>
      </c>
      <c r="H28" s="125">
        <v>501</v>
      </c>
      <c r="I28" s="125"/>
      <c r="J28" s="125">
        <v>6779</v>
      </c>
      <c r="K28" s="125">
        <v>37</v>
      </c>
      <c r="L28" s="125">
        <v>658</v>
      </c>
      <c r="M28" s="125">
        <v>6084</v>
      </c>
      <c r="N28" s="125">
        <v>5149</v>
      </c>
      <c r="O28" s="281">
        <f t="shared" si="2"/>
        <v>1630</v>
      </c>
      <c r="P28" s="125"/>
      <c r="Q28" s="268">
        <v>6725</v>
      </c>
      <c r="R28" s="118"/>
      <c r="S28" s="268">
        <v>4405</v>
      </c>
      <c r="T28" s="118"/>
      <c r="U28" s="268">
        <f t="shared" si="3"/>
        <v>2320</v>
      </c>
    </row>
    <row r="29" spans="2:21" x14ac:dyDescent="0.25">
      <c r="B29" s="114" t="s">
        <v>6</v>
      </c>
      <c r="C29" s="268">
        <v>32911</v>
      </c>
      <c r="D29" s="118"/>
      <c r="E29" s="280">
        <f t="shared" si="0"/>
        <v>16538</v>
      </c>
      <c r="F29" s="125">
        <f t="shared" si="1"/>
        <v>2209</v>
      </c>
      <c r="G29" s="125">
        <v>479</v>
      </c>
      <c r="H29" s="125">
        <v>1730</v>
      </c>
      <c r="I29" s="125"/>
      <c r="J29" s="125">
        <v>14329</v>
      </c>
      <c r="K29" s="125">
        <v>29</v>
      </c>
      <c r="L29" s="125">
        <v>1550</v>
      </c>
      <c r="M29" s="125">
        <v>12750</v>
      </c>
      <c r="N29" s="125">
        <v>11095</v>
      </c>
      <c r="O29" s="281">
        <f t="shared" si="2"/>
        <v>3234</v>
      </c>
      <c r="P29" s="125"/>
      <c r="Q29" s="268">
        <v>16373</v>
      </c>
      <c r="R29" s="118"/>
      <c r="S29" s="268">
        <v>11572</v>
      </c>
      <c r="T29" s="118"/>
      <c r="U29" s="268">
        <f t="shared" si="3"/>
        <v>4801</v>
      </c>
    </row>
    <row r="30" spans="2:21" x14ac:dyDescent="0.25">
      <c r="B30" s="114" t="s">
        <v>40</v>
      </c>
      <c r="C30" s="268">
        <v>19370</v>
      </c>
      <c r="D30" s="118"/>
      <c r="E30" s="280">
        <f t="shared" si="0"/>
        <v>10100</v>
      </c>
      <c r="F30" s="125">
        <f t="shared" si="1"/>
        <v>1084</v>
      </c>
      <c r="G30" s="125">
        <v>225</v>
      </c>
      <c r="H30" s="125">
        <v>859</v>
      </c>
      <c r="I30" s="125"/>
      <c r="J30" s="125">
        <v>9016</v>
      </c>
      <c r="K30" s="125">
        <v>35</v>
      </c>
      <c r="L30" s="125">
        <v>853</v>
      </c>
      <c r="M30" s="125">
        <v>8128</v>
      </c>
      <c r="N30" s="125">
        <v>7532</v>
      </c>
      <c r="O30" s="281">
        <f t="shared" si="2"/>
        <v>1484</v>
      </c>
      <c r="P30" s="125"/>
      <c r="Q30" s="268">
        <v>9270</v>
      </c>
      <c r="R30" s="118"/>
      <c r="S30" s="268">
        <v>6433</v>
      </c>
      <c r="T30" s="118"/>
      <c r="U30" s="268">
        <f t="shared" si="3"/>
        <v>2837</v>
      </c>
    </row>
    <row r="31" spans="2:21" x14ac:dyDescent="0.25">
      <c r="B31" s="114" t="s">
        <v>7</v>
      </c>
      <c r="C31" s="268">
        <v>13652</v>
      </c>
      <c r="D31" s="118"/>
      <c r="E31" s="280">
        <f t="shared" si="0"/>
        <v>7167</v>
      </c>
      <c r="F31" s="125">
        <f t="shared" si="1"/>
        <v>900</v>
      </c>
      <c r="G31" s="125">
        <v>145</v>
      </c>
      <c r="H31" s="125">
        <v>755</v>
      </c>
      <c r="I31" s="125"/>
      <c r="J31" s="125">
        <v>6267</v>
      </c>
      <c r="K31" s="125">
        <v>18</v>
      </c>
      <c r="L31" s="125">
        <v>748</v>
      </c>
      <c r="M31" s="125">
        <v>5501</v>
      </c>
      <c r="N31" s="125">
        <v>5247</v>
      </c>
      <c r="O31" s="281">
        <f t="shared" si="2"/>
        <v>1020</v>
      </c>
      <c r="P31" s="125"/>
      <c r="Q31" s="268">
        <v>6485</v>
      </c>
      <c r="R31" s="118"/>
      <c r="S31" s="268">
        <v>3988</v>
      </c>
      <c r="T31" s="118"/>
      <c r="U31" s="268">
        <f t="shared" si="3"/>
        <v>2497</v>
      </c>
    </row>
    <row r="32" spans="2:21" x14ac:dyDescent="0.25">
      <c r="B32" s="114" t="s">
        <v>8</v>
      </c>
      <c r="C32" s="268">
        <v>16234</v>
      </c>
      <c r="D32" s="118"/>
      <c r="E32" s="280">
        <f t="shared" si="0"/>
        <v>9626</v>
      </c>
      <c r="F32" s="125">
        <f t="shared" si="1"/>
        <v>1191</v>
      </c>
      <c r="G32" s="125">
        <v>241</v>
      </c>
      <c r="H32" s="125">
        <v>950</v>
      </c>
      <c r="I32" s="125"/>
      <c r="J32" s="125">
        <v>8435</v>
      </c>
      <c r="K32" s="125">
        <v>19</v>
      </c>
      <c r="L32" s="125">
        <v>963</v>
      </c>
      <c r="M32" s="125">
        <v>7453</v>
      </c>
      <c r="N32" s="125">
        <v>6627</v>
      </c>
      <c r="O32" s="281">
        <f t="shared" si="2"/>
        <v>1808</v>
      </c>
      <c r="P32" s="125"/>
      <c r="Q32" s="268">
        <v>6608</v>
      </c>
      <c r="R32" s="118"/>
      <c r="S32" s="268">
        <v>3873</v>
      </c>
      <c r="T32" s="118"/>
      <c r="U32" s="268">
        <f t="shared" si="3"/>
        <v>2735</v>
      </c>
    </row>
    <row r="33" spans="1:21" x14ac:dyDescent="0.25">
      <c r="B33" s="114" t="s">
        <v>41</v>
      </c>
      <c r="C33" s="268">
        <v>17299</v>
      </c>
      <c r="D33" s="118"/>
      <c r="E33" s="280">
        <f t="shared" si="0"/>
        <v>9538</v>
      </c>
      <c r="F33" s="125">
        <f t="shared" si="1"/>
        <v>987</v>
      </c>
      <c r="G33" s="125">
        <v>207</v>
      </c>
      <c r="H33" s="125">
        <v>780</v>
      </c>
      <c r="I33" s="125"/>
      <c r="J33" s="125">
        <v>8551</v>
      </c>
      <c r="K33" s="125">
        <v>53</v>
      </c>
      <c r="L33" s="125">
        <v>707</v>
      </c>
      <c r="M33" s="125">
        <v>7791</v>
      </c>
      <c r="N33" s="125">
        <v>6933</v>
      </c>
      <c r="O33" s="281">
        <f t="shared" si="2"/>
        <v>1618</v>
      </c>
      <c r="P33" s="125"/>
      <c r="Q33" s="268">
        <v>7761</v>
      </c>
      <c r="R33" s="118"/>
      <c r="S33" s="268">
        <v>4898</v>
      </c>
      <c r="T33" s="118"/>
      <c r="U33" s="268">
        <f t="shared" si="3"/>
        <v>2863</v>
      </c>
    </row>
    <row r="34" spans="1:21" x14ac:dyDescent="0.25">
      <c r="B34" s="114" t="s">
        <v>9</v>
      </c>
      <c r="C34" s="268">
        <v>38372</v>
      </c>
      <c r="D34" s="118"/>
      <c r="E34" s="280">
        <f t="shared" si="0"/>
        <v>23999</v>
      </c>
      <c r="F34" s="125">
        <f t="shared" si="1"/>
        <v>1924</v>
      </c>
      <c r="G34" s="125">
        <v>425</v>
      </c>
      <c r="H34" s="125">
        <v>1499</v>
      </c>
      <c r="I34" s="125"/>
      <c r="J34" s="125">
        <v>22075</v>
      </c>
      <c r="K34" s="125">
        <v>67</v>
      </c>
      <c r="L34" s="125">
        <v>2294</v>
      </c>
      <c r="M34" s="125">
        <v>19714</v>
      </c>
      <c r="N34" s="125">
        <v>17389</v>
      </c>
      <c r="O34" s="281">
        <f t="shared" si="2"/>
        <v>4686</v>
      </c>
      <c r="P34" s="125"/>
      <c r="Q34" s="268">
        <v>14373</v>
      </c>
      <c r="R34" s="118"/>
      <c r="S34" s="268">
        <v>7742</v>
      </c>
      <c r="T34" s="118"/>
      <c r="U34" s="268">
        <f t="shared" si="3"/>
        <v>6631</v>
      </c>
    </row>
    <row r="35" spans="1:21" x14ac:dyDescent="0.25">
      <c r="B35" s="114" t="s">
        <v>10</v>
      </c>
      <c r="C35" s="268">
        <v>32579</v>
      </c>
      <c r="D35" s="118"/>
      <c r="E35" s="280">
        <f t="shared" si="0"/>
        <v>17687</v>
      </c>
      <c r="F35" s="125">
        <f t="shared" si="1"/>
        <v>2958</v>
      </c>
      <c r="G35" s="125">
        <v>530</v>
      </c>
      <c r="H35" s="125">
        <v>2428</v>
      </c>
      <c r="I35" s="125"/>
      <c r="J35" s="125">
        <v>14729</v>
      </c>
      <c r="K35" s="125">
        <v>18</v>
      </c>
      <c r="L35" s="125">
        <v>1956</v>
      </c>
      <c r="M35" s="125">
        <v>12755</v>
      </c>
      <c r="N35" s="125">
        <v>12517</v>
      </c>
      <c r="O35" s="281">
        <f t="shared" si="2"/>
        <v>2212</v>
      </c>
      <c r="P35" s="125"/>
      <c r="Q35" s="268">
        <v>14892</v>
      </c>
      <c r="R35" s="118"/>
      <c r="S35" s="268">
        <v>8904</v>
      </c>
      <c r="T35" s="118"/>
      <c r="U35" s="268">
        <f t="shared" si="3"/>
        <v>5988</v>
      </c>
    </row>
    <row r="36" spans="1:21" x14ac:dyDescent="0.25">
      <c r="B36" s="114" t="s">
        <v>42</v>
      </c>
      <c r="C36" s="268">
        <v>11669</v>
      </c>
      <c r="D36" s="118"/>
      <c r="E36" s="280">
        <f t="shared" si="0"/>
        <v>6630</v>
      </c>
      <c r="F36" s="125">
        <f t="shared" si="1"/>
        <v>836</v>
      </c>
      <c r="G36" s="125">
        <v>135</v>
      </c>
      <c r="H36" s="125">
        <v>701</v>
      </c>
      <c r="I36" s="125"/>
      <c r="J36" s="125">
        <v>5794</v>
      </c>
      <c r="K36" s="125">
        <v>30</v>
      </c>
      <c r="L36" s="125">
        <v>464</v>
      </c>
      <c r="M36" s="125">
        <v>5300</v>
      </c>
      <c r="N36" s="125">
        <v>5005</v>
      </c>
      <c r="O36" s="281">
        <f t="shared" si="2"/>
        <v>789</v>
      </c>
      <c r="P36" s="125"/>
      <c r="Q36" s="268">
        <v>5039</v>
      </c>
      <c r="R36" s="118"/>
      <c r="S36" s="268">
        <v>3362</v>
      </c>
      <c r="T36" s="118"/>
      <c r="U36" s="268">
        <f t="shared" si="3"/>
        <v>1677</v>
      </c>
    </row>
    <row r="37" spans="1:21" x14ac:dyDescent="0.25">
      <c r="B37" s="114" t="s">
        <v>43</v>
      </c>
      <c r="C37" s="268">
        <v>29727</v>
      </c>
      <c r="D37" s="118"/>
      <c r="E37" s="280">
        <f t="shared" si="0"/>
        <v>14585</v>
      </c>
      <c r="F37" s="125">
        <f t="shared" si="1"/>
        <v>1873</v>
      </c>
      <c r="G37" s="125">
        <v>373</v>
      </c>
      <c r="H37" s="125">
        <v>1500</v>
      </c>
      <c r="I37" s="125"/>
      <c r="J37" s="125">
        <v>12712</v>
      </c>
      <c r="K37" s="125">
        <v>16</v>
      </c>
      <c r="L37" s="125">
        <v>1402</v>
      </c>
      <c r="M37" s="125">
        <v>11294</v>
      </c>
      <c r="N37" s="125">
        <v>10258</v>
      </c>
      <c r="O37" s="281">
        <f t="shared" si="2"/>
        <v>2454</v>
      </c>
      <c r="P37" s="125"/>
      <c r="Q37" s="268">
        <v>15142</v>
      </c>
      <c r="R37" s="118"/>
      <c r="S37" s="268">
        <v>10522</v>
      </c>
      <c r="T37" s="118"/>
      <c r="U37" s="268">
        <f t="shared" si="3"/>
        <v>4620</v>
      </c>
    </row>
    <row r="38" spans="1:21" x14ac:dyDescent="0.25">
      <c r="B38" s="114" t="s">
        <v>44</v>
      </c>
      <c r="C38" s="268">
        <v>16768</v>
      </c>
      <c r="D38" s="118"/>
      <c r="E38" s="280">
        <f t="shared" si="0"/>
        <v>11661</v>
      </c>
      <c r="F38" s="125">
        <f t="shared" si="1"/>
        <v>971</v>
      </c>
      <c r="G38" s="125">
        <v>207</v>
      </c>
      <c r="H38" s="125">
        <v>764</v>
      </c>
      <c r="I38" s="125"/>
      <c r="J38" s="125">
        <v>10690</v>
      </c>
      <c r="K38" s="125">
        <v>20</v>
      </c>
      <c r="L38" s="125">
        <v>1316</v>
      </c>
      <c r="M38" s="125">
        <v>9354</v>
      </c>
      <c r="N38" s="125">
        <v>6766</v>
      </c>
      <c r="O38" s="281">
        <f t="shared" si="2"/>
        <v>3924</v>
      </c>
      <c r="P38" s="125"/>
      <c r="Q38" s="268">
        <v>5107</v>
      </c>
      <c r="R38" s="118"/>
      <c r="S38" s="268">
        <v>2586</v>
      </c>
      <c r="T38" s="118"/>
      <c r="U38" s="268">
        <f t="shared" si="3"/>
        <v>2521</v>
      </c>
    </row>
    <row r="39" spans="1:21" x14ac:dyDescent="0.25">
      <c r="B39" s="114" t="s">
        <v>11</v>
      </c>
      <c r="C39" s="268">
        <v>24960</v>
      </c>
      <c r="D39" s="118"/>
      <c r="E39" s="280">
        <f t="shared" si="0"/>
        <v>13427</v>
      </c>
      <c r="F39" s="125">
        <f t="shared" si="1"/>
        <v>1758</v>
      </c>
      <c r="G39" s="125">
        <v>300</v>
      </c>
      <c r="H39" s="125">
        <v>1458</v>
      </c>
      <c r="I39" s="125"/>
      <c r="J39" s="125">
        <v>11669</v>
      </c>
      <c r="K39" s="125">
        <v>18</v>
      </c>
      <c r="L39" s="125">
        <v>1233</v>
      </c>
      <c r="M39" s="125">
        <v>10418</v>
      </c>
      <c r="N39" s="125">
        <v>9903</v>
      </c>
      <c r="O39" s="281">
        <f t="shared" si="2"/>
        <v>1766</v>
      </c>
      <c r="P39" s="125"/>
      <c r="Q39" s="268">
        <v>11533</v>
      </c>
      <c r="R39" s="118"/>
      <c r="S39" s="268">
        <v>8119</v>
      </c>
      <c r="T39" s="118"/>
      <c r="U39" s="268">
        <f t="shared" si="3"/>
        <v>3414</v>
      </c>
    </row>
    <row r="40" spans="1:21" x14ac:dyDescent="0.25">
      <c r="B40" s="114" t="s">
        <v>45</v>
      </c>
      <c r="C40" s="268">
        <v>18338</v>
      </c>
      <c r="D40" s="118"/>
      <c r="E40" s="280">
        <f t="shared" si="0"/>
        <v>10939</v>
      </c>
      <c r="F40" s="125">
        <f t="shared" si="1"/>
        <v>1930</v>
      </c>
      <c r="G40" s="125">
        <v>409</v>
      </c>
      <c r="H40" s="125">
        <v>1521</v>
      </c>
      <c r="I40" s="125"/>
      <c r="J40" s="125">
        <v>9009</v>
      </c>
      <c r="K40" s="125">
        <v>17</v>
      </c>
      <c r="L40" s="125">
        <v>1251</v>
      </c>
      <c r="M40" s="125">
        <v>7741</v>
      </c>
      <c r="N40" s="125">
        <v>7188</v>
      </c>
      <c r="O40" s="281">
        <f t="shared" si="2"/>
        <v>1821</v>
      </c>
      <c r="P40" s="125"/>
      <c r="Q40" s="268">
        <v>7399</v>
      </c>
      <c r="R40" s="118"/>
      <c r="S40" s="268">
        <v>3763</v>
      </c>
      <c r="T40" s="118"/>
      <c r="U40" s="268">
        <f t="shared" si="3"/>
        <v>3636</v>
      </c>
    </row>
    <row r="41" spans="1:21" x14ac:dyDescent="0.25">
      <c r="B41" s="114" t="s">
        <v>46</v>
      </c>
      <c r="C41" s="268">
        <v>11591</v>
      </c>
      <c r="D41" s="118"/>
      <c r="E41" s="280">
        <f t="shared" si="0"/>
        <v>6467</v>
      </c>
      <c r="F41" s="125">
        <f t="shared" si="1"/>
        <v>896</v>
      </c>
      <c r="G41" s="125">
        <v>149</v>
      </c>
      <c r="H41" s="125">
        <v>747</v>
      </c>
      <c r="I41" s="125"/>
      <c r="J41" s="125">
        <v>5571</v>
      </c>
      <c r="K41" s="125">
        <v>7</v>
      </c>
      <c r="L41" s="125">
        <v>519</v>
      </c>
      <c r="M41" s="125">
        <v>5045</v>
      </c>
      <c r="N41" s="125">
        <v>4925</v>
      </c>
      <c r="O41" s="281">
        <f t="shared" si="2"/>
        <v>646</v>
      </c>
      <c r="P41" s="125"/>
      <c r="Q41" s="268">
        <v>5124</v>
      </c>
      <c r="R41" s="118"/>
      <c r="S41" s="268">
        <v>3379</v>
      </c>
      <c r="T41" s="118"/>
      <c r="U41" s="268">
        <f t="shared" si="3"/>
        <v>1745</v>
      </c>
    </row>
    <row r="42" spans="1:21" x14ac:dyDescent="0.25">
      <c r="B42" s="114" t="s">
        <v>47</v>
      </c>
      <c r="C42" s="268">
        <v>10481</v>
      </c>
      <c r="D42" s="118"/>
      <c r="E42" s="280">
        <f t="shared" si="0"/>
        <v>5960</v>
      </c>
      <c r="F42" s="125">
        <f t="shared" si="1"/>
        <v>618</v>
      </c>
      <c r="G42" s="125">
        <v>116</v>
      </c>
      <c r="H42" s="125">
        <v>502</v>
      </c>
      <c r="I42" s="125"/>
      <c r="J42" s="125">
        <v>5342</v>
      </c>
      <c r="K42" s="125">
        <v>31</v>
      </c>
      <c r="L42" s="125">
        <v>432</v>
      </c>
      <c r="M42" s="125">
        <v>4879</v>
      </c>
      <c r="N42" s="125">
        <v>4499</v>
      </c>
      <c r="O42" s="281">
        <f t="shared" si="2"/>
        <v>843</v>
      </c>
      <c r="P42" s="125"/>
      <c r="Q42" s="268">
        <v>4521</v>
      </c>
      <c r="R42" s="118"/>
      <c r="S42" s="268">
        <v>2950</v>
      </c>
      <c r="T42" s="118"/>
      <c r="U42" s="268">
        <f t="shared" si="3"/>
        <v>1571</v>
      </c>
    </row>
    <row r="43" spans="1:21" x14ac:dyDescent="0.25">
      <c r="B43" s="114" t="s">
        <v>12</v>
      </c>
      <c r="C43" s="268">
        <v>28942</v>
      </c>
      <c r="D43" s="118"/>
      <c r="E43" s="280">
        <f t="shared" si="0"/>
        <v>15769</v>
      </c>
      <c r="F43" s="125">
        <f t="shared" si="1"/>
        <v>1385</v>
      </c>
      <c r="G43" s="125">
        <v>305</v>
      </c>
      <c r="H43" s="125">
        <v>1080</v>
      </c>
      <c r="I43" s="125"/>
      <c r="J43" s="125">
        <v>14384</v>
      </c>
      <c r="K43" s="125">
        <v>45</v>
      </c>
      <c r="L43" s="125">
        <v>1444</v>
      </c>
      <c r="M43" s="125">
        <v>12895</v>
      </c>
      <c r="N43" s="125">
        <v>11395</v>
      </c>
      <c r="O43" s="281">
        <f t="shared" si="2"/>
        <v>2989</v>
      </c>
      <c r="P43" s="125"/>
      <c r="Q43" s="268">
        <v>13173</v>
      </c>
      <c r="R43" s="118"/>
      <c r="S43" s="268">
        <v>8592</v>
      </c>
      <c r="T43" s="118"/>
      <c r="U43" s="268">
        <f t="shared" si="3"/>
        <v>4581</v>
      </c>
    </row>
    <row r="44" spans="1:21" x14ac:dyDescent="0.25">
      <c r="B44" s="114" t="s">
        <v>13</v>
      </c>
      <c r="C44" s="269">
        <v>13750</v>
      </c>
      <c r="D44" s="118"/>
      <c r="E44" s="282">
        <f t="shared" si="0"/>
        <v>7301</v>
      </c>
      <c r="F44" s="283">
        <f t="shared" si="1"/>
        <v>978</v>
      </c>
      <c r="G44" s="283">
        <v>151</v>
      </c>
      <c r="H44" s="283">
        <v>827</v>
      </c>
      <c r="I44" s="283"/>
      <c r="J44" s="283">
        <v>6323</v>
      </c>
      <c r="K44" s="283">
        <v>3</v>
      </c>
      <c r="L44" s="283">
        <v>671</v>
      </c>
      <c r="M44" s="283">
        <v>5649</v>
      </c>
      <c r="N44" s="283">
        <v>5480</v>
      </c>
      <c r="O44" s="284">
        <f t="shared" si="2"/>
        <v>843</v>
      </c>
      <c r="P44" s="125"/>
      <c r="Q44" s="269">
        <v>6449</v>
      </c>
      <c r="R44" s="118"/>
      <c r="S44" s="269">
        <v>4687</v>
      </c>
      <c r="T44" s="118"/>
      <c r="U44" s="269">
        <f t="shared" si="3"/>
        <v>1762</v>
      </c>
    </row>
    <row r="45" spans="1:21" x14ac:dyDescent="0.25">
      <c r="B45" s="115"/>
      <c r="C45" s="156"/>
      <c r="D45" s="156"/>
      <c r="E45" s="156"/>
      <c r="F45" s="156"/>
    </row>
    <row r="46" spans="1:21" s="41" customFormat="1" ht="12.75" x14ac:dyDescent="0.2">
      <c r="A46" s="36"/>
      <c r="B46" s="45"/>
      <c r="D46" s="24"/>
      <c r="K46" s="24"/>
      <c r="O46" s="89"/>
      <c r="R46" s="24"/>
      <c r="T46" s="24"/>
    </row>
    <row r="47" spans="1:21" s="41" customFormat="1" ht="12.75" x14ac:dyDescent="0.2">
      <c r="A47" s="36"/>
      <c r="B47" s="45"/>
      <c r="C47" s="45"/>
      <c r="D47" s="52"/>
      <c r="K47" s="24"/>
      <c r="O47" s="89"/>
      <c r="R47" s="24"/>
      <c r="T47" s="24"/>
    </row>
    <row r="48" spans="1:21" s="41" customFormat="1" ht="12.75" x14ac:dyDescent="0.2">
      <c r="A48" s="36"/>
      <c r="B48" s="45"/>
      <c r="D48" s="24"/>
      <c r="K48" s="24"/>
      <c r="O48" s="89"/>
      <c r="R48" s="24"/>
      <c r="T48" s="24"/>
    </row>
    <row r="49" spans="1:20" s="41" customFormat="1" ht="12.75" x14ac:dyDescent="0.2">
      <c r="A49" s="36"/>
      <c r="B49" s="45"/>
      <c r="D49" s="24"/>
      <c r="K49" s="24"/>
      <c r="O49" s="89"/>
      <c r="R49" s="24"/>
      <c r="T49" s="24"/>
    </row>
  </sheetData>
  <mergeCells count="8">
    <mergeCell ref="B8:I8"/>
    <mergeCell ref="C11:C12"/>
    <mergeCell ref="Q11:Q12"/>
    <mergeCell ref="S11:S12"/>
    <mergeCell ref="U11:U12"/>
    <mergeCell ref="C45:F45"/>
    <mergeCell ref="C10:U10"/>
    <mergeCell ref="E11:O11"/>
  </mergeCells>
  <conditionalFormatting sqref="C14:D14">
    <cfRule type="cellIs" dxfId="0" priority="1" operator="lessThan">
      <formula>0</formula>
    </cfRule>
  </conditionalFormatting>
  <printOptions horizontalCentered="1" verticalCentered="1"/>
  <pageMargins left="0.15748031496062992" right="0.15748031496062992" top="0.19685039370078741" bottom="0.15748031496062992" header="0.15748031496062992" footer="0.31496062992125984"/>
  <pageSetup paperSize="9" scale="85" orientation="portrait" horizontalDpi="4294967293" verticalDpi="0" r:id="rId1"/>
  <headerFooter>
    <oddHeader>&amp;CCENSOS 2011</oddHeader>
    <oddFooter>&amp;LIndivíduos Residentes&amp;CApuramento de dados à Freguesia (Base : BGRI)&amp;R&amp;P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showGridLines="0" showRowColHeaders="0" workbookViewId="0"/>
  </sheetViews>
  <sheetFormatPr defaultRowHeight="15" x14ac:dyDescent="0.25"/>
  <cols>
    <col min="1" max="1" width="12" style="121" customWidth="1"/>
    <col min="2" max="2" width="42.7109375" style="121" customWidth="1"/>
    <col min="3" max="12" width="14.7109375" style="126" customWidth="1"/>
    <col min="13" max="13" width="0.28515625" style="126" customWidth="1"/>
    <col min="14" max="14" width="14.7109375" style="126" customWidth="1"/>
    <col min="15" max="15" width="0.28515625" style="128" customWidth="1"/>
    <col min="16" max="16" width="14.7109375" style="126" customWidth="1"/>
    <col min="17" max="17" width="0.28515625" style="128" customWidth="1"/>
    <col min="18" max="18" width="14.7109375" style="126" customWidth="1"/>
    <col min="19" max="16384" width="9.140625" style="121"/>
  </cols>
  <sheetData>
    <row r="1" spans="1:40" s="41" customFormat="1" ht="12.75" x14ac:dyDescent="0.2">
      <c r="A1" s="36"/>
      <c r="B1" s="45"/>
      <c r="H1" s="24"/>
      <c r="L1" s="89"/>
      <c r="O1" s="24"/>
      <c r="Q1" s="24"/>
    </row>
    <row r="2" spans="1:40" s="41" customFormat="1" ht="12.75" x14ac:dyDescent="0.2">
      <c r="A2" s="36"/>
      <c r="B2" s="45"/>
      <c r="H2" s="24"/>
      <c r="L2" s="89"/>
      <c r="O2" s="24"/>
      <c r="Q2" s="24"/>
    </row>
    <row r="3" spans="1:40" s="41" customFormat="1" ht="12.75" x14ac:dyDescent="0.2">
      <c r="A3" s="36"/>
      <c r="B3" s="45"/>
      <c r="H3" s="24"/>
      <c r="L3" s="89"/>
      <c r="O3" s="24"/>
      <c r="Q3" s="24"/>
    </row>
    <row r="4" spans="1:40" s="41" customFormat="1" ht="12.75" x14ac:dyDescent="0.2">
      <c r="A4" s="36"/>
      <c r="B4" s="45"/>
      <c r="H4" s="24"/>
      <c r="L4" s="89"/>
      <c r="O4" s="24"/>
      <c r="Q4" s="24"/>
    </row>
    <row r="5" spans="1:40" s="41" customFormat="1" ht="12.75" x14ac:dyDescent="0.2">
      <c r="A5" s="36"/>
      <c r="B5" s="45"/>
      <c r="H5" s="24"/>
      <c r="L5" s="89"/>
      <c r="O5" s="24"/>
      <c r="Q5" s="24"/>
    </row>
    <row r="6" spans="1:40" s="41" customFormat="1" ht="12" x14ac:dyDescent="0.2">
      <c r="A6" s="37" t="s">
        <v>105</v>
      </c>
      <c r="B6" s="27" t="s">
        <v>102</v>
      </c>
      <c r="H6" s="24"/>
      <c r="L6" s="89"/>
      <c r="O6" s="24"/>
      <c r="Q6" s="24"/>
    </row>
    <row r="7" spans="1:40" s="41" customFormat="1" ht="12" x14ac:dyDescent="0.2">
      <c r="A7" s="37"/>
      <c r="B7" s="30" t="s">
        <v>112</v>
      </c>
      <c r="H7" s="24"/>
      <c r="L7" s="89"/>
      <c r="O7" s="24"/>
      <c r="Q7" s="24"/>
    </row>
    <row r="8" spans="1:40" s="41" customFormat="1" ht="12" x14ac:dyDescent="0.2">
      <c r="A8" s="37"/>
      <c r="B8" s="30"/>
      <c r="H8" s="24"/>
      <c r="L8" s="89"/>
      <c r="O8" s="24"/>
      <c r="Q8" s="24"/>
    </row>
    <row r="9" spans="1:40" s="41" customFormat="1" ht="12" x14ac:dyDescent="0.2">
      <c r="A9" s="37"/>
      <c r="B9" s="30"/>
      <c r="H9" s="24"/>
      <c r="L9" s="89"/>
      <c r="O9" s="24"/>
      <c r="Q9" s="24"/>
    </row>
    <row r="10" spans="1:40" ht="21" customHeight="1" x14ac:dyDescent="0.25"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08"/>
      <c r="T10" s="108"/>
      <c r="U10" s="108"/>
      <c r="V10" s="108"/>
      <c r="W10" s="108"/>
      <c r="X10" s="108"/>
      <c r="Y10" s="108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</row>
    <row r="11" spans="1:40" s="129" customFormat="1" ht="21" customHeight="1" x14ac:dyDescent="0.15">
      <c r="C11" s="220" t="s">
        <v>86</v>
      </c>
      <c r="D11" s="221"/>
      <c r="E11" s="227"/>
      <c r="F11" s="227"/>
      <c r="G11" s="221"/>
      <c r="H11" s="227"/>
      <c r="I11" s="227"/>
      <c r="J11" s="227"/>
      <c r="K11" s="227"/>
      <c r="L11" s="227"/>
      <c r="M11" s="130"/>
      <c r="N11" s="155" t="s">
        <v>99</v>
      </c>
      <c r="O11" s="109"/>
      <c r="P11" s="155" t="s">
        <v>87</v>
      </c>
      <c r="Q11" s="109"/>
      <c r="R11" s="155" t="s">
        <v>88</v>
      </c>
      <c r="S11" s="131"/>
      <c r="T11" s="131"/>
      <c r="U11" s="131"/>
      <c r="V11" s="131"/>
      <c r="W11" s="131"/>
      <c r="X11" s="131"/>
      <c r="Y11" s="131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</row>
    <row r="12" spans="1:40" ht="44.25" customHeight="1" x14ac:dyDescent="0.25">
      <c r="B12" s="285" t="s">
        <v>23</v>
      </c>
      <c r="C12" s="195" t="s">
        <v>15</v>
      </c>
      <c r="D12" s="272" t="s">
        <v>89</v>
      </c>
      <c r="E12" s="190" t="s">
        <v>100</v>
      </c>
      <c r="F12" s="216" t="s">
        <v>101</v>
      </c>
      <c r="G12" s="272" t="s">
        <v>90</v>
      </c>
      <c r="H12" s="190" t="s">
        <v>91</v>
      </c>
      <c r="I12" s="276" t="s">
        <v>92</v>
      </c>
      <c r="J12" s="216" t="s">
        <v>93</v>
      </c>
      <c r="K12" s="286" t="s">
        <v>94</v>
      </c>
      <c r="L12" s="287" t="s">
        <v>95</v>
      </c>
      <c r="M12" s="123"/>
      <c r="N12" s="155"/>
      <c r="O12" s="109"/>
      <c r="P12" s="155"/>
      <c r="Q12" s="109"/>
      <c r="R12" s="155"/>
    </row>
    <row r="13" spans="1:40" ht="14.25" hidden="1" customHeight="1" x14ac:dyDescent="0.25">
      <c r="C13" s="195"/>
      <c r="D13" s="272"/>
      <c r="E13" s="275"/>
      <c r="F13" s="275"/>
      <c r="G13" s="272"/>
      <c r="H13" s="275"/>
      <c r="I13" s="275"/>
      <c r="J13" s="275"/>
      <c r="K13" s="275"/>
      <c r="L13" s="275"/>
      <c r="M13" s="124"/>
      <c r="N13" s="272"/>
      <c r="O13" s="127"/>
      <c r="P13" s="272"/>
      <c r="Q13" s="127"/>
      <c r="R13" s="272"/>
    </row>
    <row r="14" spans="1:40" x14ac:dyDescent="0.25">
      <c r="B14" s="111" t="s">
        <v>0</v>
      </c>
      <c r="C14" s="199">
        <f>'Residentes act.económica N (11)'!E14/'Residentes act.económica N (11)'!C14</f>
        <v>0.55878213304806346</v>
      </c>
      <c r="D14" s="200">
        <f>'Residentes act.económica N (11)'!F14/'Residentes act.económica N (11)'!C14</f>
        <v>7.36586343107654E-2</v>
      </c>
      <c r="E14" s="200">
        <f>'Residentes act.económica N (11)'!G14/'Residentes act.económica N (11)'!F14</f>
        <v>0.18470808541484188</v>
      </c>
      <c r="F14" s="200">
        <f>'Residentes act.económica N (11)'!H14/'Residentes act.económica N (11)'!F14</f>
        <v>0.81529191458515815</v>
      </c>
      <c r="G14" s="200">
        <f>'Residentes act.económica N (11)'!J14/'Residentes act.económica N (11)'!C14</f>
        <v>0.48512349873729804</v>
      </c>
      <c r="H14" s="200">
        <f>'Residentes act.económica N (11)'!K14/'Residentes act.económica N (11)'!J14</f>
        <v>3.0584792626411113E-2</v>
      </c>
      <c r="I14" s="200">
        <f>'Residentes act.económica N (11)'!L14/'Residentes act.económica N (11)'!J14</f>
        <v>0.2647694308911771</v>
      </c>
      <c r="J14" s="200">
        <f>'Residentes act.económica N (11)'!M14/'Residentes act.económica N (11)'!J14</f>
        <v>0.70464577648241178</v>
      </c>
      <c r="K14" s="200">
        <f>'Residentes act.económica N (11)'!N14/'Residentes act.económica N (11)'!J14</f>
        <v>0.6559012489031083</v>
      </c>
      <c r="L14" s="201">
        <f>'Residentes act.económica N (11)'!O14/'Residentes act.económica N (11)'!J14</f>
        <v>0.34409875109689175</v>
      </c>
      <c r="M14" s="97"/>
      <c r="N14" s="232">
        <f>'Residentes act.económica N (11)'!Q14/'Residentes act.económica N (11)'!C14</f>
        <v>0.44121786695193654</v>
      </c>
      <c r="O14" s="105"/>
      <c r="P14" s="232">
        <f>'Residentes act.económica N (11)'!S14/'Residentes act.económica N (11)'!C14</f>
        <v>0.26019280190356925</v>
      </c>
      <c r="Q14" s="105"/>
      <c r="R14" s="232">
        <f>'Residentes act.económica N (11)'!U14/'Residentes act.económica N (11)'!C14</f>
        <v>0.18102506504836732</v>
      </c>
    </row>
    <row r="15" spans="1:40" x14ac:dyDescent="0.25">
      <c r="B15" s="113" t="s">
        <v>64</v>
      </c>
      <c r="C15" s="202">
        <f>'Residentes act.económica N (11)'!E15/'Residentes act.económica N (11)'!C15</f>
        <v>0.5582953747538536</v>
      </c>
      <c r="D15" s="97">
        <f>'Residentes act.económica N (11)'!F15/'Residentes act.económica N (11)'!C15</f>
        <v>7.3651068645872758E-2</v>
      </c>
      <c r="E15" s="97">
        <f>'Residentes act.económica N (11)'!G15/'Residentes act.económica N (11)'!F15</f>
        <v>0.18233232019102252</v>
      </c>
      <c r="F15" s="97">
        <f>'Residentes act.económica N (11)'!H15/'Residentes act.económica N (11)'!F15</f>
        <v>0.81766767980897748</v>
      </c>
      <c r="G15" s="97">
        <f>'Residentes act.económica N (11)'!J15/'Residentes act.económica N (11)'!C15</f>
        <v>0.48464430610798082</v>
      </c>
      <c r="H15" s="97">
        <f>'Residentes act.económica N (11)'!K15/'Residentes act.económica N (11)'!J15</f>
        <v>2.916810834619199E-2</v>
      </c>
      <c r="I15" s="97">
        <f>'Residentes act.económica N (11)'!L15/'Residentes act.económica N (11)'!J15</f>
        <v>0.26874440395426591</v>
      </c>
      <c r="J15" s="97">
        <f>'Residentes act.económica N (11)'!M15/'Residentes act.económica N (11)'!J15</f>
        <v>0.7020874876995421</v>
      </c>
      <c r="K15" s="97">
        <f>'Residentes act.económica N (11)'!N15/'Residentes act.económica N (11)'!J15</f>
        <v>0.64987258605019649</v>
      </c>
      <c r="L15" s="203">
        <f>'Residentes act.económica N (11)'!O15/'Residentes act.económica N (11)'!J15</f>
        <v>0.35012741394980351</v>
      </c>
      <c r="M15" s="97"/>
      <c r="N15" s="233">
        <f>'Residentes act.económica N (11)'!Q15/'Residentes act.económica N (11)'!C15</f>
        <v>0.4417046252461464</v>
      </c>
      <c r="O15" s="105"/>
      <c r="P15" s="233">
        <f>'Residentes act.económica N (11)'!S15/'Residentes act.económica N (11)'!C15</f>
        <v>0.26357736164216011</v>
      </c>
      <c r="Q15" s="105"/>
      <c r="R15" s="233">
        <f>'Residentes act.económica N (11)'!U15/'Residentes act.económica N (11)'!C15</f>
        <v>0.17812726360398626</v>
      </c>
    </row>
    <row r="16" spans="1:40" x14ac:dyDescent="0.25">
      <c r="B16" s="113" t="s">
        <v>65</v>
      </c>
      <c r="C16" s="202">
        <f>'Residentes act.económica N (11)'!E16/'Residentes act.económica N (11)'!C16</f>
        <v>0.58937120254027375</v>
      </c>
      <c r="D16" s="97">
        <f>'Residentes act.económica N (11)'!F16/'Residentes act.económica N (11)'!C16</f>
        <v>7.6250998848571408E-2</v>
      </c>
      <c r="E16" s="97">
        <f>'Residentes act.económica N (11)'!G16/'Residentes act.económica N (11)'!F16</f>
        <v>0.19131157100262952</v>
      </c>
      <c r="F16" s="97">
        <f>'Residentes act.económica N (11)'!H16/'Residentes act.económica N (11)'!F16</f>
        <v>0.80868842899737048</v>
      </c>
      <c r="G16" s="97">
        <f>'Residentes act.económica N (11)'!J16/'Residentes act.económica N (11)'!C16</f>
        <v>0.51312020369170241</v>
      </c>
      <c r="H16" s="97">
        <f>'Residentes act.económica N (11)'!K16/'Residentes act.económica N (11)'!J16</f>
        <v>7.2019724085161481E-3</v>
      </c>
      <c r="I16" s="97">
        <f>'Residentes act.económica N (11)'!L16/'Residentes act.económica N (11)'!J16</f>
        <v>0.16606309614510545</v>
      </c>
      <c r="J16" s="97">
        <f>'Residentes act.económica N (11)'!M16/'Residentes act.económica N (11)'!J16</f>
        <v>0.82673493144637844</v>
      </c>
      <c r="K16" s="97">
        <f>'Residentes act.económica N (11)'!N16/'Residentes act.económica N (11)'!J16</f>
        <v>0.52298908831694568</v>
      </c>
      <c r="L16" s="203">
        <f>'Residentes act.económica N (11)'!O16/'Residentes act.económica N (11)'!J16</f>
        <v>0.47701091168305437</v>
      </c>
      <c r="M16" s="97"/>
      <c r="N16" s="233">
        <f>'Residentes act.económica N (11)'!Q16/'Residentes act.económica N (11)'!C16</f>
        <v>0.41062879745972619</v>
      </c>
      <c r="O16" s="105"/>
      <c r="P16" s="233">
        <f>'Residentes act.económica N (11)'!S16/'Residentes act.económica N (11)'!C16</f>
        <v>0.24775681157049406</v>
      </c>
      <c r="Q16" s="105"/>
      <c r="R16" s="233">
        <f>'Residentes act.económica N (11)'!U16/'Residentes act.económica N (11)'!C16</f>
        <v>0.16287198588923216</v>
      </c>
    </row>
    <row r="17" spans="2:18" x14ac:dyDescent="0.25">
      <c r="B17" s="113" t="s">
        <v>1</v>
      </c>
      <c r="C17" s="202">
        <f>'Residentes act.económica N (11)'!E17/'Residentes act.económica N (11)'!C17</f>
        <v>0.5927605291873459</v>
      </c>
      <c r="D17" s="97">
        <f>'Residentes act.económica N (11)'!F17/'Residentes act.económica N (11)'!C17</f>
        <v>7.3176940799103904E-2</v>
      </c>
      <c r="E17" s="97">
        <f>'Residentes act.económica N (11)'!G17/'Residentes act.económica N (11)'!F17</f>
        <v>0.19378073657078701</v>
      </c>
      <c r="F17" s="97">
        <f>'Residentes act.económica N (11)'!H17/'Residentes act.económica N (11)'!F17</f>
        <v>0.80621926342921302</v>
      </c>
      <c r="G17" s="97">
        <f>'Residentes act.económica N (11)'!J17/'Residentes act.económica N (11)'!C17</f>
        <v>0.51958358838824192</v>
      </c>
      <c r="H17" s="97">
        <f>'Residentes act.económica N (11)'!K17/'Residentes act.económica N (11)'!J17</f>
        <v>4.4452313424442761E-3</v>
      </c>
      <c r="I17" s="97">
        <f>'Residentes act.económica N (11)'!L17/'Residentes act.económica N (11)'!J17</f>
        <v>0.15477133003949708</v>
      </c>
      <c r="J17" s="97">
        <f>'Residentes act.económica N (11)'!M17/'Residentes act.económica N (11)'!J17</f>
        <v>0.8407834386180586</v>
      </c>
      <c r="K17" s="97">
        <f>'Residentes act.económica N (11)'!N17/'Residentes act.económica N (11)'!J17</f>
        <v>0.53939074051184743</v>
      </c>
      <c r="L17" s="203">
        <f>'Residentes act.económica N (11)'!O17/'Residentes act.económica N (11)'!J17</f>
        <v>0.46060925948815257</v>
      </c>
      <c r="M17" s="97"/>
      <c r="N17" s="233">
        <f>'Residentes act.económica N (11)'!Q17/'Residentes act.económica N (11)'!C17</f>
        <v>0.4072394708126541</v>
      </c>
      <c r="O17" s="105"/>
      <c r="P17" s="233">
        <f>'Residentes act.económica N (11)'!S17/'Residentes act.económica N (11)'!C17</f>
        <v>0.24547467984582147</v>
      </c>
      <c r="Q17" s="105"/>
      <c r="R17" s="233">
        <f>'Residentes act.económica N (11)'!U17/'Residentes act.económica N (11)'!C17</f>
        <v>0.16176479096683263</v>
      </c>
    </row>
    <row r="18" spans="2:18" x14ac:dyDescent="0.25">
      <c r="B18" s="75" t="s">
        <v>33</v>
      </c>
      <c r="C18" s="202">
        <f>'Residentes act.económica N (11)'!E18/'Residentes act.económica N (11)'!C18</f>
        <v>0.54564903538897702</v>
      </c>
      <c r="D18" s="97">
        <f>'Residentes act.económica N (11)'!F18/'Residentes act.económica N (11)'!C18</f>
        <v>6.4619614071775355E-2</v>
      </c>
      <c r="E18" s="97">
        <f>'Residentes act.económica N (11)'!G18/'Residentes act.económica N (11)'!F18</f>
        <v>0.19546677907843965</v>
      </c>
      <c r="F18" s="97">
        <f>'Residentes act.económica N (11)'!H18/'Residentes act.económica N (11)'!F18</f>
        <v>0.80453322092156032</v>
      </c>
      <c r="G18" s="97">
        <f>'Residentes act.económica N (11)'!J18/'Residentes act.económica N (11)'!C18</f>
        <v>0.48102942131720167</v>
      </c>
      <c r="H18" s="97">
        <f>'Residentes act.económica N (11)'!K18/'Residentes act.económica N (11)'!J18</f>
        <v>2.9838913427946648E-3</v>
      </c>
      <c r="I18" s="97">
        <f>'Residentes act.económica N (11)'!L18/'Residentes act.económica N (11)'!J18</f>
        <v>0.10539452706411229</v>
      </c>
      <c r="J18" s="97">
        <f>'Residentes act.económica N (11)'!M18/'Residentes act.económica N (11)'!J18</f>
        <v>0.89162158159309302</v>
      </c>
      <c r="K18" s="97">
        <f>'Residentes act.económica N (11)'!N18/'Residentes act.económica N (11)'!J18</f>
        <v>0.8176428565205649</v>
      </c>
      <c r="L18" s="203">
        <f>'Residentes act.económica N (11)'!O18/'Residentes act.económica N (11)'!J18</f>
        <v>0.1823571434794351</v>
      </c>
      <c r="M18" s="97"/>
      <c r="N18" s="233">
        <f>'Residentes act.económica N (11)'!Q18/'Residentes act.económica N (11)'!C18</f>
        <v>0.45435096461102298</v>
      </c>
      <c r="O18" s="105"/>
      <c r="P18" s="233">
        <f>'Residentes act.económica N (11)'!S18/'Residentes act.económica N (11)'!C18</f>
        <v>0.29477054473754238</v>
      </c>
      <c r="Q18" s="105"/>
      <c r="R18" s="233">
        <f>'Residentes act.económica N (11)'!U18/'Residentes act.económica N (11)'!C18</f>
        <v>0.15958041987348059</v>
      </c>
    </row>
    <row r="19" spans="2:18" x14ac:dyDescent="0.25">
      <c r="B19" s="75" t="s">
        <v>34</v>
      </c>
      <c r="C19" s="202">
        <f>'Residentes act.económica N (11)'!E19/'Residentes act.económica N (11)'!C19</f>
        <v>0.54783398755863078</v>
      </c>
      <c r="D19" s="97">
        <f>'Residentes act.económica N (11)'!F19/'Residentes act.económica N (11)'!C19</f>
        <v>6.4400302717807126E-2</v>
      </c>
      <c r="E19" s="97">
        <f>'Residentes act.económica N (11)'!G19/'Residentes act.económica N (11)'!F19</f>
        <v>0.19551251008878129</v>
      </c>
      <c r="F19" s="97">
        <f>'Residentes act.económica N (11)'!H19/'Residentes act.económica N (11)'!F19</f>
        <v>0.80448748991121877</v>
      </c>
      <c r="G19" s="97">
        <f>'Residentes act.económica N (11)'!J19/'Residentes act.económica N (11)'!C19</f>
        <v>0.48343368484082366</v>
      </c>
      <c r="H19" s="97">
        <f>'Residentes act.económica N (11)'!K19/'Residentes act.económica N (11)'!J19</f>
        <v>2.9674866678135216E-3</v>
      </c>
      <c r="I19" s="97">
        <f>'Residentes act.económica N (11)'!L19/'Residentes act.económica N (11)'!J19</f>
        <v>0.10560381902632032</v>
      </c>
      <c r="J19" s="97">
        <f>'Residentes act.económica N (11)'!M19/'Residentes act.económica N (11)'!J19</f>
        <v>0.89142869430586613</v>
      </c>
      <c r="K19" s="97">
        <f>'Residentes act.económica N (11)'!N19/'Residentes act.económica N (11)'!J19</f>
        <v>0.81093669361775333</v>
      </c>
      <c r="L19" s="203">
        <f>'Residentes act.económica N (11)'!O19/'Residentes act.económica N (11)'!J19</f>
        <v>0.18906330638224669</v>
      </c>
      <c r="M19" s="97"/>
      <c r="N19" s="233">
        <f>'Residentes act.económica N (11)'!Q19/'Residentes act.económica N (11)'!C19</f>
        <v>0.45216601244136922</v>
      </c>
      <c r="O19" s="105"/>
      <c r="P19" s="233">
        <f>'Residentes act.económica N (11)'!S19/'Residentes act.económica N (11)'!C19</f>
        <v>0.29297927547320446</v>
      </c>
      <c r="Q19" s="105"/>
      <c r="R19" s="233">
        <f>'Residentes act.económica N (11)'!U19/'Residentes act.económica N (11)'!C19</f>
        <v>0.15918673696816474</v>
      </c>
    </row>
    <row r="20" spans="2:18" x14ac:dyDescent="0.25">
      <c r="B20" s="75" t="s">
        <v>35</v>
      </c>
      <c r="C20" s="204">
        <f>'Residentes act.económica N (11)'!E20/'Residentes act.económica N (11)'!C20</f>
        <v>0.82686647043082684</v>
      </c>
      <c r="D20" s="205">
        <f>'Residentes act.económica N (11)'!F20/'Residentes act.económica N (11)'!C20</f>
        <v>3.6392828472036391E-2</v>
      </c>
      <c r="E20" s="205">
        <f>'Residentes act.económica N (11)'!G20/'Residentes act.económica N (11)'!F20</f>
        <v>0.20588235294117646</v>
      </c>
      <c r="F20" s="205">
        <f>'Residentes act.económica N (11)'!H20/'Residentes act.económica N (11)'!F20</f>
        <v>0.79411764705882348</v>
      </c>
      <c r="G20" s="205">
        <f>'Residentes act.económica N (11)'!J20/'Residentes act.económica N (11)'!C20</f>
        <v>0.79047364195879044</v>
      </c>
      <c r="H20" s="205">
        <f>'Residentes act.económica N (11)'!K20/'Residentes act.económica N (11)'!J20</f>
        <v>1.6926201760324984E-3</v>
      </c>
      <c r="I20" s="205">
        <f>'Residentes act.económica N (11)'!L20/'Residentes act.económica N (11)'!J20</f>
        <v>0.12186865267433988</v>
      </c>
      <c r="J20" s="205">
        <f>'Residentes act.económica N (11)'!M20/'Residentes act.económica N (11)'!J20</f>
        <v>0.87643872714962767</v>
      </c>
      <c r="K20" s="205">
        <f>'Residentes act.económica N (11)'!N20/'Residentes act.económica N (11)'!J20</f>
        <v>0.28977657413676372</v>
      </c>
      <c r="L20" s="206">
        <f>'Residentes act.económica N (11)'!O20/'Residentes act.económica N (11)'!J20</f>
        <v>0.71022342586323628</v>
      </c>
      <c r="M20" s="97"/>
      <c r="N20" s="234">
        <f>'Residentes act.económica N (11)'!Q20/'Residentes act.económica N (11)'!C20</f>
        <v>0.17313352956917313</v>
      </c>
      <c r="O20" s="105"/>
      <c r="P20" s="234">
        <f>'Residentes act.económica N (11)'!S20/'Residentes act.económica N (11)'!C20</f>
        <v>6.4222638480064223E-2</v>
      </c>
      <c r="Q20" s="105"/>
      <c r="R20" s="234">
        <f>'Residentes act.económica N (11)'!U20/'Residentes act.económica N (11)'!C20</f>
        <v>0.10891089108910891</v>
      </c>
    </row>
    <row r="21" spans="2:18" x14ac:dyDescent="0.25">
      <c r="B21" s="114" t="s">
        <v>2</v>
      </c>
      <c r="C21" s="199">
        <f>'Residentes act.económica N (11)'!E21/'Residentes act.económica N (11)'!C21</f>
        <v>0.47496371552975325</v>
      </c>
      <c r="D21" s="200">
        <f>'Residentes act.económica N (11)'!F21/'Residentes act.económica N (11)'!C21</f>
        <v>7.3875181422351235E-2</v>
      </c>
      <c r="E21" s="200">
        <f>'Residentes act.económica N (11)'!G21/'Residentes act.económica N (11)'!F21</f>
        <v>0.18271119842829076</v>
      </c>
      <c r="F21" s="200">
        <f>'Residentes act.económica N (11)'!H21/'Residentes act.económica N (11)'!F21</f>
        <v>0.81728880157170924</v>
      </c>
      <c r="G21" s="200">
        <f>'Residentes act.económica N (11)'!J21/'Residentes act.económica N (11)'!C21</f>
        <v>0.40108853410740203</v>
      </c>
      <c r="H21" s="200">
        <f>'Residentes act.económica N (11)'!K21/'Residentes act.económica N (11)'!J21</f>
        <v>2.3520897412701285E-3</v>
      </c>
      <c r="I21" s="200">
        <f>'Residentes act.económica N (11)'!L21/'Residentes act.económica N (11)'!J21</f>
        <v>0.11452867740184548</v>
      </c>
      <c r="J21" s="200">
        <f>'Residentes act.económica N (11)'!M21/'Residentes act.económica N (11)'!J21</f>
        <v>0.88311923285688443</v>
      </c>
      <c r="K21" s="200">
        <f>'Residentes act.económica N (11)'!N21/'Residentes act.económica N (11)'!J21</f>
        <v>0.79482540256920575</v>
      </c>
      <c r="L21" s="201">
        <f>'Residentes act.económica N (11)'!O21/'Residentes act.económica N (11)'!J21</f>
        <v>0.20517459743079428</v>
      </c>
      <c r="M21" s="97"/>
      <c r="N21" s="232">
        <f>'Residentes act.económica N (11)'!Q21/'Residentes act.económica N (11)'!C21</f>
        <v>0.52503628447024675</v>
      </c>
      <c r="O21" s="105"/>
      <c r="P21" s="232">
        <f>'Residentes act.económica N (11)'!S21/'Residentes act.económica N (11)'!C21</f>
        <v>0.37837445573294631</v>
      </c>
      <c r="Q21" s="105"/>
      <c r="R21" s="232">
        <f>'Residentes act.económica N (11)'!U21/'Residentes act.económica N (11)'!C21</f>
        <v>0.14666182873730044</v>
      </c>
    </row>
    <row r="22" spans="2:18" x14ac:dyDescent="0.25">
      <c r="B22" s="114" t="s">
        <v>3</v>
      </c>
      <c r="C22" s="202">
        <f>'Residentes act.económica N (11)'!E22/'Residentes act.económica N (11)'!C22</f>
        <v>0.51254771379842445</v>
      </c>
      <c r="D22" s="97">
        <f>'Residentes act.económica N (11)'!F22/'Residentes act.económica N (11)'!C22</f>
        <v>5.8393567773897509E-2</v>
      </c>
      <c r="E22" s="97">
        <f>'Residentes act.económica N (11)'!G22/'Residentes act.económica N (11)'!F22</f>
        <v>0.16828929068150209</v>
      </c>
      <c r="F22" s="97">
        <f>'Residentes act.económica N (11)'!H22/'Residentes act.económica N (11)'!F22</f>
        <v>0.83171070931849789</v>
      </c>
      <c r="G22" s="97">
        <f>'Residentes act.económica N (11)'!J22/'Residentes act.económica N (11)'!C22</f>
        <v>0.45415414602452692</v>
      </c>
      <c r="H22" s="97">
        <f>'Residentes act.económica N (11)'!K22/'Residentes act.económica N (11)'!J22</f>
        <v>3.7553648068669528E-3</v>
      </c>
      <c r="I22" s="97">
        <f>'Residentes act.económica N (11)'!L22/'Residentes act.económica N (11)'!J22</f>
        <v>0.10282546494992847</v>
      </c>
      <c r="J22" s="97">
        <f>'Residentes act.económica N (11)'!M22/'Residentes act.económica N (11)'!J22</f>
        <v>0.89341917024320461</v>
      </c>
      <c r="K22" s="97">
        <f>'Residentes act.económica N (11)'!N22/'Residentes act.económica N (11)'!J22</f>
        <v>0.8174177396280401</v>
      </c>
      <c r="L22" s="203">
        <f>'Residentes act.económica N (11)'!O22/'Residentes act.económica N (11)'!J22</f>
        <v>0.18258226037195993</v>
      </c>
      <c r="M22" s="97"/>
      <c r="N22" s="233">
        <f>'Residentes act.económica N (11)'!Q22/'Residentes act.económica N (11)'!C22</f>
        <v>0.48745228620157555</v>
      </c>
      <c r="O22" s="105"/>
      <c r="P22" s="233">
        <f>'Residentes act.económica N (11)'!S22/'Residentes act.económica N (11)'!C22</f>
        <v>0.34906196702671971</v>
      </c>
      <c r="Q22" s="105"/>
      <c r="R22" s="233">
        <f>'Residentes act.económica N (11)'!U22/'Residentes act.económica N (11)'!C22</f>
        <v>0.13839031917485584</v>
      </c>
    </row>
    <row r="23" spans="2:18" x14ac:dyDescent="0.25">
      <c r="B23" s="114" t="s">
        <v>4</v>
      </c>
      <c r="C23" s="202">
        <f>'Residentes act.económica N (11)'!E23/'Residentes act.económica N (11)'!C23</f>
        <v>0.51384472471328024</v>
      </c>
      <c r="D23" s="97">
        <f>'Residentes act.económica N (11)'!F23/'Residentes act.económica N (11)'!C23</f>
        <v>4.8912072599949979E-2</v>
      </c>
      <c r="E23" s="97">
        <f>'Residentes act.económica N (11)'!G23/'Residentes act.económica N (11)'!F23</f>
        <v>0.23155588020452886</v>
      </c>
      <c r="F23" s="97">
        <f>'Residentes act.económica N (11)'!H23/'Residentes act.económica N (11)'!F23</f>
        <v>0.76844411979547111</v>
      </c>
      <c r="G23" s="97">
        <f>'Residentes act.económica N (11)'!J23/'Residentes act.económica N (11)'!C23</f>
        <v>0.46493265211333024</v>
      </c>
      <c r="H23" s="97">
        <f>'Residentes act.económica N (11)'!K23/'Residentes act.económica N (11)'!J23</f>
        <v>4.764466302927841E-3</v>
      </c>
      <c r="I23" s="97">
        <f>'Residentes act.económica N (11)'!L23/'Residentes act.económica N (11)'!J23</f>
        <v>9.9592714977330368E-2</v>
      </c>
      <c r="J23" s="97">
        <f>'Residentes act.económica N (11)'!M23/'Residentes act.económica N (11)'!J23</f>
        <v>0.89564281871974183</v>
      </c>
      <c r="K23" s="97">
        <f>'Residentes act.económica N (11)'!N23/'Residentes act.económica N (11)'!J23</f>
        <v>0.81695227849074004</v>
      </c>
      <c r="L23" s="203">
        <f>'Residentes act.económica N (11)'!O23/'Residentes act.económica N (11)'!J23</f>
        <v>0.18304772150925996</v>
      </c>
      <c r="M23" s="97"/>
      <c r="N23" s="233">
        <f>'Residentes act.económica N (11)'!Q23/'Residentes act.económica N (11)'!C23</f>
        <v>0.48615527528671976</v>
      </c>
      <c r="O23" s="105"/>
      <c r="P23" s="233">
        <f>'Residentes act.económica N (11)'!S23/'Residentes act.económica N (11)'!C23</f>
        <v>0.32166208153203046</v>
      </c>
      <c r="Q23" s="105"/>
      <c r="R23" s="233">
        <f>'Residentes act.económica N (11)'!U23/'Residentes act.económica N (11)'!C23</f>
        <v>0.16449319375468935</v>
      </c>
    </row>
    <row r="24" spans="2:18" x14ac:dyDescent="0.25">
      <c r="B24" s="114" t="s">
        <v>36</v>
      </c>
      <c r="C24" s="202">
        <f>'Residentes act.económica N (11)'!E24/'Residentes act.económica N (11)'!C24</f>
        <v>0.54208144796380087</v>
      </c>
      <c r="D24" s="97">
        <f>'Residentes act.económica N (11)'!F24/'Residentes act.económica N (11)'!C24</f>
        <v>5.1923076923076926E-2</v>
      </c>
      <c r="E24" s="97">
        <f>'Residentes act.económica N (11)'!G24/'Residentes act.económica N (11)'!F24</f>
        <v>0.19498910675381265</v>
      </c>
      <c r="F24" s="97">
        <f>'Residentes act.económica N (11)'!H24/'Residentes act.económica N (11)'!F24</f>
        <v>0.80501089324618735</v>
      </c>
      <c r="G24" s="97">
        <f>'Residentes act.económica N (11)'!J24/'Residentes act.económica N (11)'!C24</f>
        <v>0.49015837104072396</v>
      </c>
      <c r="H24" s="97">
        <f>'Residentes act.económica N (11)'!K24/'Residentes act.económica N (11)'!J24</f>
        <v>4.1541657050542351E-3</v>
      </c>
      <c r="I24" s="97">
        <f>'Residentes act.económica N (11)'!L24/'Residentes act.económica N (11)'!J24</f>
        <v>9.6122778675282711E-2</v>
      </c>
      <c r="J24" s="97">
        <f>'Residentes act.económica N (11)'!M24/'Residentes act.económica N (11)'!J24</f>
        <v>0.89972305561966304</v>
      </c>
      <c r="K24" s="97">
        <f>'Residentes act.económica N (11)'!N24/'Residentes act.económica N (11)'!J24</f>
        <v>0.83591045465035774</v>
      </c>
      <c r="L24" s="203">
        <f>'Residentes act.económica N (11)'!O24/'Residentes act.económica N (11)'!J24</f>
        <v>0.16408954534964229</v>
      </c>
      <c r="M24" s="97"/>
      <c r="N24" s="233">
        <f>'Residentes act.económica N (11)'!Q24/'Residentes act.económica N (11)'!C24</f>
        <v>0.45791855203619908</v>
      </c>
      <c r="O24" s="105"/>
      <c r="P24" s="233">
        <f>'Residentes act.económica N (11)'!S24/'Residentes act.económica N (11)'!C24</f>
        <v>0.29581447963800905</v>
      </c>
      <c r="Q24" s="105"/>
      <c r="R24" s="233">
        <f>'Residentes act.económica N (11)'!U24/'Residentes act.económica N (11)'!C24</f>
        <v>0.16210407239819005</v>
      </c>
    </row>
    <row r="25" spans="2:18" x14ac:dyDescent="0.25">
      <c r="B25" s="114" t="s">
        <v>37</v>
      </c>
      <c r="C25" s="202">
        <f>'Residentes act.económica N (11)'!E25/'Residentes act.económica N (11)'!C25</f>
        <v>0.55905874026893132</v>
      </c>
      <c r="D25" s="97">
        <f>'Residentes act.económica N (11)'!F25/'Residentes act.económica N (11)'!C25</f>
        <v>6.8365180467091294E-2</v>
      </c>
      <c r="E25" s="97">
        <f>'Residentes act.económica N (11)'!G25/'Residentes act.económica N (11)'!F25</f>
        <v>0.18012422360248448</v>
      </c>
      <c r="F25" s="97">
        <f>'Residentes act.económica N (11)'!H25/'Residentes act.económica N (11)'!F25</f>
        <v>0.81987577639751552</v>
      </c>
      <c r="G25" s="97">
        <f>'Residentes act.económica N (11)'!J25/'Residentes act.económica N (11)'!C25</f>
        <v>0.49069355980184004</v>
      </c>
      <c r="H25" s="97">
        <f>'Residentes act.económica N (11)'!K25/'Residentes act.económica N (11)'!J25</f>
        <v>2.6682050912237689E-3</v>
      </c>
      <c r="I25" s="97">
        <f>'Residentes act.económica N (11)'!L25/'Residentes act.económica N (11)'!J25</f>
        <v>9.9805293141991783E-2</v>
      </c>
      <c r="J25" s="97">
        <f>'Residentes act.económica N (11)'!M25/'Residentes act.económica N (11)'!J25</f>
        <v>0.8975265017667845</v>
      </c>
      <c r="K25" s="97">
        <f>'Residentes act.económica N (11)'!N25/'Residentes act.económica N (11)'!J25</f>
        <v>0.85887358476959685</v>
      </c>
      <c r="L25" s="203">
        <f>'Residentes act.económica N (11)'!O25/'Residentes act.económica N (11)'!J25</f>
        <v>0.14112641523040312</v>
      </c>
      <c r="M25" s="97"/>
      <c r="N25" s="233">
        <f>'Residentes act.económica N (11)'!Q25/'Residentes act.económica N (11)'!C25</f>
        <v>0.44094125973106862</v>
      </c>
      <c r="O25" s="105"/>
      <c r="P25" s="233">
        <f>'Residentes act.económica N (11)'!S25/'Residentes act.económica N (11)'!C25</f>
        <v>0.29444444444444445</v>
      </c>
      <c r="Q25" s="105"/>
      <c r="R25" s="233">
        <f>'Residentes act.económica N (11)'!U25/'Residentes act.económica N (11)'!C25</f>
        <v>0.1464968152866242</v>
      </c>
    </row>
    <row r="26" spans="2:18" x14ac:dyDescent="0.25">
      <c r="B26" s="114" t="s">
        <v>38</v>
      </c>
      <c r="C26" s="202">
        <f>'Residentes act.económica N (11)'!E26/'Residentes act.económica N (11)'!C26</f>
        <v>0.54361214928672952</v>
      </c>
      <c r="D26" s="97">
        <f>'Residentes act.económica N (11)'!F26/'Residentes act.económica N (11)'!C26</f>
        <v>4.9797336421540245E-2</v>
      </c>
      <c r="E26" s="97">
        <f>'Residentes act.económica N (11)'!G26/'Residentes act.económica N (11)'!F26</f>
        <v>0.22410147991543342</v>
      </c>
      <c r="F26" s="97">
        <f>'Residentes act.económica N (11)'!H26/'Residentes act.económica N (11)'!F26</f>
        <v>0.77589852008456661</v>
      </c>
      <c r="G26" s="97">
        <f>'Residentes act.económica N (11)'!J26/'Residentes act.económica N (11)'!C26</f>
        <v>0.49381481286518925</v>
      </c>
      <c r="H26" s="97">
        <f>'Residentes act.económica N (11)'!K26/'Residentes act.económica N (11)'!J26</f>
        <v>5.6497175141242938E-3</v>
      </c>
      <c r="I26" s="97">
        <f>'Residentes act.económica N (11)'!L26/'Residentes act.económica N (11)'!J26</f>
        <v>8.133461251465729E-2</v>
      </c>
      <c r="J26" s="97">
        <f>'Residentes act.económica N (11)'!M26/'Residentes act.económica N (11)'!J26</f>
        <v>0.91301566997121841</v>
      </c>
      <c r="K26" s="97">
        <f>'Residentes act.económica N (11)'!N26/'Residentes act.económica N (11)'!J26</f>
        <v>0.83285364033685105</v>
      </c>
      <c r="L26" s="203">
        <f>'Residentes act.económica N (11)'!O26/'Residentes act.económica N (11)'!J26</f>
        <v>0.16714635966314892</v>
      </c>
      <c r="M26" s="97"/>
      <c r="N26" s="233">
        <f>'Residentes act.económica N (11)'!Q26/'Residentes act.económica N (11)'!C26</f>
        <v>0.45638785071327054</v>
      </c>
      <c r="O26" s="105"/>
      <c r="P26" s="233">
        <f>'Residentes act.económica N (11)'!S26/'Residentes act.económica N (11)'!C26</f>
        <v>0.28041269674159075</v>
      </c>
      <c r="Q26" s="105"/>
      <c r="R26" s="233">
        <f>'Residentes act.económica N (11)'!U26/'Residentes act.económica N (11)'!C26</f>
        <v>0.17597515397167973</v>
      </c>
    </row>
    <row r="27" spans="2:18" x14ac:dyDescent="0.25">
      <c r="B27" s="114" t="s">
        <v>5</v>
      </c>
      <c r="C27" s="202">
        <f>'Residentes act.económica N (11)'!E27/'Residentes act.económica N (11)'!C27</f>
        <v>0.51412227386485521</v>
      </c>
      <c r="D27" s="97">
        <f>'Residentes act.económica N (11)'!F27/'Residentes act.económica N (11)'!C27</f>
        <v>8.5180550589917775E-2</v>
      </c>
      <c r="E27" s="97">
        <f>'Residentes act.económica N (11)'!G27/'Residentes act.económica N (11)'!F27</f>
        <v>0.18363064008394545</v>
      </c>
      <c r="F27" s="97">
        <f>'Residentes act.económica N (11)'!H27/'Residentes act.económica N (11)'!F27</f>
        <v>0.81636935991605453</v>
      </c>
      <c r="G27" s="97">
        <f>'Residentes act.económica N (11)'!J27/'Residentes act.económica N (11)'!C27</f>
        <v>0.42894172327493746</v>
      </c>
      <c r="H27" s="97">
        <f>'Residentes act.económica N (11)'!K27/'Residentes act.económica N (11)'!J27</f>
        <v>1.0418837257762034E-3</v>
      </c>
      <c r="I27" s="97">
        <f>'Residentes act.económica N (11)'!L27/'Residentes act.económica N (11)'!J27</f>
        <v>0.1271098145446968</v>
      </c>
      <c r="J27" s="97">
        <f>'Residentes act.económica N (11)'!M27/'Residentes act.económica N (11)'!J27</f>
        <v>0.87184830172952699</v>
      </c>
      <c r="K27" s="97">
        <f>'Residentes act.económica N (11)'!N27/'Residentes act.económica N (11)'!J27</f>
        <v>0.85205251093977907</v>
      </c>
      <c r="L27" s="203">
        <f>'Residentes act.económica N (11)'!O27/'Residentes act.económica N (11)'!J27</f>
        <v>0.14794748906022087</v>
      </c>
      <c r="M27" s="97"/>
      <c r="N27" s="233">
        <f>'Residentes act.económica N (11)'!Q27/'Residentes act.económica N (11)'!C27</f>
        <v>0.48587772613514479</v>
      </c>
      <c r="O27" s="105"/>
      <c r="P27" s="233">
        <f>'Residentes act.económica N (11)'!S27/'Residentes act.económica N (11)'!C27</f>
        <v>0.33500178762960314</v>
      </c>
      <c r="Q27" s="105"/>
      <c r="R27" s="233">
        <f>'Residentes act.económica N (11)'!U27/'Residentes act.económica N (11)'!C27</f>
        <v>0.15087593850554165</v>
      </c>
    </row>
    <row r="28" spans="2:18" x14ac:dyDescent="0.25">
      <c r="B28" s="114" t="s">
        <v>39</v>
      </c>
      <c r="C28" s="202">
        <f>'Residentes act.económica N (11)'!E28/'Residentes act.económica N (11)'!C28</f>
        <v>0.52392750955684553</v>
      </c>
      <c r="D28" s="97">
        <f>'Residentes act.económica N (11)'!F28/'Residentes act.económica N (11)'!C28</f>
        <v>4.4032280900467222E-2</v>
      </c>
      <c r="E28" s="97">
        <f>'Residentes act.económica N (11)'!G28/'Residentes act.económica N (11)'!F28</f>
        <v>0.19453376205787781</v>
      </c>
      <c r="F28" s="97">
        <f>'Residentes act.económica N (11)'!H28/'Residentes act.económica N (11)'!F28</f>
        <v>0.80546623794212213</v>
      </c>
      <c r="G28" s="97">
        <f>'Residentes act.económica N (11)'!J28/'Residentes act.económica N (11)'!C28</f>
        <v>0.47989522865637829</v>
      </c>
      <c r="H28" s="97">
        <f>'Residentes act.económica N (11)'!K28/'Residentes act.económica N (11)'!J28</f>
        <v>5.4580321581354186E-3</v>
      </c>
      <c r="I28" s="97">
        <f>'Residentes act.económica N (11)'!L28/'Residentes act.económica N (11)'!J28</f>
        <v>9.706446378521906E-2</v>
      </c>
      <c r="J28" s="97">
        <f>'Residentes act.económica N (11)'!M28/'Residentes act.económica N (11)'!J28</f>
        <v>0.8974775040566455</v>
      </c>
      <c r="K28" s="97">
        <f>'Residentes act.económica N (11)'!N28/'Residentes act.económica N (11)'!J28</f>
        <v>0.75955155627673698</v>
      </c>
      <c r="L28" s="203">
        <f>'Residentes act.económica N (11)'!O28/'Residentes act.económica N (11)'!J28</f>
        <v>0.24044844372326302</v>
      </c>
      <c r="M28" s="97"/>
      <c r="N28" s="233">
        <f>'Residentes act.económica N (11)'!Q28/'Residentes act.económica N (11)'!C28</f>
        <v>0.47607249044315447</v>
      </c>
      <c r="O28" s="105"/>
      <c r="P28" s="233">
        <f>'Residentes act.económica N (11)'!S28/'Residentes act.económica N (11)'!C28</f>
        <v>0.31183633017131529</v>
      </c>
      <c r="Q28" s="105"/>
      <c r="R28" s="233">
        <f>'Residentes act.económica N (11)'!U28/'Residentes act.económica N (11)'!C28</f>
        <v>0.16423616027183915</v>
      </c>
    </row>
    <row r="29" spans="2:18" x14ac:dyDescent="0.25">
      <c r="B29" s="114" t="s">
        <v>6</v>
      </c>
      <c r="C29" s="202">
        <f>'Residentes act.económica N (11)'!E29/'Residentes act.económica N (11)'!C29</f>
        <v>0.50250676065753097</v>
      </c>
      <c r="D29" s="97">
        <f>'Residentes act.económica N (11)'!F29/'Residentes act.económica N (11)'!C29</f>
        <v>6.7120415666494487E-2</v>
      </c>
      <c r="E29" s="97">
        <f>'Residentes act.económica N (11)'!G29/'Residentes act.económica N (11)'!F29</f>
        <v>0.21684019918515166</v>
      </c>
      <c r="F29" s="97">
        <f>'Residentes act.económica N (11)'!H29/'Residentes act.económica N (11)'!F29</f>
        <v>0.78315980081484837</v>
      </c>
      <c r="G29" s="97">
        <f>'Residentes act.económica N (11)'!J29/'Residentes act.económica N (11)'!C29</f>
        <v>0.43538634499103646</v>
      </c>
      <c r="H29" s="97">
        <f>'Residentes act.económica N (11)'!K29/'Residentes act.económica N (11)'!J29</f>
        <v>2.0238676809267919E-3</v>
      </c>
      <c r="I29" s="97">
        <f>'Residentes act.económica N (11)'!L29/'Residentes act.económica N (11)'!J29</f>
        <v>0.10817223811850095</v>
      </c>
      <c r="J29" s="97">
        <f>'Residentes act.económica N (11)'!M29/'Residentes act.económica N (11)'!J29</f>
        <v>0.88980389420057227</v>
      </c>
      <c r="K29" s="97">
        <f>'Residentes act.económica N (11)'!N29/'Residentes act.económica N (11)'!J29</f>
        <v>0.77430385930630186</v>
      </c>
      <c r="L29" s="203">
        <f>'Residentes act.económica N (11)'!O29/'Residentes act.económica N (11)'!J29</f>
        <v>0.22569614069369809</v>
      </c>
      <c r="M29" s="97"/>
      <c r="N29" s="233">
        <f>'Residentes act.económica N (11)'!Q29/'Residentes act.económica N (11)'!C29</f>
        <v>0.49749323934246908</v>
      </c>
      <c r="O29" s="105"/>
      <c r="P29" s="233">
        <f>'Residentes act.económica N (11)'!S29/'Residentes act.económica N (11)'!C29</f>
        <v>0.35161496156300326</v>
      </c>
      <c r="Q29" s="105"/>
      <c r="R29" s="233">
        <f>'Residentes act.económica N (11)'!U29/'Residentes act.económica N (11)'!C29</f>
        <v>0.14587827777946583</v>
      </c>
    </row>
    <row r="30" spans="2:18" x14ac:dyDescent="0.25">
      <c r="B30" s="114" t="s">
        <v>40</v>
      </c>
      <c r="C30" s="202">
        <f>'Residentes act.económica N (11)'!E30/'Residentes act.económica N (11)'!C30</f>
        <v>0.52142488384099117</v>
      </c>
      <c r="D30" s="97">
        <f>'Residentes act.económica N (11)'!F30/'Residentes act.económica N (11)'!C30</f>
        <v>5.5962829117191533E-2</v>
      </c>
      <c r="E30" s="97">
        <f>'Residentes act.económica N (11)'!G30/'Residentes act.económica N (11)'!F30</f>
        <v>0.20756457564575645</v>
      </c>
      <c r="F30" s="97">
        <f>'Residentes act.económica N (11)'!H30/'Residentes act.económica N (11)'!F30</f>
        <v>0.79243542435424352</v>
      </c>
      <c r="G30" s="97">
        <f>'Residentes act.económica N (11)'!J30/'Residentes act.económica N (11)'!C30</f>
        <v>0.4654620547237997</v>
      </c>
      <c r="H30" s="97">
        <f>'Residentes act.económica N (11)'!K30/'Residentes act.económica N (11)'!J30</f>
        <v>3.8819875776397515E-3</v>
      </c>
      <c r="I30" s="97">
        <f>'Residentes act.económica N (11)'!L30/'Residentes act.económica N (11)'!J30</f>
        <v>9.4609582963620237E-2</v>
      </c>
      <c r="J30" s="97">
        <f>'Residentes act.económica N (11)'!M30/'Residentes act.económica N (11)'!J30</f>
        <v>0.90150842945873999</v>
      </c>
      <c r="K30" s="97">
        <f>'Residentes act.económica N (11)'!N30/'Residentes act.económica N (11)'!J30</f>
        <v>0.8354037267080745</v>
      </c>
      <c r="L30" s="203">
        <f>'Residentes act.económica N (11)'!O30/'Residentes act.económica N (11)'!J30</f>
        <v>0.16459627329192547</v>
      </c>
      <c r="M30" s="97"/>
      <c r="N30" s="233">
        <f>'Residentes act.económica N (11)'!Q30/'Residentes act.económica N (11)'!C30</f>
        <v>0.47857511615900877</v>
      </c>
      <c r="O30" s="105"/>
      <c r="P30" s="233">
        <f>'Residentes act.económica N (11)'!S30/'Residentes act.económica N (11)'!C30</f>
        <v>0.33211151264842542</v>
      </c>
      <c r="Q30" s="105"/>
      <c r="R30" s="233">
        <f>'Residentes act.económica N (11)'!U30/'Residentes act.económica N (11)'!C30</f>
        <v>0.14646360351058338</v>
      </c>
    </row>
    <row r="31" spans="2:18" x14ac:dyDescent="0.25">
      <c r="B31" s="114" t="s">
        <v>7</v>
      </c>
      <c r="C31" s="202">
        <f>'Residentes act.económica N (11)'!E31/'Residentes act.económica N (11)'!C31</f>
        <v>0.52497802519777326</v>
      </c>
      <c r="D31" s="97">
        <f>'Residentes act.económica N (11)'!F31/'Residentes act.económica N (11)'!C31</f>
        <v>6.5924406680339873E-2</v>
      </c>
      <c r="E31" s="97">
        <f>'Residentes act.económica N (11)'!G31/'Residentes act.económica N (11)'!F31</f>
        <v>0.16111111111111112</v>
      </c>
      <c r="F31" s="97">
        <f>'Residentes act.económica N (11)'!H31/'Residentes act.económica N (11)'!F31</f>
        <v>0.83888888888888891</v>
      </c>
      <c r="G31" s="97">
        <f>'Residentes act.económica N (11)'!J31/'Residentes act.económica N (11)'!C31</f>
        <v>0.45905361851743337</v>
      </c>
      <c r="H31" s="97">
        <f>'Residentes act.económica N (11)'!K31/'Residentes act.económica N (11)'!J31</f>
        <v>2.8721876495931067E-3</v>
      </c>
      <c r="I31" s="97">
        <f>'Residentes act.económica N (11)'!L31/'Residentes act.económica N (11)'!J31</f>
        <v>0.11935535343864688</v>
      </c>
      <c r="J31" s="97">
        <f>'Residentes act.económica N (11)'!M31/'Residentes act.económica N (11)'!J31</f>
        <v>0.87777245891176003</v>
      </c>
      <c r="K31" s="97">
        <f>'Residentes act.económica N (11)'!N31/'Residentes act.económica N (11)'!J31</f>
        <v>0.83724269985639066</v>
      </c>
      <c r="L31" s="203">
        <f>'Residentes act.económica N (11)'!O31/'Residentes act.económica N (11)'!J31</f>
        <v>0.1627573001436094</v>
      </c>
      <c r="M31" s="97"/>
      <c r="N31" s="233">
        <f>'Residentes act.económica N (11)'!Q31/'Residentes act.económica N (11)'!C31</f>
        <v>0.4750219748022268</v>
      </c>
      <c r="O31" s="105"/>
      <c r="P31" s="233">
        <f>'Residentes act.económica N (11)'!S31/'Residentes act.económica N (11)'!C31</f>
        <v>0.29211837093466159</v>
      </c>
      <c r="Q31" s="105"/>
      <c r="R31" s="233">
        <f>'Residentes act.económica N (11)'!U31/'Residentes act.económica N (11)'!C31</f>
        <v>0.18290360386756518</v>
      </c>
    </row>
    <row r="32" spans="2:18" x14ac:dyDescent="0.25">
      <c r="B32" s="114" t="s">
        <v>8</v>
      </c>
      <c r="C32" s="202">
        <f>'Residentes act.económica N (11)'!E32/'Residentes act.económica N (11)'!C32</f>
        <v>0.59295306147591476</v>
      </c>
      <c r="D32" s="97">
        <f>'Residentes act.económica N (11)'!F32/'Residentes act.económica N (11)'!C32</f>
        <v>7.3364543550572869E-2</v>
      </c>
      <c r="E32" s="97">
        <f>'Residentes act.económica N (11)'!G32/'Residentes act.económica N (11)'!F32</f>
        <v>0.20235096557514692</v>
      </c>
      <c r="F32" s="97">
        <f>'Residentes act.económica N (11)'!H32/'Residentes act.económica N (11)'!F32</f>
        <v>0.79764903442485302</v>
      </c>
      <c r="G32" s="97">
        <f>'Residentes act.económica N (11)'!J32/'Residentes act.económica N (11)'!C32</f>
        <v>0.51958851792534189</v>
      </c>
      <c r="H32" s="97">
        <f>'Residentes act.económica N (11)'!K32/'Residentes act.económica N (11)'!J32</f>
        <v>2.2525192649673976E-3</v>
      </c>
      <c r="I32" s="97">
        <f>'Residentes act.económica N (11)'!L32/'Residentes act.económica N (11)'!J32</f>
        <v>0.11416716064018968</v>
      </c>
      <c r="J32" s="97">
        <f>'Residentes act.económica N (11)'!M32/'Residentes act.económica N (11)'!J32</f>
        <v>0.88358032009484289</v>
      </c>
      <c r="K32" s="97">
        <f>'Residentes act.económica N (11)'!N32/'Residentes act.económica N (11)'!J32</f>
        <v>0.7856550088915234</v>
      </c>
      <c r="L32" s="203">
        <f>'Residentes act.económica N (11)'!O32/'Residentes act.económica N (11)'!J32</f>
        <v>0.21434499110847657</v>
      </c>
      <c r="M32" s="97"/>
      <c r="N32" s="233">
        <f>'Residentes act.económica N (11)'!Q32/'Residentes act.económica N (11)'!C32</f>
        <v>0.40704693852408524</v>
      </c>
      <c r="O32" s="105"/>
      <c r="P32" s="233">
        <f>'Residentes act.económica N (11)'!S32/'Residentes act.económica N (11)'!C32</f>
        <v>0.23857336454355058</v>
      </c>
      <c r="Q32" s="105"/>
      <c r="R32" s="233">
        <f>'Residentes act.económica N (11)'!U32/'Residentes act.económica N (11)'!C32</f>
        <v>0.16847357398053467</v>
      </c>
    </row>
    <row r="33" spans="1:18" x14ac:dyDescent="0.25">
      <c r="B33" s="114" t="s">
        <v>41</v>
      </c>
      <c r="C33" s="202">
        <f>'Residentes act.económica N (11)'!E33/'Residentes act.económica N (11)'!C33</f>
        <v>0.55136135036707323</v>
      </c>
      <c r="D33" s="97">
        <f>'Residentes act.económica N (11)'!F33/'Residentes act.económica N (11)'!C33</f>
        <v>5.7055321116827561E-2</v>
      </c>
      <c r="E33" s="97">
        <f>'Residentes act.económica N (11)'!G33/'Residentes act.económica N (11)'!F33</f>
        <v>0.20972644376899696</v>
      </c>
      <c r="F33" s="97">
        <f>'Residentes act.económica N (11)'!H33/'Residentes act.económica N (11)'!F33</f>
        <v>0.79027355623100304</v>
      </c>
      <c r="G33" s="97">
        <f>'Residentes act.económica N (11)'!J33/'Residentes act.económica N (11)'!C33</f>
        <v>0.49430602925024569</v>
      </c>
      <c r="H33" s="97">
        <f>'Residentes act.económica N (11)'!K33/'Residentes act.económica N (11)'!J33</f>
        <v>6.1981054847386275E-3</v>
      </c>
      <c r="I33" s="97">
        <f>'Residentes act.económica N (11)'!L33/'Residentes act.económica N (11)'!J33</f>
        <v>8.2680388258683193E-2</v>
      </c>
      <c r="J33" s="97">
        <f>'Residentes act.económica N (11)'!M33/'Residentes act.económica N (11)'!J33</f>
        <v>0.91112150625657817</v>
      </c>
      <c r="K33" s="97">
        <f>'Residentes act.económica N (11)'!N33/'Residentes act.económica N (11)'!J33</f>
        <v>0.81078236463571507</v>
      </c>
      <c r="L33" s="203">
        <f>'Residentes act.económica N (11)'!O33/'Residentes act.económica N (11)'!J33</f>
        <v>0.18921763536428488</v>
      </c>
      <c r="M33" s="97"/>
      <c r="N33" s="233">
        <f>'Residentes act.económica N (11)'!Q33/'Residentes act.económica N (11)'!C33</f>
        <v>0.44863864963292677</v>
      </c>
      <c r="O33" s="105"/>
      <c r="P33" s="233">
        <f>'Residentes act.económica N (11)'!S33/'Residentes act.económica N (11)'!C33</f>
        <v>0.28313775362737731</v>
      </c>
      <c r="Q33" s="105"/>
      <c r="R33" s="233">
        <f>'Residentes act.económica N (11)'!U33/'Residentes act.económica N (11)'!C33</f>
        <v>0.16550089600554946</v>
      </c>
    </row>
    <row r="34" spans="1:18" x14ac:dyDescent="0.25">
      <c r="B34" s="114" t="s">
        <v>9</v>
      </c>
      <c r="C34" s="202">
        <f>'Residentes act.económica N (11)'!E34/'Residentes act.económica N (11)'!C34</f>
        <v>0.62543000104242674</v>
      </c>
      <c r="D34" s="97">
        <f>'Residentes act.económica N (11)'!F34/'Residentes act.económica N (11)'!C34</f>
        <v>5.0140727613885126E-2</v>
      </c>
      <c r="E34" s="97">
        <f>'Residentes act.económica N (11)'!G34/'Residentes act.económica N (11)'!F34</f>
        <v>0.22089397089397089</v>
      </c>
      <c r="F34" s="97">
        <f>'Residentes act.económica N (11)'!H34/'Residentes act.económica N (11)'!F34</f>
        <v>0.77910602910602911</v>
      </c>
      <c r="G34" s="97">
        <f>'Residentes act.económica N (11)'!J34/'Residentes act.económica N (11)'!C34</f>
        <v>0.57528927342854164</v>
      </c>
      <c r="H34" s="97">
        <f>'Residentes act.económica N (11)'!K34/'Residentes act.económica N (11)'!J34</f>
        <v>3.0351075877689693E-3</v>
      </c>
      <c r="I34" s="97">
        <f>'Residentes act.económica N (11)'!L34/'Residentes act.económica N (11)'!J34</f>
        <v>0.10391845979614948</v>
      </c>
      <c r="J34" s="97">
        <f>'Residentes act.económica N (11)'!M34/'Residentes act.económica N (11)'!J34</f>
        <v>0.89304643261608152</v>
      </c>
      <c r="K34" s="97">
        <f>'Residentes act.económica N (11)'!N34/'Residentes act.económica N (11)'!J34</f>
        <v>0.78772366930917326</v>
      </c>
      <c r="L34" s="203">
        <f>'Residentes act.económica N (11)'!O34/'Residentes act.económica N (11)'!J34</f>
        <v>0.21227633069082671</v>
      </c>
      <c r="M34" s="97"/>
      <c r="N34" s="233">
        <f>'Residentes act.económica N (11)'!Q34/'Residentes act.económica N (11)'!C34</f>
        <v>0.37456999895757326</v>
      </c>
      <c r="O34" s="105"/>
      <c r="P34" s="233">
        <f>'Residentes act.económica N (11)'!S34/'Residentes act.económica N (11)'!C34</f>
        <v>0.20176170124048787</v>
      </c>
      <c r="Q34" s="105"/>
      <c r="R34" s="233">
        <f>'Residentes act.económica N (11)'!U34/'Residentes act.económica N (11)'!C34</f>
        <v>0.17280829771708536</v>
      </c>
    </row>
    <row r="35" spans="1:18" x14ac:dyDescent="0.25">
      <c r="B35" s="114" t="s">
        <v>10</v>
      </c>
      <c r="C35" s="202">
        <f>'Residentes act.económica N (11)'!E35/'Residentes act.económica N (11)'!C35</f>
        <v>0.54289573037846461</v>
      </c>
      <c r="D35" s="97">
        <f>'Residentes act.económica N (11)'!F35/'Residentes act.económica N (11)'!C35</f>
        <v>9.0794683691948805E-2</v>
      </c>
      <c r="E35" s="97">
        <f>'Residentes act.económica N (11)'!G35/'Residentes act.económica N (11)'!F35</f>
        <v>0.17917511832319136</v>
      </c>
      <c r="F35" s="97">
        <f>'Residentes act.económica N (11)'!H35/'Residentes act.económica N (11)'!F35</f>
        <v>0.82082488167680867</v>
      </c>
      <c r="G35" s="97">
        <f>'Residentes act.económica N (11)'!J35/'Residentes act.económica N (11)'!C35</f>
        <v>0.45210104668651585</v>
      </c>
      <c r="H35" s="97">
        <f>'Residentes act.económica N (11)'!K35/'Residentes act.económica N (11)'!J35</f>
        <v>1.2220788919818045E-3</v>
      </c>
      <c r="I35" s="97">
        <f>'Residentes act.económica N (11)'!L35/'Residentes act.económica N (11)'!J35</f>
        <v>0.13279923959535611</v>
      </c>
      <c r="J35" s="97">
        <f>'Residentes act.económica N (11)'!M35/'Residentes act.económica N (11)'!J35</f>
        <v>0.86597868151266211</v>
      </c>
      <c r="K35" s="97">
        <f>'Residentes act.económica N (11)'!N35/'Residentes act.económica N (11)'!J35</f>
        <v>0.8498200828297916</v>
      </c>
      <c r="L35" s="203">
        <f>'Residentes act.económica N (11)'!O35/'Residentes act.económica N (11)'!J35</f>
        <v>0.15017991717020843</v>
      </c>
      <c r="M35" s="97"/>
      <c r="N35" s="233">
        <f>'Residentes act.económica N (11)'!Q35/'Residentes act.económica N (11)'!C35</f>
        <v>0.45710426962153533</v>
      </c>
      <c r="O35" s="105"/>
      <c r="P35" s="233">
        <f>'Residentes act.económica N (11)'!S35/'Residentes act.económica N (11)'!C35</f>
        <v>0.27330488965284383</v>
      </c>
      <c r="Q35" s="105"/>
      <c r="R35" s="233">
        <f>'Residentes act.económica N (11)'!U35/'Residentes act.económica N (11)'!C35</f>
        <v>0.1837993799686915</v>
      </c>
    </row>
    <row r="36" spans="1:18" x14ac:dyDescent="0.25">
      <c r="B36" s="114" t="s">
        <v>42</v>
      </c>
      <c r="C36" s="202">
        <f>'Residentes act.económica N (11)'!E36/'Residentes act.económica N (11)'!C36</f>
        <v>0.56817207986974039</v>
      </c>
      <c r="D36" s="97">
        <f>'Residentes act.económica N (11)'!F36/'Residentes act.económica N (11)'!C36</f>
        <v>7.1642814294283999E-2</v>
      </c>
      <c r="E36" s="97">
        <f>'Residentes act.económica N (11)'!G36/'Residentes act.económica N (11)'!F36</f>
        <v>0.16148325358851676</v>
      </c>
      <c r="F36" s="97">
        <f>'Residentes act.económica N (11)'!H36/'Residentes act.económica N (11)'!F36</f>
        <v>0.83851674641148322</v>
      </c>
      <c r="G36" s="97">
        <f>'Residentes act.económica N (11)'!J36/'Residentes act.económica N (11)'!C36</f>
        <v>0.49652926557545635</v>
      </c>
      <c r="H36" s="97">
        <f>'Residentes act.económica N (11)'!K36/'Residentes act.económica N (11)'!J36</f>
        <v>5.1777701070072485E-3</v>
      </c>
      <c r="I36" s="97">
        <f>'Residentes act.económica N (11)'!L36/'Residentes act.económica N (11)'!J36</f>
        <v>8.0082844321712116E-2</v>
      </c>
      <c r="J36" s="97">
        <f>'Residentes act.económica N (11)'!M36/'Residentes act.económica N (11)'!J36</f>
        <v>0.91473938557128065</v>
      </c>
      <c r="K36" s="97">
        <f>'Residentes act.económica N (11)'!N36/'Residentes act.económica N (11)'!J36</f>
        <v>0.86382464618570931</v>
      </c>
      <c r="L36" s="203">
        <f>'Residentes act.económica N (11)'!O36/'Residentes act.económica N (11)'!J36</f>
        <v>0.13617535381429063</v>
      </c>
      <c r="M36" s="97"/>
      <c r="N36" s="233">
        <f>'Residentes act.económica N (11)'!Q36/'Residentes act.económica N (11)'!C36</f>
        <v>0.43182792013025967</v>
      </c>
      <c r="O36" s="105"/>
      <c r="P36" s="233">
        <f>'Residentes act.económica N (11)'!S36/'Residentes act.económica N (11)'!C36</f>
        <v>0.28811380581026652</v>
      </c>
      <c r="Q36" s="105"/>
      <c r="R36" s="233">
        <f>'Residentes act.económica N (11)'!U36/'Residentes act.económica N (11)'!C36</f>
        <v>0.14371411431999315</v>
      </c>
    </row>
    <row r="37" spans="1:18" x14ac:dyDescent="0.25">
      <c r="B37" s="114" t="s">
        <v>43</v>
      </c>
      <c r="C37" s="202">
        <f>'Residentes act.económica N (11)'!E37/'Residentes act.económica N (11)'!C37</f>
        <v>0.49063141252060416</v>
      </c>
      <c r="D37" s="97">
        <f>'Residentes act.económica N (11)'!F37/'Residentes act.económica N (11)'!C37</f>
        <v>6.3006694251017598E-2</v>
      </c>
      <c r="E37" s="97">
        <f>'Residentes act.económica N (11)'!G37/'Residentes act.económica N (11)'!F37</f>
        <v>0.19914575547250402</v>
      </c>
      <c r="F37" s="97">
        <f>'Residentes act.económica N (11)'!H37/'Residentes act.económica N (11)'!F37</f>
        <v>0.80085424452749598</v>
      </c>
      <c r="G37" s="97">
        <f>'Residentes act.económica N (11)'!J37/'Residentes act.económica N (11)'!C37</f>
        <v>0.42762471826958659</v>
      </c>
      <c r="H37" s="97">
        <f>'Residentes act.económica N (11)'!K37/'Residentes act.económica N (11)'!J37</f>
        <v>1.2586532410320957E-3</v>
      </c>
      <c r="I37" s="97">
        <f>'Residentes act.económica N (11)'!L37/'Residentes act.económica N (11)'!J37</f>
        <v>0.11028949024543738</v>
      </c>
      <c r="J37" s="97">
        <f>'Residentes act.económica N (11)'!M37/'Residentes act.económica N (11)'!J37</f>
        <v>0.88845185651353054</v>
      </c>
      <c r="K37" s="97">
        <f>'Residentes act.económica N (11)'!N37/'Residentes act.económica N (11)'!J37</f>
        <v>0.80695405915670237</v>
      </c>
      <c r="L37" s="203">
        <f>'Residentes act.económica N (11)'!O37/'Residentes act.económica N (11)'!J37</f>
        <v>0.19304594084329768</v>
      </c>
      <c r="M37" s="97"/>
      <c r="N37" s="233">
        <f>'Residentes act.económica N (11)'!Q37/'Residentes act.económica N (11)'!C37</f>
        <v>0.50936858747939584</v>
      </c>
      <c r="O37" s="105"/>
      <c r="P37" s="233">
        <f>'Residentes act.económica N (11)'!S37/'Residentes act.económica N (11)'!C37</f>
        <v>0.3539543176237091</v>
      </c>
      <c r="Q37" s="105"/>
      <c r="R37" s="233">
        <f>'Residentes act.económica N (11)'!U37/'Residentes act.económica N (11)'!C37</f>
        <v>0.15541426985568674</v>
      </c>
    </row>
    <row r="38" spans="1:18" x14ac:dyDescent="0.25">
      <c r="B38" s="114" t="s">
        <v>44</v>
      </c>
      <c r="C38" s="202">
        <f>'Residentes act.económica N (11)'!E38/'Residentes act.económica N (11)'!C38</f>
        <v>0.6954317748091603</v>
      </c>
      <c r="D38" s="97">
        <f>'Residentes act.económica N (11)'!F38/'Residentes act.económica N (11)'!C38</f>
        <v>5.7907919847328244E-2</v>
      </c>
      <c r="E38" s="97">
        <f>'Residentes act.económica N (11)'!G38/'Residentes act.económica N (11)'!F38</f>
        <v>0.21318228630278063</v>
      </c>
      <c r="F38" s="97">
        <f>'Residentes act.económica N (11)'!H38/'Residentes act.económica N (11)'!F38</f>
        <v>0.78681771369721931</v>
      </c>
      <c r="G38" s="97">
        <f>'Residentes act.económica N (11)'!J38/'Residentes act.económica N (11)'!C38</f>
        <v>0.63752385496183206</v>
      </c>
      <c r="H38" s="97">
        <f>'Residentes act.económica N (11)'!K38/'Residentes act.económica N (11)'!J38</f>
        <v>1.8709073900841909E-3</v>
      </c>
      <c r="I38" s="97">
        <f>'Residentes act.económica N (11)'!L38/'Residentes act.económica N (11)'!J38</f>
        <v>0.12310570626753976</v>
      </c>
      <c r="J38" s="97">
        <f>'Residentes act.económica N (11)'!M38/'Residentes act.económica N (11)'!J38</f>
        <v>0.87502338634237609</v>
      </c>
      <c r="K38" s="97">
        <f>'Residentes act.económica N (11)'!N38/'Residentes act.económica N (11)'!J38</f>
        <v>0.63292797006548174</v>
      </c>
      <c r="L38" s="203">
        <f>'Residentes act.económica N (11)'!O38/'Residentes act.económica N (11)'!J38</f>
        <v>0.36707202993451826</v>
      </c>
      <c r="M38" s="97"/>
      <c r="N38" s="233">
        <f>'Residentes act.económica N (11)'!Q38/'Residentes act.económica N (11)'!C38</f>
        <v>0.3045682251908397</v>
      </c>
      <c r="O38" s="105"/>
      <c r="P38" s="233">
        <f>'Residentes act.económica N (11)'!S38/'Residentes act.económica N (11)'!C38</f>
        <v>0.15422232824427481</v>
      </c>
      <c r="Q38" s="105"/>
      <c r="R38" s="233">
        <f>'Residentes act.económica N (11)'!U38/'Residentes act.económica N (11)'!C38</f>
        <v>0.15034589694656489</v>
      </c>
    </row>
    <row r="39" spans="1:18" x14ac:dyDescent="0.25">
      <c r="B39" s="114" t="s">
        <v>11</v>
      </c>
      <c r="C39" s="202">
        <f>'Residentes act.económica N (11)'!E39/'Residentes act.económica N (11)'!C39</f>
        <v>0.53794070512820513</v>
      </c>
      <c r="D39" s="97">
        <f>'Residentes act.económica N (11)'!F39/'Residentes act.económica N (11)'!C39</f>
        <v>7.0432692307692307E-2</v>
      </c>
      <c r="E39" s="97">
        <f>'Residentes act.económica N (11)'!G39/'Residentes act.económica N (11)'!F39</f>
        <v>0.17064846416382254</v>
      </c>
      <c r="F39" s="97">
        <f>'Residentes act.económica N (11)'!H39/'Residentes act.económica N (11)'!F39</f>
        <v>0.82935153583617749</v>
      </c>
      <c r="G39" s="97">
        <f>'Residentes act.económica N (11)'!J39/'Residentes act.económica N (11)'!C39</f>
        <v>0.4675080128205128</v>
      </c>
      <c r="H39" s="97">
        <f>'Residentes act.económica N (11)'!K39/'Residentes act.económica N (11)'!J39</f>
        <v>1.5425486331305167E-3</v>
      </c>
      <c r="I39" s="97">
        <f>'Residentes act.económica N (11)'!L39/'Residentes act.económica N (11)'!J39</f>
        <v>0.1056645813694404</v>
      </c>
      <c r="J39" s="97">
        <f>'Residentes act.económica N (11)'!M39/'Residentes act.económica N (11)'!J39</f>
        <v>0.89279286999742913</v>
      </c>
      <c r="K39" s="97">
        <f>'Residentes act.económica N (11)'!N39/'Residentes act.económica N (11)'!J39</f>
        <v>0.84865883966063926</v>
      </c>
      <c r="L39" s="203">
        <f>'Residentes act.económica N (11)'!O39/'Residentes act.económica N (11)'!J39</f>
        <v>0.15134116033936071</v>
      </c>
      <c r="M39" s="97"/>
      <c r="N39" s="233">
        <f>'Residentes act.económica N (11)'!Q39/'Residentes act.económica N (11)'!C39</f>
        <v>0.46205929487179487</v>
      </c>
      <c r="O39" s="105"/>
      <c r="P39" s="233">
        <f>'Residentes act.económica N (11)'!S39/'Residentes act.económica N (11)'!C39</f>
        <v>0.3252804487179487</v>
      </c>
      <c r="Q39" s="105"/>
      <c r="R39" s="233">
        <f>'Residentes act.económica N (11)'!U39/'Residentes act.económica N (11)'!C39</f>
        <v>0.13677884615384617</v>
      </c>
    </row>
    <row r="40" spans="1:18" x14ac:dyDescent="0.25">
      <c r="B40" s="114" t="s">
        <v>45</v>
      </c>
      <c r="C40" s="202">
        <f>'Residentes act.económica N (11)'!E40/'Residentes act.económica N (11)'!C40</f>
        <v>0.59652088559275818</v>
      </c>
      <c r="D40" s="97">
        <f>'Residentes act.económica N (11)'!F40/'Residentes act.económica N (11)'!C40</f>
        <v>0.1052459373977533</v>
      </c>
      <c r="E40" s="97">
        <f>'Residentes act.económica N (11)'!G40/'Residentes act.económica N (11)'!F40</f>
        <v>0.21191709844559586</v>
      </c>
      <c r="F40" s="97">
        <f>'Residentes act.económica N (11)'!H40/'Residentes act.económica N (11)'!F40</f>
        <v>0.78808290155440419</v>
      </c>
      <c r="G40" s="97">
        <f>'Residentes act.económica N (11)'!J40/'Residentes act.económica N (11)'!C40</f>
        <v>0.49127494819500489</v>
      </c>
      <c r="H40" s="97">
        <f>'Residentes act.económica N (11)'!K40/'Residentes act.económica N (11)'!J40</f>
        <v>1.887001887001887E-3</v>
      </c>
      <c r="I40" s="97">
        <f>'Residentes act.económica N (11)'!L40/'Residentes act.económica N (11)'!J40</f>
        <v>0.13886113886113885</v>
      </c>
      <c r="J40" s="97">
        <f>'Residentes act.económica N (11)'!M40/'Residentes act.económica N (11)'!J40</f>
        <v>0.85925185925185921</v>
      </c>
      <c r="K40" s="97">
        <f>'Residentes act.económica N (11)'!N40/'Residentes act.económica N (11)'!J40</f>
        <v>0.79786879786879783</v>
      </c>
      <c r="L40" s="203">
        <f>'Residentes act.económica N (11)'!O40/'Residentes act.económica N (11)'!J40</f>
        <v>0.20213120213120214</v>
      </c>
      <c r="M40" s="97"/>
      <c r="N40" s="233">
        <f>'Residentes act.económica N (11)'!Q40/'Residentes act.económica N (11)'!C40</f>
        <v>0.40347911440724177</v>
      </c>
      <c r="O40" s="105"/>
      <c r="P40" s="233">
        <f>'Residentes act.económica N (11)'!S40/'Residentes act.económica N (11)'!C40</f>
        <v>0.20520231213872833</v>
      </c>
      <c r="Q40" s="105"/>
      <c r="R40" s="233">
        <f>'Residentes act.económica N (11)'!U40/'Residentes act.económica N (11)'!C40</f>
        <v>0.19827680226851346</v>
      </c>
    </row>
    <row r="41" spans="1:18" x14ac:dyDescent="0.25">
      <c r="B41" s="114" t="s">
        <v>46</v>
      </c>
      <c r="C41" s="202">
        <f>'Residentes act.económica N (11)'!E41/'Residentes act.económica N (11)'!C41</f>
        <v>0.55793287895781207</v>
      </c>
      <c r="D41" s="97">
        <f>'Residentes act.económica N (11)'!F41/'Residentes act.económica N (11)'!C41</f>
        <v>7.7301354499180394E-2</v>
      </c>
      <c r="E41" s="97">
        <f>'Residentes act.económica N (11)'!G41/'Residentes act.económica N (11)'!F41</f>
        <v>0.16629464285714285</v>
      </c>
      <c r="F41" s="97">
        <f>'Residentes act.económica N (11)'!H41/'Residentes act.económica N (11)'!F41</f>
        <v>0.8337053571428571</v>
      </c>
      <c r="G41" s="97">
        <f>'Residentes act.económica N (11)'!J41/'Residentes act.económica N (11)'!C41</f>
        <v>0.48063152445863172</v>
      </c>
      <c r="H41" s="97">
        <f>'Residentes act.económica N (11)'!K41/'Residentes act.económica N (11)'!J41</f>
        <v>1.2565069107880094E-3</v>
      </c>
      <c r="I41" s="97">
        <f>'Residentes act.económica N (11)'!L41/'Residentes act.económica N (11)'!J41</f>
        <v>9.316101238556812E-2</v>
      </c>
      <c r="J41" s="97">
        <f>'Residentes act.económica N (11)'!M41/'Residentes act.económica N (11)'!J41</f>
        <v>0.90558248070364389</v>
      </c>
      <c r="K41" s="97">
        <f>'Residentes act.económica N (11)'!N41/'Residentes act.económica N (11)'!J41</f>
        <v>0.88404236223299226</v>
      </c>
      <c r="L41" s="203">
        <f>'Residentes act.económica N (11)'!O41/'Residentes act.económica N (11)'!J41</f>
        <v>0.11595763776700772</v>
      </c>
      <c r="M41" s="97"/>
      <c r="N41" s="233">
        <f>'Residentes act.económica N (11)'!Q41/'Residentes act.económica N (11)'!C41</f>
        <v>0.44206712104218793</v>
      </c>
      <c r="O41" s="105"/>
      <c r="P41" s="233">
        <f>'Residentes act.económica N (11)'!S41/'Residentes act.económica N (11)'!C41</f>
        <v>0.2915192822017082</v>
      </c>
      <c r="Q41" s="105"/>
      <c r="R41" s="233">
        <f>'Residentes act.económica N (11)'!U41/'Residentes act.económica N (11)'!C41</f>
        <v>0.15054783884047968</v>
      </c>
    </row>
    <row r="42" spans="1:18" x14ac:dyDescent="0.25">
      <c r="B42" s="114" t="s">
        <v>47</v>
      </c>
      <c r="C42" s="202">
        <f>'Residentes act.económica N (11)'!E42/'Residentes act.económica N (11)'!C42</f>
        <v>0.56864802976815187</v>
      </c>
      <c r="D42" s="97">
        <f>'Residentes act.económica N (11)'!F42/'Residentes act.económica N (11)'!C42</f>
        <v>5.8963839328308371E-2</v>
      </c>
      <c r="E42" s="97">
        <f>'Residentes act.económica N (11)'!G42/'Residentes act.económica N (11)'!F42</f>
        <v>0.18770226537216828</v>
      </c>
      <c r="F42" s="97">
        <f>'Residentes act.económica N (11)'!H42/'Residentes act.económica N (11)'!F42</f>
        <v>0.81229773462783172</v>
      </c>
      <c r="G42" s="97">
        <f>'Residentes act.económica N (11)'!J42/'Residentes act.económica N (11)'!C42</f>
        <v>0.50968419043984348</v>
      </c>
      <c r="H42" s="97">
        <f>'Residentes act.económica N (11)'!K42/'Residentes act.económica N (11)'!J42</f>
        <v>5.8030700112317486E-3</v>
      </c>
      <c r="I42" s="97">
        <f>'Residentes act.económica N (11)'!L42/'Residentes act.económica N (11)'!J42</f>
        <v>8.0868588543616629E-2</v>
      </c>
      <c r="J42" s="97">
        <f>'Residentes act.económica N (11)'!M42/'Residentes act.económica N (11)'!J42</f>
        <v>0.91332834144515163</v>
      </c>
      <c r="K42" s="97">
        <f>'Residentes act.económica N (11)'!N42/'Residentes act.económica N (11)'!J42</f>
        <v>0.84219393485585925</v>
      </c>
      <c r="L42" s="203">
        <f>'Residentes act.económica N (11)'!O42/'Residentes act.económica N (11)'!J42</f>
        <v>0.15780606514414078</v>
      </c>
      <c r="M42" s="97"/>
      <c r="N42" s="233">
        <f>'Residentes act.económica N (11)'!Q42/'Residentes act.económica N (11)'!C42</f>
        <v>0.43135197023184813</v>
      </c>
      <c r="O42" s="105"/>
      <c r="P42" s="233">
        <f>'Residentes act.económica N (11)'!S42/'Residentes act.económica N (11)'!C42</f>
        <v>0.28146169258658527</v>
      </c>
      <c r="Q42" s="105"/>
      <c r="R42" s="233">
        <f>'Residentes act.económica N (11)'!U42/'Residentes act.económica N (11)'!C42</f>
        <v>0.14989027764526286</v>
      </c>
    </row>
    <row r="43" spans="1:18" x14ac:dyDescent="0.25">
      <c r="B43" s="114" t="s">
        <v>12</v>
      </c>
      <c r="C43" s="202">
        <f>'Residentes act.económica N (11)'!E43/'Residentes act.económica N (11)'!C43</f>
        <v>0.54484831732430383</v>
      </c>
      <c r="D43" s="97">
        <f>'Residentes act.económica N (11)'!F43/'Residentes act.económica N (11)'!C43</f>
        <v>4.7854329348351876E-2</v>
      </c>
      <c r="E43" s="97">
        <f>'Residentes act.económica N (11)'!G43/'Residentes act.económica N (11)'!F43</f>
        <v>0.22021660649819494</v>
      </c>
      <c r="F43" s="97">
        <f>'Residentes act.económica N (11)'!H43/'Residentes act.económica N (11)'!F43</f>
        <v>0.77978339350180503</v>
      </c>
      <c r="G43" s="97">
        <f>'Residentes act.económica N (11)'!J43/'Residentes act.económica N (11)'!C43</f>
        <v>0.4969939879759519</v>
      </c>
      <c r="H43" s="97">
        <f>'Residentes act.económica N (11)'!K43/'Residentes act.económica N (11)'!J43</f>
        <v>3.1284760845383761E-3</v>
      </c>
      <c r="I43" s="97">
        <f>'Residentes act.económica N (11)'!L43/'Residentes act.económica N (11)'!J43</f>
        <v>0.10038932146829811</v>
      </c>
      <c r="J43" s="97">
        <f>'Residentes act.económica N (11)'!M43/'Residentes act.económica N (11)'!J43</f>
        <v>0.89648220244716348</v>
      </c>
      <c r="K43" s="97">
        <f>'Residentes act.económica N (11)'!N43/'Residentes act.económica N (11)'!J43</f>
        <v>0.79219966629588434</v>
      </c>
      <c r="L43" s="203">
        <f>'Residentes act.económica N (11)'!O43/'Residentes act.económica N (11)'!J43</f>
        <v>0.20780033370411569</v>
      </c>
      <c r="M43" s="97"/>
      <c r="N43" s="233">
        <f>'Residentes act.económica N (11)'!Q43/'Residentes act.económica N (11)'!C43</f>
        <v>0.45515168267569622</v>
      </c>
      <c r="O43" s="105"/>
      <c r="P43" s="233">
        <f>'Residentes act.económica N (11)'!S43/'Residentes act.económica N (11)'!C43</f>
        <v>0.29686960127150852</v>
      </c>
      <c r="Q43" s="105"/>
      <c r="R43" s="233">
        <f>'Residentes act.económica N (11)'!U43/'Residentes act.económica N (11)'!C43</f>
        <v>0.15828208140418767</v>
      </c>
    </row>
    <row r="44" spans="1:18" x14ac:dyDescent="0.25">
      <c r="B44" s="114" t="s">
        <v>13</v>
      </c>
      <c r="C44" s="204">
        <f>'Residentes act.económica N (11)'!E44/'Residentes act.económica N (11)'!C44</f>
        <v>0.53098181818181822</v>
      </c>
      <c r="D44" s="205">
        <f>'Residentes act.económica N (11)'!F44/'Residentes act.económica N (11)'!C44</f>
        <v>7.1127272727272733E-2</v>
      </c>
      <c r="E44" s="205">
        <f>'Residentes act.económica N (11)'!G44/'Residentes act.económica N (11)'!F44</f>
        <v>0.15439672801635992</v>
      </c>
      <c r="F44" s="205">
        <f>'Residentes act.económica N (11)'!H44/'Residentes act.económica N (11)'!F44</f>
        <v>0.84560327198364005</v>
      </c>
      <c r="G44" s="205">
        <f>'Residentes act.económica N (11)'!J44/'Residentes act.económica N (11)'!C44</f>
        <v>0.45985454545454546</v>
      </c>
      <c r="H44" s="205">
        <f>'Residentes act.económica N (11)'!K44/'Residentes act.económica N (11)'!J44</f>
        <v>4.7445832674363435E-4</v>
      </c>
      <c r="I44" s="205">
        <f>'Residentes act.económica N (11)'!L44/'Residentes act.económica N (11)'!J44</f>
        <v>0.10612051241499289</v>
      </c>
      <c r="J44" s="205">
        <f>'Residentes act.económica N (11)'!M44/'Residentes act.económica N (11)'!J44</f>
        <v>0.89340502925826348</v>
      </c>
      <c r="K44" s="205">
        <f>'Residentes act.económica N (11)'!N44/'Residentes act.económica N (11)'!J44</f>
        <v>0.86667721018503874</v>
      </c>
      <c r="L44" s="206">
        <f>'Residentes act.económica N (11)'!O44/'Residentes act.económica N (11)'!J44</f>
        <v>0.13332278981496126</v>
      </c>
      <c r="M44" s="97"/>
      <c r="N44" s="234">
        <f>'Residentes act.económica N (11)'!Q44/'Residentes act.económica N (11)'!C44</f>
        <v>0.46901818181818183</v>
      </c>
      <c r="O44" s="105"/>
      <c r="P44" s="234">
        <f>'Residentes act.económica N (11)'!S44/'Residentes act.económica N (11)'!C44</f>
        <v>0.34087272727272727</v>
      </c>
      <c r="Q44" s="105"/>
      <c r="R44" s="234">
        <f>'Residentes act.económica N (11)'!U44/'Residentes act.económica N (11)'!C44</f>
        <v>0.12814545454545453</v>
      </c>
    </row>
    <row r="45" spans="1:18" x14ac:dyDescent="0.25">
      <c r="B45" s="115"/>
      <c r="C45" s="156"/>
      <c r="D45" s="156"/>
      <c r="G45" s="125"/>
      <c r="I45" s="125"/>
    </row>
    <row r="46" spans="1:18" s="41" customFormat="1" ht="12.75" x14ac:dyDescent="0.2">
      <c r="A46" s="36"/>
      <c r="B46" s="45"/>
      <c r="H46" s="24"/>
      <c r="I46" s="125"/>
      <c r="L46" s="89"/>
      <c r="O46" s="24"/>
      <c r="Q46" s="24"/>
    </row>
    <row r="47" spans="1:18" s="41" customFormat="1" ht="12.75" x14ac:dyDescent="0.2">
      <c r="A47" s="36"/>
      <c r="B47" s="45"/>
      <c r="H47" s="24"/>
      <c r="L47" s="89"/>
      <c r="O47" s="24"/>
      <c r="Q47" s="24"/>
    </row>
    <row r="48" spans="1:18" s="41" customFormat="1" ht="12.75" x14ac:dyDescent="0.2">
      <c r="A48" s="36"/>
      <c r="B48" s="45"/>
      <c r="H48" s="24"/>
      <c r="L48" s="89"/>
      <c r="O48" s="24"/>
      <c r="Q48" s="24"/>
    </row>
    <row r="49" spans="1:17" s="41" customFormat="1" ht="12.75" x14ac:dyDescent="0.2">
      <c r="A49" s="36"/>
      <c r="B49" s="45"/>
      <c r="H49" s="24"/>
      <c r="L49" s="89"/>
      <c r="O49" s="24"/>
      <c r="Q49" s="24"/>
    </row>
  </sheetData>
  <mergeCells count="6">
    <mergeCell ref="C45:D45"/>
    <mergeCell ref="C10:R10"/>
    <mergeCell ref="C11:L11"/>
    <mergeCell ref="N11:N12"/>
    <mergeCell ref="P11:P12"/>
    <mergeCell ref="R11:R12"/>
  </mergeCells>
  <printOptions horizontalCentered="1" verticalCentered="1"/>
  <pageMargins left="0.15748031496062992" right="0.15748031496062992" top="0.19685039370078741" bottom="0.15748031496062992" header="0.15748031496062992" footer="0.31496062992125984"/>
  <pageSetup paperSize="9" scale="85" orientation="portrait" horizontalDpi="4294967293" verticalDpi="0" r:id="rId1"/>
  <headerFooter>
    <oddHeader>&amp;CCENSOS 2011</oddHeader>
    <oddFooter>&amp;LIndivíduos Residentes&amp;CApuramento de dados à Freguesia (Base : BGRI)&amp;R&amp;P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2"/>
  <sheetViews>
    <sheetView showGridLines="0" showRowColHeaders="0" workbookViewId="0">
      <selection activeCell="C10" sqref="C10"/>
    </sheetView>
  </sheetViews>
  <sheetFormatPr defaultRowHeight="12" x14ac:dyDescent="0.2"/>
  <cols>
    <col min="2" max="2" width="45.7109375" style="7" customWidth="1"/>
    <col min="3" max="3" width="115" style="8" customWidth="1"/>
  </cols>
  <sheetData>
    <row r="1" spans="2:3" x14ac:dyDescent="0.2">
      <c r="C1" s="17"/>
    </row>
    <row r="2" spans="2:3" x14ac:dyDescent="0.2">
      <c r="B2" s="6"/>
    </row>
    <row r="3" spans="2:3" x14ac:dyDescent="0.2">
      <c r="B3" s="6"/>
    </row>
    <row r="4" spans="2:3" x14ac:dyDescent="0.2">
      <c r="B4" s="6"/>
    </row>
    <row r="7" spans="2:3" x14ac:dyDescent="0.2">
      <c r="B7" s="27" t="s">
        <v>26</v>
      </c>
    </row>
    <row r="8" spans="2:3" x14ac:dyDescent="0.2">
      <c r="B8" s="27"/>
    </row>
    <row r="9" spans="2:3" x14ac:dyDescent="0.2">
      <c r="B9" s="9"/>
      <c r="C9" s="10"/>
    </row>
    <row r="10" spans="2:3" ht="36" x14ac:dyDescent="0.15">
      <c r="B10" s="28" t="s">
        <v>25</v>
      </c>
      <c r="C10" s="69" t="s">
        <v>114</v>
      </c>
    </row>
    <row r="11" spans="2:3" x14ac:dyDescent="0.15">
      <c r="B11" s="29"/>
      <c r="C11" s="70"/>
    </row>
    <row r="12" spans="2:3" ht="21.75" customHeight="1" x14ac:dyDescent="0.15">
      <c r="B12" s="28" t="s">
        <v>32</v>
      </c>
      <c r="C12" s="69" t="s">
        <v>113</v>
      </c>
    </row>
    <row r="13" spans="2:3" x14ac:dyDescent="0.15">
      <c r="B13" s="9"/>
      <c r="C13" s="18"/>
    </row>
    <row r="14" spans="2:3" ht="24" x14ac:dyDescent="0.15">
      <c r="B14" s="133" t="s">
        <v>103</v>
      </c>
      <c r="C14" s="70" t="s">
        <v>115</v>
      </c>
    </row>
    <row r="15" spans="2:3" x14ac:dyDescent="0.15">
      <c r="B15" s="9"/>
      <c r="C15" s="13"/>
    </row>
    <row r="16" spans="2:3" x14ac:dyDescent="0.15">
      <c r="B16" s="9"/>
      <c r="C16" s="12"/>
    </row>
    <row r="17" spans="2:3" x14ac:dyDescent="0.15">
      <c r="B17" s="9"/>
      <c r="C17" s="12"/>
    </row>
    <row r="18" spans="2:3" x14ac:dyDescent="0.15">
      <c r="B18" s="14"/>
      <c r="C18" s="12"/>
    </row>
    <row r="19" spans="2:3" x14ac:dyDescent="0.15">
      <c r="B19" s="15"/>
      <c r="C19" s="13"/>
    </row>
    <row r="20" spans="2:3" x14ac:dyDescent="0.15">
      <c r="B20" s="14"/>
      <c r="C20" s="13"/>
    </row>
    <row r="21" spans="2:3" x14ac:dyDescent="0.15">
      <c r="B21" s="9"/>
      <c r="C21" s="13"/>
    </row>
    <row r="22" spans="2:3" x14ac:dyDescent="0.15">
      <c r="B22" s="9"/>
      <c r="C22" s="13"/>
    </row>
    <row r="23" spans="2:3" x14ac:dyDescent="0.15">
      <c r="B23" s="9"/>
      <c r="C23" s="13"/>
    </row>
    <row r="24" spans="2:3" x14ac:dyDescent="0.15">
      <c r="B24" s="9"/>
      <c r="C24" s="13"/>
    </row>
    <row r="25" spans="2:3" x14ac:dyDescent="0.15">
      <c r="B25" s="9"/>
      <c r="C25" s="13"/>
    </row>
    <row r="26" spans="2:3" x14ac:dyDescent="0.15">
      <c r="B26" s="9"/>
      <c r="C26" s="12"/>
    </row>
    <row r="27" spans="2:3" x14ac:dyDescent="0.15">
      <c r="B27" s="9"/>
      <c r="C27" s="13"/>
    </row>
    <row r="28" spans="2:3" x14ac:dyDescent="0.15">
      <c r="B28" s="9"/>
      <c r="C28" s="11"/>
    </row>
    <row r="29" spans="2:3" x14ac:dyDescent="0.15">
      <c r="B29" s="9"/>
      <c r="C29" s="13"/>
    </row>
    <row r="30" spans="2:3" x14ac:dyDescent="0.15">
      <c r="B30" s="9"/>
      <c r="C30" s="13"/>
    </row>
    <row r="31" spans="2:3" x14ac:dyDescent="0.15">
      <c r="B31" s="9"/>
      <c r="C31" s="13"/>
    </row>
    <row r="32" spans="2:3" x14ac:dyDescent="0.15">
      <c r="B32" s="9"/>
      <c r="C32" s="12"/>
    </row>
    <row r="33" spans="2:3" x14ac:dyDescent="0.15">
      <c r="B33" s="9"/>
      <c r="C33" s="13"/>
    </row>
    <row r="34" spans="2:3" x14ac:dyDescent="0.15">
      <c r="B34" s="9"/>
      <c r="C34" s="12"/>
    </row>
    <row r="35" spans="2:3" x14ac:dyDescent="0.15">
      <c r="B35" s="9"/>
      <c r="C35" s="13"/>
    </row>
    <row r="36" spans="2:3" x14ac:dyDescent="0.15">
      <c r="B36" s="9"/>
      <c r="C36" s="11"/>
    </row>
    <row r="37" spans="2:3" x14ac:dyDescent="0.15">
      <c r="B37" s="9"/>
      <c r="C37" s="13"/>
    </row>
    <row r="38" spans="2:3" x14ac:dyDescent="0.15">
      <c r="B38" s="9"/>
      <c r="C38" s="12"/>
    </row>
    <row r="39" spans="2:3" x14ac:dyDescent="0.15">
      <c r="B39" s="9"/>
      <c r="C39" s="13"/>
    </row>
    <row r="40" spans="2:3" x14ac:dyDescent="0.15">
      <c r="B40" s="9"/>
      <c r="C40" s="12"/>
    </row>
    <row r="41" spans="2:3" x14ac:dyDescent="0.15">
      <c r="B41" s="9"/>
      <c r="C41" s="13"/>
    </row>
    <row r="42" spans="2:3" x14ac:dyDescent="0.15">
      <c r="B42" s="9"/>
      <c r="C42" s="12"/>
    </row>
    <row r="43" spans="2:3" x14ac:dyDescent="0.15">
      <c r="B43" s="9"/>
      <c r="C43" s="13"/>
    </row>
    <row r="44" spans="2:3" x14ac:dyDescent="0.15">
      <c r="B44" s="9"/>
      <c r="C44" s="12"/>
    </row>
    <row r="45" spans="2:3" x14ac:dyDescent="0.15">
      <c r="B45" s="9"/>
      <c r="C45" s="13"/>
    </row>
    <row r="46" spans="2:3" x14ac:dyDescent="0.15">
      <c r="B46" s="9"/>
      <c r="C46" s="11"/>
    </row>
    <row r="47" spans="2:3" x14ac:dyDescent="0.15">
      <c r="B47" s="9"/>
      <c r="C47" s="13"/>
    </row>
    <row r="48" spans="2:3" x14ac:dyDescent="0.15">
      <c r="B48" s="9"/>
      <c r="C48" s="13"/>
    </row>
    <row r="49" spans="2:3" x14ac:dyDescent="0.15">
      <c r="B49" s="9"/>
      <c r="C49" s="12"/>
    </row>
    <row r="50" spans="2:3" x14ac:dyDescent="0.15">
      <c r="B50" s="9"/>
      <c r="C50" s="12"/>
    </row>
    <row r="51" spans="2:3" x14ac:dyDescent="0.15">
      <c r="B51" s="9"/>
      <c r="C51" s="12"/>
    </row>
    <row r="52" spans="2:3" x14ac:dyDescent="0.15">
      <c r="B52" s="9"/>
      <c r="C52" s="12"/>
    </row>
    <row r="53" spans="2:3" x14ac:dyDescent="0.15">
      <c r="B53" s="9"/>
      <c r="C53" s="12"/>
    </row>
    <row r="54" spans="2:3" x14ac:dyDescent="0.15">
      <c r="B54" s="9"/>
      <c r="C54" s="12"/>
    </row>
    <row r="55" spans="2:3" x14ac:dyDescent="0.15">
      <c r="B55" s="9"/>
      <c r="C55" s="12"/>
    </row>
    <row r="56" spans="2:3" x14ac:dyDescent="0.15">
      <c r="B56" s="9"/>
      <c r="C56" s="13"/>
    </row>
    <row r="57" spans="2:3" x14ac:dyDescent="0.15">
      <c r="B57" s="9"/>
      <c r="C57" s="13"/>
    </row>
    <row r="58" spans="2:3" x14ac:dyDescent="0.2">
      <c r="B58" s="9"/>
    </row>
    <row r="59" spans="2:3" x14ac:dyDescent="0.2">
      <c r="B59" s="9"/>
    </row>
    <row r="60" spans="2:3" x14ac:dyDescent="0.2">
      <c r="B60" s="9"/>
    </row>
    <row r="61" spans="2:3" x14ac:dyDescent="0.2">
      <c r="B61" s="9"/>
    </row>
    <row r="62" spans="2:3" x14ac:dyDescent="0.2">
      <c r="B62" s="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showRowColHeaders="0" workbookViewId="0"/>
  </sheetViews>
  <sheetFormatPr defaultRowHeight="10.5" x14ac:dyDescent="0.15"/>
  <sheetData>
    <row r="1" spans="1:11" s="42" customFormat="1" ht="12" x14ac:dyDescent="0.2">
      <c r="B1" s="59"/>
    </row>
    <row r="2" spans="1:11" s="42" customFormat="1" ht="12" x14ac:dyDescent="0.2">
      <c r="B2" s="59"/>
    </row>
    <row r="3" spans="1:11" s="42" customFormat="1" ht="12" x14ac:dyDescent="0.2">
      <c r="B3" s="59"/>
      <c r="D3" s="49"/>
    </row>
    <row r="4" spans="1:11" s="42" customFormat="1" ht="12" x14ac:dyDescent="0.2">
      <c r="B4" s="59"/>
      <c r="D4" s="49"/>
    </row>
    <row r="5" spans="1:11" s="42" customFormat="1" ht="12" x14ac:dyDescent="0.15">
      <c r="B5" s="143" t="s">
        <v>31</v>
      </c>
      <c r="C5" s="144"/>
      <c r="D5" s="144"/>
    </row>
    <row r="6" spans="1:11" s="42" customFormat="1" ht="12" x14ac:dyDescent="0.2"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 s="42" customFormat="1" ht="12" x14ac:dyDescent="0.2">
      <c r="A7" s="60"/>
      <c r="B7" s="61" t="s">
        <v>106</v>
      </c>
      <c r="C7" s="62"/>
      <c r="D7" s="62"/>
      <c r="E7" s="62"/>
      <c r="F7" s="62"/>
      <c r="G7" s="62"/>
      <c r="H7" s="62"/>
      <c r="I7" s="62"/>
      <c r="J7" s="62"/>
      <c r="K7" s="63"/>
    </row>
    <row r="8" spans="1:11" s="42" customFormat="1" ht="15" customHeight="1" x14ac:dyDescent="0.2">
      <c r="A8" s="66" t="s">
        <v>16</v>
      </c>
      <c r="B8" s="142" t="s">
        <v>48</v>
      </c>
      <c r="C8" s="142"/>
      <c r="D8" s="142"/>
      <c r="E8" s="142"/>
      <c r="F8" s="142"/>
      <c r="G8" s="142"/>
      <c r="H8" s="142"/>
      <c r="I8" s="142"/>
      <c r="J8" s="142"/>
      <c r="K8" s="49"/>
    </row>
    <row r="9" spans="1:11" s="42" customFormat="1" ht="15" customHeight="1" x14ac:dyDescent="0.2">
      <c r="A9" s="66" t="s">
        <v>17</v>
      </c>
      <c r="B9" s="142" t="s">
        <v>50</v>
      </c>
      <c r="C9" s="142"/>
      <c r="D9" s="142"/>
      <c r="E9" s="142"/>
      <c r="F9" s="142"/>
      <c r="G9" s="142"/>
      <c r="H9" s="142"/>
      <c r="I9" s="142"/>
      <c r="J9" s="142"/>
      <c r="K9" s="49"/>
    </row>
    <row r="10" spans="1:11" s="42" customFormat="1" ht="15" customHeight="1" x14ac:dyDescent="0.2">
      <c r="A10" s="66" t="s">
        <v>18</v>
      </c>
      <c r="B10" s="142" t="s">
        <v>66</v>
      </c>
      <c r="C10" s="142"/>
      <c r="D10" s="142"/>
      <c r="E10" s="142"/>
      <c r="F10" s="142"/>
      <c r="G10" s="142"/>
      <c r="H10" s="142"/>
      <c r="I10" s="142"/>
      <c r="J10" s="142"/>
      <c r="K10" s="49"/>
    </row>
    <row r="11" spans="1:11" s="42" customFormat="1" ht="15" customHeight="1" x14ac:dyDescent="0.2">
      <c r="A11" s="66" t="s">
        <v>19</v>
      </c>
      <c r="B11" s="142" t="s">
        <v>67</v>
      </c>
      <c r="C11" s="142"/>
      <c r="D11" s="142"/>
      <c r="E11" s="142"/>
      <c r="F11" s="142"/>
      <c r="G11" s="142"/>
      <c r="H11" s="142"/>
      <c r="I11" s="142"/>
      <c r="J11" s="142"/>
      <c r="K11" s="49"/>
    </row>
    <row r="12" spans="1:11" s="42" customFormat="1" ht="15" customHeight="1" x14ac:dyDescent="0.2">
      <c r="A12" s="66" t="s">
        <v>20</v>
      </c>
      <c r="B12" s="142" t="s">
        <v>30</v>
      </c>
      <c r="C12" s="142"/>
      <c r="D12" s="142"/>
      <c r="E12" s="142"/>
      <c r="F12" s="142"/>
      <c r="G12" s="142"/>
      <c r="H12" s="142"/>
      <c r="I12" s="142"/>
      <c r="J12" s="142"/>
      <c r="K12" s="63"/>
    </row>
    <row r="13" spans="1:11" s="42" customFormat="1" ht="15" customHeight="1" x14ac:dyDescent="0.2">
      <c r="A13" s="66" t="s">
        <v>21</v>
      </c>
      <c r="B13" s="142" t="s">
        <v>28</v>
      </c>
      <c r="C13" s="142"/>
      <c r="D13" s="142"/>
      <c r="E13" s="142"/>
      <c r="F13" s="142"/>
      <c r="G13" s="142"/>
      <c r="H13" s="142"/>
      <c r="I13" s="142"/>
      <c r="J13" s="142"/>
      <c r="K13" s="63"/>
    </row>
    <row r="14" spans="1:11" s="42" customFormat="1" ht="15" customHeight="1" x14ac:dyDescent="0.2">
      <c r="A14" s="64" t="s">
        <v>96</v>
      </c>
      <c r="B14" s="142" t="s">
        <v>83</v>
      </c>
      <c r="C14" s="142"/>
      <c r="D14" s="142"/>
      <c r="E14" s="142"/>
      <c r="F14" s="142"/>
      <c r="G14" s="142"/>
      <c r="H14" s="142"/>
      <c r="I14" s="142"/>
      <c r="J14" s="142"/>
      <c r="K14" s="65"/>
    </row>
    <row r="15" spans="1:11" ht="15" customHeight="1" x14ac:dyDescent="0.2">
      <c r="A15" s="66" t="s">
        <v>97</v>
      </c>
      <c r="B15" s="134" t="s">
        <v>85</v>
      </c>
      <c r="C15" s="136"/>
      <c r="D15" s="136"/>
      <c r="E15" s="136"/>
      <c r="F15" s="136"/>
      <c r="G15" s="136"/>
      <c r="H15" s="136"/>
      <c r="I15" s="136"/>
      <c r="J15" s="136"/>
    </row>
    <row r="16" spans="1:11" ht="15" customHeight="1" x14ac:dyDescent="0.2">
      <c r="A16" s="66" t="s">
        <v>104</v>
      </c>
      <c r="B16" s="134" t="s">
        <v>98</v>
      </c>
      <c r="C16" s="135"/>
      <c r="D16" s="136"/>
      <c r="E16" s="136"/>
      <c r="F16" s="136"/>
      <c r="G16" s="136"/>
      <c r="H16" s="136"/>
      <c r="I16" s="136"/>
      <c r="J16" s="136"/>
    </row>
    <row r="17" spans="1:10" ht="15" customHeight="1" x14ac:dyDescent="0.2">
      <c r="A17" s="66" t="s">
        <v>105</v>
      </c>
      <c r="B17" s="138" t="s">
        <v>102</v>
      </c>
      <c r="C17" s="138"/>
      <c r="D17" s="138"/>
      <c r="E17" s="138"/>
      <c r="F17" s="138"/>
      <c r="G17" s="138"/>
      <c r="H17" s="138"/>
      <c r="I17" s="138"/>
      <c r="J17" s="136"/>
    </row>
    <row r="18" spans="1:10" ht="15" customHeight="1" x14ac:dyDescent="0.15"/>
  </sheetData>
  <mergeCells count="8">
    <mergeCell ref="B13:J13"/>
    <mergeCell ref="B14:J14"/>
    <mergeCell ref="B5:D5"/>
    <mergeCell ref="B8:J8"/>
    <mergeCell ref="B9:J9"/>
    <mergeCell ref="B10:J10"/>
    <mergeCell ref="B11:J11"/>
    <mergeCell ref="B12:J12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Residentes idade N (11)'!A1" display="Número de pessoas residentes, escalão etário, 2011 "/>
    <hyperlink ref="B13:J13" location="'Residentes gén. e idade % (11)'!A1" display="Número de pessoas residentes, género e escalão etário, 2011 (%)"/>
    <hyperlink ref="B8:J8" location="'Residentes género N (11)'!A1" display="Número de pessoas residentes, género, 2011 "/>
    <hyperlink ref="B9:J9" location="'Residentes género % (11)'!A1" display="Número de pessoas residentes, género, 2011 (%)"/>
    <hyperlink ref="B11:J11" location="'Residentes idade % (11)'!A1" display="Número de pessoas residentes, escalão etário, 2011 (%)"/>
    <hyperlink ref="B12:J12" location="'Residentes gén. e idade N (11)'!A1" display="Número de pessoas residentes, género e escalão etário, 2011 "/>
    <hyperlink ref="B14:J14" location="'Residentes grau ensino N (11)'!A1" display="Número de pessoas residentes, grau de ensino, 2011 "/>
    <hyperlink ref="B15" location="'Residentes grau ensino % (11)'!A1" display="Número de pessoas residentes, grau de ensino, 2011 "/>
    <hyperlink ref="B16" location="'Residentes act.económica N (11)'!A1" display="Número de pessoas residentes com 15 ou mais anos, actividade económica, 2011"/>
    <hyperlink ref="B17" location="'Residentes act.económica % (11)'!A1" display="Número de pessoas residentes com 15 ou mais anos, actividade económica, 2011 (%)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showGridLines="0" showRowColHeaders="0" workbookViewId="0">
      <selection activeCell="G12" sqref="G12"/>
    </sheetView>
  </sheetViews>
  <sheetFormatPr defaultRowHeight="12.75" x14ac:dyDescent="0.2"/>
  <cols>
    <col min="1" max="1" width="12" style="36" customWidth="1"/>
    <col min="2" max="2" width="42.7109375" style="5" customWidth="1"/>
    <col min="3" max="3" width="13.7109375" customWidth="1"/>
    <col min="4" max="4" width="1.42578125" style="1" customWidth="1"/>
    <col min="5" max="5" width="13.7109375" customWidth="1"/>
    <col min="6" max="6" width="1.42578125" style="1" customWidth="1"/>
    <col min="7" max="7" width="13.7109375" customWidth="1"/>
  </cols>
  <sheetData>
    <row r="2" spans="1:9" x14ac:dyDescent="0.2">
      <c r="C2" s="5"/>
      <c r="D2" s="33"/>
    </row>
    <row r="6" spans="1:9" ht="12" x14ac:dyDescent="0.2">
      <c r="A6" s="37" t="s">
        <v>16</v>
      </c>
      <c r="B6" s="27" t="s">
        <v>48</v>
      </c>
      <c r="C6" s="38"/>
      <c r="D6" s="39"/>
    </row>
    <row r="7" spans="1:9" ht="12" x14ac:dyDescent="0.2">
      <c r="A7" s="37"/>
      <c r="B7" s="30" t="s">
        <v>108</v>
      </c>
    </row>
    <row r="8" spans="1:9" ht="11.25" x14ac:dyDescent="0.15">
      <c r="B8" s="288" t="s">
        <v>116</v>
      </c>
      <c r="C8" s="289"/>
      <c r="D8" s="289"/>
      <c r="E8" s="289"/>
      <c r="F8" s="289"/>
      <c r="G8" s="289"/>
      <c r="H8" s="289"/>
      <c r="I8" s="289"/>
    </row>
    <row r="9" spans="1:9" x14ac:dyDescent="0.2">
      <c r="E9" s="20"/>
      <c r="F9" s="35"/>
    </row>
    <row r="10" spans="1:9" ht="24.95" customHeight="1" x14ac:dyDescent="0.15">
      <c r="B10" s="3"/>
      <c r="C10" s="145" t="s">
        <v>49</v>
      </c>
      <c r="D10" s="145"/>
      <c r="E10" s="146"/>
      <c r="F10" s="146"/>
      <c r="G10" s="146"/>
    </row>
    <row r="11" spans="1:9" ht="21" customHeight="1" x14ac:dyDescent="0.2">
      <c r="B11" s="159" t="s">
        <v>14</v>
      </c>
      <c r="C11" s="32" t="s">
        <v>27</v>
      </c>
      <c r="D11" s="34"/>
      <c r="E11" s="32" t="s">
        <v>111</v>
      </c>
      <c r="F11" s="34"/>
      <c r="G11" s="32" t="s">
        <v>15</v>
      </c>
    </row>
    <row r="12" spans="1:9" ht="14.25" customHeight="1" x14ac:dyDescent="0.2">
      <c r="B12" s="2" t="s">
        <v>22</v>
      </c>
      <c r="C12" s="207">
        <v>5515578</v>
      </c>
      <c r="D12" s="160"/>
      <c r="E12" s="207">
        <v>5046600</v>
      </c>
      <c r="F12" s="160"/>
      <c r="G12" s="207">
        <v>10562178</v>
      </c>
      <c r="H12" s="19"/>
    </row>
    <row r="13" spans="1:9" ht="14.25" customHeight="1" x14ac:dyDescent="0.2">
      <c r="B13" s="47" t="s">
        <v>64</v>
      </c>
      <c r="C13" s="208">
        <v>5248823</v>
      </c>
      <c r="D13" s="160"/>
      <c r="E13" s="208">
        <v>4798798</v>
      </c>
      <c r="F13" s="160"/>
      <c r="G13" s="208">
        <v>10047621</v>
      </c>
      <c r="H13" s="19"/>
    </row>
    <row r="14" spans="1:9" ht="14.25" customHeight="1" x14ac:dyDescent="0.2">
      <c r="B14" s="47" t="s">
        <v>109</v>
      </c>
      <c r="C14" s="208">
        <v>1487271</v>
      </c>
      <c r="D14" s="160"/>
      <c r="E14" s="208">
        <v>1334605</v>
      </c>
      <c r="F14" s="160"/>
      <c r="G14" s="208">
        <v>2821876</v>
      </c>
      <c r="H14" s="19"/>
    </row>
    <row r="15" spans="1:9" s="41" customFormat="1" ht="14.25" customHeight="1" x14ac:dyDescent="0.2">
      <c r="A15" s="36"/>
      <c r="B15" s="47" t="s">
        <v>1</v>
      </c>
      <c r="C15" s="208">
        <v>1081345</v>
      </c>
      <c r="D15" s="160"/>
      <c r="E15" s="208">
        <v>961132</v>
      </c>
      <c r="F15" s="160"/>
      <c r="G15" s="208">
        <v>2042477</v>
      </c>
      <c r="H15" s="50"/>
    </row>
    <row r="16" spans="1:9" s="41" customFormat="1" ht="14.25" customHeight="1" x14ac:dyDescent="0.2">
      <c r="A16" s="36"/>
      <c r="B16" s="161" t="s">
        <v>33</v>
      </c>
      <c r="C16" s="208">
        <v>296859</v>
      </c>
      <c r="D16" s="162"/>
      <c r="E16" s="208">
        <v>250874</v>
      </c>
      <c r="F16" s="162"/>
      <c r="G16" s="208">
        <v>547733</v>
      </c>
      <c r="H16" s="50"/>
    </row>
    <row r="17" spans="1:8" s="41" customFormat="1" ht="14.25" customHeight="1" x14ac:dyDescent="0.2">
      <c r="A17" s="36"/>
      <c r="B17" s="161" t="s">
        <v>34</v>
      </c>
      <c r="C17" s="208">
        <v>299342</v>
      </c>
      <c r="D17" s="162"/>
      <c r="E17" s="208">
        <v>253358</v>
      </c>
      <c r="F17" s="162"/>
      <c r="G17" s="208">
        <v>552700</v>
      </c>
      <c r="H17" s="50"/>
    </row>
    <row r="18" spans="1:8" ht="14.25" customHeight="1" x14ac:dyDescent="0.2">
      <c r="B18" s="161" t="s">
        <v>35</v>
      </c>
      <c r="C18" s="209">
        <v>2483</v>
      </c>
      <c r="D18" s="162"/>
      <c r="E18" s="209">
        <v>2484</v>
      </c>
      <c r="F18" s="162"/>
      <c r="G18" s="209">
        <v>4967</v>
      </c>
      <c r="H18" s="19"/>
    </row>
    <row r="19" spans="1:8" ht="14.25" customHeight="1" x14ac:dyDescent="0.2">
      <c r="B19" s="48" t="s">
        <v>2</v>
      </c>
      <c r="C19" s="207">
        <v>8484</v>
      </c>
      <c r="D19" s="160"/>
      <c r="E19" s="207">
        <v>7136</v>
      </c>
      <c r="F19" s="160"/>
      <c r="G19" s="207">
        <v>15620</v>
      </c>
      <c r="H19" s="19"/>
    </row>
    <row r="20" spans="1:8" ht="14.25" customHeight="1" x14ac:dyDescent="0.2">
      <c r="B20" s="48" t="s">
        <v>3</v>
      </c>
      <c r="C20" s="208">
        <v>7689</v>
      </c>
      <c r="D20" s="160"/>
      <c r="E20" s="208">
        <v>6254</v>
      </c>
      <c r="F20" s="160"/>
      <c r="G20" s="208">
        <v>13943</v>
      </c>
      <c r="H20" s="19"/>
    </row>
    <row r="21" spans="1:8" ht="14.25" customHeight="1" x14ac:dyDescent="0.2">
      <c r="B21" s="48" t="s">
        <v>4</v>
      </c>
      <c r="C21" s="208">
        <v>17888</v>
      </c>
      <c r="D21" s="160"/>
      <c r="E21" s="208">
        <v>13924</v>
      </c>
      <c r="F21" s="160"/>
      <c r="G21" s="208">
        <v>31812</v>
      </c>
      <c r="H21" s="19"/>
    </row>
    <row r="22" spans="1:8" ht="14.25" customHeight="1" x14ac:dyDescent="0.2">
      <c r="B22" s="48" t="s">
        <v>36</v>
      </c>
      <c r="C22" s="208">
        <v>11220</v>
      </c>
      <c r="D22" s="160"/>
      <c r="E22" s="208">
        <v>8911</v>
      </c>
      <c r="F22" s="160"/>
      <c r="G22" s="208">
        <v>20131</v>
      </c>
      <c r="H22" s="19"/>
    </row>
    <row r="23" spans="1:8" ht="14.25" customHeight="1" x14ac:dyDescent="0.2">
      <c r="B23" s="48" t="s">
        <v>37</v>
      </c>
      <c r="C23" s="208">
        <v>16970</v>
      </c>
      <c r="D23" s="160"/>
      <c r="E23" s="208">
        <v>14664</v>
      </c>
      <c r="F23" s="160"/>
      <c r="G23" s="208">
        <v>31634</v>
      </c>
      <c r="H23" s="19"/>
    </row>
    <row r="24" spans="1:8" ht="14.25" customHeight="1" x14ac:dyDescent="0.2">
      <c r="B24" s="48" t="s">
        <v>38</v>
      </c>
      <c r="C24" s="208">
        <v>12056</v>
      </c>
      <c r="D24" s="160"/>
      <c r="E24" s="208">
        <v>9569</v>
      </c>
      <c r="F24" s="160"/>
      <c r="G24" s="208">
        <v>21625</v>
      </c>
      <c r="H24" s="19"/>
    </row>
    <row r="25" spans="1:8" ht="14.25" customHeight="1" x14ac:dyDescent="0.2">
      <c r="B25" s="48" t="s">
        <v>5</v>
      </c>
      <c r="C25" s="208">
        <v>6840</v>
      </c>
      <c r="D25" s="160"/>
      <c r="E25" s="208">
        <v>5897</v>
      </c>
      <c r="F25" s="160"/>
      <c r="G25" s="208">
        <v>12737</v>
      </c>
      <c r="H25" s="19"/>
    </row>
    <row r="26" spans="1:8" ht="14.25" customHeight="1" x14ac:dyDescent="0.2">
      <c r="B26" s="48" t="s">
        <v>39</v>
      </c>
      <c r="C26" s="208">
        <v>9017</v>
      </c>
      <c r="D26" s="160"/>
      <c r="E26" s="208">
        <v>7508</v>
      </c>
      <c r="F26" s="160"/>
      <c r="G26" s="208">
        <v>16525</v>
      </c>
      <c r="H26" s="19"/>
    </row>
    <row r="27" spans="1:8" ht="14.25" customHeight="1" x14ac:dyDescent="0.2">
      <c r="B27" s="48" t="s">
        <v>6</v>
      </c>
      <c r="C27" s="208">
        <v>20419</v>
      </c>
      <c r="D27" s="160"/>
      <c r="E27" s="208">
        <v>16566</v>
      </c>
      <c r="F27" s="160"/>
      <c r="G27" s="208">
        <v>36985</v>
      </c>
      <c r="H27" s="19"/>
    </row>
    <row r="28" spans="1:8" ht="14.25" customHeight="1" x14ac:dyDescent="0.2">
      <c r="B28" s="48" t="s">
        <v>40</v>
      </c>
      <c r="C28" s="208">
        <v>12470</v>
      </c>
      <c r="D28" s="160"/>
      <c r="E28" s="208">
        <v>9662</v>
      </c>
      <c r="F28" s="160"/>
      <c r="G28" s="208">
        <v>22132</v>
      </c>
      <c r="H28" s="19"/>
    </row>
    <row r="29" spans="1:8" ht="14.25" customHeight="1" x14ac:dyDescent="0.2">
      <c r="B29" s="48" t="s">
        <v>7</v>
      </c>
      <c r="C29" s="208">
        <v>7992</v>
      </c>
      <c r="D29" s="160"/>
      <c r="E29" s="208">
        <v>7468</v>
      </c>
      <c r="F29" s="160"/>
      <c r="G29" s="208">
        <v>15460</v>
      </c>
      <c r="H29" s="19"/>
    </row>
    <row r="30" spans="1:8" ht="14.25" customHeight="1" x14ac:dyDescent="0.2">
      <c r="B30" s="48" t="s">
        <v>8</v>
      </c>
      <c r="C30" s="208">
        <v>10173</v>
      </c>
      <c r="D30" s="160"/>
      <c r="E30" s="208">
        <v>8967</v>
      </c>
      <c r="F30" s="160"/>
      <c r="G30" s="208">
        <v>19140</v>
      </c>
      <c r="H30" s="19"/>
    </row>
    <row r="31" spans="1:8" ht="14.25" customHeight="1" x14ac:dyDescent="0.2">
      <c r="B31" s="48" t="s">
        <v>41</v>
      </c>
      <c r="C31" s="208">
        <v>11019</v>
      </c>
      <c r="D31" s="160"/>
      <c r="E31" s="208">
        <v>9097</v>
      </c>
      <c r="F31" s="160"/>
      <c r="G31" s="208">
        <v>20116</v>
      </c>
      <c r="H31" s="19"/>
    </row>
    <row r="32" spans="1:8" ht="14.25" customHeight="1" x14ac:dyDescent="0.2">
      <c r="B32" s="48" t="s">
        <v>9</v>
      </c>
      <c r="C32" s="208">
        <v>24449</v>
      </c>
      <c r="D32" s="160"/>
      <c r="E32" s="208">
        <v>21234</v>
      </c>
      <c r="F32" s="160"/>
      <c r="G32" s="208">
        <v>45683</v>
      </c>
      <c r="H32" s="19"/>
    </row>
    <row r="33" spans="2:11" ht="14.25" customHeight="1" x14ac:dyDescent="0.2">
      <c r="B33" s="48" t="s">
        <v>10</v>
      </c>
      <c r="C33" s="208">
        <v>19983</v>
      </c>
      <c r="D33" s="160"/>
      <c r="E33" s="208">
        <v>17811</v>
      </c>
      <c r="F33" s="160"/>
      <c r="G33" s="208">
        <v>37794</v>
      </c>
      <c r="H33" s="19"/>
    </row>
    <row r="34" spans="2:11" ht="14.25" customHeight="1" x14ac:dyDescent="0.2">
      <c r="B34" s="48" t="s">
        <v>42</v>
      </c>
      <c r="C34" s="208">
        <v>6967</v>
      </c>
      <c r="D34" s="160"/>
      <c r="E34" s="208">
        <v>6074</v>
      </c>
      <c r="F34" s="160"/>
      <c r="G34" s="208">
        <v>13041</v>
      </c>
      <c r="H34" s="19"/>
    </row>
    <row r="35" spans="2:11" ht="14.25" customHeight="1" x14ac:dyDescent="0.2">
      <c r="B35" s="48" t="s">
        <v>43</v>
      </c>
      <c r="C35" s="208">
        <v>18229</v>
      </c>
      <c r="D35" s="160"/>
      <c r="E35" s="208">
        <v>15559</v>
      </c>
      <c r="F35" s="160"/>
      <c r="G35" s="208">
        <v>33788</v>
      </c>
      <c r="H35" s="19"/>
    </row>
    <row r="36" spans="2:11" ht="14.25" customHeight="1" x14ac:dyDescent="0.2">
      <c r="B36" s="48" t="s">
        <v>44</v>
      </c>
      <c r="C36" s="208">
        <v>10620</v>
      </c>
      <c r="D36" s="160"/>
      <c r="E36" s="208">
        <v>10405</v>
      </c>
      <c r="F36" s="160"/>
      <c r="G36" s="208">
        <v>21025</v>
      </c>
      <c r="H36" s="19"/>
    </row>
    <row r="37" spans="2:11" ht="14.25" customHeight="1" x14ac:dyDescent="0.2">
      <c r="B37" s="48" t="s">
        <v>11</v>
      </c>
      <c r="C37" s="208">
        <v>15497</v>
      </c>
      <c r="D37" s="160"/>
      <c r="E37" s="208">
        <v>12470</v>
      </c>
      <c r="F37" s="160"/>
      <c r="G37" s="208">
        <v>27967</v>
      </c>
      <c r="H37" s="19"/>
    </row>
    <row r="38" spans="2:11" ht="14.25" customHeight="1" x14ac:dyDescent="0.2">
      <c r="B38" s="48" t="s">
        <v>45</v>
      </c>
      <c r="C38" s="208">
        <v>11860</v>
      </c>
      <c r="D38" s="160"/>
      <c r="E38" s="208">
        <v>10620</v>
      </c>
      <c r="F38" s="160"/>
      <c r="G38" s="208">
        <v>22480</v>
      </c>
      <c r="H38" s="19"/>
    </row>
    <row r="39" spans="2:11" ht="14.25" customHeight="1" x14ac:dyDescent="0.2">
      <c r="B39" s="48" t="s">
        <v>46</v>
      </c>
      <c r="C39" s="208">
        <v>6379</v>
      </c>
      <c r="D39" s="160"/>
      <c r="E39" s="208">
        <v>6386</v>
      </c>
      <c r="F39" s="160"/>
      <c r="G39" s="208">
        <v>12765</v>
      </c>
      <c r="H39" s="19"/>
    </row>
    <row r="40" spans="2:11" ht="14.25" customHeight="1" x14ac:dyDescent="0.2">
      <c r="B40" s="48" t="s">
        <v>47</v>
      </c>
      <c r="C40" s="208">
        <v>6504</v>
      </c>
      <c r="D40" s="160"/>
      <c r="E40" s="208">
        <v>5351</v>
      </c>
      <c r="F40" s="160"/>
      <c r="G40" s="208">
        <v>11855</v>
      </c>
      <c r="H40" s="19"/>
    </row>
    <row r="41" spans="2:11" ht="14.25" customHeight="1" x14ac:dyDescent="0.2">
      <c r="B41" s="48" t="s">
        <v>12</v>
      </c>
      <c r="C41" s="208">
        <v>18178</v>
      </c>
      <c r="D41" s="160"/>
      <c r="E41" s="208">
        <v>14865</v>
      </c>
      <c r="F41" s="160"/>
      <c r="G41" s="208">
        <v>33043</v>
      </c>
      <c r="H41" s="19"/>
    </row>
    <row r="42" spans="2:11" ht="14.25" customHeight="1" x14ac:dyDescent="0.2">
      <c r="B42" s="48" t="s">
        <v>13</v>
      </c>
      <c r="C42" s="209">
        <v>8439</v>
      </c>
      <c r="D42" s="160"/>
      <c r="E42" s="209">
        <v>6960</v>
      </c>
      <c r="F42" s="160"/>
      <c r="G42" s="209">
        <v>15399</v>
      </c>
      <c r="H42" s="19"/>
    </row>
    <row r="43" spans="2:11" x14ac:dyDescent="0.2">
      <c r="C43" s="21"/>
      <c r="D43" s="21"/>
      <c r="K43" s="16"/>
    </row>
    <row r="44" spans="2:11" x14ac:dyDescent="0.2">
      <c r="K44" s="16"/>
    </row>
    <row r="47" spans="2:11" ht="11.25" x14ac:dyDescent="0.2">
      <c r="B47" s="4"/>
    </row>
  </sheetData>
  <mergeCells count="2">
    <mergeCell ref="C10:G10"/>
    <mergeCell ref="B8:I8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showGridLines="0" showRowColHeaders="0" workbookViewId="0"/>
  </sheetViews>
  <sheetFormatPr defaultRowHeight="12.75" x14ac:dyDescent="0.2"/>
  <cols>
    <col min="1" max="1" width="12" style="36" customWidth="1"/>
    <col min="2" max="2" width="42.7109375" style="5" customWidth="1"/>
    <col min="3" max="3" width="13.7109375" customWidth="1"/>
    <col min="4" max="4" width="1.42578125" style="1" customWidth="1"/>
    <col min="5" max="5" width="13.7109375" customWidth="1"/>
  </cols>
  <sheetData>
    <row r="2" spans="1:6" x14ac:dyDescent="0.2">
      <c r="C2" s="5"/>
      <c r="D2" s="33"/>
    </row>
    <row r="6" spans="1:6" ht="12" x14ac:dyDescent="0.2">
      <c r="A6" s="37" t="s">
        <v>17</v>
      </c>
      <c r="B6" s="27" t="s">
        <v>50</v>
      </c>
      <c r="C6" s="38"/>
      <c r="D6" s="39"/>
    </row>
    <row r="7" spans="1:6" ht="12" x14ac:dyDescent="0.2">
      <c r="A7" s="37"/>
      <c r="B7" s="30" t="s">
        <v>110</v>
      </c>
    </row>
    <row r="9" spans="1:6" x14ac:dyDescent="0.2">
      <c r="E9" s="20"/>
    </row>
    <row r="10" spans="1:6" ht="45" customHeight="1" x14ac:dyDescent="0.15">
      <c r="B10" s="3"/>
      <c r="C10" s="145" t="s">
        <v>48</v>
      </c>
      <c r="D10" s="145"/>
      <c r="E10" s="146"/>
    </row>
    <row r="11" spans="1:6" ht="21" customHeight="1" x14ac:dyDescent="0.2">
      <c r="B11" s="159" t="s">
        <v>23</v>
      </c>
      <c r="C11" s="32" t="s">
        <v>27</v>
      </c>
      <c r="D11" s="34"/>
      <c r="E11" s="32" t="s">
        <v>111</v>
      </c>
    </row>
    <row r="12" spans="1:6" ht="14.25" customHeight="1" x14ac:dyDescent="0.2">
      <c r="B12" s="43" t="s">
        <v>22</v>
      </c>
      <c r="C12" s="210">
        <f>'Residentes género N (11)'!C12/'Residentes género N (11)'!G12</f>
        <v>0.52220081880839353</v>
      </c>
      <c r="D12" s="31"/>
      <c r="E12" s="210">
        <f>'Residentes género N (11)'!E12/'Residentes género N (11)'!G12</f>
        <v>0.47779918119160653</v>
      </c>
      <c r="F12" s="19"/>
    </row>
    <row r="13" spans="1:6" ht="14.25" customHeight="1" x14ac:dyDescent="0.2">
      <c r="B13" s="47" t="s">
        <v>64</v>
      </c>
      <c r="C13" s="211">
        <f>'Residentes género N (11)'!C13/'Residentes género N (11)'!G13</f>
        <v>0.5223946046531811</v>
      </c>
      <c r="D13" s="31"/>
      <c r="E13" s="211">
        <f>'Residentes género N (11)'!E13/'Residentes género N (11)'!G13</f>
        <v>0.4776053953468189</v>
      </c>
      <c r="F13" s="19"/>
    </row>
    <row r="14" spans="1:6" ht="14.25" customHeight="1" x14ac:dyDescent="0.2">
      <c r="B14" s="47" t="s">
        <v>65</v>
      </c>
      <c r="C14" s="211">
        <f>'Residentes género N (11)'!C14/'Residentes género N (11)'!G14</f>
        <v>0.52705044445609939</v>
      </c>
      <c r="D14" s="31"/>
      <c r="E14" s="211">
        <f>'Residentes género N (11)'!E14/'Residentes género N (11)'!G14</f>
        <v>0.47294955554390056</v>
      </c>
      <c r="F14" s="19"/>
    </row>
    <row r="15" spans="1:6" ht="14.25" customHeight="1" x14ac:dyDescent="0.2">
      <c r="B15" s="47" t="s">
        <v>1</v>
      </c>
      <c r="C15" s="211">
        <f>'Residentes género N (11)'!C15/'Residentes género N (11)'!G15</f>
        <v>0.52942823835959962</v>
      </c>
      <c r="D15" s="31"/>
      <c r="E15" s="211">
        <f>'Residentes género N (11)'!E15/'Residentes género N (11)'!G15</f>
        <v>0.47057176164040038</v>
      </c>
      <c r="F15" s="19"/>
    </row>
    <row r="16" spans="1:6" ht="14.25" customHeight="1" x14ac:dyDescent="0.2">
      <c r="B16" s="161" t="s">
        <v>33</v>
      </c>
      <c r="C16" s="212">
        <f>'Residentes género N (11)'!C16/'Residentes género N (11)'!G16</f>
        <v>0.54197756936317509</v>
      </c>
      <c r="D16" s="163"/>
      <c r="E16" s="212">
        <f>'Residentes género N (11)'!E16/'Residentes género N (11)'!G16</f>
        <v>0.45802243063682485</v>
      </c>
      <c r="F16" s="19"/>
    </row>
    <row r="17" spans="2:6" ht="14.25" customHeight="1" x14ac:dyDescent="0.2">
      <c r="B17" s="161" t="s">
        <v>34</v>
      </c>
      <c r="C17" s="212">
        <f>'Residentes género N (11)'!C17/'Residentes género N (11)'!G17</f>
        <v>0.54159942102406367</v>
      </c>
      <c r="D17" s="163"/>
      <c r="E17" s="212">
        <f>'Residentes género N (11)'!E17/'Residentes género N (11)'!G17</f>
        <v>0.45840057897593633</v>
      </c>
      <c r="F17" s="19"/>
    </row>
    <row r="18" spans="2:6" ht="14.25" customHeight="1" x14ac:dyDescent="0.2">
      <c r="B18" s="161" t="s">
        <v>35</v>
      </c>
      <c r="C18" s="213">
        <f>'Residentes género N (11)'!C18/'Residentes género N (11)'!G18</f>
        <v>0.49989933561505939</v>
      </c>
      <c r="D18" s="163"/>
      <c r="E18" s="213">
        <f>'Residentes género N (11)'!E18/'Residentes género N (11)'!G18</f>
        <v>0.50010066438494061</v>
      </c>
      <c r="F18" s="19"/>
    </row>
    <row r="19" spans="2:6" ht="14.25" customHeight="1" x14ac:dyDescent="0.2">
      <c r="B19" s="48" t="s">
        <v>2</v>
      </c>
      <c r="C19" s="210">
        <f>'Residentes género N (11)'!C19/'Residentes género N (11)'!G19</f>
        <v>0.54314980793854029</v>
      </c>
      <c r="D19" s="31"/>
      <c r="E19" s="210">
        <f>'Residentes género N (11)'!E19/'Residentes género N (11)'!G19</f>
        <v>0.45685019206145966</v>
      </c>
      <c r="F19" s="19"/>
    </row>
    <row r="20" spans="2:6" ht="14.25" customHeight="1" x14ac:dyDescent="0.2">
      <c r="B20" s="48" t="s">
        <v>3</v>
      </c>
      <c r="C20" s="211">
        <f>'Residentes género N (11)'!C20/'Residentes género N (11)'!G20</f>
        <v>0.55145951373449043</v>
      </c>
      <c r="D20" s="31"/>
      <c r="E20" s="211">
        <f>'Residentes género N (11)'!E20/'Residentes género N (11)'!G20</f>
        <v>0.44854048626550957</v>
      </c>
      <c r="F20" s="19"/>
    </row>
    <row r="21" spans="2:6" ht="14.25" customHeight="1" x14ac:dyDescent="0.2">
      <c r="B21" s="48" t="s">
        <v>4</v>
      </c>
      <c r="C21" s="211">
        <f>'Residentes género N (11)'!C21/'Residentes género N (11)'!G21</f>
        <v>0.56230353325789006</v>
      </c>
      <c r="D21" s="31"/>
      <c r="E21" s="211">
        <f>'Residentes género N (11)'!E21/'Residentes género N (11)'!G21</f>
        <v>0.43769646674210988</v>
      </c>
      <c r="F21" s="19"/>
    </row>
    <row r="22" spans="2:6" ht="14.25" customHeight="1" x14ac:dyDescent="0.2">
      <c r="B22" s="48" t="s">
        <v>36</v>
      </c>
      <c r="C22" s="211">
        <f>'Residentes género N (11)'!C22/'Residentes género N (11)'!G22</f>
        <v>0.55734936168098947</v>
      </c>
      <c r="D22" s="31"/>
      <c r="E22" s="211">
        <f>'Residentes género N (11)'!E22/'Residentes género N (11)'!G22</f>
        <v>0.44265063831901047</v>
      </c>
      <c r="F22" s="19"/>
    </row>
    <row r="23" spans="2:6" ht="14.25" customHeight="1" x14ac:dyDescent="0.2">
      <c r="B23" s="48" t="s">
        <v>37</v>
      </c>
      <c r="C23" s="211">
        <f>'Residentes género N (11)'!C23/'Residentes género N (11)'!G23</f>
        <v>0.53644812543465892</v>
      </c>
      <c r="D23" s="31"/>
      <c r="E23" s="211">
        <f>'Residentes género N (11)'!E23/'Residentes género N (11)'!G23</f>
        <v>0.46355187456534108</v>
      </c>
      <c r="F23" s="19"/>
    </row>
    <row r="24" spans="2:6" ht="14.25" customHeight="1" x14ac:dyDescent="0.2">
      <c r="B24" s="48" t="s">
        <v>38</v>
      </c>
      <c r="C24" s="211">
        <f>'Residentes género N (11)'!C24/'Residentes género N (11)'!G24</f>
        <v>0.55750289017341037</v>
      </c>
      <c r="D24" s="31"/>
      <c r="E24" s="211">
        <f>'Residentes género N (11)'!E24/'Residentes género N (11)'!G24</f>
        <v>0.44249710982658957</v>
      </c>
      <c r="F24" s="19"/>
    </row>
    <row r="25" spans="2:6" ht="14.25" customHeight="1" x14ac:dyDescent="0.2">
      <c r="B25" s="48" t="s">
        <v>5</v>
      </c>
      <c r="C25" s="211">
        <f>'Residentes género N (11)'!C25/'Residentes género N (11)'!G25</f>
        <v>0.53701813613880822</v>
      </c>
      <c r="D25" s="31"/>
      <c r="E25" s="211">
        <f>'Residentes género N (11)'!E25/'Residentes género N (11)'!G25</f>
        <v>0.46298186386119178</v>
      </c>
      <c r="F25" s="19"/>
    </row>
    <row r="26" spans="2:6" ht="14.25" customHeight="1" x14ac:dyDescent="0.2">
      <c r="B26" s="48" t="s">
        <v>39</v>
      </c>
      <c r="C26" s="211">
        <f>'Residentes género N (11)'!C26/'Residentes género N (11)'!G26</f>
        <v>0.54565809379727681</v>
      </c>
      <c r="D26" s="31"/>
      <c r="E26" s="211">
        <f>'Residentes género N (11)'!E26/'Residentes género N (11)'!G26</f>
        <v>0.45434190620272313</v>
      </c>
      <c r="F26" s="19"/>
    </row>
    <row r="27" spans="2:6" ht="14.25" customHeight="1" x14ac:dyDescent="0.2">
      <c r="B27" s="48" t="s">
        <v>6</v>
      </c>
      <c r="C27" s="211">
        <f>'Residentes género N (11)'!C27/'Residentes género N (11)'!G27</f>
        <v>0.55208868460186566</v>
      </c>
      <c r="D27" s="31"/>
      <c r="E27" s="211">
        <f>'Residentes género N (11)'!E27/'Residentes género N (11)'!G27</f>
        <v>0.44791131539813439</v>
      </c>
      <c r="F27" s="19"/>
    </row>
    <row r="28" spans="2:6" ht="14.25" customHeight="1" x14ac:dyDescent="0.2">
      <c r="B28" s="48" t="s">
        <v>40</v>
      </c>
      <c r="C28" s="211">
        <f>'Residentes género N (11)'!C28/'Residentes género N (11)'!G28</f>
        <v>0.56343755647930593</v>
      </c>
      <c r="D28" s="31"/>
      <c r="E28" s="211">
        <f>'Residentes género N (11)'!E28/'Residentes género N (11)'!G28</f>
        <v>0.43656244352069401</v>
      </c>
      <c r="F28" s="19"/>
    </row>
    <row r="29" spans="2:6" ht="14.25" customHeight="1" x14ac:dyDescent="0.2">
      <c r="B29" s="48" t="s">
        <v>7</v>
      </c>
      <c r="C29" s="211">
        <f>'Residentes género N (11)'!C29/'Residentes género N (11)'!G29</f>
        <v>0.51694695989650707</v>
      </c>
      <c r="D29" s="31"/>
      <c r="E29" s="211">
        <f>'Residentes género N (11)'!E29/'Residentes género N (11)'!G29</f>
        <v>0.48305304010349287</v>
      </c>
      <c r="F29" s="19"/>
    </row>
    <row r="30" spans="2:6" ht="14.25" customHeight="1" x14ac:dyDescent="0.2">
      <c r="B30" s="48" t="s">
        <v>8</v>
      </c>
      <c r="C30" s="211">
        <f>'Residentes género N (11)'!C30/'Residentes género N (11)'!G30</f>
        <v>0.53150470219435741</v>
      </c>
      <c r="D30" s="31"/>
      <c r="E30" s="211">
        <f>'Residentes género N (11)'!E30/'Residentes género N (11)'!G30</f>
        <v>0.46849529780564264</v>
      </c>
      <c r="F30" s="19"/>
    </row>
    <row r="31" spans="2:6" ht="14.25" customHeight="1" x14ac:dyDescent="0.2">
      <c r="B31" s="48" t="s">
        <v>41</v>
      </c>
      <c r="C31" s="211">
        <f>'Residentes género N (11)'!C31/'Residentes género N (11)'!G31</f>
        <v>0.54777291708093057</v>
      </c>
      <c r="D31" s="31"/>
      <c r="E31" s="211">
        <f>'Residentes género N (11)'!E31/'Residentes género N (11)'!G31</f>
        <v>0.45222708291906938</v>
      </c>
      <c r="F31" s="19"/>
    </row>
    <row r="32" spans="2:6" ht="14.25" customHeight="1" x14ac:dyDescent="0.2">
      <c r="B32" s="48" t="s">
        <v>9</v>
      </c>
      <c r="C32" s="211">
        <f>'Residentes género N (11)'!C32/'Residentes género N (11)'!G32</f>
        <v>0.53518814438631435</v>
      </c>
      <c r="D32" s="31"/>
      <c r="E32" s="211">
        <f>'Residentes género N (11)'!E32/'Residentes género N (11)'!G32</f>
        <v>0.4648118556136856</v>
      </c>
      <c r="F32" s="19"/>
    </row>
    <row r="33" spans="2:9" ht="14.25" customHeight="1" x14ac:dyDescent="0.2">
      <c r="B33" s="48" t="s">
        <v>10</v>
      </c>
      <c r="C33" s="211">
        <f>'Residentes género N (11)'!C33/'Residentes género N (11)'!G33</f>
        <v>0.5287347197967931</v>
      </c>
      <c r="D33" s="31"/>
      <c r="E33" s="211">
        <f>'Residentes género N (11)'!E33/'Residentes género N (11)'!G33</f>
        <v>0.47126528020320685</v>
      </c>
      <c r="F33" s="19"/>
    </row>
    <row r="34" spans="2:9" ht="14.25" customHeight="1" x14ac:dyDescent="0.2">
      <c r="B34" s="48" t="s">
        <v>42</v>
      </c>
      <c r="C34" s="211">
        <f>'Residentes género N (11)'!C34/'Residentes género N (11)'!G34</f>
        <v>0.53423817191933132</v>
      </c>
      <c r="D34" s="31"/>
      <c r="E34" s="211">
        <f>'Residentes género N (11)'!E34/'Residentes género N (11)'!G34</f>
        <v>0.46576182808066868</v>
      </c>
      <c r="F34" s="19"/>
    </row>
    <row r="35" spans="2:9" ht="14.25" customHeight="1" x14ac:dyDescent="0.2">
      <c r="B35" s="48" t="s">
        <v>43</v>
      </c>
      <c r="C35" s="211">
        <f>'Residentes género N (11)'!C35/'Residentes género N (11)'!G35</f>
        <v>0.53951106901858648</v>
      </c>
      <c r="D35" s="31"/>
      <c r="E35" s="211">
        <f>'Residentes género N (11)'!E35/'Residentes género N (11)'!G35</f>
        <v>0.46048893098141352</v>
      </c>
      <c r="F35" s="19"/>
    </row>
    <row r="36" spans="2:9" ht="14.25" customHeight="1" x14ac:dyDescent="0.2">
      <c r="B36" s="48" t="s">
        <v>44</v>
      </c>
      <c r="C36" s="211">
        <f>'Residentes género N (11)'!C36/'Residentes género N (11)'!G36</f>
        <v>0.50511296076099876</v>
      </c>
      <c r="D36" s="31"/>
      <c r="E36" s="211">
        <f>'Residentes género N (11)'!E36/'Residentes género N (11)'!G36</f>
        <v>0.49488703923900118</v>
      </c>
      <c r="F36" s="19"/>
    </row>
    <row r="37" spans="2:9" ht="14.25" customHeight="1" x14ac:dyDescent="0.2">
      <c r="B37" s="48" t="s">
        <v>11</v>
      </c>
      <c r="C37" s="211">
        <f>'Residentes género N (11)'!C37/'Residentes género N (11)'!G37</f>
        <v>0.55411735259412875</v>
      </c>
      <c r="D37" s="31"/>
      <c r="E37" s="211">
        <f>'Residentes género N (11)'!E37/'Residentes género N (11)'!G37</f>
        <v>0.44588264740587119</v>
      </c>
      <c r="F37" s="19"/>
    </row>
    <row r="38" spans="2:9" ht="14.25" customHeight="1" x14ac:dyDescent="0.2">
      <c r="B38" s="48" t="s">
        <v>45</v>
      </c>
      <c r="C38" s="211">
        <f>'Residentes género N (11)'!C38/'Residentes género N (11)'!G38</f>
        <v>0.52758007117437722</v>
      </c>
      <c r="D38" s="31"/>
      <c r="E38" s="211">
        <f>'Residentes género N (11)'!E38/'Residentes género N (11)'!G38</f>
        <v>0.47241992882562278</v>
      </c>
      <c r="F38" s="19"/>
    </row>
    <row r="39" spans="2:9" ht="14.25" customHeight="1" x14ac:dyDescent="0.2">
      <c r="B39" s="48" t="s">
        <v>46</v>
      </c>
      <c r="C39" s="211">
        <f>'Residentes género N (11)'!C39/'Residentes género N (11)'!G39</f>
        <v>0.49972581276929101</v>
      </c>
      <c r="D39" s="31"/>
      <c r="E39" s="211">
        <f>'Residentes género N (11)'!E39/'Residentes género N (11)'!G39</f>
        <v>0.50027418723070893</v>
      </c>
      <c r="F39" s="19"/>
    </row>
    <row r="40" spans="2:9" ht="14.25" customHeight="1" x14ac:dyDescent="0.2">
      <c r="B40" s="48" t="s">
        <v>47</v>
      </c>
      <c r="C40" s="211">
        <f>'Residentes género N (11)'!C40/'Residentes género N (11)'!G40</f>
        <v>0.54862927035006326</v>
      </c>
      <c r="D40" s="31"/>
      <c r="E40" s="211">
        <f>'Residentes género N (11)'!E40/'Residentes género N (11)'!G40</f>
        <v>0.45137072964993674</v>
      </c>
      <c r="F40" s="19"/>
    </row>
    <row r="41" spans="2:9" ht="14.25" customHeight="1" x14ac:dyDescent="0.2">
      <c r="B41" s="48" t="s">
        <v>12</v>
      </c>
      <c r="C41" s="211">
        <f>'Residentes género N (11)'!C41/'Residentes género N (11)'!G41</f>
        <v>0.550131646642254</v>
      </c>
      <c r="D41" s="31"/>
      <c r="E41" s="211">
        <f>'Residentes género N (11)'!E41/'Residentes género N (11)'!G41</f>
        <v>0.44986835335774594</v>
      </c>
      <c r="F41" s="19"/>
    </row>
    <row r="42" spans="2:9" ht="14.25" customHeight="1" x14ac:dyDescent="0.2">
      <c r="B42" s="48" t="s">
        <v>13</v>
      </c>
      <c r="C42" s="214">
        <f>'Residentes género N (11)'!C42/'Residentes género N (11)'!G42</f>
        <v>0.54802259887005644</v>
      </c>
      <c r="D42" s="31"/>
      <c r="E42" s="214">
        <f>'Residentes género N (11)'!E42/'Residentes género N (11)'!G42</f>
        <v>0.4519774011299435</v>
      </c>
      <c r="F42" s="19"/>
    </row>
    <row r="43" spans="2:9" x14ac:dyDescent="0.2">
      <c r="C43" s="40"/>
      <c r="D43" s="40"/>
      <c r="I43" s="16"/>
    </row>
    <row r="44" spans="2:9" x14ac:dyDescent="0.2">
      <c r="I44" s="16"/>
    </row>
    <row r="47" spans="2:9" ht="11.25" x14ac:dyDescent="0.2">
      <c r="B47" s="4"/>
    </row>
  </sheetData>
  <mergeCells count="1">
    <mergeCell ref="C10:E10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showRowColHeaders="0" workbookViewId="0">
      <pane xSplit="2" topLeftCell="C1" activePane="topRight" state="frozen"/>
      <selection pane="topRight" activeCell="E22" sqref="E22"/>
    </sheetView>
  </sheetViews>
  <sheetFormatPr defaultRowHeight="15" customHeight="1" x14ac:dyDescent="0.2"/>
  <cols>
    <col min="1" max="1" width="12" style="71" customWidth="1"/>
    <col min="2" max="2" width="42.7109375" style="71" customWidth="1"/>
    <col min="3" max="3" width="12.7109375" style="72" customWidth="1"/>
    <col min="4" max="4" width="0.5703125" style="83" customWidth="1"/>
    <col min="5" max="5" width="12.7109375" style="72" customWidth="1"/>
    <col min="6" max="9" width="10.7109375" style="72" customWidth="1"/>
    <col min="10" max="10" width="13.5703125" style="72" customWidth="1"/>
    <col min="11" max="11" width="16.5703125" style="72" customWidth="1"/>
    <col min="12" max="12" width="0.85546875" style="83" customWidth="1"/>
    <col min="13" max="13" width="12.7109375" style="72" customWidth="1"/>
    <col min="14" max="15" width="10.7109375" style="72" customWidth="1"/>
    <col min="16" max="16" width="0.5703125" style="90" customWidth="1"/>
    <col min="17" max="17" width="12.7109375" style="72" customWidth="1"/>
    <col min="18" max="16384" width="9.140625" style="72"/>
  </cols>
  <sheetData>
    <row r="1" spans="1:17" s="41" customFormat="1" ht="12.75" x14ac:dyDescent="0.2">
      <c r="A1" s="36"/>
      <c r="B1" s="45"/>
      <c r="D1" s="24"/>
      <c r="L1" s="24"/>
      <c r="P1" s="89"/>
    </row>
    <row r="2" spans="1:17" s="41" customFormat="1" ht="12.75" x14ac:dyDescent="0.2">
      <c r="A2" s="36"/>
      <c r="B2" s="45"/>
      <c r="C2" s="45"/>
      <c r="D2" s="52"/>
      <c r="E2" s="45"/>
      <c r="F2" s="45"/>
      <c r="L2" s="24"/>
      <c r="P2" s="89"/>
    </row>
    <row r="3" spans="1:17" s="41" customFormat="1" ht="12.75" x14ac:dyDescent="0.2">
      <c r="A3" s="36"/>
      <c r="B3" s="45"/>
      <c r="D3" s="24"/>
      <c r="L3" s="24"/>
      <c r="P3" s="89"/>
    </row>
    <row r="4" spans="1:17" s="41" customFormat="1" ht="12.75" x14ac:dyDescent="0.2">
      <c r="A4" s="36"/>
      <c r="B4" s="45"/>
      <c r="D4" s="24"/>
      <c r="L4" s="24"/>
      <c r="P4" s="89"/>
    </row>
    <row r="5" spans="1:17" s="41" customFormat="1" ht="12.75" x14ac:dyDescent="0.2">
      <c r="A5" s="36"/>
      <c r="B5" s="45"/>
      <c r="D5" s="24"/>
      <c r="L5" s="24"/>
      <c r="P5" s="89"/>
    </row>
    <row r="6" spans="1:17" s="41" customFormat="1" ht="12" x14ac:dyDescent="0.2">
      <c r="A6" s="37" t="s">
        <v>18</v>
      </c>
      <c r="B6" s="27" t="s">
        <v>66</v>
      </c>
      <c r="D6" s="24"/>
      <c r="L6" s="24"/>
      <c r="P6" s="89"/>
    </row>
    <row r="7" spans="1:17" s="41" customFormat="1" ht="12" x14ac:dyDescent="0.2">
      <c r="A7" s="37"/>
      <c r="B7" s="30" t="s">
        <v>108</v>
      </c>
      <c r="D7" s="24"/>
      <c r="L7" s="24"/>
      <c r="P7" s="89"/>
    </row>
    <row r="8" spans="1:17" s="41" customFormat="1" ht="11.25" x14ac:dyDescent="0.15">
      <c r="A8" s="36"/>
      <c r="B8" s="288" t="s">
        <v>116</v>
      </c>
      <c r="C8" s="289"/>
      <c r="D8" s="289"/>
      <c r="E8" s="289"/>
      <c r="F8" s="289"/>
      <c r="G8" s="289"/>
      <c r="H8" s="289"/>
      <c r="I8" s="289"/>
      <c r="L8" s="24"/>
      <c r="P8" s="89"/>
    </row>
    <row r="9" spans="1:17" ht="12" x14ac:dyDescent="0.2"/>
    <row r="10" spans="1:17" ht="24.95" customHeight="1" x14ac:dyDescent="0.2">
      <c r="C10" s="148" t="s">
        <v>66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</row>
    <row r="11" spans="1:17" ht="21" customHeight="1" x14ac:dyDescent="0.2">
      <c r="C11" s="164" t="s">
        <v>15</v>
      </c>
      <c r="D11" s="84"/>
      <c r="E11" s="166" t="s">
        <v>51</v>
      </c>
      <c r="F11" s="167" t="s">
        <v>52</v>
      </c>
      <c r="G11" s="167"/>
      <c r="H11" s="167"/>
      <c r="I11" s="167"/>
      <c r="J11" s="167"/>
      <c r="K11" s="167"/>
      <c r="L11" s="86"/>
      <c r="M11" s="166" t="s">
        <v>53</v>
      </c>
      <c r="N11" s="167" t="s">
        <v>52</v>
      </c>
      <c r="O11" s="167"/>
      <c r="P11" s="91"/>
      <c r="Q11" s="152" t="s">
        <v>54</v>
      </c>
    </row>
    <row r="12" spans="1:17" ht="9" customHeight="1" x14ac:dyDescent="0.2">
      <c r="C12" s="164"/>
      <c r="D12" s="84"/>
      <c r="E12" s="166"/>
      <c r="F12" s="170" t="s">
        <v>55</v>
      </c>
      <c r="G12" s="171" t="s">
        <v>56</v>
      </c>
      <c r="H12" s="171" t="s">
        <v>57</v>
      </c>
      <c r="I12" s="172" t="s">
        <v>58</v>
      </c>
      <c r="J12" s="196" t="s">
        <v>52</v>
      </c>
      <c r="K12" s="197"/>
      <c r="L12" s="87"/>
      <c r="M12" s="166"/>
      <c r="N12" s="170" t="s">
        <v>59</v>
      </c>
      <c r="O12" s="172" t="s">
        <v>60</v>
      </c>
      <c r="P12" s="92"/>
      <c r="Q12" s="152"/>
    </row>
    <row r="13" spans="1:17" ht="9" customHeight="1" x14ac:dyDescent="0.2">
      <c r="C13" s="164"/>
      <c r="D13" s="84"/>
      <c r="E13" s="166"/>
      <c r="F13" s="173"/>
      <c r="G13" s="169"/>
      <c r="H13" s="169"/>
      <c r="I13" s="174"/>
      <c r="J13" s="196"/>
      <c r="K13" s="197"/>
      <c r="L13" s="88"/>
      <c r="M13" s="166"/>
      <c r="N13" s="173"/>
      <c r="O13" s="174"/>
      <c r="P13" s="92"/>
      <c r="Q13" s="152"/>
    </row>
    <row r="14" spans="1:17" ht="14.25" hidden="1" customHeight="1" x14ac:dyDescent="0.2">
      <c r="C14" s="164"/>
      <c r="E14" s="166"/>
      <c r="F14" s="173"/>
      <c r="G14" s="169"/>
      <c r="H14" s="169"/>
      <c r="I14" s="174"/>
      <c r="K14" s="72" t="s">
        <v>63</v>
      </c>
      <c r="M14" s="166"/>
      <c r="N14" s="173"/>
      <c r="O14" s="174"/>
      <c r="Q14" s="152"/>
    </row>
    <row r="15" spans="1:17" ht="18" customHeight="1" x14ac:dyDescent="0.2">
      <c r="B15" s="168" t="s">
        <v>14</v>
      </c>
      <c r="C15" s="164"/>
      <c r="E15" s="166"/>
      <c r="F15" s="173"/>
      <c r="G15" s="169"/>
      <c r="H15" s="169"/>
      <c r="I15" s="174"/>
      <c r="J15" s="190" t="s">
        <v>61</v>
      </c>
      <c r="K15" s="191" t="s">
        <v>62</v>
      </c>
      <c r="M15" s="166"/>
      <c r="N15" s="173"/>
      <c r="O15" s="174"/>
      <c r="Q15" s="152"/>
    </row>
    <row r="16" spans="1:17" ht="15" customHeight="1" x14ac:dyDescent="0.2">
      <c r="B16" s="73" t="s">
        <v>0</v>
      </c>
      <c r="C16" s="186">
        <v>10562178</v>
      </c>
      <c r="D16" s="85"/>
      <c r="E16" s="178">
        <f>F16+G16+H16+J16</f>
        <v>1572329</v>
      </c>
      <c r="F16" s="179">
        <v>482647</v>
      </c>
      <c r="G16" s="179">
        <v>525087</v>
      </c>
      <c r="H16" s="179">
        <v>453728</v>
      </c>
      <c r="I16" s="179">
        <v>676117</v>
      </c>
      <c r="J16" s="179">
        <f>I16-K16</f>
        <v>110867</v>
      </c>
      <c r="K16" s="180">
        <v>565250</v>
      </c>
      <c r="L16" s="85"/>
      <c r="M16" s="178">
        <v>6414535</v>
      </c>
      <c r="N16" s="179">
        <v>582065</v>
      </c>
      <c r="O16" s="180">
        <v>5832470</v>
      </c>
      <c r="P16" s="93"/>
      <c r="Q16" s="186">
        <f t="shared" ref="Q16:Q46" si="0">C16-E16-K16-M16</f>
        <v>2010064</v>
      </c>
    </row>
    <row r="17" spans="2:17" ht="15" customHeight="1" x14ac:dyDescent="0.2">
      <c r="B17" s="75" t="s">
        <v>64</v>
      </c>
      <c r="C17" s="187">
        <v>10047621</v>
      </c>
      <c r="D17" s="85"/>
      <c r="E17" s="181">
        <f>F17+G17+H17+J17</f>
        <v>1484120</v>
      </c>
      <c r="F17" s="74">
        <v>456396</v>
      </c>
      <c r="G17" s="74">
        <v>495578</v>
      </c>
      <c r="H17" s="74">
        <v>427720</v>
      </c>
      <c r="I17" s="74">
        <v>636083</v>
      </c>
      <c r="J17" s="74">
        <f>I17-K17</f>
        <v>104426</v>
      </c>
      <c r="K17" s="182">
        <v>531657</v>
      </c>
      <c r="L17" s="85"/>
      <c r="M17" s="181">
        <v>6094056</v>
      </c>
      <c r="N17" s="74">
        <v>547836</v>
      </c>
      <c r="O17" s="182">
        <v>5546220</v>
      </c>
      <c r="P17" s="93"/>
      <c r="Q17" s="187">
        <f t="shared" si="0"/>
        <v>1937788</v>
      </c>
    </row>
    <row r="18" spans="2:17" ht="15" customHeight="1" x14ac:dyDescent="0.2">
      <c r="B18" s="75" t="s">
        <v>65</v>
      </c>
      <c r="C18" s="187">
        <v>2821876</v>
      </c>
      <c r="D18" s="85"/>
      <c r="E18" s="181">
        <f>F18+G18+H18+J18</f>
        <v>437881</v>
      </c>
      <c r="F18" s="74">
        <v>144546</v>
      </c>
      <c r="G18" s="74">
        <v>146155</v>
      </c>
      <c r="H18" s="74">
        <v>119216</v>
      </c>
      <c r="I18" s="74">
        <v>171310</v>
      </c>
      <c r="J18" s="74">
        <f>I18-K18</f>
        <v>27964</v>
      </c>
      <c r="K18" s="182">
        <v>143346</v>
      </c>
      <c r="L18" s="85"/>
      <c r="M18" s="181">
        <v>1726807</v>
      </c>
      <c r="N18" s="74">
        <v>151697</v>
      </c>
      <c r="O18" s="182">
        <v>1575110</v>
      </c>
      <c r="P18" s="93"/>
      <c r="Q18" s="187">
        <f t="shared" si="0"/>
        <v>513842</v>
      </c>
    </row>
    <row r="19" spans="2:17" ht="15" customHeight="1" x14ac:dyDescent="0.2">
      <c r="B19" s="75" t="s">
        <v>1</v>
      </c>
      <c r="C19" s="187">
        <v>2042477</v>
      </c>
      <c r="D19" s="85"/>
      <c r="E19" s="181">
        <f>F19+G19+H19+J19</f>
        <v>314091</v>
      </c>
      <c r="F19" s="74">
        <v>103834</v>
      </c>
      <c r="G19" s="74">
        <v>104849</v>
      </c>
      <c r="H19" s="74">
        <v>85272</v>
      </c>
      <c r="I19" s="74">
        <v>124082</v>
      </c>
      <c r="J19" s="74">
        <f>I19-K19</f>
        <v>20136</v>
      </c>
      <c r="K19" s="182">
        <v>103946</v>
      </c>
      <c r="L19" s="85"/>
      <c r="M19" s="181">
        <v>1250783</v>
      </c>
      <c r="N19" s="74">
        <v>110874</v>
      </c>
      <c r="O19" s="182">
        <v>1139909</v>
      </c>
      <c r="P19" s="93"/>
      <c r="Q19" s="187">
        <f t="shared" si="0"/>
        <v>373657</v>
      </c>
    </row>
    <row r="20" spans="2:17" ht="15" customHeight="1" x14ac:dyDescent="0.2">
      <c r="B20" s="165" t="s">
        <v>33</v>
      </c>
      <c r="C20" s="188">
        <v>547733</v>
      </c>
      <c r="D20" s="85"/>
      <c r="E20" s="181">
        <f>F20+G20+H20+J20</f>
        <v>70494</v>
      </c>
      <c r="F20" s="74">
        <v>23676</v>
      </c>
      <c r="G20" s="74">
        <v>23364</v>
      </c>
      <c r="H20" s="74">
        <v>18948</v>
      </c>
      <c r="I20" s="74">
        <v>28963</v>
      </c>
      <c r="J20" s="74">
        <f>I20-K20</f>
        <v>4506</v>
      </c>
      <c r="K20" s="182">
        <v>24457</v>
      </c>
      <c r="L20" s="85"/>
      <c r="M20" s="181">
        <v>321822</v>
      </c>
      <c r="N20" s="74">
        <v>29050</v>
      </c>
      <c r="O20" s="182">
        <v>292772</v>
      </c>
      <c r="P20" s="93"/>
      <c r="Q20" s="187">
        <f t="shared" si="0"/>
        <v>130960</v>
      </c>
    </row>
    <row r="21" spans="2:17" ht="15" customHeight="1" x14ac:dyDescent="0.2">
      <c r="B21" s="165" t="s">
        <v>34</v>
      </c>
      <c r="C21" s="188">
        <f t="shared" ref="C21:O21" si="1">SUM(C23:C46)</f>
        <v>552700</v>
      </c>
      <c r="D21" s="85"/>
      <c r="E21" s="181">
        <f t="shared" si="1"/>
        <v>71724</v>
      </c>
      <c r="F21" s="74">
        <f t="shared" si="1"/>
        <v>24160</v>
      </c>
      <c r="G21" s="74">
        <f t="shared" si="1"/>
        <v>23810</v>
      </c>
      <c r="H21" s="74">
        <f t="shared" si="1"/>
        <v>19203</v>
      </c>
      <c r="I21" s="74">
        <f t="shared" si="1"/>
        <v>29165</v>
      </c>
      <c r="J21" s="74">
        <f t="shared" si="1"/>
        <v>4551</v>
      </c>
      <c r="K21" s="182">
        <f t="shared" si="1"/>
        <v>24614</v>
      </c>
      <c r="L21" s="85"/>
      <c r="M21" s="181">
        <f t="shared" si="1"/>
        <v>325215</v>
      </c>
      <c r="N21" s="74">
        <f t="shared" si="1"/>
        <v>29190</v>
      </c>
      <c r="O21" s="182">
        <f t="shared" si="1"/>
        <v>296025</v>
      </c>
      <c r="P21" s="93"/>
      <c r="Q21" s="187">
        <f t="shared" si="0"/>
        <v>131147</v>
      </c>
    </row>
    <row r="22" spans="2:17" ht="15" customHeight="1" x14ac:dyDescent="0.2">
      <c r="B22" s="165" t="s">
        <v>35</v>
      </c>
      <c r="C22" s="189">
        <f t="shared" ref="C22:O22" si="2">C21-C20</f>
        <v>4967</v>
      </c>
      <c r="D22" s="85"/>
      <c r="E22" s="183">
        <f t="shared" si="2"/>
        <v>1230</v>
      </c>
      <c r="F22" s="184">
        <f t="shared" si="2"/>
        <v>484</v>
      </c>
      <c r="G22" s="184">
        <f t="shared" si="2"/>
        <v>446</v>
      </c>
      <c r="H22" s="184">
        <f t="shared" si="2"/>
        <v>255</v>
      </c>
      <c r="I22" s="184">
        <f t="shared" si="2"/>
        <v>202</v>
      </c>
      <c r="J22" s="184">
        <f t="shared" si="2"/>
        <v>45</v>
      </c>
      <c r="K22" s="185">
        <f t="shared" si="2"/>
        <v>157</v>
      </c>
      <c r="L22" s="85"/>
      <c r="M22" s="183">
        <f t="shared" si="2"/>
        <v>3393</v>
      </c>
      <c r="N22" s="184">
        <f t="shared" si="2"/>
        <v>140</v>
      </c>
      <c r="O22" s="185">
        <f t="shared" si="2"/>
        <v>3253</v>
      </c>
      <c r="P22" s="93"/>
      <c r="Q22" s="187">
        <f t="shared" si="0"/>
        <v>187</v>
      </c>
    </row>
    <row r="23" spans="2:17" ht="15" customHeight="1" x14ac:dyDescent="0.2">
      <c r="B23" s="76" t="s">
        <v>2</v>
      </c>
      <c r="C23" s="186">
        <v>15620</v>
      </c>
      <c r="D23" s="85"/>
      <c r="E23" s="178">
        <f t="shared" ref="E23:E46" si="3">F23+G23+H23+J23</f>
        <v>1840</v>
      </c>
      <c r="F23" s="179">
        <v>627</v>
      </c>
      <c r="G23" s="179">
        <v>598</v>
      </c>
      <c r="H23" s="179">
        <v>499</v>
      </c>
      <c r="I23" s="179">
        <v>736</v>
      </c>
      <c r="J23" s="179">
        <f t="shared" ref="J23:J46" si="4">I23-K23</f>
        <v>116</v>
      </c>
      <c r="K23" s="180">
        <v>620</v>
      </c>
      <c r="L23" s="85"/>
      <c r="M23" s="178">
        <v>8550</v>
      </c>
      <c r="N23" s="179">
        <v>779</v>
      </c>
      <c r="O23" s="180">
        <v>7771</v>
      </c>
      <c r="P23" s="93"/>
      <c r="Q23" s="186">
        <f t="shared" si="0"/>
        <v>4610</v>
      </c>
    </row>
    <row r="24" spans="2:17" ht="15" customHeight="1" x14ac:dyDescent="0.2">
      <c r="B24" s="76" t="s">
        <v>3</v>
      </c>
      <c r="C24" s="187">
        <v>13943</v>
      </c>
      <c r="D24" s="85"/>
      <c r="E24" s="181">
        <f t="shared" si="3"/>
        <v>1630</v>
      </c>
      <c r="F24" s="74">
        <v>601</v>
      </c>
      <c r="G24" s="74">
        <v>509</v>
      </c>
      <c r="H24" s="74">
        <v>420</v>
      </c>
      <c r="I24" s="74">
        <v>611</v>
      </c>
      <c r="J24" s="74">
        <f t="shared" si="4"/>
        <v>100</v>
      </c>
      <c r="K24" s="182">
        <v>511</v>
      </c>
      <c r="L24" s="85"/>
      <c r="M24" s="181">
        <v>7802</v>
      </c>
      <c r="N24" s="74">
        <v>623</v>
      </c>
      <c r="O24" s="182">
        <v>7179</v>
      </c>
      <c r="P24" s="93"/>
      <c r="Q24" s="187">
        <f t="shared" si="0"/>
        <v>4000</v>
      </c>
    </row>
    <row r="25" spans="2:17" ht="15" customHeight="1" x14ac:dyDescent="0.2">
      <c r="B25" s="76" t="s">
        <v>4</v>
      </c>
      <c r="C25" s="187">
        <v>31812</v>
      </c>
      <c r="D25" s="85"/>
      <c r="E25" s="181">
        <f t="shared" si="3"/>
        <v>3823</v>
      </c>
      <c r="F25" s="74">
        <v>1301</v>
      </c>
      <c r="G25" s="74">
        <v>1268</v>
      </c>
      <c r="H25" s="74">
        <v>1025</v>
      </c>
      <c r="I25" s="74">
        <v>1528</v>
      </c>
      <c r="J25" s="74">
        <f t="shared" si="4"/>
        <v>229</v>
      </c>
      <c r="K25" s="182">
        <v>1299</v>
      </c>
      <c r="L25" s="85"/>
      <c r="M25" s="181">
        <v>17540</v>
      </c>
      <c r="N25" s="74">
        <v>1636</v>
      </c>
      <c r="O25" s="182">
        <v>15904</v>
      </c>
      <c r="P25" s="93"/>
      <c r="Q25" s="187">
        <f t="shared" si="0"/>
        <v>9150</v>
      </c>
    </row>
    <row r="26" spans="2:17" ht="15" customHeight="1" x14ac:dyDescent="0.2">
      <c r="B26" s="76" t="s">
        <v>36</v>
      </c>
      <c r="C26" s="187">
        <v>20131</v>
      </c>
      <c r="D26" s="85"/>
      <c r="E26" s="181">
        <f t="shared" si="3"/>
        <v>2451</v>
      </c>
      <c r="F26" s="74">
        <v>814</v>
      </c>
      <c r="G26" s="74">
        <v>811</v>
      </c>
      <c r="H26" s="74">
        <v>656</v>
      </c>
      <c r="I26" s="74">
        <v>1044</v>
      </c>
      <c r="J26" s="74">
        <f t="shared" si="4"/>
        <v>170</v>
      </c>
      <c r="K26" s="182">
        <v>874</v>
      </c>
      <c r="L26" s="85"/>
      <c r="M26" s="181">
        <v>11705</v>
      </c>
      <c r="N26" s="74">
        <v>1125</v>
      </c>
      <c r="O26" s="182">
        <v>10580</v>
      </c>
      <c r="P26" s="93"/>
      <c r="Q26" s="187">
        <f t="shared" si="0"/>
        <v>5101</v>
      </c>
    </row>
    <row r="27" spans="2:17" ht="15" customHeight="1" x14ac:dyDescent="0.2">
      <c r="B27" s="76" t="s">
        <v>37</v>
      </c>
      <c r="C27" s="187">
        <v>31634</v>
      </c>
      <c r="D27" s="85"/>
      <c r="E27" s="181">
        <f t="shared" si="3"/>
        <v>3374</v>
      </c>
      <c r="F27" s="74">
        <v>1284</v>
      </c>
      <c r="G27" s="74">
        <v>1069</v>
      </c>
      <c r="H27" s="74">
        <v>810</v>
      </c>
      <c r="I27" s="74">
        <v>1375</v>
      </c>
      <c r="J27" s="74">
        <f t="shared" si="4"/>
        <v>211</v>
      </c>
      <c r="K27" s="182">
        <v>1164</v>
      </c>
      <c r="L27" s="85"/>
      <c r="M27" s="181">
        <v>19132</v>
      </c>
      <c r="N27" s="74">
        <v>1730</v>
      </c>
      <c r="O27" s="182">
        <v>17402</v>
      </c>
      <c r="P27" s="93"/>
      <c r="Q27" s="187">
        <f t="shared" si="0"/>
        <v>7964</v>
      </c>
    </row>
    <row r="28" spans="2:17" ht="15" customHeight="1" x14ac:dyDescent="0.2">
      <c r="B28" s="76" t="s">
        <v>38</v>
      </c>
      <c r="C28" s="187">
        <v>21625</v>
      </c>
      <c r="D28" s="85"/>
      <c r="E28" s="181">
        <f t="shared" si="3"/>
        <v>2628</v>
      </c>
      <c r="F28" s="74">
        <v>805</v>
      </c>
      <c r="G28" s="74">
        <v>863</v>
      </c>
      <c r="H28" s="74">
        <v>773</v>
      </c>
      <c r="I28" s="74">
        <v>1228</v>
      </c>
      <c r="J28" s="74">
        <f t="shared" si="4"/>
        <v>187</v>
      </c>
      <c r="K28" s="182">
        <v>1041</v>
      </c>
      <c r="L28" s="85"/>
      <c r="M28" s="181">
        <v>12443</v>
      </c>
      <c r="N28" s="74">
        <v>1199</v>
      </c>
      <c r="O28" s="182">
        <v>11244</v>
      </c>
      <c r="P28" s="93"/>
      <c r="Q28" s="187">
        <f t="shared" si="0"/>
        <v>5513</v>
      </c>
    </row>
    <row r="29" spans="2:17" ht="15" customHeight="1" x14ac:dyDescent="0.2">
      <c r="B29" s="76" t="s">
        <v>5</v>
      </c>
      <c r="C29" s="187">
        <v>12737</v>
      </c>
      <c r="D29" s="85"/>
      <c r="E29" s="181">
        <f t="shared" si="3"/>
        <v>1549</v>
      </c>
      <c r="F29" s="74">
        <v>555</v>
      </c>
      <c r="G29" s="74">
        <v>517</v>
      </c>
      <c r="H29" s="74">
        <v>373</v>
      </c>
      <c r="I29" s="74">
        <v>625</v>
      </c>
      <c r="J29" s="74">
        <f t="shared" si="4"/>
        <v>104</v>
      </c>
      <c r="K29" s="182">
        <v>521</v>
      </c>
      <c r="L29" s="85"/>
      <c r="M29" s="181">
        <v>7312</v>
      </c>
      <c r="N29" s="74">
        <v>654</v>
      </c>
      <c r="O29" s="182">
        <v>6658</v>
      </c>
      <c r="P29" s="93"/>
      <c r="Q29" s="187">
        <f t="shared" si="0"/>
        <v>3355</v>
      </c>
    </row>
    <row r="30" spans="2:17" ht="15" customHeight="1" x14ac:dyDescent="0.2">
      <c r="B30" s="76" t="s">
        <v>39</v>
      </c>
      <c r="C30" s="187">
        <v>16525</v>
      </c>
      <c r="D30" s="85"/>
      <c r="E30" s="181">
        <f t="shared" si="3"/>
        <v>2399</v>
      </c>
      <c r="F30" s="74">
        <v>756</v>
      </c>
      <c r="G30" s="74">
        <v>803</v>
      </c>
      <c r="H30" s="74">
        <v>681</v>
      </c>
      <c r="I30" s="74">
        <v>887</v>
      </c>
      <c r="J30" s="74">
        <f t="shared" si="4"/>
        <v>159</v>
      </c>
      <c r="K30" s="182">
        <v>728</v>
      </c>
      <c r="L30" s="85"/>
      <c r="M30" s="181">
        <v>9006</v>
      </c>
      <c r="N30" s="74">
        <v>717</v>
      </c>
      <c r="O30" s="182">
        <v>8289</v>
      </c>
      <c r="P30" s="93"/>
      <c r="Q30" s="187">
        <f t="shared" si="0"/>
        <v>4392</v>
      </c>
    </row>
    <row r="31" spans="2:17" ht="15" customHeight="1" x14ac:dyDescent="0.2">
      <c r="B31" s="76" t="s">
        <v>6</v>
      </c>
      <c r="C31" s="187">
        <v>36985</v>
      </c>
      <c r="D31" s="85"/>
      <c r="E31" s="181">
        <f t="shared" si="3"/>
        <v>4074</v>
      </c>
      <c r="F31" s="74">
        <v>1353</v>
      </c>
      <c r="G31" s="74">
        <v>1291</v>
      </c>
      <c r="H31" s="74">
        <v>1140</v>
      </c>
      <c r="I31" s="74">
        <v>1816</v>
      </c>
      <c r="J31" s="74">
        <f t="shared" si="4"/>
        <v>290</v>
      </c>
      <c r="K31" s="182">
        <v>1526</v>
      </c>
      <c r="L31" s="85"/>
      <c r="M31" s="181">
        <v>20662</v>
      </c>
      <c r="N31" s="74">
        <v>1865</v>
      </c>
      <c r="O31" s="182">
        <v>18797</v>
      </c>
      <c r="P31" s="93"/>
      <c r="Q31" s="187">
        <f t="shared" si="0"/>
        <v>10723</v>
      </c>
    </row>
    <row r="32" spans="2:17" ht="15" customHeight="1" x14ac:dyDescent="0.2">
      <c r="B32" s="76" t="s">
        <v>40</v>
      </c>
      <c r="C32" s="187">
        <v>22132</v>
      </c>
      <c r="D32" s="85"/>
      <c r="E32" s="181">
        <f t="shared" si="3"/>
        <v>2762</v>
      </c>
      <c r="F32" s="74">
        <v>867</v>
      </c>
      <c r="G32" s="74">
        <v>954</v>
      </c>
      <c r="H32" s="74">
        <v>754</v>
      </c>
      <c r="I32" s="74">
        <v>1128</v>
      </c>
      <c r="J32" s="74">
        <f t="shared" si="4"/>
        <v>187</v>
      </c>
      <c r="K32" s="182">
        <v>941</v>
      </c>
      <c r="L32" s="85"/>
      <c r="M32" s="181">
        <v>12310</v>
      </c>
      <c r="N32" s="74">
        <v>1044</v>
      </c>
      <c r="O32" s="182">
        <v>11266</v>
      </c>
      <c r="P32" s="93"/>
      <c r="Q32" s="187">
        <f t="shared" si="0"/>
        <v>6119</v>
      </c>
    </row>
    <row r="33" spans="1:17" ht="15" customHeight="1" x14ac:dyDescent="0.2">
      <c r="B33" s="76" t="s">
        <v>7</v>
      </c>
      <c r="C33" s="187">
        <v>15460</v>
      </c>
      <c r="D33" s="85"/>
      <c r="E33" s="181">
        <f t="shared" si="3"/>
        <v>1808</v>
      </c>
      <c r="F33" s="74">
        <v>591</v>
      </c>
      <c r="G33" s="74">
        <v>611</v>
      </c>
      <c r="H33" s="74">
        <v>483</v>
      </c>
      <c r="I33" s="74">
        <v>837</v>
      </c>
      <c r="J33" s="74">
        <f t="shared" si="4"/>
        <v>123</v>
      </c>
      <c r="K33" s="182">
        <v>714</v>
      </c>
      <c r="L33" s="85"/>
      <c r="M33" s="181">
        <v>9215</v>
      </c>
      <c r="N33" s="74">
        <v>839</v>
      </c>
      <c r="O33" s="182">
        <v>8376</v>
      </c>
      <c r="P33" s="93"/>
      <c r="Q33" s="187">
        <f t="shared" si="0"/>
        <v>3723</v>
      </c>
    </row>
    <row r="34" spans="1:17" ht="15" customHeight="1" x14ac:dyDescent="0.2">
      <c r="B34" s="76" t="s">
        <v>8</v>
      </c>
      <c r="C34" s="187">
        <v>19140</v>
      </c>
      <c r="D34" s="85"/>
      <c r="E34" s="181">
        <f t="shared" si="3"/>
        <v>2906</v>
      </c>
      <c r="F34" s="74">
        <v>946</v>
      </c>
      <c r="G34" s="74">
        <v>945</v>
      </c>
      <c r="H34" s="74">
        <v>838</v>
      </c>
      <c r="I34" s="74">
        <v>1213</v>
      </c>
      <c r="J34" s="74">
        <f t="shared" si="4"/>
        <v>177</v>
      </c>
      <c r="K34" s="182">
        <v>1036</v>
      </c>
      <c r="L34" s="85"/>
      <c r="M34" s="181">
        <v>11968</v>
      </c>
      <c r="N34" s="74">
        <v>1189</v>
      </c>
      <c r="O34" s="182">
        <v>10779</v>
      </c>
      <c r="P34" s="93"/>
      <c r="Q34" s="187">
        <f t="shared" si="0"/>
        <v>3230</v>
      </c>
    </row>
    <row r="35" spans="1:17" ht="15" customHeight="1" x14ac:dyDescent="0.2">
      <c r="B35" s="76" t="s">
        <v>41</v>
      </c>
      <c r="C35" s="187">
        <v>20116</v>
      </c>
      <c r="D35" s="85"/>
      <c r="E35" s="181">
        <f t="shared" si="3"/>
        <v>2817</v>
      </c>
      <c r="F35" s="74">
        <v>964</v>
      </c>
      <c r="G35" s="74">
        <v>910</v>
      </c>
      <c r="H35" s="74">
        <v>754</v>
      </c>
      <c r="I35" s="74">
        <v>1084</v>
      </c>
      <c r="J35" s="74">
        <f t="shared" si="4"/>
        <v>189</v>
      </c>
      <c r="K35" s="182">
        <v>895</v>
      </c>
      <c r="L35" s="85"/>
      <c r="M35" s="181">
        <v>11605</v>
      </c>
      <c r="N35" s="74">
        <v>1007</v>
      </c>
      <c r="O35" s="182">
        <v>10598</v>
      </c>
      <c r="P35" s="93"/>
      <c r="Q35" s="187">
        <f t="shared" si="0"/>
        <v>4799</v>
      </c>
    </row>
    <row r="36" spans="1:17" ht="15" customHeight="1" x14ac:dyDescent="0.2">
      <c r="B36" s="76" t="s">
        <v>9</v>
      </c>
      <c r="C36" s="187">
        <v>45683</v>
      </c>
      <c r="D36" s="85"/>
      <c r="E36" s="181">
        <f t="shared" si="3"/>
        <v>7311</v>
      </c>
      <c r="F36" s="74">
        <v>2458</v>
      </c>
      <c r="G36" s="74">
        <v>2448</v>
      </c>
      <c r="H36" s="74">
        <v>1946</v>
      </c>
      <c r="I36" s="74">
        <v>2901</v>
      </c>
      <c r="J36" s="74">
        <f t="shared" si="4"/>
        <v>459</v>
      </c>
      <c r="K36" s="182">
        <v>2442</v>
      </c>
      <c r="L36" s="85"/>
      <c r="M36" s="181">
        <v>28903</v>
      </c>
      <c r="N36" s="74">
        <v>2704</v>
      </c>
      <c r="O36" s="182">
        <v>26199</v>
      </c>
      <c r="P36" s="93"/>
      <c r="Q36" s="187">
        <f t="shared" si="0"/>
        <v>7027</v>
      </c>
    </row>
    <row r="37" spans="1:17" ht="15" customHeight="1" x14ac:dyDescent="0.2">
      <c r="B37" s="76" t="s">
        <v>10</v>
      </c>
      <c r="C37" s="187">
        <v>37794</v>
      </c>
      <c r="D37" s="85"/>
      <c r="E37" s="181">
        <f t="shared" si="3"/>
        <v>5215</v>
      </c>
      <c r="F37" s="74">
        <v>1660</v>
      </c>
      <c r="G37" s="74">
        <v>1737</v>
      </c>
      <c r="H37" s="74">
        <v>1450</v>
      </c>
      <c r="I37" s="74">
        <v>2458</v>
      </c>
      <c r="J37" s="74">
        <f t="shared" si="4"/>
        <v>368</v>
      </c>
      <c r="K37" s="182">
        <v>2090</v>
      </c>
      <c r="L37" s="85"/>
      <c r="M37" s="181">
        <v>23448</v>
      </c>
      <c r="N37" s="74">
        <v>2326</v>
      </c>
      <c r="O37" s="182">
        <v>21122</v>
      </c>
      <c r="P37" s="93"/>
      <c r="Q37" s="187">
        <f t="shared" si="0"/>
        <v>7041</v>
      </c>
    </row>
    <row r="38" spans="1:17" ht="15" customHeight="1" x14ac:dyDescent="0.2">
      <c r="B38" s="76" t="s">
        <v>42</v>
      </c>
      <c r="C38" s="187">
        <v>13041</v>
      </c>
      <c r="D38" s="85"/>
      <c r="E38" s="181">
        <f t="shared" si="3"/>
        <v>1372</v>
      </c>
      <c r="F38" s="74">
        <v>487</v>
      </c>
      <c r="G38" s="74">
        <v>446</v>
      </c>
      <c r="H38" s="74">
        <v>368</v>
      </c>
      <c r="I38" s="74">
        <v>554</v>
      </c>
      <c r="J38" s="74">
        <f t="shared" si="4"/>
        <v>71</v>
      </c>
      <c r="K38" s="182">
        <v>483</v>
      </c>
      <c r="L38" s="85"/>
      <c r="M38" s="181">
        <v>8045</v>
      </c>
      <c r="N38" s="74">
        <v>653</v>
      </c>
      <c r="O38" s="182">
        <v>7392</v>
      </c>
      <c r="P38" s="93"/>
      <c r="Q38" s="187">
        <f t="shared" si="0"/>
        <v>3141</v>
      </c>
    </row>
    <row r="39" spans="1:17" ht="15" customHeight="1" x14ac:dyDescent="0.2">
      <c r="B39" s="76" t="s">
        <v>43</v>
      </c>
      <c r="C39" s="187">
        <v>33788</v>
      </c>
      <c r="D39" s="85"/>
      <c r="E39" s="181">
        <f t="shared" si="3"/>
        <v>4061</v>
      </c>
      <c r="F39" s="74">
        <v>1209</v>
      </c>
      <c r="G39" s="74">
        <v>1418</v>
      </c>
      <c r="H39" s="74">
        <v>1165</v>
      </c>
      <c r="I39" s="74">
        <v>1763</v>
      </c>
      <c r="J39" s="74">
        <f t="shared" si="4"/>
        <v>269</v>
      </c>
      <c r="K39" s="182">
        <v>1494</v>
      </c>
      <c r="L39" s="85"/>
      <c r="M39" s="181">
        <v>18181</v>
      </c>
      <c r="N39" s="74">
        <v>1698</v>
      </c>
      <c r="O39" s="182">
        <v>16483</v>
      </c>
      <c r="P39" s="93"/>
      <c r="Q39" s="187">
        <f t="shared" si="0"/>
        <v>10052</v>
      </c>
    </row>
    <row r="40" spans="1:17" ht="15" customHeight="1" x14ac:dyDescent="0.2">
      <c r="B40" s="76" t="s">
        <v>44</v>
      </c>
      <c r="C40" s="187">
        <v>21025</v>
      </c>
      <c r="D40" s="85"/>
      <c r="E40" s="181">
        <f t="shared" si="3"/>
        <v>4257</v>
      </c>
      <c r="F40" s="74">
        <v>1573</v>
      </c>
      <c r="G40" s="74">
        <v>1521</v>
      </c>
      <c r="H40" s="74">
        <v>965</v>
      </c>
      <c r="I40" s="74">
        <v>1142</v>
      </c>
      <c r="J40" s="74">
        <f t="shared" si="4"/>
        <v>198</v>
      </c>
      <c r="K40" s="182">
        <v>944</v>
      </c>
      <c r="L40" s="85"/>
      <c r="M40" s="181">
        <v>13718</v>
      </c>
      <c r="N40" s="74">
        <v>918</v>
      </c>
      <c r="O40" s="182">
        <v>12800</v>
      </c>
      <c r="P40" s="93"/>
      <c r="Q40" s="187">
        <f t="shared" si="0"/>
        <v>2106</v>
      </c>
    </row>
    <row r="41" spans="1:17" ht="15" customHeight="1" x14ac:dyDescent="0.2">
      <c r="B41" s="76" t="s">
        <v>11</v>
      </c>
      <c r="C41" s="187">
        <v>27967</v>
      </c>
      <c r="D41" s="85"/>
      <c r="E41" s="181">
        <f t="shared" si="3"/>
        <v>3007</v>
      </c>
      <c r="F41" s="74">
        <v>1038</v>
      </c>
      <c r="G41" s="74">
        <v>976</v>
      </c>
      <c r="H41" s="74">
        <v>793</v>
      </c>
      <c r="I41" s="74">
        <v>1223</v>
      </c>
      <c r="J41" s="74">
        <f t="shared" si="4"/>
        <v>200</v>
      </c>
      <c r="K41" s="182">
        <v>1023</v>
      </c>
      <c r="L41" s="85"/>
      <c r="M41" s="181">
        <v>16519</v>
      </c>
      <c r="N41" s="74">
        <v>1426</v>
      </c>
      <c r="O41" s="182">
        <v>15093</v>
      </c>
      <c r="P41" s="93"/>
      <c r="Q41" s="187">
        <f t="shared" si="0"/>
        <v>7418</v>
      </c>
    </row>
    <row r="42" spans="1:17" ht="15" customHeight="1" x14ac:dyDescent="0.2">
      <c r="B42" s="76" t="s">
        <v>45</v>
      </c>
      <c r="C42" s="187">
        <v>22480</v>
      </c>
      <c r="D42" s="85"/>
      <c r="E42" s="181">
        <f t="shared" si="3"/>
        <v>4142</v>
      </c>
      <c r="F42" s="74">
        <v>1469</v>
      </c>
      <c r="G42" s="74">
        <v>1362</v>
      </c>
      <c r="H42" s="74">
        <v>1065</v>
      </c>
      <c r="I42" s="74">
        <v>1557</v>
      </c>
      <c r="J42" s="74">
        <f t="shared" si="4"/>
        <v>246</v>
      </c>
      <c r="K42" s="182">
        <v>1311</v>
      </c>
      <c r="L42" s="85"/>
      <c r="M42" s="181">
        <v>13803</v>
      </c>
      <c r="N42" s="74">
        <v>1450</v>
      </c>
      <c r="O42" s="182">
        <v>12353</v>
      </c>
      <c r="P42" s="93"/>
      <c r="Q42" s="187">
        <f t="shared" si="0"/>
        <v>3224</v>
      </c>
    </row>
    <row r="43" spans="1:17" ht="15" customHeight="1" x14ac:dyDescent="0.2">
      <c r="B43" s="76" t="s">
        <v>46</v>
      </c>
      <c r="C43" s="187">
        <v>12765</v>
      </c>
      <c r="D43" s="85"/>
      <c r="E43" s="181">
        <f t="shared" si="3"/>
        <v>1174</v>
      </c>
      <c r="F43" s="74">
        <v>415</v>
      </c>
      <c r="G43" s="74">
        <v>380</v>
      </c>
      <c r="H43" s="74">
        <v>310</v>
      </c>
      <c r="I43" s="74">
        <v>509</v>
      </c>
      <c r="J43" s="74">
        <f t="shared" si="4"/>
        <v>69</v>
      </c>
      <c r="K43" s="182">
        <v>440</v>
      </c>
      <c r="L43" s="85"/>
      <c r="M43" s="181">
        <v>8114</v>
      </c>
      <c r="N43" s="74">
        <v>666</v>
      </c>
      <c r="O43" s="182">
        <v>7448</v>
      </c>
      <c r="P43" s="93"/>
      <c r="Q43" s="187">
        <f t="shared" si="0"/>
        <v>3037</v>
      </c>
    </row>
    <row r="44" spans="1:17" ht="15" customHeight="1" x14ac:dyDescent="0.2">
      <c r="B44" s="76" t="s">
        <v>47</v>
      </c>
      <c r="C44" s="187">
        <v>11855</v>
      </c>
      <c r="D44" s="85"/>
      <c r="E44" s="181">
        <f t="shared" si="3"/>
        <v>1374</v>
      </c>
      <c r="F44" s="74">
        <v>471</v>
      </c>
      <c r="G44" s="74">
        <v>436</v>
      </c>
      <c r="H44" s="74">
        <v>371</v>
      </c>
      <c r="I44" s="74">
        <v>552</v>
      </c>
      <c r="J44" s="74">
        <f t="shared" si="4"/>
        <v>96</v>
      </c>
      <c r="K44" s="182">
        <v>456</v>
      </c>
      <c r="L44" s="85"/>
      <c r="M44" s="181">
        <v>7088</v>
      </c>
      <c r="N44" s="74">
        <v>565</v>
      </c>
      <c r="O44" s="182">
        <v>6523</v>
      </c>
      <c r="P44" s="93"/>
      <c r="Q44" s="187">
        <f t="shared" si="0"/>
        <v>2937</v>
      </c>
    </row>
    <row r="45" spans="1:17" ht="15" customHeight="1" x14ac:dyDescent="0.2">
      <c r="B45" s="76" t="s">
        <v>12</v>
      </c>
      <c r="C45" s="187">
        <v>33043</v>
      </c>
      <c r="D45" s="85"/>
      <c r="E45" s="181">
        <f t="shared" si="3"/>
        <v>4101</v>
      </c>
      <c r="F45" s="74">
        <v>1311</v>
      </c>
      <c r="G45" s="74">
        <v>1394</v>
      </c>
      <c r="H45" s="74">
        <v>1139</v>
      </c>
      <c r="I45" s="74">
        <v>1791</v>
      </c>
      <c r="J45" s="74">
        <f t="shared" si="4"/>
        <v>257</v>
      </c>
      <c r="K45" s="182">
        <v>1534</v>
      </c>
      <c r="L45" s="85"/>
      <c r="M45" s="181">
        <v>19227</v>
      </c>
      <c r="N45" s="74">
        <v>1681</v>
      </c>
      <c r="O45" s="182">
        <v>17546</v>
      </c>
      <c r="P45" s="93"/>
      <c r="Q45" s="187">
        <f t="shared" si="0"/>
        <v>8181</v>
      </c>
    </row>
    <row r="46" spans="1:17" ht="15" customHeight="1" x14ac:dyDescent="0.2">
      <c r="B46" s="76" t="s">
        <v>13</v>
      </c>
      <c r="C46" s="194">
        <v>15399</v>
      </c>
      <c r="D46" s="85"/>
      <c r="E46" s="183">
        <f t="shared" si="3"/>
        <v>1649</v>
      </c>
      <c r="F46" s="184">
        <v>605</v>
      </c>
      <c r="G46" s="184">
        <v>543</v>
      </c>
      <c r="H46" s="184">
        <v>425</v>
      </c>
      <c r="I46" s="184">
        <v>603</v>
      </c>
      <c r="J46" s="184">
        <f t="shared" si="4"/>
        <v>76</v>
      </c>
      <c r="K46" s="185">
        <v>527</v>
      </c>
      <c r="L46" s="85"/>
      <c r="M46" s="183">
        <v>8919</v>
      </c>
      <c r="N46" s="184">
        <v>696</v>
      </c>
      <c r="O46" s="185">
        <v>8223</v>
      </c>
      <c r="P46" s="93"/>
      <c r="Q46" s="194">
        <f t="shared" si="0"/>
        <v>4304</v>
      </c>
    </row>
    <row r="47" spans="1:17" ht="15" customHeight="1" x14ac:dyDescent="0.2">
      <c r="B47" s="77"/>
      <c r="C47" s="147"/>
      <c r="D47" s="147"/>
      <c r="E47" s="147"/>
      <c r="F47" s="147"/>
    </row>
    <row r="48" spans="1:17" s="41" customFormat="1" ht="12.75" x14ac:dyDescent="0.2">
      <c r="A48" s="36"/>
      <c r="B48" s="45"/>
      <c r="D48" s="24"/>
      <c r="L48" s="24"/>
      <c r="P48" s="89"/>
    </row>
    <row r="49" spans="1:16" s="41" customFormat="1" ht="12.75" x14ac:dyDescent="0.2">
      <c r="A49" s="36"/>
      <c r="B49" s="45"/>
      <c r="D49" s="24"/>
      <c r="L49" s="24"/>
      <c r="P49" s="89"/>
    </row>
    <row r="50" spans="1:16" s="41" customFormat="1" ht="12.75" x14ac:dyDescent="0.2">
      <c r="A50" s="36"/>
      <c r="B50" s="45"/>
      <c r="D50" s="24"/>
      <c r="L50" s="24"/>
      <c r="P50" s="89"/>
    </row>
    <row r="51" spans="1:16" s="41" customFormat="1" ht="11.25" x14ac:dyDescent="0.2">
      <c r="A51" s="36"/>
      <c r="B51" s="44"/>
      <c r="D51" s="24"/>
      <c r="L51" s="24"/>
      <c r="P51" s="89"/>
    </row>
    <row r="52" spans="1:16" s="41" customFormat="1" ht="12.75" x14ac:dyDescent="0.2">
      <c r="A52" s="36"/>
      <c r="B52" s="45"/>
      <c r="D52" s="24"/>
      <c r="L52" s="24"/>
      <c r="P52" s="89"/>
    </row>
  </sheetData>
  <mergeCells count="16">
    <mergeCell ref="B8:I8"/>
    <mergeCell ref="C47:F47"/>
    <mergeCell ref="C10:Q10"/>
    <mergeCell ref="N11:O11"/>
    <mergeCell ref="J12:K13"/>
    <mergeCell ref="I12:I15"/>
    <mergeCell ref="H12:H15"/>
    <mergeCell ref="N12:N15"/>
    <mergeCell ref="O12:O15"/>
    <mergeCell ref="Q11:Q15"/>
    <mergeCell ref="G12:G15"/>
    <mergeCell ref="F12:F15"/>
    <mergeCell ref="E11:E15"/>
    <mergeCell ref="C11:C15"/>
    <mergeCell ref="M11:M15"/>
    <mergeCell ref="F11:K11"/>
  </mergeCells>
  <printOptions horizontalCentered="1" verticalCentered="1"/>
  <pageMargins left="0.15748031496062992" right="0.15748031496062992" top="0.19685039370078741" bottom="0.15748031496062992" header="0.15748031496062992" footer="0.31496062992125984"/>
  <pageSetup paperSize="9" scale="85" orientation="portrait" horizontalDpi="4294967293" verticalDpi="0" r:id="rId1"/>
  <headerFooter>
    <oddHeader>&amp;CCENSOS 2011</oddHeader>
    <oddFooter>&amp;LIndivíduos Residentes&amp;CApuramento de dados à Freguesia (Base : BGRI)&amp;R&amp;P</oddFooter>
  </headerFooter>
  <colBreaks count="1" manualBreakCount="1">
    <brk id="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showRowColHeaders="0" workbookViewId="0"/>
  </sheetViews>
  <sheetFormatPr defaultRowHeight="15" customHeight="1" x14ac:dyDescent="0.2"/>
  <cols>
    <col min="1" max="1" width="12" style="71" customWidth="1"/>
    <col min="2" max="2" width="42.7109375" style="71" customWidth="1"/>
    <col min="3" max="3" width="12.7109375" style="72" customWidth="1"/>
    <col min="4" max="7" width="10.7109375" style="72" customWidth="1"/>
    <col min="8" max="8" width="12.7109375" style="72" customWidth="1"/>
    <col min="9" max="9" width="16" style="72" customWidth="1"/>
    <col min="10" max="10" width="1.42578125" style="83" customWidth="1"/>
    <col min="11" max="11" width="12.7109375" style="72" customWidth="1"/>
    <col min="12" max="13" width="10.7109375" style="72" customWidth="1"/>
    <col min="14" max="14" width="1.42578125" style="90" customWidth="1"/>
    <col min="15" max="15" width="12.7109375" style="72" customWidth="1"/>
    <col min="16" max="16384" width="9.140625" style="72"/>
  </cols>
  <sheetData>
    <row r="1" spans="1:15" s="41" customFormat="1" ht="12.75" x14ac:dyDescent="0.2">
      <c r="A1" s="36"/>
      <c r="B1" s="45"/>
      <c r="J1" s="24"/>
      <c r="N1" s="89"/>
    </row>
    <row r="2" spans="1:15" s="41" customFormat="1" ht="12.75" x14ac:dyDescent="0.2">
      <c r="A2" s="36"/>
      <c r="B2" s="45"/>
      <c r="C2" s="45"/>
      <c r="D2" s="45"/>
      <c r="J2" s="24"/>
      <c r="N2" s="89"/>
    </row>
    <row r="3" spans="1:15" s="41" customFormat="1" ht="12.75" x14ac:dyDescent="0.2">
      <c r="A3" s="36"/>
      <c r="B3" s="45"/>
      <c r="J3" s="24"/>
      <c r="N3" s="89"/>
    </row>
    <row r="4" spans="1:15" s="41" customFormat="1" ht="12.75" x14ac:dyDescent="0.2">
      <c r="A4" s="36"/>
      <c r="B4" s="45"/>
      <c r="J4" s="24"/>
      <c r="N4" s="89"/>
    </row>
    <row r="5" spans="1:15" s="41" customFormat="1" ht="12.75" x14ac:dyDescent="0.2">
      <c r="A5" s="36"/>
      <c r="B5" s="45"/>
      <c r="J5" s="24"/>
      <c r="N5" s="89"/>
    </row>
    <row r="6" spans="1:15" s="41" customFormat="1" ht="12" x14ac:dyDescent="0.2">
      <c r="A6" s="37" t="s">
        <v>19</v>
      </c>
      <c r="B6" s="27" t="s">
        <v>67</v>
      </c>
      <c r="J6" s="24"/>
      <c r="N6" s="89"/>
    </row>
    <row r="7" spans="1:15" s="41" customFormat="1" ht="12" x14ac:dyDescent="0.2">
      <c r="A7" s="37"/>
      <c r="B7" s="30" t="s">
        <v>110</v>
      </c>
      <c r="J7" s="24"/>
      <c r="N7" s="89"/>
    </row>
    <row r="8" spans="1:15" s="41" customFormat="1" ht="11.25" x14ac:dyDescent="0.15">
      <c r="A8" s="36"/>
      <c r="B8" s="288"/>
      <c r="C8" s="289"/>
      <c r="D8" s="289"/>
      <c r="E8" s="289"/>
      <c r="F8" s="289"/>
      <c r="G8" s="289"/>
      <c r="H8" s="289"/>
      <c r="I8" s="289"/>
      <c r="J8" s="24"/>
      <c r="N8" s="89"/>
    </row>
    <row r="9" spans="1:15" ht="12" x14ac:dyDescent="0.2"/>
    <row r="10" spans="1:15" ht="24.95" customHeight="1" x14ac:dyDescent="0.2">
      <c r="C10" s="148" t="s">
        <v>66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</row>
    <row r="11" spans="1:15" ht="21" customHeight="1" x14ac:dyDescent="0.2">
      <c r="C11" s="166" t="s">
        <v>51</v>
      </c>
      <c r="D11" s="167" t="s">
        <v>52</v>
      </c>
      <c r="E11" s="167"/>
      <c r="F11" s="167"/>
      <c r="G11" s="167"/>
      <c r="H11" s="167"/>
      <c r="I11" s="167"/>
      <c r="J11" s="86"/>
      <c r="K11" s="166" t="s">
        <v>53</v>
      </c>
      <c r="L11" s="167" t="s">
        <v>52</v>
      </c>
      <c r="M11" s="167"/>
      <c r="N11" s="91"/>
      <c r="O11" s="152" t="s">
        <v>54</v>
      </c>
    </row>
    <row r="12" spans="1:15" ht="9" customHeight="1" x14ac:dyDescent="0.2">
      <c r="C12" s="166"/>
      <c r="D12" s="170" t="s">
        <v>55</v>
      </c>
      <c r="E12" s="171" t="s">
        <v>56</v>
      </c>
      <c r="F12" s="171" t="s">
        <v>57</v>
      </c>
      <c r="G12" s="172" t="s">
        <v>58</v>
      </c>
      <c r="H12" s="196" t="s">
        <v>52</v>
      </c>
      <c r="I12" s="197"/>
      <c r="J12" s="87"/>
      <c r="K12" s="166"/>
      <c r="L12" s="170" t="s">
        <v>59</v>
      </c>
      <c r="M12" s="172" t="s">
        <v>60</v>
      </c>
      <c r="N12" s="92"/>
      <c r="O12" s="152"/>
    </row>
    <row r="13" spans="1:15" ht="9" customHeight="1" x14ac:dyDescent="0.2">
      <c r="C13" s="166"/>
      <c r="D13" s="173"/>
      <c r="E13" s="169"/>
      <c r="F13" s="169"/>
      <c r="G13" s="174"/>
      <c r="H13" s="196"/>
      <c r="I13" s="197"/>
      <c r="J13" s="88"/>
      <c r="K13" s="166"/>
      <c r="L13" s="173"/>
      <c r="M13" s="174"/>
      <c r="N13" s="92"/>
      <c r="O13" s="152"/>
    </row>
    <row r="14" spans="1:15" ht="14.25" hidden="1" customHeight="1" x14ac:dyDescent="0.2">
      <c r="C14" s="166"/>
      <c r="D14" s="173"/>
      <c r="E14" s="169"/>
      <c r="F14" s="169"/>
      <c r="G14" s="174"/>
      <c r="I14" s="72" t="s">
        <v>63</v>
      </c>
      <c r="K14" s="166"/>
      <c r="L14" s="173"/>
      <c r="M14" s="174"/>
      <c r="O14" s="152"/>
    </row>
    <row r="15" spans="1:15" ht="18" customHeight="1" x14ac:dyDescent="0.2">
      <c r="B15" s="168" t="s">
        <v>23</v>
      </c>
      <c r="C15" s="166"/>
      <c r="D15" s="173"/>
      <c r="E15" s="169"/>
      <c r="F15" s="169"/>
      <c r="G15" s="174"/>
      <c r="H15" s="192" t="s">
        <v>61</v>
      </c>
      <c r="I15" s="198" t="s">
        <v>62</v>
      </c>
      <c r="K15" s="166"/>
      <c r="L15" s="175"/>
      <c r="M15" s="177"/>
      <c r="O15" s="152"/>
    </row>
    <row r="16" spans="1:15" ht="15" customHeight="1" x14ac:dyDescent="0.2">
      <c r="B16" s="73" t="s">
        <v>0</v>
      </c>
      <c r="C16" s="199">
        <f>'Residentes idade N (11)'!E16/'Residentes idade N (11)'!C16</f>
        <v>0.14886408844842419</v>
      </c>
      <c r="D16" s="200">
        <f>'Residentes idade N (11)'!F16/'Residentes idade N (11)'!C16</f>
        <v>4.5695783577970377E-2</v>
      </c>
      <c r="E16" s="200">
        <f>'Residentes idade N (11)'!G16/'Residentes idade N (11)'!C16</f>
        <v>4.9713894236586433E-2</v>
      </c>
      <c r="F16" s="200">
        <f>'Residentes idade N (11)'!H16/'Residentes idade N (11)'!C16</f>
        <v>4.2957806619051485E-2</v>
      </c>
      <c r="G16" s="200">
        <f>'Residentes idade N (11)'!I16/'Residentes idade N (11)'!C16</f>
        <v>6.4013028373504019E-2</v>
      </c>
      <c r="H16" s="200">
        <f>'Residentes idade N (11)'!J16/'Residentes idade N (11)'!C16</f>
        <v>1.0496604014815884E-2</v>
      </c>
      <c r="I16" s="201">
        <f>'Residentes idade N (11)'!K16/'Residentes idade N (11)'!C16</f>
        <v>5.3516424358688142E-2</v>
      </c>
      <c r="J16" s="85"/>
      <c r="K16" s="96">
        <f>'Residentes idade N (11)'!M16/'Residentes idade N (11)'!C16</f>
        <v>0.60731176846290602</v>
      </c>
      <c r="L16" s="97">
        <f>'Residentes idade N (11)'!N16/'Residentes idade N (11)'!C16</f>
        <v>5.5108425553896175E-2</v>
      </c>
      <c r="M16" s="98">
        <f>'Residentes idade N (11)'!O16/'Residentes idade N (11)'!C16</f>
        <v>0.55220334290900985</v>
      </c>
      <c r="N16" s="99"/>
      <c r="O16" s="100">
        <f>'Residentes idade N (11)'!Q16/'Residentes idade N (11)'!C16</f>
        <v>0.19030771872998165</v>
      </c>
    </row>
    <row r="17" spans="2:15" ht="15" customHeight="1" x14ac:dyDescent="0.2">
      <c r="B17" s="75" t="s">
        <v>64</v>
      </c>
      <c r="C17" s="202">
        <f>'Residentes idade N (11)'!E17/'Residentes idade N (11)'!C17</f>
        <v>0.14770859689074659</v>
      </c>
      <c r="D17" s="97">
        <f>'Residentes idade N (11)'!F17/'Residentes idade N (11)'!C17</f>
        <v>4.5423289751872604E-2</v>
      </c>
      <c r="E17" s="97">
        <f>'Residentes idade N (11)'!G17/'Residentes idade N (11)'!C17</f>
        <v>4.9322919325878234E-2</v>
      </c>
      <c r="F17" s="97">
        <f>'Residentes idade N (11)'!H17/'Residentes idade N (11)'!C17</f>
        <v>4.2569280827770076E-2</v>
      </c>
      <c r="G17" s="97">
        <f>'Residentes idade N (11)'!I17/'Residentes idade N (11)'!C17</f>
        <v>6.3306826561232751E-2</v>
      </c>
      <c r="H17" s="97">
        <f>'Residentes idade N (11)'!J17/'Residentes idade N (11)'!C17</f>
        <v>1.0393106985225657E-2</v>
      </c>
      <c r="I17" s="203">
        <f>'Residentes idade N (11)'!K17/'Residentes idade N (11)'!C17</f>
        <v>5.2913719576007094E-2</v>
      </c>
      <c r="J17" s="85"/>
      <c r="K17" s="96">
        <f>'Residentes idade N (11)'!M17/'Residentes idade N (11)'!C17</f>
        <v>0.60651730394687464</v>
      </c>
      <c r="L17" s="97">
        <f>'Residentes idade N (11)'!N17/'Residentes idade N (11)'!C17</f>
        <v>5.4523951490606584E-2</v>
      </c>
      <c r="M17" s="98">
        <f>'Residentes idade N (11)'!O17/'Residentes idade N (11)'!C17</f>
        <v>0.55199335245626802</v>
      </c>
      <c r="N17" s="99"/>
      <c r="O17" s="100">
        <f>'Residentes idade N (11)'!Q17/'Residentes idade N (11)'!C17</f>
        <v>0.19286037958637173</v>
      </c>
    </row>
    <row r="18" spans="2:15" ht="15" customHeight="1" x14ac:dyDescent="0.2">
      <c r="B18" s="75" t="s">
        <v>65</v>
      </c>
      <c r="C18" s="202">
        <f>'Residentes idade N (11)'!E18/'Residentes idade N (11)'!C18</f>
        <v>0.15517372131163806</v>
      </c>
      <c r="D18" s="97">
        <f>'Residentes idade N (11)'!F18/'Residentes idade N (11)'!C18</f>
        <v>5.1223370552072454E-2</v>
      </c>
      <c r="E18" s="97">
        <f>'Residentes idade N (11)'!G18/'Residentes idade N (11)'!C18</f>
        <v>5.1793558611363505E-2</v>
      </c>
      <c r="F18" s="97">
        <f>'Residentes idade N (11)'!H18/'Residentes idade N (11)'!C18</f>
        <v>4.224707251488017E-2</v>
      </c>
      <c r="G18" s="97">
        <f>'Residentes idade N (11)'!I18/'Residentes idade N (11)'!C18</f>
        <v>6.0707841166656507E-2</v>
      </c>
      <c r="H18" s="97">
        <f>'Residentes idade N (11)'!J18/'Residentes idade N (11)'!C18</f>
        <v>9.9097196333219461E-3</v>
      </c>
      <c r="I18" s="203">
        <f>'Residentes idade N (11)'!K18/'Residentes idade N (11)'!C18</f>
        <v>5.0798121533334559E-2</v>
      </c>
      <c r="J18" s="85"/>
      <c r="K18" s="96">
        <f>'Residentes idade N (11)'!M18/'Residentes idade N (11)'!C18</f>
        <v>0.61193581858309865</v>
      </c>
      <c r="L18" s="97">
        <f>'Residentes idade N (11)'!N18/'Residentes idade N (11)'!C18</f>
        <v>5.3757500329567991E-2</v>
      </c>
      <c r="M18" s="98">
        <f>'Residentes idade N (11)'!O18/'Residentes idade N (11)'!C18</f>
        <v>0.55817831825353059</v>
      </c>
      <c r="N18" s="99"/>
      <c r="O18" s="100">
        <f>'Residentes idade N (11)'!Q18/'Residentes idade N (11)'!C18</f>
        <v>0.18209233857192875</v>
      </c>
    </row>
    <row r="19" spans="2:15" ht="15" customHeight="1" x14ac:dyDescent="0.2">
      <c r="B19" s="75" t="s">
        <v>1</v>
      </c>
      <c r="C19" s="202">
        <f>'Residentes idade N (11)'!E19/'Residentes idade N (11)'!C19</f>
        <v>0.153779455044047</v>
      </c>
      <c r="D19" s="97">
        <f>'Residentes idade N (11)'!F19/'Residentes idade N (11)'!C19</f>
        <v>5.0837292170242306E-2</v>
      </c>
      <c r="E19" s="97">
        <f>'Residentes idade N (11)'!G19/'Residentes idade N (11)'!C19</f>
        <v>5.1334237790682587E-2</v>
      </c>
      <c r="F19" s="97">
        <f>'Residentes idade N (11)'!H19/'Residentes idade N (11)'!C19</f>
        <v>4.1749307336141364E-2</v>
      </c>
      <c r="G19" s="97">
        <f>'Residentes idade N (11)'!I19/'Residentes idade N (11)'!C19</f>
        <v>6.0750745296030265E-2</v>
      </c>
      <c r="H19" s="97">
        <f>'Residentes idade N (11)'!J19/'Residentes idade N (11)'!C19</f>
        <v>9.8586177469807499E-3</v>
      </c>
      <c r="I19" s="203">
        <f>'Residentes idade N (11)'!K19/'Residentes idade N (11)'!C19</f>
        <v>5.089212754904951E-2</v>
      </c>
      <c r="J19" s="85"/>
      <c r="K19" s="96">
        <f>'Residentes idade N (11)'!M19/'Residentes idade N (11)'!C19</f>
        <v>0.6123853536661612</v>
      </c>
      <c r="L19" s="97">
        <f>'Residentes idade N (11)'!N19/'Residentes idade N (11)'!C19</f>
        <v>5.4284087409552227E-2</v>
      </c>
      <c r="M19" s="98">
        <f>'Residentes idade N (11)'!O19/'Residentes idade N (11)'!C19</f>
        <v>0.55810126625660905</v>
      </c>
      <c r="N19" s="99"/>
      <c r="O19" s="100">
        <f>'Residentes idade N (11)'!Q19/'Residentes idade N (11)'!C19</f>
        <v>0.18294306374074223</v>
      </c>
    </row>
    <row r="20" spans="2:15" ht="15" customHeight="1" x14ac:dyDescent="0.2">
      <c r="B20" s="75" t="s">
        <v>33</v>
      </c>
      <c r="C20" s="202">
        <f>'Residentes idade N (11)'!E20/'Residentes idade N (11)'!C20</f>
        <v>0.12870139283190898</v>
      </c>
      <c r="D20" s="97">
        <f>'Residentes idade N (11)'!F20/'Residentes idade N (11)'!C20</f>
        <v>4.322544013232725E-2</v>
      </c>
      <c r="E20" s="97">
        <f>'Residentes idade N (11)'!G20/'Residentes idade N (11)'!C20</f>
        <v>4.2655819532509451E-2</v>
      </c>
      <c r="F20" s="97">
        <f>'Residentes idade N (11)'!H20/'Residentes idade N (11)'!C20</f>
        <v>3.4593497196626827E-2</v>
      </c>
      <c r="G20" s="97">
        <f>'Residentes idade N (11)'!I20/'Residentes idade N (11)'!C20</f>
        <v>5.2877953309367884E-2</v>
      </c>
      <c r="H20" s="97">
        <f>'Residentes idade N (11)'!J20/'Residentes idade N (11)'!C20</f>
        <v>8.2266359704454544E-3</v>
      </c>
      <c r="I20" s="203">
        <f>'Residentes idade N (11)'!K20/'Residentes idade N (11)'!C20</f>
        <v>4.4651317338922435E-2</v>
      </c>
      <c r="J20" s="85"/>
      <c r="K20" s="96">
        <f>'Residentes idade N (11)'!M20/'Residentes idade N (11)'!C20</f>
        <v>0.58755269446975078</v>
      </c>
      <c r="L20" s="97">
        <f>'Residentes idade N (11)'!N20/'Residentes idade N (11)'!C20</f>
        <v>5.3036789822778617E-2</v>
      </c>
      <c r="M20" s="98">
        <f>'Residentes idade N (11)'!O20/'Residentes idade N (11)'!C20</f>
        <v>0.53451590464697218</v>
      </c>
      <c r="N20" s="99"/>
      <c r="O20" s="100">
        <f>'Residentes idade N (11)'!Q20/'Residentes idade N (11)'!C20</f>
        <v>0.23909459535941782</v>
      </c>
    </row>
    <row r="21" spans="2:15" ht="15" customHeight="1" x14ac:dyDescent="0.2">
      <c r="B21" s="75" t="s">
        <v>34</v>
      </c>
      <c r="C21" s="202">
        <f>'Residentes idade N (11)'!E21/'Residentes idade N (11)'!C21</f>
        <v>0.12977021892527593</v>
      </c>
      <c r="D21" s="97">
        <f>'Residentes idade N (11)'!F21/'Residentes idade N (11)'!C21</f>
        <v>4.3712683191604852E-2</v>
      </c>
      <c r="E21" s="97">
        <f>'Residentes idade N (11)'!G21/'Residentes idade N (11)'!C21</f>
        <v>4.3079428261262889E-2</v>
      </c>
      <c r="F21" s="97">
        <f>'Residentes idade N (11)'!H21/'Residentes idade N (11)'!C21</f>
        <v>3.4743984078161753E-2</v>
      </c>
      <c r="G21" s="97">
        <f>'Residentes idade N (11)'!I21/'Residentes idade N (11)'!C21</f>
        <v>5.2768228695494843E-2</v>
      </c>
      <c r="H21" s="97">
        <f>'Residentes idade N (11)'!J21/'Residentes idade N (11)'!C21</f>
        <v>8.2341233942464266E-3</v>
      </c>
      <c r="I21" s="203">
        <f>'Residentes idade N (11)'!K21/'Residentes idade N (11)'!C21</f>
        <v>4.4534105301248419E-2</v>
      </c>
      <c r="J21" s="85"/>
      <c r="K21" s="96">
        <f>'Residentes idade N (11)'!M21/'Residentes idade N (11)'!C21</f>
        <v>0.58841143477474223</v>
      </c>
      <c r="L21" s="97">
        <f>'Residentes idade N (11)'!N21/'Residentes idade N (11)'!C21</f>
        <v>5.2813461190519266E-2</v>
      </c>
      <c r="M21" s="98">
        <f>'Residentes idade N (11)'!O21/'Residentes idade N (11)'!C21</f>
        <v>0.5355979735842229</v>
      </c>
      <c r="N21" s="99"/>
      <c r="O21" s="100">
        <f>'Residentes idade N (11)'!Q21/'Residentes idade N (11)'!C21</f>
        <v>0.23728424099873349</v>
      </c>
    </row>
    <row r="22" spans="2:15" ht="15" customHeight="1" x14ac:dyDescent="0.2">
      <c r="B22" s="75" t="s">
        <v>35</v>
      </c>
      <c r="C22" s="204">
        <f>'Residentes idade N (11)'!E22/'Residentes idade N (11)'!C22</f>
        <v>0.24763438695389572</v>
      </c>
      <c r="D22" s="205">
        <f>'Residentes idade N (11)'!F22/'Residentes idade N (11)'!C22</f>
        <v>9.7443124622508551E-2</v>
      </c>
      <c r="E22" s="205">
        <f>'Residentes idade N (11)'!G22/'Residentes idade N (11)'!C22</f>
        <v>8.9792631367022341E-2</v>
      </c>
      <c r="F22" s="205">
        <f>'Residentes idade N (11)'!H22/'Residentes idade N (11)'!C22</f>
        <v>5.1338836319710084E-2</v>
      </c>
      <c r="G22" s="205">
        <f>'Residentes idade N (11)'!I22/'Residentes idade N (11)'!C22</f>
        <v>4.0668411516005636E-2</v>
      </c>
      <c r="H22" s="205">
        <f>'Residentes idade N (11)'!J22/'Residentes idade N (11)'!C22</f>
        <v>9.0597946446547215E-3</v>
      </c>
      <c r="I22" s="206">
        <f>'Residentes idade N (11)'!K22/'Residentes idade N (11)'!C22</f>
        <v>3.1608616871350914E-2</v>
      </c>
      <c r="J22" s="85"/>
      <c r="K22" s="101">
        <f>'Residentes idade N (11)'!M22/'Residentes idade N (11)'!C22</f>
        <v>0.683108516206966</v>
      </c>
      <c r="L22" s="102">
        <f>'Residentes idade N (11)'!N22/'Residentes idade N (11)'!C22</f>
        <v>2.8186027783370243E-2</v>
      </c>
      <c r="M22" s="103">
        <f>'Residentes idade N (11)'!O22/'Residentes idade N (11)'!C22</f>
        <v>0.65492248842359568</v>
      </c>
      <c r="N22" s="99"/>
      <c r="O22" s="104">
        <f>'Residentes idade N (11)'!Q22/'Residentes idade N (11)'!C22</f>
        <v>3.7648479967787397E-2</v>
      </c>
    </row>
    <row r="23" spans="2:15" ht="15" customHeight="1" x14ac:dyDescent="0.2">
      <c r="B23" s="76" t="s">
        <v>2</v>
      </c>
      <c r="C23" s="96">
        <f>'Residentes idade N (11)'!E23/'Residentes idade N (11)'!C23</f>
        <v>0.117797695262484</v>
      </c>
      <c r="D23" s="97">
        <f>'Residentes idade N (11)'!F23/'Residentes idade N (11)'!C23</f>
        <v>4.0140845070422537E-2</v>
      </c>
      <c r="E23" s="97">
        <f>'Residentes idade N (11)'!G23/'Residentes idade N (11)'!C23</f>
        <v>3.8284250960307298E-2</v>
      </c>
      <c r="F23" s="97">
        <f>'Residentes idade N (11)'!H23/'Residentes idade N (11)'!C23</f>
        <v>3.1946222791293215E-2</v>
      </c>
      <c r="G23" s="97">
        <f>'Residentes idade N (11)'!I23/'Residentes idade N (11)'!C23</f>
        <v>4.7119078104993599E-2</v>
      </c>
      <c r="H23" s="97">
        <f>'Residentes idade N (11)'!J23/'Residentes idade N (11)'!C23</f>
        <v>7.4263764404609474E-3</v>
      </c>
      <c r="I23" s="98">
        <f>'Residentes idade N (11)'!K23/'Residentes idade N (11)'!C23</f>
        <v>3.9692701664532648E-2</v>
      </c>
      <c r="J23" s="85"/>
      <c r="K23" s="96">
        <f>'Residentes idade N (11)'!M23/'Residentes idade N (11)'!C23</f>
        <v>0.54737516005121634</v>
      </c>
      <c r="L23" s="97">
        <f>'Residentes idade N (11)'!N23/'Residentes idade N (11)'!C23</f>
        <v>4.9871959026888603E-2</v>
      </c>
      <c r="M23" s="98">
        <f>'Residentes idade N (11)'!O23/'Residentes idade N (11)'!C23</f>
        <v>0.49750320102432777</v>
      </c>
      <c r="N23" s="99"/>
      <c r="O23" s="100">
        <f>'Residentes idade N (11)'!Q23/'Residentes idade N (11)'!C23</f>
        <v>0.29513444302176695</v>
      </c>
    </row>
    <row r="24" spans="2:15" ht="15" customHeight="1" x14ac:dyDescent="0.2">
      <c r="B24" s="76" t="s">
        <v>3</v>
      </c>
      <c r="C24" s="96">
        <f>'Residentes idade N (11)'!E24/'Residentes idade N (11)'!C24</f>
        <v>0.1169045399125009</v>
      </c>
      <c r="D24" s="97">
        <f>'Residentes idade N (11)'!F24/'Residentes idade N (11)'!C24</f>
        <v>4.3104066556695117E-2</v>
      </c>
      <c r="E24" s="97">
        <f>'Residentes idade N (11)'!G24/'Residentes idade N (11)'!C24</f>
        <v>3.6505773506418988E-2</v>
      </c>
      <c r="F24" s="97">
        <f>'Residentes idade N (11)'!H24/'Residentes idade N (11)'!C24</f>
        <v>3.0122642186043175E-2</v>
      </c>
      <c r="G24" s="97">
        <f>'Residentes idade N (11)'!I24/'Residentes idade N (11)'!C24</f>
        <v>4.382127232302948E-2</v>
      </c>
      <c r="H24" s="97">
        <f>'Residentes idade N (11)'!J24/'Residentes idade N (11)'!C24</f>
        <v>7.1720576633436135E-3</v>
      </c>
      <c r="I24" s="98">
        <f>'Residentes idade N (11)'!K24/'Residentes idade N (11)'!C24</f>
        <v>3.6649214659685861E-2</v>
      </c>
      <c r="J24" s="85"/>
      <c r="K24" s="96">
        <f>'Residentes idade N (11)'!M24/'Residentes idade N (11)'!C24</f>
        <v>0.55956393889406875</v>
      </c>
      <c r="L24" s="97">
        <f>'Residentes idade N (11)'!N24/'Residentes idade N (11)'!C24</f>
        <v>4.4681919242630708E-2</v>
      </c>
      <c r="M24" s="98">
        <f>'Residentes idade N (11)'!O24/'Residentes idade N (11)'!C24</f>
        <v>0.51488201965143798</v>
      </c>
      <c r="N24" s="99"/>
      <c r="O24" s="100">
        <f>'Residentes idade N (11)'!Q24/'Residentes idade N (11)'!C24</f>
        <v>0.28688230653374452</v>
      </c>
    </row>
    <row r="25" spans="2:15" ht="15" customHeight="1" x14ac:dyDescent="0.2">
      <c r="B25" s="76" t="s">
        <v>4</v>
      </c>
      <c r="C25" s="96">
        <f>'Residentes idade N (11)'!E25/'Residentes idade N (11)'!C25</f>
        <v>0.12017477681378096</v>
      </c>
      <c r="D25" s="97">
        <f>'Residentes idade N (11)'!F25/'Residentes idade N (11)'!C25</f>
        <v>4.0896517037595878E-2</v>
      </c>
      <c r="E25" s="97">
        <f>'Residentes idade N (11)'!G25/'Residentes idade N (11)'!C25</f>
        <v>3.9859172639255626E-2</v>
      </c>
      <c r="F25" s="97">
        <f>'Residentes idade N (11)'!H25/'Residentes idade N (11)'!C25</f>
        <v>3.2220545706022882E-2</v>
      </c>
      <c r="G25" s="97">
        <f>'Residentes idade N (11)'!I25/'Residentes idade N (11)'!C25</f>
        <v>4.8032189111027287E-2</v>
      </c>
      <c r="H25" s="97">
        <f>'Residentes idade N (11)'!J25/'Residentes idade N (11)'!C25</f>
        <v>7.1985414309065762E-3</v>
      </c>
      <c r="I25" s="98">
        <f>'Residentes idade N (11)'!K25/'Residentes idade N (11)'!C25</f>
        <v>4.083364768012071E-2</v>
      </c>
      <c r="J25" s="85"/>
      <c r="K25" s="96">
        <f>'Residentes idade N (11)'!M25/'Residentes idade N (11)'!C25</f>
        <v>0.55136426505721114</v>
      </c>
      <c r="L25" s="97">
        <f>'Residentes idade N (11)'!N25/'Residentes idade N (11)'!C25</f>
        <v>5.1427134414686285E-2</v>
      </c>
      <c r="M25" s="98">
        <f>'Residentes idade N (11)'!O25/'Residentes idade N (11)'!C25</f>
        <v>0.49993713064252482</v>
      </c>
      <c r="N25" s="99"/>
      <c r="O25" s="100">
        <f>'Residentes idade N (11)'!Q25/'Residentes idade N (11)'!C25</f>
        <v>0.28762731044888723</v>
      </c>
    </row>
    <row r="26" spans="2:15" ht="15" customHeight="1" x14ac:dyDescent="0.2">
      <c r="B26" s="76" t="s">
        <v>36</v>
      </c>
      <c r="C26" s="96">
        <f>'Residentes idade N (11)'!E26/'Residentes idade N (11)'!C26</f>
        <v>0.12175252098753167</v>
      </c>
      <c r="D26" s="97">
        <f>'Residentes idade N (11)'!F26/'Residentes idade N (11)'!C26</f>
        <v>4.0435149769012968E-2</v>
      </c>
      <c r="E26" s="97">
        <f>'Residentes idade N (11)'!G26/'Residentes idade N (11)'!C26</f>
        <v>4.0286125875515374E-2</v>
      </c>
      <c r="F26" s="97">
        <f>'Residentes idade N (11)'!H26/'Residentes idade N (11)'!C26</f>
        <v>3.2586558044806514E-2</v>
      </c>
      <c r="G26" s="97">
        <f>'Residentes idade N (11)'!I26/'Residentes idade N (11)'!C26</f>
        <v>5.1860314937161589E-2</v>
      </c>
      <c r="H26" s="97">
        <f>'Residentes idade N (11)'!J26/'Residentes idade N (11)'!C26</f>
        <v>8.4446872981968103E-3</v>
      </c>
      <c r="I26" s="98">
        <f>'Residentes idade N (11)'!K26/'Residentes idade N (11)'!C26</f>
        <v>4.3415627638964782E-2</v>
      </c>
      <c r="J26" s="85"/>
      <c r="K26" s="96">
        <f>'Residentes idade N (11)'!M26/'Residentes idade N (11)'!C26</f>
        <v>0.58144155779643336</v>
      </c>
      <c r="L26" s="97">
        <f>'Residentes idade N (11)'!N26/'Residentes idade N (11)'!C26</f>
        <v>5.5883960061596544E-2</v>
      </c>
      <c r="M26" s="98">
        <f>'Residentes idade N (11)'!O26/'Residentes idade N (11)'!C26</f>
        <v>0.52555759773483679</v>
      </c>
      <c r="N26" s="99"/>
      <c r="O26" s="100">
        <f>'Residentes idade N (11)'!Q26/'Residentes idade N (11)'!C26</f>
        <v>0.25339029357707021</v>
      </c>
    </row>
    <row r="27" spans="2:15" ht="15" customHeight="1" x14ac:dyDescent="0.2">
      <c r="B27" s="76" t="s">
        <v>37</v>
      </c>
      <c r="C27" s="96">
        <f>'Residentes idade N (11)'!E27/'Residentes idade N (11)'!C27</f>
        <v>0.10665739394322564</v>
      </c>
      <c r="D27" s="97">
        <f>'Residentes idade N (11)'!F27/'Residentes idade N (11)'!C27</f>
        <v>4.058923942593412E-2</v>
      </c>
      <c r="E27" s="97">
        <f>'Residentes idade N (11)'!G27/'Residentes idade N (11)'!C27</f>
        <v>3.379275463109313E-2</v>
      </c>
      <c r="F27" s="97">
        <f>'Residentes idade N (11)'!H27/'Residentes idade N (11)'!C27</f>
        <v>2.5605361320098628E-2</v>
      </c>
      <c r="G27" s="97">
        <f>'Residentes idade N (11)'!I27/'Residentes idade N (11)'!C27</f>
        <v>4.3465891129797055E-2</v>
      </c>
      <c r="H27" s="97">
        <f>'Residentes idade N (11)'!J27/'Residentes idade N (11)'!C27</f>
        <v>6.6700385660997657E-3</v>
      </c>
      <c r="I27" s="98">
        <f>'Residentes idade N (11)'!K27/'Residentes idade N (11)'!C27</f>
        <v>3.6795852563697287E-2</v>
      </c>
      <c r="J27" s="85"/>
      <c r="K27" s="96">
        <f>'Residentes idade N (11)'!M27/'Residentes idade N (11)'!C27</f>
        <v>0.60479231206929251</v>
      </c>
      <c r="L27" s="97">
        <f>'Residentes idade N (11)'!N27/'Residentes idade N (11)'!C27</f>
        <v>5.4687993930581019E-2</v>
      </c>
      <c r="M27" s="98">
        <f>'Residentes idade N (11)'!O27/'Residentes idade N (11)'!C27</f>
        <v>0.55010431813871152</v>
      </c>
      <c r="N27" s="99"/>
      <c r="O27" s="100">
        <f>'Residentes idade N (11)'!Q27/'Residentes idade N (11)'!C27</f>
        <v>0.25175444142378456</v>
      </c>
    </row>
    <row r="28" spans="2:15" ht="15" customHeight="1" x14ac:dyDescent="0.2">
      <c r="B28" s="76" t="s">
        <v>38</v>
      </c>
      <c r="C28" s="96">
        <f>'Residentes idade N (11)'!E28/'Residentes idade N (11)'!C28</f>
        <v>0.12152601156069365</v>
      </c>
      <c r="D28" s="97">
        <f>'Residentes idade N (11)'!F28/'Residentes idade N (11)'!C28</f>
        <v>3.7225433526011563E-2</v>
      </c>
      <c r="E28" s="97">
        <f>'Residentes idade N (11)'!G28/'Residentes idade N (11)'!C28</f>
        <v>3.990751445086705E-2</v>
      </c>
      <c r="F28" s="97">
        <f>'Residentes idade N (11)'!H28/'Residentes idade N (11)'!C28</f>
        <v>3.5745664739884393E-2</v>
      </c>
      <c r="G28" s="97">
        <f>'Residentes idade N (11)'!I28/'Residentes idade N (11)'!C28</f>
        <v>5.6786127167630054E-2</v>
      </c>
      <c r="H28" s="97">
        <f>'Residentes idade N (11)'!J28/'Residentes idade N (11)'!C28</f>
        <v>8.647398843930636E-3</v>
      </c>
      <c r="I28" s="98">
        <f>'Residentes idade N (11)'!K28/'Residentes idade N (11)'!C28</f>
        <v>4.813872832369942E-2</v>
      </c>
      <c r="J28" s="85"/>
      <c r="K28" s="96">
        <f>'Residentes idade N (11)'!M28/'Residentes idade N (11)'!C28</f>
        <v>0.57539884393063578</v>
      </c>
      <c r="L28" s="97">
        <f>'Residentes idade N (11)'!N28/'Residentes idade N (11)'!C28</f>
        <v>5.5445086705202311E-2</v>
      </c>
      <c r="M28" s="98">
        <f>'Residentes idade N (11)'!O28/'Residentes idade N (11)'!C28</f>
        <v>0.51995375722543358</v>
      </c>
      <c r="N28" s="99"/>
      <c r="O28" s="100">
        <f>'Residentes idade N (11)'!Q28/'Residentes idade N (11)'!C28</f>
        <v>0.25493641618497109</v>
      </c>
    </row>
    <row r="29" spans="2:15" ht="15" customHeight="1" x14ac:dyDescent="0.2">
      <c r="B29" s="76" t="s">
        <v>5</v>
      </c>
      <c r="C29" s="96">
        <f>'Residentes idade N (11)'!E29/'Residentes idade N (11)'!C29</f>
        <v>0.12161419486535291</v>
      </c>
      <c r="D29" s="97">
        <f>'Residentes idade N (11)'!F29/'Residentes idade N (11)'!C29</f>
        <v>4.3573839993719089E-2</v>
      </c>
      <c r="E29" s="97">
        <f>'Residentes idade N (11)'!G29/'Residentes idade N (11)'!C29</f>
        <v>4.0590405904059039E-2</v>
      </c>
      <c r="F29" s="97">
        <f>'Residentes idade N (11)'!H29/'Residentes idade N (11)'!C29</f>
        <v>2.928476093271571E-2</v>
      </c>
      <c r="G29" s="97">
        <f>'Residentes idade N (11)'!I29/'Residentes idade N (11)'!C29</f>
        <v>4.9069639632566539E-2</v>
      </c>
      <c r="H29" s="97">
        <f>'Residentes idade N (11)'!J29/'Residentes idade N (11)'!C29</f>
        <v>8.1651880348590725E-3</v>
      </c>
      <c r="I29" s="98">
        <f>'Residentes idade N (11)'!K29/'Residentes idade N (11)'!C29</f>
        <v>4.0904451597707468E-2</v>
      </c>
      <c r="J29" s="85"/>
      <c r="K29" s="96">
        <f>'Residentes idade N (11)'!M29/'Residentes idade N (11)'!C29</f>
        <v>0.57407552798932249</v>
      </c>
      <c r="L29" s="97">
        <f>'Residentes idade N (11)'!N29/'Residentes idade N (11)'!C29</f>
        <v>5.1346470911517623E-2</v>
      </c>
      <c r="M29" s="98">
        <f>'Residentes idade N (11)'!O29/'Residentes idade N (11)'!C29</f>
        <v>0.52272905707780482</v>
      </c>
      <c r="N29" s="99"/>
      <c r="O29" s="100">
        <f>'Residentes idade N (11)'!Q29/'Residentes idade N (11)'!C29</f>
        <v>0.26340582554761716</v>
      </c>
    </row>
    <row r="30" spans="2:15" ht="15" customHeight="1" x14ac:dyDescent="0.2">
      <c r="B30" s="76" t="s">
        <v>39</v>
      </c>
      <c r="C30" s="96">
        <f>'Residentes idade N (11)'!E30/'Residentes idade N (11)'!C30</f>
        <v>0.14517397881996974</v>
      </c>
      <c r="D30" s="97">
        <f>'Residentes idade N (11)'!F30/'Residentes idade N (11)'!C30</f>
        <v>4.5748865355521938E-2</v>
      </c>
      <c r="E30" s="97">
        <f>'Residentes idade N (11)'!G30/'Residentes idade N (11)'!C30</f>
        <v>4.8593040847201209E-2</v>
      </c>
      <c r="F30" s="97">
        <f>'Residentes idade N (11)'!H30/'Residentes idade N (11)'!C30</f>
        <v>4.1210287443267775E-2</v>
      </c>
      <c r="G30" s="97">
        <f>'Residentes idade N (11)'!I30/'Residentes idade N (11)'!C30</f>
        <v>5.3676248108925871E-2</v>
      </c>
      <c r="H30" s="97">
        <f>'Residentes idade N (11)'!J30/'Residentes idade N (11)'!C30</f>
        <v>9.62178517397882E-3</v>
      </c>
      <c r="I30" s="98">
        <f>'Residentes idade N (11)'!K30/'Residentes idade N (11)'!C30</f>
        <v>4.4054462934947053E-2</v>
      </c>
      <c r="J30" s="85"/>
      <c r="K30" s="96">
        <f>'Residentes idade N (11)'!M30/'Residentes idade N (11)'!C30</f>
        <v>0.54499243570347955</v>
      </c>
      <c r="L30" s="97">
        <f>'Residentes idade N (11)'!N30/'Residentes idade N (11)'!C30</f>
        <v>4.3388804841149771E-2</v>
      </c>
      <c r="M30" s="98">
        <f>'Residentes idade N (11)'!O30/'Residentes idade N (11)'!C30</f>
        <v>0.50160363086232984</v>
      </c>
      <c r="N30" s="99"/>
      <c r="O30" s="100">
        <f>'Residentes idade N (11)'!Q30/'Residentes idade N (11)'!C30</f>
        <v>0.26577912254160363</v>
      </c>
    </row>
    <row r="31" spans="2:15" ht="15" customHeight="1" x14ac:dyDescent="0.2">
      <c r="B31" s="76" t="s">
        <v>6</v>
      </c>
      <c r="C31" s="96">
        <f>'Residentes idade N (11)'!E31/'Residentes idade N (11)'!C31</f>
        <v>0.1101527646343112</v>
      </c>
      <c r="D31" s="97">
        <f>'Residentes idade N (11)'!F31/'Residentes idade N (11)'!C31</f>
        <v>3.6582398269568744E-2</v>
      </c>
      <c r="E31" s="97">
        <f>'Residentes idade N (11)'!G31/'Residentes idade N (11)'!C31</f>
        <v>3.4906042990401516E-2</v>
      </c>
      <c r="F31" s="97">
        <f>'Residentes idade N (11)'!H31/'Residentes idade N (11)'!C31</f>
        <v>3.08233067459781E-2</v>
      </c>
      <c r="G31" s="97">
        <f>'Residentes idade N (11)'!I31/'Residentes idade N (11)'!C31</f>
        <v>4.9100986886575639E-2</v>
      </c>
      <c r="H31" s="97">
        <f>'Residentes idade N (11)'!J31/'Residentes idade N (11)'!C31</f>
        <v>7.8410166283628506E-3</v>
      </c>
      <c r="I31" s="98">
        <f>'Residentes idade N (11)'!K31/'Residentes idade N (11)'!C31</f>
        <v>4.1259970258212791E-2</v>
      </c>
      <c r="J31" s="85"/>
      <c r="K31" s="96">
        <f>'Residentes idade N (11)'!M31/'Residentes idade N (11)'!C31</f>
        <v>0.55865891577666626</v>
      </c>
      <c r="L31" s="97">
        <f>'Residentes idade N (11)'!N31/'Residentes idade N (11)'!C31</f>
        <v>5.0425848316885222E-2</v>
      </c>
      <c r="M31" s="98">
        <f>'Residentes idade N (11)'!O31/'Residentes idade N (11)'!C31</f>
        <v>0.50823306745978103</v>
      </c>
      <c r="N31" s="99"/>
      <c r="O31" s="100">
        <f>'Residentes idade N (11)'!Q31/'Residentes idade N (11)'!C31</f>
        <v>0.2899283493308098</v>
      </c>
    </row>
    <row r="32" spans="2:15" ht="15" customHeight="1" x14ac:dyDescent="0.2">
      <c r="B32" s="76" t="s">
        <v>40</v>
      </c>
      <c r="C32" s="96">
        <f>'Residentes idade N (11)'!E32/'Residentes idade N (11)'!C32</f>
        <v>0.12479667449846377</v>
      </c>
      <c r="D32" s="97">
        <f>'Residentes idade N (11)'!F32/'Residentes idade N (11)'!C32</f>
        <v>3.9174046629315021E-2</v>
      </c>
      <c r="E32" s="97">
        <f>'Residentes idade N (11)'!G32/'Residentes idade N (11)'!C32</f>
        <v>4.3105006325682267E-2</v>
      </c>
      <c r="F32" s="97">
        <f>'Residentes idade N (11)'!H32/'Residentes idade N (11)'!C32</f>
        <v>3.4068317368516177E-2</v>
      </c>
      <c r="G32" s="97">
        <f>'Residentes idade N (11)'!I32/'Residentes idade N (11)'!C32</f>
        <v>5.0966925718416774E-2</v>
      </c>
      <c r="H32" s="97">
        <f>'Residentes idade N (11)'!J32/'Residentes idade N (11)'!C32</f>
        <v>8.4493041749502985E-3</v>
      </c>
      <c r="I32" s="98">
        <f>'Residentes idade N (11)'!K32/'Residentes idade N (11)'!C32</f>
        <v>4.2517621543466472E-2</v>
      </c>
      <c r="J32" s="85"/>
      <c r="K32" s="96">
        <f>'Residentes idade N (11)'!M32/'Residentes idade N (11)'!C32</f>
        <v>0.55620820531357307</v>
      </c>
      <c r="L32" s="97">
        <f>'Residentes idade N (11)'!N32/'Residentes idade N (11)'!C32</f>
        <v>4.7171516356407012E-2</v>
      </c>
      <c r="M32" s="98">
        <f>'Residentes idade N (11)'!O32/'Residentes idade N (11)'!C32</f>
        <v>0.50903668895716614</v>
      </c>
      <c r="N32" s="99"/>
      <c r="O32" s="100">
        <f>'Residentes idade N (11)'!Q32/'Residentes idade N (11)'!C32</f>
        <v>0.27647749864449667</v>
      </c>
    </row>
    <row r="33" spans="1:15" ht="15" customHeight="1" x14ac:dyDescent="0.2">
      <c r="B33" s="76" t="s">
        <v>7</v>
      </c>
      <c r="C33" s="96">
        <f>'Residentes idade N (11)'!E33/'Residentes idade N (11)'!C33</f>
        <v>0.11694695989650712</v>
      </c>
      <c r="D33" s="97">
        <f>'Residentes idade N (11)'!F33/'Residentes idade N (11)'!C33</f>
        <v>3.8227684346701166E-2</v>
      </c>
      <c r="E33" s="97">
        <f>'Residentes idade N (11)'!G33/'Residentes idade N (11)'!C33</f>
        <v>3.9521345407503232E-2</v>
      </c>
      <c r="F33" s="97">
        <f>'Residentes idade N (11)'!H33/'Residentes idade N (11)'!C33</f>
        <v>3.1241914618369986E-2</v>
      </c>
      <c r="G33" s="97">
        <f>'Residentes idade N (11)'!I33/'Residentes idade N (11)'!C33</f>
        <v>5.413971539456662E-2</v>
      </c>
      <c r="H33" s="97">
        <f>'Residentes idade N (11)'!J33/'Residentes idade N (11)'!C33</f>
        <v>7.9560155239327291E-3</v>
      </c>
      <c r="I33" s="98">
        <f>'Residentes idade N (11)'!K33/'Residentes idade N (11)'!C33</f>
        <v>4.6183699870633893E-2</v>
      </c>
      <c r="J33" s="85"/>
      <c r="K33" s="96">
        <f>'Residentes idade N (11)'!M33/'Residentes idade N (11)'!C33</f>
        <v>0.59605433376455363</v>
      </c>
      <c r="L33" s="97">
        <f>'Residentes idade N (11)'!N33/'Residentes idade N (11)'!C33</f>
        <v>5.4269081500646833E-2</v>
      </c>
      <c r="M33" s="98">
        <f>'Residentes idade N (11)'!O33/'Residentes idade N (11)'!C33</f>
        <v>0.54178525226390684</v>
      </c>
      <c r="N33" s="99"/>
      <c r="O33" s="100">
        <f>'Residentes idade N (11)'!Q33/'Residentes idade N (11)'!C33</f>
        <v>0.24081500646830531</v>
      </c>
    </row>
    <row r="34" spans="1:15" ht="15" customHeight="1" x14ac:dyDescent="0.2">
      <c r="B34" s="76" t="s">
        <v>8</v>
      </c>
      <c r="C34" s="96">
        <f>'Residentes idade N (11)'!E34/'Residentes idade N (11)'!C34</f>
        <v>0.15182863113897596</v>
      </c>
      <c r="D34" s="97">
        <f>'Residentes idade N (11)'!F34/'Residentes idade N (11)'!C34</f>
        <v>4.9425287356321838E-2</v>
      </c>
      <c r="E34" s="97">
        <f>'Residentes idade N (11)'!G34/'Residentes idade N (11)'!C34</f>
        <v>4.9373040752351098E-2</v>
      </c>
      <c r="F34" s="97">
        <f>'Residentes idade N (11)'!H34/'Residentes idade N (11)'!C34</f>
        <v>4.3782654127481717E-2</v>
      </c>
      <c r="G34" s="97">
        <f>'Residentes idade N (11)'!I34/'Residentes idade N (11)'!C34</f>
        <v>6.3375130616509928E-2</v>
      </c>
      <c r="H34" s="97">
        <f>'Residentes idade N (11)'!J34/'Residentes idade N (11)'!C34</f>
        <v>9.2476489028213166E-3</v>
      </c>
      <c r="I34" s="98">
        <f>'Residentes idade N (11)'!K34/'Residentes idade N (11)'!C34</f>
        <v>5.4127481713688613E-2</v>
      </c>
      <c r="J34" s="85"/>
      <c r="K34" s="96">
        <f>'Residentes idade N (11)'!M34/'Residentes idade N (11)'!C34</f>
        <v>0.62528735632183907</v>
      </c>
      <c r="L34" s="97">
        <f>'Residentes idade N (11)'!N34/'Residentes idade N (11)'!C34</f>
        <v>6.2121212121212119E-2</v>
      </c>
      <c r="M34" s="98">
        <f>'Residentes idade N (11)'!O34/'Residentes idade N (11)'!C34</f>
        <v>0.56316614420062694</v>
      </c>
      <c r="N34" s="99"/>
      <c r="O34" s="100">
        <f>'Residentes idade N (11)'!Q34/'Residentes idade N (11)'!C34</f>
        <v>0.16875653082549635</v>
      </c>
    </row>
    <row r="35" spans="1:15" ht="15" customHeight="1" x14ac:dyDescent="0.2">
      <c r="B35" s="76" t="s">
        <v>41</v>
      </c>
      <c r="C35" s="96">
        <f>'Residentes idade N (11)'!E35/'Residentes idade N (11)'!C35</f>
        <v>0.14003778087094851</v>
      </c>
      <c r="D35" s="97">
        <f>'Residentes idade N (11)'!F35/'Residentes idade N (11)'!C35</f>
        <v>4.7922052097832568E-2</v>
      </c>
      <c r="E35" s="97">
        <f>'Residentes idade N (11)'!G35/'Residentes idade N (11)'!C35</f>
        <v>4.5237621793597138E-2</v>
      </c>
      <c r="F35" s="97">
        <f>'Residentes idade N (11)'!H35/'Residentes idade N (11)'!C35</f>
        <v>3.7482600914694769E-2</v>
      </c>
      <c r="G35" s="97">
        <f>'Residentes idade N (11)'!I35/'Residentes idade N (11)'!C35</f>
        <v>5.3887452773911312E-2</v>
      </c>
      <c r="H35" s="97">
        <f>'Residentes idade N (11)'!J35/'Residentes idade N (11)'!C35</f>
        <v>9.3955060648240208E-3</v>
      </c>
      <c r="I35" s="98">
        <f>'Residentes idade N (11)'!K35/'Residentes idade N (11)'!C35</f>
        <v>4.4491946709087293E-2</v>
      </c>
      <c r="J35" s="85"/>
      <c r="K35" s="96">
        <f>'Residentes idade N (11)'!M35/'Residentes idade N (11)'!C35</f>
        <v>0.57690395704911512</v>
      </c>
      <c r="L35" s="97">
        <f>'Residentes idade N (11)'!N35/'Residentes idade N (11)'!C35</f>
        <v>5.0059654006760788E-2</v>
      </c>
      <c r="M35" s="98">
        <f>'Residentes idade N (11)'!O35/'Residentes idade N (11)'!C35</f>
        <v>0.5268443030423543</v>
      </c>
      <c r="N35" s="99"/>
      <c r="O35" s="100">
        <f>'Residentes idade N (11)'!Q35/'Residentes idade N (11)'!C35</f>
        <v>0.23856631537084907</v>
      </c>
    </row>
    <row r="36" spans="1:15" ht="15" customHeight="1" x14ac:dyDescent="0.2">
      <c r="B36" s="76" t="s">
        <v>9</v>
      </c>
      <c r="C36" s="96">
        <f>'Residentes idade N (11)'!E36/'Residentes idade N (11)'!C36</f>
        <v>0.16003765076724383</v>
      </c>
      <c r="D36" s="97">
        <f>'Residentes idade N (11)'!F36/'Residentes idade N (11)'!C36</f>
        <v>5.3805573189151322E-2</v>
      </c>
      <c r="E36" s="97">
        <f>'Residentes idade N (11)'!G36/'Residentes idade N (11)'!C36</f>
        <v>5.3586673379594163E-2</v>
      </c>
      <c r="F36" s="97">
        <f>'Residentes idade N (11)'!H36/'Residentes idade N (11)'!C36</f>
        <v>4.259790293982444E-2</v>
      </c>
      <c r="G36" s="97">
        <f>'Residentes idade N (11)'!I36/'Residentes idade N (11)'!C36</f>
        <v>6.3502834752533766E-2</v>
      </c>
      <c r="H36" s="97">
        <f>'Residentes idade N (11)'!J36/'Residentes idade N (11)'!C36</f>
        <v>1.0047501258673906E-2</v>
      </c>
      <c r="I36" s="98">
        <f>'Residentes idade N (11)'!K36/'Residentes idade N (11)'!C36</f>
        <v>5.3455333493859863E-2</v>
      </c>
      <c r="J36" s="85"/>
      <c r="K36" s="96">
        <f>'Residentes idade N (11)'!M36/'Residentes idade N (11)'!C36</f>
        <v>0.63268611956307597</v>
      </c>
      <c r="L36" s="97">
        <f>'Residentes idade N (11)'!N36/'Residentes idade N (11)'!C36</f>
        <v>5.9190508504257604E-2</v>
      </c>
      <c r="M36" s="98">
        <f>'Residentes idade N (11)'!O36/'Residentes idade N (11)'!C36</f>
        <v>0.57349561105881841</v>
      </c>
      <c r="N36" s="99"/>
      <c r="O36" s="100">
        <f>'Residentes idade N (11)'!Q36/'Residentes idade N (11)'!C36</f>
        <v>0.15382089617582032</v>
      </c>
    </row>
    <row r="37" spans="1:15" ht="15" customHeight="1" x14ac:dyDescent="0.2">
      <c r="B37" s="76" t="s">
        <v>10</v>
      </c>
      <c r="C37" s="96">
        <f>'Residentes idade N (11)'!E37/'Residentes idade N (11)'!C37</f>
        <v>0.13798486532253798</v>
      </c>
      <c r="D37" s="97">
        <f>'Residentes idade N (11)'!F37/'Residentes idade N (11)'!C37</f>
        <v>4.3922315711488594E-2</v>
      </c>
      <c r="E37" s="97">
        <f>'Residentes idade N (11)'!G37/'Residentes idade N (11)'!C37</f>
        <v>4.5959676139069691E-2</v>
      </c>
      <c r="F37" s="97">
        <f>'Residentes idade N (11)'!H37/'Residentes idade N (11)'!C37</f>
        <v>3.836587818172197E-2</v>
      </c>
      <c r="G37" s="97">
        <f>'Residentes idade N (11)'!I37/'Residentes idade N (11)'!C37</f>
        <v>6.5036778324601793E-2</v>
      </c>
      <c r="H37" s="97">
        <f>'Residentes idade N (11)'!J37/'Residentes idade N (11)'!C37</f>
        <v>9.7369952902577137E-3</v>
      </c>
      <c r="I37" s="98">
        <f>'Residentes idade N (11)'!K37/'Residentes idade N (11)'!C37</f>
        <v>5.5299783034344074E-2</v>
      </c>
      <c r="J37" s="85"/>
      <c r="K37" s="96">
        <f>'Residentes idade N (11)'!M37/'Residentes idade N (11)'!C37</f>
        <v>0.62041593903794257</v>
      </c>
      <c r="L37" s="97">
        <f>'Residentes idade N (11)'!N37/'Residentes idade N (11)'!C37</f>
        <v>6.1544160448748476E-2</v>
      </c>
      <c r="M37" s="98">
        <f>'Residentes idade N (11)'!O37/'Residentes idade N (11)'!C37</f>
        <v>0.55887177858919401</v>
      </c>
      <c r="N37" s="99"/>
      <c r="O37" s="100">
        <f>'Residentes idade N (11)'!Q37/'Residentes idade N (11)'!C37</f>
        <v>0.18629941260517544</v>
      </c>
    </row>
    <row r="38" spans="1:15" ht="15" customHeight="1" x14ac:dyDescent="0.2">
      <c r="B38" s="76" t="s">
        <v>42</v>
      </c>
      <c r="C38" s="96">
        <f>'Residentes idade N (11)'!E38/'Residentes idade N (11)'!C38</f>
        <v>0.10520665593129361</v>
      </c>
      <c r="D38" s="97">
        <f>'Residentes idade N (11)'!F38/'Residentes idade N (11)'!C38</f>
        <v>3.7343761981443138E-2</v>
      </c>
      <c r="E38" s="97">
        <f>'Residentes idade N (11)'!G38/'Residentes idade N (11)'!C38</f>
        <v>3.4199831301280577E-2</v>
      </c>
      <c r="F38" s="97">
        <f>'Residentes idade N (11)'!H38/'Residentes idade N (11)'!C38</f>
        <v>2.821869488536155E-2</v>
      </c>
      <c r="G38" s="97">
        <f>'Residentes idade N (11)'!I38/'Residentes idade N (11)'!C38</f>
        <v>4.2481404800245377E-2</v>
      </c>
      <c r="H38" s="97">
        <f>'Residentes idade N (11)'!J38/'Residentes idade N (11)'!C38</f>
        <v>5.4443677632083432E-3</v>
      </c>
      <c r="I38" s="98">
        <f>'Residentes idade N (11)'!K38/'Residentes idade N (11)'!C38</f>
        <v>3.7037037037037035E-2</v>
      </c>
      <c r="J38" s="85"/>
      <c r="K38" s="96">
        <f>'Residentes idade N (11)'!M38/'Residentes idade N (11)'!C38</f>
        <v>0.61690054443677633</v>
      </c>
      <c r="L38" s="97">
        <f>'Residentes idade N (11)'!N38/'Residentes idade N (11)'!C38</f>
        <v>5.0072847174296449E-2</v>
      </c>
      <c r="M38" s="98">
        <f>'Residentes idade N (11)'!O38/'Residentes idade N (11)'!C38</f>
        <v>0.56682769726247983</v>
      </c>
      <c r="N38" s="99"/>
      <c r="O38" s="100">
        <f>'Residentes idade N (11)'!Q38/'Residentes idade N (11)'!C38</f>
        <v>0.24085576259489302</v>
      </c>
    </row>
    <row r="39" spans="1:15" ht="15" customHeight="1" x14ac:dyDescent="0.2">
      <c r="B39" s="76" t="s">
        <v>43</v>
      </c>
      <c r="C39" s="96">
        <f>'Residentes idade N (11)'!E39/'Residentes idade N (11)'!C39</f>
        <v>0.12019060021309341</v>
      </c>
      <c r="D39" s="97">
        <f>'Residentes idade N (11)'!F39/'Residentes idade N (11)'!C39</f>
        <v>3.5781934414585062E-2</v>
      </c>
      <c r="E39" s="97">
        <f>'Residentes idade N (11)'!G39/'Residentes idade N (11)'!C39</f>
        <v>4.1967562448206465E-2</v>
      </c>
      <c r="F39" s="97">
        <f>'Residentes idade N (11)'!H39/'Residentes idade N (11)'!C39</f>
        <v>3.4479696933822662E-2</v>
      </c>
      <c r="G39" s="97">
        <f>'Residentes idade N (11)'!I39/'Residentes idade N (11)'!C39</f>
        <v>5.2178288149638923E-2</v>
      </c>
      <c r="H39" s="97">
        <f>'Residentes idade N (11)'!J39/'Residentes idade N (11)'!C39</f>
        <v>7.9614064164792234E-3</v>
      </c>
      <c r="I39" s="98">
        <f>'Residentes idade N (11)'!K39/'Residentes idade N (11)'!C39</f>
        <v>4.4216881733159699E-2</v>
      </c>
      <c r="J39" s="85"/>
      <c r="K39" s="96">
        <f>'Residentes idade N (11)'!M39/'Residentes idade N (11)'!C39</f>
        <v>0.53809044631230019</v>
      </c>
      <c r="L39" s="97">
        <f>'Residentes idade N (11)'!N39/'Residentes idade N (11)'!C39</f>
        <v>5.0254528234876285E-2</v>
      </c>
      <c r="M39" s="98">
        <f>'Residentes idade N (11)'!O39/'Residentes idade N (11)'!C39</f>
        <v>0.48783591807742394</v>
      </c>
      <c r="N39" s="99"/>
      <c r="O39" s="100">
        <f>'Residentes idade N (11)'!Q39/'Residentes idade N (11)'!C39</f>
        <v>0.29750207174144666</v>
      </c>
    </row>
    <row r="40" spans="1:15" ht="15" customHeight="1" x14ac:dyDescent="0.2">
      <c r="B40" s="76" t="s">
        <v>44</v>
      </c>
      <c r="C40" s="96">
        <f>'Residentes idade N (11)'!E40/'Residentes idade N (11)'!C40</f>
        <v>0.20247324613555293</v>
      </c>
      <c r="D40" s="97">
        <f>'Residentes idade N (11)'!F40/'Residentes idade N (11)'!C40</f>
        <v>7.4815695600475629E-2</v>
      </c>
      <c r="E40" s="97">
        <f>'Residentes idade N (11)'!G40/'Residentes idade N (11)'!C40</f>
        <v>7.2342449464922715E-2</v>
      </c>
      <c r="F40" s="97">
        <f>'Residentes idade N (11)'!H40/'Residentes idade N (11)'!C40</f>
        <v>4.5897740784780025E-2</v>
      </c>
      <c r="G40" s="97">
        <f>'Residentes idade N (11)'!I40/'Residentes idade N (11)'!C40</f>
        <v>5.4316290130796668E-2</v>
      </c>
      <c r="H40" s="97">
        <f>'Residentes idade N (11)'!J40/'Residentes idade N (11)'!C40</f>
        <v>9.4173602853745535E-3</v>
      </c>
      <c r="I40" s="98">
        <f>'Residentes idade N (11)'!K40/'Residentes idade N (11)'!C40</f>
        <v>4.4898929845422118E-2</v>
      </c>
      <c r="J40" s="85"/>
      <c r="K40" s="96">
        <f>'Residentes idade N (11)'!M40/'Residentes idade N (11)'!C40</f>
        <v>0.65246135552913198</v>
      </c>
      <c r="L40" s="97">
        <f>'Residentes idade N (11)'!N40/'Residentes idade N (11)'!C40</f>
        <v>4.3662306777645661E-2</v>
      </c>
      <c r="M40" s="98">
        <f>'Residentes idade N (11)'!O40/'Residentes idade N (11)'!C40</f>
        <v>0.60879904875148627</v>
      </c>
      <c r="N40" s="99"/>
      <c r="O40" s="100">
        <f>'Residentes idade N (11)'!Q40/'Residentes idade N (11)'!C40</f>
        <v>0.10016646848989298</v>
      </c>
    </row>
    <row r="41" spans="1:15" ht="15" customHeight="1" x14ac:dyDescent="0.2">
      <c r="B41" s="76" t="s">
        <v>11</v>
      </c>
      <c r="C41" s="96">
        <f>'Residentes idade N (11)'!E41/'Residentes idade N (11)'!C41</f>
        <v>0.10751957664390174</v>
      </c>
      <c r="D41" s="97">
        <f>'Residentes idade N (11)'!F41/'Residentes idade N (11)'!C41</f>
        <v>3.711517145206851E-2</v>
      </c>
      <c r="E41" s="97">
        <f>'Residentes idade N (11)'!G41/'Residentes idade N (11)'!C41</f>
        <v>3.489827296456538E-2</v>
      </c>
      <c r="F41" s="97">
        <f>'Residentes idade N (11)'!H41/'Residentes idade N (11)'!C41</f>
        <v>2.8354846783709371E-2</v>
      </c>
      <c r="G41" s="97">
        <f>'Residentes idade N (11)'!I41/'Residentes idade N (11)'!C41</f>
        <v>4.3730110487360106E-2</v>
      </c>
      <c r="H41" s="97">
        <f>'Residentes idade N (11)'!J41/'Residentes idade N (11)'!C41</f>
        <v>7.1512854435584793E-3</v>
      </c>
      <c r="I41" s="98">
        <f>'Residentes idade N (11)'!K41/'Residentes idade N (11)'!C41</f>
        <v>3.6578825043801624E-2</v>
      </c>
      <c r="J41" s="85"/>
      <c r="K41" s="96">
        <f>'Residentes idade N (11)'!M41/'Residentes idade N (11)'!C41</f>
        <v>0.59066042121071261</v>
      </c>
      <c r="L41" s="97">
        <f>'Residentes idade N (11)'!N41/'Residentes idade N (11)'!C41</f>
        <v>5.0988665212571962E-2</v>
      </c>
      <c r="M41" s="98">
        <f>'Residentes idade N (11)'!O41/'Residentes idade N (11)'!C41</f>
        <v>0.53967175599814066</v>
      </c>
      <c r="N41" s="99"/>
      <c r="O41" s="100">
        <f>'Residentes idade N (11)'!Q41/'Residentes idade N (11)'!C41</f>
        <v>0.26524117710158401</v>
      </c>
    </row>
    <row r="42" spans="1:15" ht="15" customHeight="1" x14ac:dyDescent="0.2">
      <c r="B42" s="76" t="s">
        <v>45</v>
      </c>
      <c r="C42" s="96">
        <f>'Residentes idade N (11)'!E42/'Residentes idade N (11)'!C42</f>
        <v>0.18425266903914592</v>
      </c>
      <c r="D42" s="97">
        <f>'Residentes idade N (11)'!F42/'Residentes idade N (11)'!C42</f>
        <v>6.5346975088967973E-2</v>
      </c>
      <c r="E42" s="97">
        <f>'Residentes idade N (11)'!G42/'Residentes idade N (11)'!C42</f>
        <v>6.0587188612099642E-2</v>
      </c>
      <c r="F42" s="97">
        <f>'Residentes idade N (11)'!H42/'Residentes idade N (11)'!C42</f>
        <v>4.7375444839857651E-2</v>
      </c>
      <c r="G42" s="97">
        <f>'Residentes idade N (11)'!I42/'Residentes idade N (11)'!C42</f>
        <v>6.926156583629893E-2</v>
      </c>
      <c r="H42" s="97">
        <f>'Residentes idade N (11)'!J42/'Residentes idade N (11)'!C42</f>
        <v>1.0943060498220641E-2</v>
      </c>
      <c r="I42" s="98">
        <f>'Residentes idade N (11)'!K42/'Residentes idade N (11)'!C42</f>
        <v>5.8318505338078294E-2</v>
      </c>
      <c r="J42" s="85"/>
      <c r="K42" s="96">
        <f>'Residentes idade N (11)'!M42/'Residentes idade N (11)'!C42</f>
        <v>0.61401245551601424</v>
      </c>
      <c r="L42" s="97">
        <f>'Residentes idade N (11)'!N42/'Residentes idade N (11)'!C42</f>
        <v>6.4501779359430605E-2</v>
      </c>
      <c r="M42" s="98">
        <f>'Residentes idade N (11)'!O42/'Residentes idade N (11)'!C42</f>
        <v>0.54951067615658367</v>
      </c>
      <c r="N42" s="99"/>
      <c r="O42" s="100">
        <f>'Residentes idade N (11)'!Q42/'Residentes idade N (11)'!C42</f>
        <v>0.14341637010676156</v>
      </c>
    </row>
    <row r="43" spans="1:15" ht="15" customHeight="1" x14ac:dyDescent="0.2">
      <c r="B43" s="76" t="s">
        <v>46</v>
      </c>
      <c r="C43" s="96">
        <f>'Residentes idade N (11)'!E43/'Residentes idade N (11)'!C43</f>
        <v>9.1970231100665878E-2</v>
      </c>
      <c r="D43" s="97">
        <f>'Residentes idade N (11)'!F43/'Residentes idade N (11)'!C43</f>
        <v>3.2510771641206422E-2</v>
      </c>
      <c r="E43" s="97">
        <f>'Residentes idade N (11)'!G43/'Residentes idade N (11)'!C43</f>
        <v>2.9768899334116725E-2</v>
      </c>
      <c r="F43" s="97">
        <f>'Residentes idade N (11)'!H43/'Residentes idade N (11)'!C43</f>
        <v>2.4285154719937328E-2</v>
      </c>
      <c r="G43" s="97">
        <f>'Residentes idade N (11)'!I43/'Residentes idade N (11)'!C43</f>
        <v>3.9874657265961615E-2</v>
      </c>
      <c r="H43" s="97">
        <f>'Residentes idade N (11)'!J43/'Residentes idade N (11)'!C43</f>
        <v>5.4054054054054057E-3</v>
      </c>
      <c r="I43" s="98">
        <f>'Residentes idade N (11)'!K43/'Residentes idade N (11)'!C43</f>
        <v>3.4469251860556209E-2</v>
      </c>
      <c r="J43" s="85"/>
      <c r="K43" s="96">
        <f>'Residentes idade N (11)'!M43/'Residentes idade N (11)'!C43</f>
        <v>0.63564433999216607</v>
      </c>
      <c r="L43" s="97">
        <f>'Residentes idade N (11)'!N43/'Residentes idade N (11)'!C43</f>
        <v>5.2173913043478258E-2</v>
      </c>
      <c r="M43" s="98">
        <f>'Residentes idade N (11)'!O43/'Residentes idade N (11)'!C43</f>
        <v>0.58347042694868778</v>
      </c>
      <c r="N43" s="99"/>
      <c r="O43" s="100">
        <f>'Residentes idade N (11)'!Q43/'Residentes idade N (11)'!C43</f>
        <v>0.23791617704661183</v>
      </c>
    </row>
    <row r="44" spans="1:15" ht="15" customHeight="1" x14ac:dyDescent="0.2">
      <c r="B44" s="76" t="s">
        <v>47</v>
      </c>
      <c r="C44" s="96">
        <f>'Residentes idade N (11)'!E44/'Residentes idade N (11)'!C44</f>
        <v>0.11590046393926613</v>
      </c>
      <c r="D44" s="97">
        <f>'Residentes idade N (11)'!F44/'Residentes idade N (11)'!C44</f>
        <v>3.9730071699704765E-2</v>
      </c>
      <c r="E44" s="97">
        <f>'Residentes idade N (11)'!G44/'Residentes idade N (11)'!C44</f>
        <v>3.677773091522564E-2</v>
      </c>
      <c r="F44" s="97">
        <f>'Residentes idade N (11)'!H44/'Residentes idade N (11)'!C44</f>
        <v>3.1294812315478704E-2</v>
      </c>
      <c r="G44" s="97">
        <f>'Residentes idade N (11)'!I44/'Residentes idade N (11)'!C44</f>
        <v>4.656263180092788E-2</v>
      </c>
      <c r="H44" s="97">
        <f>'Residentes idade N (11)'!J44/'Residentes idade N (11)'!C44</f>
        <v>8.0978490088570217E-3</v>
      </c>
      <c r="I44" s="98">
        <f>'Residentes idade N (11)'!K44/'Residentes idade N (11)'!C44</f>
        <v>3.8464782792070856E-2</v>
      </c>
      <c r="J44" s="85"/>
      <c r="K44" s="96">
        <f>'Residentes idade N (11)'!M44/'Residentes idade N (11)'!C44</f>
        <v>0.59789118515394346</v>
      </c>
      <c r="L44" s="97">
        <f>'Residentes idade N (11)'!N44/'Residentes idade N (11)'!C44</f>
        <v>4.765921552087727E-2</v>
      </c>
      <c r="M44" s="98">
        <f>'Residentes idade N (11)'!O44/'Residentes idade N (11)'!C44</f>
        <v>0.5502319696330662</v>
      </c>
      <c r="N44" s="99"/>
      <c r="O44" s="100">
        <f>'Residentes idade N (11)'!Q44/'Residentes idade N (11)'!C44</f>
        <v>0.24774356811471954</v>
      </c>
    </row>
    <row r="45" spans="1:15" ht="15" customHeight="1" x14ac:dyDescent="0.2">
      <c r="B45" s="76" t="s">
        <v>12</v>
      </c>
      <c r="C45" s="96">
        <f>'Residentes idade N (11)'!E45/'Residentes idade N (11)'!C45</f>
        <v>0.12411100686983627</v>
      </c>
      <c r="D45" s="97">
        <f>'Residentes idade N (11)'!F45/'Residentes idade N (11)'!C45</f>
        <v>3.9675574251732591E-2</v>
      </c>
      <c r="E45" s="97">
        <f>'Residentes idade N (11)'!G45/'Residentes idade N (11)'!C45</f>
        <v>4.2187452713131374E-2</v>
      </c>
      <c r="F45" s="97">
        <f>'Residentes idade N (11)'!H45/'Residentes idade N (11)'!C45</f>
        <v>3.4470235753412223E-2</v>
      </c>
      <c r="G45" s="97">
        <f>'Residentes idade N (11)'!I45/'Residentes idade N (11)'!C45</f>
        <v>5.4202100293556883E-2</v>
      </c>
      <c r="H45" s="97">
        <f>'Residentes idade N (11)'!J45/'Residentes idade N (11)'!C45</f>
        <v>7.7777441515600888E-3</v>
      </c>
      <c r="I45" s="98">
        <f>'Residentes idade N (11)'!K45/'Residentes idade N (11)'!C45</f>
        <v>4.6424356141996789E-2</v>
      </c>
      <c r="J45" s="85"/>
      <c r="K45" s="96">
        <f>'Residentes idade N (11)'!M45/'Residentes idade N (11)'!C45</f>
        <v>0.58187815876282423</v>
      </c>
      <c r="L45" s="97">
        <f>'Residentes idade N (11)'!N45/'Residentes idade N (11)'!C45</f>
        <v>5.0873104742305483E-2</v>
      </c>
      <c r="M45" s="98">
        <f>'Residentes idade N (11)'!O45/'Residentes idade N (11)'!C45</f>
        <v>0.53100505402051867</v>
      </c>
      <c r="N45" s="99"/>
      <c r="O45" s="100">
        <f>'Residentes idade N (11)'!Q45/'Residentes idade N (11)'!C45</f>
        <v>0.24758647822534274</v>
      </c>
    </row>
    <row r="46" spans="1:15" ht="15" customHeight="1" x14ac:dyDescent="0.2">
      <c r="B46" s="76" t="s">
        <v>13</v>
      </c>
      <c r="C46" s="101">
        <f>'Residentes idade N (11)'!E46/'Residentes idade N (11)'!C46</f>
        <v>0.1070848756412754</v>
      </c>
      <c r="D46" s="102">
        <f>'Residentes idade N (11)'!F46/'Residentes idade N (11)'!C46</f>
        <v>3.9288265471783879E-2</v>
      </c>
      <c r="E46" s="102">
        <f>'Residentes idade N (11)'!G46/'Residentes idade N (11)'!C46</f>
        <v>3.5262030001948177E-2</v>
      </c>
      <c r="F46" s="102">
        <f>'Residentes idade N (11)'!H46/'Residentes idade N (11)'!C46</f>
        <v>2.7599194752906033E-2</v>
      </c>
      <c r="G46" s="102">
        <f>'Residentes idade N (11)'!I46/'Residentes idade N (11)'!C46</f>
        <v>3.9158386908240791E-2</v>
      </c>
      <c r="H46" s="102">
        <f>'Residentes idade N (11)'!J46/'Residentes idade N (11)'!C46</f>
        <v>4.9353854146373145E-3</v>
      </c>
      <c r="I46" s="103">
        <f>'Residentes idade N (11)'!K46/'Residentes idade N (11)'!C46</f>
        <v>3.422300149360348E-2</v>
      </c>
      <c r="J46" s="85"/>
      <c r="K46" s="101">
        <f>'Residentes idade N (11)'!M46/'Residentes idade N (11)'!C46</f>
        <v>0.57919345412039747</v>
      </c>
      <c r="L46" s="102">
        <f>'Residentes idade N (11)'!N46/'Residentes idade N (11)'!C46</f>
        <v>4.519774011299435E-2</v>
      </c>
      <c r="M46" s="103">
        <f>'Residentes idade N (11)'!O46/'Residentes idade N (11)'!C46</f>
        <v>0.53399571400740309</v>
      </c>
      <c r="N46" s="99"/>
      <c r="O46" s="104">
        <f>'Residentes idade N (11)'!Q46/'Residentes idade N (11)'!C46</f>
        <v>0.27949866874472368</v>
      </c>
    </row>
    <row r="47" spans="1:15" ht="15" customHeight="1" x14ac:dyDescent="0.2">
      <c r="B47" s="77"/>
      <c r="C47" s="147"/>
      <c r="D47" s="147"/>
    </row>
    <row r="48" spans="1:15" s="41" customFormat="1" ht="12.75" x14ac:dyDescent="0.2">
      <c r="A48" s="36"/>
      <c r="B48" s="45"/>
      <c r="J48" s="24"/>
      <c r="N48" s="89"/>
    </row>
    <row r="49" spans="1:14" s="41" customFormat="1" ht="12.75" x14ac:dyDescent="0.2">
      <c r="A49" s="36"/>
      <c r="B49" s="45"/>
      <c r="J49" s="24"/>
      <c r="N49" s="89"/>
    </row>
    <row r="50" spans="1:14" s="41" customFormat="1" ht="12.75" x14ac:dyDescent="0.2">
      <c r="A50" s="36"/>
      <c r="B50" s="45"/>
      <c r="J50" s="24"/>
      <c r="N50" s="89"/>
    </row>
    <row r="51" spans="1:14" s="41" customFormat="1" ht="11.25" x14ac:dyDescent="0.2">
      <c r="A51" s="36"/>
      <c r="B51" s="44"/>
      <c r="J51" s="24"/>
      <c r="N51" s="89"/>
    </row>
    <row r="52" spans="1:14" s="41" customFormat="1" ht="12.75" x14ac:dyDescent="0.2">
      <c r="A52" s="36"/>
      <c r="B52" s="45"/>
      <c r="J52" s="24"/>
      <c r="N52" s="89"/>
    </row>
  </sheetData>
  <mergeCells count="15">
    <mergeCell ref="C47:D47"/>
    <mergeCell ref="D11:I11"/>
    <mergeCell ref="B8:I8"/>
    <mergeCell ref="C10:O10"/>
    <mergeCell ref="C11:C15"/>
    <mergeCell ref="K11:K15"/>
    <mergeCell ref="L11:M11"/>
    <mergeCell ref="O11:O15"/>
    <mergeCell ref="D12:D15"/>
    <mergeCell ref="E12:E15"/>
    <mergeCell ref="F12:F15"/>
    <mergeCell ref="G12:G15"/>
    <mergeCell ref="H12:I13"/>
    <mergeCell ref="L12:L15"/>
    <mergeCell ref="M12:M15"/>
  </mergeCells>
  <printOptions horizontalCentered="1" verticalCentered="1"/>
  <pageMargins left="0.15748031496062992" right="0.15748031496062992" top="0.19685039370078741" bottom="0.15748031496062992" header="0.15748031496062992" footer="0.31496062992125984"/>
  <pageSetup paperSize="9" scale="85" orientation="portrait" horizontalDpi="4294967293" verticalDpi="0" r:id="rId1"/>
  <headerFooter>
    <oddHeader>&amp;CCENSOS 2011</oddHeader>
    <oddFooter>&amp;LIndivíduos Residentes&amp;CApuramento de dados à Freguesia (Base : BGRI)&amp;R&amp;P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showGridLines="0" showRowColHeaders="0" workbookViewId="0"/>
  </sheetViews>
  <sheetFormatPr defaultRowHeight="15" customHeight="1" x14ac:dyDescent="0.2"/>
  <cols>
    <col min="1" max="1" width="12" style="71" customWidth="1"/>
    <col min="2" max="2" width="42.7109375" style="71" customWidth="1"/>
    <col min="3" max="3" width="12.7109375" style="72" customWidth="1"/>
    <col min="4" max="4" width="0.28515625" style="83" customWidth="1"/>
    <col min="5" max="9" width="10.7109375" style="72" customWidth="1"/>
    <col min="10" max="10" width="11.42578125" style="72" customWidth="1"/>
    <col min="11" max="11" width="16.42578125" style="72" customWidth="1"/>
    <col min="12" max="12" width="0.28515625" style="83" customWidth="1"/>
    <col min="13" max="13" width="10.7109375" style="72" customWidth="1"/>
    <col min="14" max="15" width="18.7109375" style="72" customWidth="1"/>
    <col min="16" max="16" width="0.28515625" style="90" customWidth="1"/>
    <col min="17" max="17" width="18.7109375" style="72" customWidth="1"/>
    <col min="18" max="18" width="1.42578125" style="72" customWidth="1"/>
    <col min="19" max="19" width="18.7109375" style="72" customWidth="1"/>
    <col min="20" max="20" width="1.42578125" style="72" customWidth="1"/>
    <col min="21" max="27" width="18.7109375" style="72" customWidth="1"/>
    <col min="28" max="28" width="1.42578125" style="72" customWidth="1"/>
    <col min="29" max="31" width="18.7109375" style="72" customWidth="1"/>
    <col min="32" max="32" width="1.42578125" style="72" customWidth="1"/>
    <col min="33" max="33" width="18.7109375" style="72" customWidth="1"/>
    <col min="34" max="16384" width="9.140625" style="72"/>
  </cols>
  <sheetData>
    <row r="1" spans="1:33" s="41" customFormat="1" ht="12.75" x14ac:dyDescent="0.2">
      <c r="A1" s="36"/>
      <c r="B1" s="45"/>
      <c r="D1" s="24"/>
      <c r="L1" s="24"/>
      <c r="P1" s="89"/>
    </row>
    <row r="2" spans="1:33" s="41" customFormat="1" ht="12.75" x14ac:dyDescent="0.2">
      <c r="A2" s="36"/>
      <c r="B2" s="45"/>
      <c r="C2" s="45"/>
      <c r="D2" s="52"/>
      <c r="E2" s="45"/>
      <c r="F2" s="45"/>
      <c r="L2" s="24"/>
      <c r="P2" s="89"/>
    </row>
    <row r="3" spans="1:33" s="41" customFormat="1" ht="12.75" x14ac:dyDescent="0.2">
      <c r="A3" s="36"/>
      <c r="B3" s="45"/>
      <c r="D3" s="24"/>
      <c r="L3" s="24"/>
      <c r="P3" s="89"/>
    </row>
    <row r="4" spans="1:33" s="41" customFormat="1" ht="12.75" x14ac:dyDescent="0.2">
      <c r="A4" s="36"/>
      <c r="B4" s="45"/>
      <c r="D4" s="24"/>
      <c r="L4" s="24"/>
      <c r="P4" s="89"/>
    </row>
    <row r="5" spans="1:33" s="41" customFormat="1" ht="12.75" x14ac:dyDescent="0.2">
      <c r="A5" s="36"/>
      <c r="B5" s="45"/>
      <c r="D5" s="24"/>
      <c r="L5" s="24"/>
      <c r="P5" s="89"/>
    </row>
    <row r="6" spans="1:33" s="41" customFormat="1" ht="12" x14ac:dyDescent="0.2">
      <c r="A6" s="37" t="s">
        <v>20</v>
      </c>
      <c r="B6" s="27" t="s">
        <v>30</v>
      </c>
      <c r="D6" s="24"/>
      <c r="L6" s="24"/>
      <c r="P6" s="89"/>
    </row>
    <row r="7" spans="1:33" s="41" customFormat="1" ht="12" x14ac:dyDescent="0.2">
      <c r="A7" s="37"/>
      <c r="B7" s="30" t="s">
        <v>108</v>
      </c>
      <c r="D7" s="24"/>
      <c r="L7" s="24"/>
      <c r="P7" s="89"/>
    </row>
    <row r="8" spans="1:33" s="41" customFormat="1" ht="11.25" x14ac:dyDescent="0.15">
      <c r="A8" s="36"/>
      <c r="B8" s="288" t="s">
        <v>116</v>
      </c>
      <c r="C8" s="289"/>
      <c r="D8" s="289"/>
      <c r="E8" s="289"/>
      <c r="F8" s="289"/>
      <c r="G8" s="289"/>
      <c r="H8" s="289"/>
      <c r="I8" s="289"/>
      <c r="L8" s="24"/>
      <c r="P8" s="89"/>
    </row>
    <row r="9" spans="1:33" ht="12" x14ac:dyDescent="0.2"/>
    <row r="10" spans="1:33" ht="24.95" customHeight="1" x14ac:dyDescent="0.2">
      <c r="C10" s="148" t="s">
        <v>29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</row>
    <row r="11" spans="1:33" ht="18" customHeight="1" x14ac:dyDescent="0.2">
      <c r="C11" s="220" t="s">
        <v>27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2"/>
      <c r="R11" s="215"/>
      <c r="S11" s="153" t="s">
        <v>111</v>
      </c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</row>
    <row r="12" spans="1:33" ht="21" customHeight="1" x14ac:dyDescent="0.2">
      <c r="C12" s="164" t="s">
        <v>15</v>
      </c>
      <c r="D12" s="84"/>
      <c r="E12" s="166" t="s">
        <v>51</v>
      </c>
      <c r="F12" s="217" t="s">
        <v>52</v>
      </c>
      <c r="G12" s="167"/>
      <c r="H12" s="167"/>
      <c r="I12" s="167"/>
      <c r="J12" s="218"/>
      <c r="K12" s="219"/>
      <c r="L12" s="86"/>
      <c r="M12" s="166" t="s">
        <v>53</v>
      </c>
      <c r="N12" s="217" t="s">
        <v>52</v>
      </c>
      <c r="O12" s="167"/>
      <c r="P12" s="91"/>
      <c r="Q12" s="152" t="s">
        <v>54</v>
      </c>
      <c r="R12" s="215"/>
      <c r="S12" s="152" t="s">
        <v>15</v>
      </c>
      <c r="T12" s="84"/>
      <c r="U12" s="152" t="s">
        <v>51</v>
      </c>
      <c r="V12" s="151" t="s">
        <v>52</v>
      </c>
      <c r="W12" s="151"/>
      <c r="X12" s="151"/>
      <c r="Y12" s="151"/>
      <c r="Z12" s="151"/>
      <c r="AA12" s="151"/>
      <c r="AB12" s="86"/>
      <c r="AC12" s="152" t="s">
        <v>53</v>
      </c>
      <c r="AD12" s="149" t="s">
        <v>52</v>
      </c>
      <c r="AE12" s="149"/>
      <c r="AF12" s="91"/>
      <c r="AG12" s="152" t="s">
        <v>54</v>
      </c>
    </row>
    <row r="13" spans="1:33" ht="9" customHeight="1" x14ac:dyDescent="0.2">
      <c r="C13" s="164"/>
      <c r="D13" s="84"/>
      <c r="E13" s="166"/>
      <c r="F13" s="170" t="s">
        <v>55</v>
      </c>
      <c r="G13" s="171" t="s">
        <v>56</v>
      </c>
      <c r="H13" s="171" t="s">
        <v>57</v>
      </c>
      <c r="I13" s="172" t="s">
        <v>58</v>
      </c>
      <c r="J13" s="196" t="s">
        <v>52</v>
      </c>
      <c r="K13" s="197"/>
      <c r="L13" s="87"/>
      <c r="M13" s="166"/>
      <c r="N13" s="170" t="s">
        <v>59</v>
      </c>
      <c r="O13" s="172" t="s">
        <v>60</v>
      </c>
      <c r="P13" s="92"/>
      <c r="Q13" s="152"/>
      <c r="R13" s="215"/>
      <c r="S13" s="152"/>
      <c r="T13" s="84"/>
      <c r="U13" s="152"/>
      <c r="V13" s="152" t="s">
        <v>55</v>
      </c>
      <c r="W13" s="152" t="s">
        <v>56</v>
      </c>
      <c r="X13" s="152" t="s">
        <v>57</v>
      </c>
      <c r="Y13" s="152" t="s">
        <v>58</v>
      </c>
      <c r="Z13" s="150"/>
      <c r="AA13" s="150"/>
      <c r="AB13" s="87"/>
      <c r="AC13" s="152"/>
      <c r="AD13" s="152" t="s">
        <v>59</v>
      </c>
      <c r="AE13" s="152" t="s">
        <v>60</v>
      </c>
      <c r="AF13" s="92"/>
      <c r="AG13" s="152"/>
    </row>
    <row r="14" spans="1:33" ht="9" customHeight="1" x14ac:dyDescent="0.2">
      <c r="C14" s="164"/>
      <c r="D14" s="84"/>
      <c r="E14" s="166"/>
      <c r="F14" s="173"/>
      <c r="G14" s="169"/>
      <c r="H14" s="169"/>
      <c r="I14" s="174"/>
      <c r="J14" s="196"/>
      <c r="K14" s="197"/>
      <c r="L14" s="88"/>
      <c r="M14" s="166"/>
      <c r="N14" s="173"/>
      <c r="O14" s="174"/>
      <c r="P14" s="92"/>
      <c r="Q14" s="152"/>
      <c r="R14" s="215"/>
      <c r="S14" s="152"/>
      <c r="T14" s="84"/>
      <c r="U14" s="152"/>
      <c r="V14" s="152"/>
      <c r="W14" s="152"/>
      <c r="X14" s="152"/>
      <c r="Y14" s="152"/>
      <c r="Z14" s="150"/>
      <c r="AA14" s="150"/>
      <c r="AB14" s="88"/>
      <c r="AC14" s="152"/>
      <c r="AD14" s="152"/>
      <c r="AE14" s="152"/>
      <c r="AF14" s="92"/>
      <c r="AG14" s="152"/>
    </row>
    <row r="15" spans="1:33" ht="14.25" hidden="1" customHeight="1" x14ac:dyDescent="0.2">
      <c r="C15" s="164"/>
      <c r="E15" s="166"/>
      <c r="F15" s="173"/>
      <c r="G15" s="169"/>
      <c r="H15" s="169"/>
      <c r="I15" s="174"/>
      <c r="K15" s="72" t="s">
        <v>63</v>
      </c>
      <c r="M15" s="166"/>
      <c r="N15" s="173"/>
      <c r="O15" s="174"/>
      <c r="Q15" s="152"/>
      <c r="R15" s="215"/>
      <c r="S15" s="152"/>
      <c r="T15" s="83"/>
      <c r="U15" s="152"/>
      <c r="V15" s="152"/>
      <c r="W15" s="152"/>
      <c r="X15" s="152"/>
      <c r="Y15" s="152"/>
      <c r="AA15" s="72" t="s">
        <v>63</v>
      </c>
      <c r="AB15" s="83"/>
      <c r="AC15" s="152"/>
      <c r="AD15" s="152"/>
      <c r="AE15" s="152"/>
      <c r="AF15" s="90"/>
      <c r="AG15" s="152"/>
    </row>
    <row r="16" spans="1:33" ht="18" customHeight="1" x14ac:dyDescent="0.2">
      <c r="B16" s="168" t="s">
        <v>14</v>
      </c>
      <c r="C16" s="164"/>
      <c r="E16" s="166"/>
      <c r="F16" s="175"/>
      <c r="G16" s="176"/>
      <c r="H16" s="176"/>
      <c r="I16" s="177"/>
      <c r="J16" s="190" t="s">
        <v>61</v>
      </c>
      <c r="K16" s="216" t="s">
        <v>62</v>
      </c>
      <c r="M16" s="166"/>
      <c r="N16" s="173"/>
      <c r="O16" s="174"/>
      <c r="Q16" s="152"/>
      <c r="R16" s="215"/>
      <c r="S16" s="152"/>
      <c r="T16" s="83"/>
      <c r="U16" s="152"/>
      <c r="V16" s="152"/>
      <c r="W16" s="152"/>
      <c r="X16" s="152"/>
      <c r="Y16" s="152"/>
      <c r="Z16" s="94" t="s">
        <v>61</v>
      </c>
      <c r="AA16" s="95" t="s">
        <v>62</v>
      </c>
      <c r="AB16" s="83"/>
      <c r="AC16" s="152"/>
      <c r="AD16" s="152"/>
      <c r="AE16" s="152"/>
      <c r="AF16" s="90"/>
      <c r="AG16" s="152"/>
    </row>
    <row r="17" spans="2:33" ht="15" customHeight="1" x14ac:dyDescent="0.2">
      <c r="B17" s="73" t="s">
        <v>0</v>
      </c>
      <c r="C17" s="186">
        <v>5515578</v>
      </c>
      <c r="D17" s="85"/>
      <c r="E17" s="178">
        <v>768330</v>
      </c>
      <c r="F17" s="179">
        <v>236251</v>
      </c>
      <c r="G17" s="179">
        <v>256122</v>
      </c>
      <c r="H17" s="179">
        <v>221931</v>
      </c>
      <c r="I17" s="179">
        <v>330751</v>
      </c>
      <c r="J17" s="179">
        <v>54026</v>
      </c>
      <c r="K17" s="180">
        <v>276725</v>
      </c>
      <c r="L17" s="85"/>
      <c r="M17" s="178">
        <v>3302783</v>
      </c>
      <c r="N17" s="179">
        <v>289042</v>
      </c>
      <c r="O17" s="180">
        <v>3013741</v>
      </c>
      <c r="P17" s="93"/>
      <c r="Q17" s="186">
        <v>1167740</v>
      </c>
      <c r="R17" s="223"/>
      <c r="S17" s="186">
        <v>5046600</v>
      </c>
      <c r="T17" s="85"/>
      <c r="U17" s="178">
        <v>803999</v>
      </c>
      <c r="V17" s="179">
        <v>246396</v>
      </c>
      <c r="W17" s="179">
        <v>268965</v>
      </c>
      <c r="X17" s="179">
        <v>231797</v>
      </c>
      <c r="Y17" s="179">
        <v>345366</v>
      </c>
      <c r="Z17" s="179">
        <v>56841</v>
      </c>
      <c r="AA17" s="180">
        <v>288525</v>
      </c>
      <c r="AB17" s="85"/>
      <c r="AC17" s="78">
        <v>3111752</v>
      </c>
      <c r="AD17" s="74">
        <v>293023</v>
      </c>
      <c r="AE17" s="79">
        <v>2818729</v>
      </c>
      <c r="AF17" s="93"/>
      <c r="AG17" s="78">
        <v>842324</v>
      </c>
    </row>
    <row r="18" spans="2:33" ht="15" customHeight="1" x14ac:dyDescent="0.2">
      <c r="B18" s="75" t="s">
        <v>64</v>
      </c>
      <c r="C18" s="187">
        <v>5248823</v>
      </c>
      <c r="D18" s="85"/>
      <c r="E18" s="181">
        <v>725279</v>
      </c>
      <c r="F18" s="74">
        <v>223445</v>
      </c>
      <c r="G18" s="74">
        <v>241712</v>
      </c>
      <c r="H18" s="74">
        <v>209168</v>
      </c>
      <c r="I18" s="74">
        <v>311214</v>
      </c>
      <c r="J18" s="74">
        <v>50954</v>
      </c>
      <c r="K18" s="182">
        <v>260260</v>
      </c>
      <c r="L18" s="85"/>
      <c r="M18" s="181">
        <v>3140450</v>
      </c>
      <c r="N18" s="74">
        <v>272229</v>
      </c>
      <c r="O18" s="182">
        <v>2868221</v>
      </c>
      <c r="P18" s="93"/>
      <c r="Q18" s="187">
        <v>1122834</v>
      </c>
      <c r="R18" s="223"/>
      <c r="S18" s="187">
        <v>4798798</v>
      </c>
      <c r="T18" s="85"/>
      <c r="U18" s="181">
        <v>758841</v>
      </c>
      <c r="V18" s="74">
        <v>232951</v>
      </c>
      <c r="W18" s="74">
        <v>253866</v>
      </c>
      <c r="X18" s="74">
        <v>218552</v>
      </c>
      <c r="Y18" s="74">
        <v>324869</v>
      </c>
      <c r="Z18" s="74">
        <v>53472</v>
      </c>
      <c r="AA18" s="182">
        <v>271397</v>
      </c>
      <c r="AB18" s="85"/>
      <c r="AC18" s="78">
        <v>2953606</v>
      </c>
      <c r="AD18" s="74">
        <v>275607</v>
      </c>
      <c r="AE18" s="79">
        <v>2677999</v>
      </c>
      <c r="AF18" s="93"/>
      <c r="AG18" s="78">
        <v>814954</v>
      </c>
    </row>
    <row r="19" spans="2:33" ht="15" customHeight="1" x14ac:dyDescent="0.2">
      <c r="B19" s="75" t="s">
        <v>65</v>
      </c>
      <c r="C19" s="187">
        <v>1487271</v>
      </c>
      <c r="D19" s="85"/>
      <c r="E19" s="181">
        <v>214305</v>
      </c>
      <c r="F19" s="74">
        <v>70817</v>
      </c>
      <c r="G19" s="74">
        <v>71319</v>
      </c>
      <c r="H19" s="74">
        <v>58525</v>
      </c>
      <c r="I19" s="74">
        <v>83759</v>
      </c>
      <c r="J19" s="74">
        <v>13644</v>
      </c>
      <c r="K19" s="182">
        <v>70115</v>
      </c>
      <c r="L19" s="85"/>
      <c r="M19" s="181">
        <v>902269</v>
      </c>
      <c r="N19" s="74">
        <v>76072</v>
      </c>
      <c r="O19" s="182">
        <v>826197</v>
      </c>
      <c r="P19" s="93"/>
      <c r="Q19" s="187">
        <v>300582</v>
      </c>
      <c r="R19" s="223"/>
      <c r="S19" s="187">
        <v>1334605</v>
      </c>
      <c r="T19" s="85"/>
      <c r="U19" s="181">
        <v>223576</v>
      </c>
      <c r="V19" s="74">
        <v>73729</v>
      </c>
      <c r="W19" s="74">
        <v>74836</v>
      </c>
      <c r="X19" s="74">
        <v>60691</v>
      </c>
      <c r="Y19" s="74">
        <v>87551</v>
      </c>
      <c r="Z19" s="74">
        <v>14320</v>
      </c>
      <c r="AA19" s="182">
        <v>73231</v>
      </c>
      <c r="AB19" s="85"/>
      <c r="AC19" s="78">
        <v>824538</v>
      </c>
      <c r="AD19" s="74">
        <v>75625</v>
      </c>
      <c r="AE19" s="79">
        <v>748913</v>
      </c>
      <c r="AF19" s="93"/>
      <c r="AG19" s="78">
        <v>213260</v>
      </c>
    </row>
    <row r="20" spans="2:33" ht="15" customHeight="1" x14ac:dyDescent="0.2">
      <c r="B20" s="75" t="s">
        <v>1</v>
      </c>
      <c r="C20" s="187">
        <v>1081345</v>
      </c>
      <c r="D20" s="85"/>
      <c r="E20" s="181">
        <v>153713</v>
      </c>
      <c r="F20" s="74">
        <v>50832</v>
      </c>
      <c r="G20" s="74">
        <v>51219</v>
      </c>
      <c r="H20" s="74">
        <v>41787</v>
      </c>
      <c r="I20" s="74">
        <v>60773</v>
      </c>
      <c r="J20" s="74">
        <v>9875</v>
      </c>
      <c r="K20" s="182">
        <v>50898</v>
      </c>
      <c r="L20" s="85"/>
      <c r="M20" s="181">
        <v>655494</v>
      </c>
      <c r="N20" s="74">
        <v>55779</v>
      </c>
      <c r="O20" s="182">
        <v>599715</v>
      </c>
      <c r="P20" s="93"/>
      <c r="Q20" s="187">
        <v>221240</v>
      </c>
      <c r="R20" s="223"/>
      <c r="S20" s="187">
        <v>961132</v>
      </c>
      <c r="T20" s="85"/>
      <c r="U20" s="181">
        <v>160378</v>
      </c>
      <c r="V20" s="74">
        <v>53002</v>
      </c>
      <c r="W20" s="74">
        <v>53630</v>
      </c>
      <c r="X20" s="74">
        <v>43485</v>
      </c>
      <c r="Y20" s="74">
        <v>63309</v>
      </c>
      <c r="Z20" s="74">
        <v>10261</v>
      </c>
      <c r="AA20" s="182">
        <v>53048</v>
      </c>
      <c r="AB20" s="85"/>
      <c r="AC20" s="78">
        <v>595289</v>
      </c>
      <c r="AD20" s="74">
        <v>55095</v>
      </c>
      <c r="AE20" s="79">
        <v>540194</v>
      </c>
      <c r="AF20" s="93"/>
      <c r="AG20" s="78">
        <v>152417</v>
      </c>
    </row>
    <row r="21" spans="2:33" ht="15" customHeight="1" x14ac:dyDescent="0.2">
      <c r="B21" s="165" t="s">
        <v>33</v>
      </c>
      <c r="C21" s="187">
        <v>296859</v>
      </c>
      <c r="D21" s="85"/>
      <c r="E21" s="181">
        <v>34501</v>
      </c>
      <c r="F21" s="74">
        <v>11503</v>
      </c>
      <c r="G21" s="74">
        <v>11525</v>
      </c>
      <c r="H21" s="74">
        <v>9261</v>
      </c>
      <c r="I21" s="74">
        <v>14252</v>
      </c>
      <c r="J21" s="74">
        <v>2212</v>
      </c>
      <c r="K21" s="182">
        <v>12040</v>
      </c>
      <c r="L21" s="85"/>
      <c r="M21" s="181">
        <v>168581</v>
      </c>
      <c r="N21" s="74">
        <v>14487</v>
      </c>
      <c r="O21" s="182">
        <v>154094</v>
      </c>
      <c r="P21" s="93"/>
      <c r="Q21" s="187">
        <v>81737</v>
      </c>
      <c r="R21" s="223"/>
      <c r="S21" s="187">
        <v>250874</v>
      </c>
      <c r="T21" s="85"/>
      <c r="U21" s="181">
        <v>35993</v>
      </c>
      <c r="V21" s="74">
        <v>12173</v>
      </c>
      <c r="W21" s="74">
        <v>11839</v>
      </c>
      <c r="X21" s="74">
        <v>9687</v>
      </c>
      <c r="Y21" s="74">
        <v>14711</v>
      </c>
      <c r="Z21" s="74">
        <v>2294</v>
      </c>
      <c r="AA21" s="182">
        <v>12417</v>
      </c>
      <c r="AB21" s="85"/>
      <c r="AC21" s="78">
        <v>153241</v>
      </c>
      <c r="AD21" s="74">
        <v>14563</v>
      </c>
      <c r="AE21" s="79">
        <v>138678</v>
      </c>
      <c r="AF21" s="93"/>
      <c r="AG21" s="78">
        <v>49223</v>
      </c>
    </row>
    <row r="22" spans="2:33" ht="15" customHeight="1" x14ac:dyDescent="0.2">
      <c r="B22" s="165" t="s">
        <v>34</v>
      </c>
      <c r="C22" s="187">
        <v>299342</v>
      </c>
      <c r="D22" s="85"/>
      <c r="E22" s="181">
        <v>35075</v>
      </c>
      <c r="F22" s="74">
        <v>11736</v>
      </c>
      <c r="G22" s="74">
        <v>11716</v>
      </c>
      <c r="H22" s="74">
        <v>9386</v>
      </c>
      <c r="I22" s="74">
        <v>14357</v>
      </c>
      <c r="J22" s="74">
        <v>2237</v>
      </c>
      <c r="K22" s="182">
        <v>12120</v>
      </c>
      <c r="L22" s="85"/>
      <c r="M22" s="181">
        <v>170308</v>
      </c>
      <c r="N22" s="74">
        <v>14556</v>
      </c>
      <c r="O22" s="182">
        <v>155752</v>
      </c>
      <c r="P22" s="93"/>
      <c r="Q22" s="187">
        <v>81839</v>
      </c>
      <c r="R22" s="223"/>
      <c r="S22" s="187">
        <v>253358</v>
      </c>
      <c r="T22" s="85"/>
      <c r="U22" s="181">
        <v>36649</v>
      </c>
      <c r="V22" s="74">
        <v>12424</v>
      </c>
      <c r="W22" s="74">
        <v>12094</v>
      </c>
      <c r="X22" s="74">
        <v>9817</v>
      </c>
      <c r="Y22" s="74">
        <v>14808</v>
      </c>
      <c r="Z22" s="74">
        <v>2314</v>
      </c>
      <c r="AA22" s="182">
        <v>12494</v>
      </c>
      <c r="AB22" s="85"/>
      <c r="AC22" s="78">
        <v>154907</v>
      </c>
      <c r="AD22" s="74">
        <v>14634</v>
      </c>
      <c r="AE22" s="79">
        <v>140273</v>
      </c>
      <c r="AF22" s="93"/>
      <c r="AG22" s="78">
        <v>49308</v>
      </c>
    </row>
    <row r="23" spans="2:33" ht="15" customHeight="1" x14ac:dyDescent="0.2">
      <c r="B23" s="165" t="s">
        <v>35</v>
      </c>
      <c r="C23" s="194">
        <v>2483</v>
      </c>
      <c r="D23" s="85"/>
      <c r="E23" s="181">
        <v>574</v>
      </c>
      <c r="F23" s="74">
        <v>233</v>
      </c>
      <c r="G23" s="74">
        <v>191</v>
      </c>
      <c r="H23" s="74">
        <v>125</v>
      </c>
      <c r="I23" s="74">
        <v>105</v>
      </c>
      <c r="J23" s="74">
        <v>25</v>
      </c>
      <c r="K23" s="182">
        <v>80</v>
      </c>
      <c r="L23" s="85"/>
      <c r="M23" s="183">
        <v>1727</v>
      </c>
      <c r="N23" s="184">
        <v>69</v>
      </c>
      <c r="O23" s="185">
        <v>1658</v>
      </c>
      <c r="P23" s="93"/>
      <c r="Q23" s="194">
        <v>102</v>
      </c>
      <c r="R23" s="223"/>
      <c r="S23" s="194">
        <v>2484</v>
      </c>
      <c r="T23" s="85"/>
      <c r="U23" s="183">
        <v>656</v>
      </c>
      <c r="V23" s="184">
        <v>251</v>
      </c>
      <c r="W23" s="184">
        <v>255</v>
      </c>
      <c r="X23" s="184">
        <v>130</v>
      </c>
      <c r="Y23" s="184">
        <v>97</v>
      </c>
      <c r="Z23" s="184">
        <v>20</v>
      </c>
      <c r="AA23" s="185">
        <v>77</v>
      </c>
      <c r="AB23" s="85"/>
      <c r="AC23" s="80">
        <v>1666</v>
      </c>
      <c r="AD23" s="81">
        <v>71</v>
      </c>
      <c r="AE23" s="82">
        <v>1595</v>
      </c>
      <c r="AF23" s="93"/>
      <c r="AG23" s="80">
        <v>85</v>
      </c>
    </row>
    <row r="24" spans="2:33" ht="15" customHeight="1" x14ac:dyDescent="0.2">
      <c r="B24" s="76" t="s">
        <v>2</v>
      </c>
      <c r="C24" s="186">
        <v>8484</v>
      </c>
      <c r="D24" s="85"/>
      <c r="E24" s="178">
        <v>857</v>
      </c>
      <c r="F24" s="179">
        <v>299</v>
      </c>
      <c r="G24" s="179">
        <v>278</v>
      </c>
      <c r="H24" s="179">
        <v>218</v>
      </c>
      <c r="I24" s="179">
        <v>379</v>
      </c>
      <c r="J24" s="179">
        <v>62</v>
      </c>
      <c r="K24" s="180">
        <v>317</v>
      </c>
      <c r="L24" s="85"/>
      <c r="M24" s="178">
        <v>4495</v>
      </c>
      <c r="N24" s="179">
        <v>409</v>
      </c>
      <c r="O24" s="180">
        <v>4086</v>
      </c>
      <c r="P24" s="93"/>
      <c r="Q24" s="186">
        <v>2815</v>
      </c>
      <c r="R24" s="223"/>
      <c r="S24" s="186">
        <v>7136</v>
      </c>
      <c r="T24" s="85"/>
      <c r="U24" s="178">
        <v>983</v>
      </c>
      <c r="V24" s="179">
        <v>328</v>
      </c>
      <c r="W24" s="179">
        <v>320</v>
      </c>
      <c r="X24" s="179">
        <v>281</v>
      </c>
      <c r="Y24" s="179">
        <v>357</v>
      </c>
      <c r="Z24" s="179">
        <v>54</v>
      </c>
      <c r="AA24" s="180">
        <v>303</v>
      </c>
      <c r="AB24" s="85"/>
      <c r="AC24" s="78">
        <v>4055</v>
      </c>
      <c r="AD24" s="74">
        <v>370</v>
      </c>
      <c r="AE24" s="79">
        <v>3685</v>
      </c>
      <c r="AF24" s="93"/>
      <c r="AG24" s="78">
        <v>1795</v>
      </c>
    </row>
    <row r="25" spans="2:33" ht="15" customHeight="1" x14ac:dyDescent="0.2">
      <c r="B25" s="76" t="s">
        <v>3</v>
      </c>
      <c r="C25" s="187">
        <v>7689</v>
      </c>
      <c r="D25" s="85"/>
      <c r="E25" s="181">
        <v>795</v>
      </c>
      <c r="F25" s="74">
        <v>292</v>
      </c>
      <c r="G25" s="74">
        <v>254</v>
      </c>
      <c r="H25" s="74">
        <v>203</v>
      </c>
      <c r="I25" s="74">
        <v>285</v>
      </c>
      <c r="J25" s="74">
        <v>46</v>
      </c>
      <c r="K25" s="182">
        <v>239</v>
      </c>
      <c r="L25" s="85"/>
      <c r="M25" s="181">
        <v>4155</v>
      </c>
      <c r="N25" s="74">
        <v>313</v>
      </c>
      <c r="O25" s="182">
        <v>3842</v>
      </c>
      <c r="P25" s="93"/>
      <c r="Q25" s="187">
        <v>2500</v>
      </c>
      <c r="R25" s="223"/>
      <c r="S25" s="187">
        <v>6254</v>
      </c>
      <c r="T25" s="85"/>
      <c r="U25" s="181">
        <v>835</v>
      </c>
      <c r="V25" s="74">
        <v>309</v>
      </c>
      <c r="W25" s="74">
        <v>255</v>
      </c>
      <c r="X25" s="74">
        <v>217</v>
      </c>
      <c r="Y25" s="74">
        <v>326</v>
      </c>
      <c r="Z25" s="74">
        <v>54</v>
      </c>
      <c r="AA25" s="182">
        <v>272</v>
      </c>
      <c r="AB25" s="85"/>
      <c r="AC25" s="78">
        <v>3647</v>
      </c>
      <c r="AD25" s="74">
        <v>310</v>
      </c>
      <c r="AE25" s="79">
        <v>3337</v>
      </c>
      <c r="AF25" s="93"/>
      <c r="AG25" s="78">
        <v>1500</v>
      </c>
    </row>
    <row r="26" spans="2:33" ht="15" customHeight="1" x14ac:dyDescent="0.2">
      <c r="B26" s="76" t="s">
        <v>4</v>
      </c>
      <c r="C26" s="187">
        <v>17888</v>
      </c>
      <c r="D26" s="85"/>
      <c r="E26" s="181">
        <v>1838</v>
      </c>
      <c r="F26" s="74">
        <v>626</v>
      </c>
      <c r="G26" s="74">
        <v>618</v>
      </c>
      <c r="H26" s="74">
        <v>475</v>
      </c>
      <c r="I26" s="74">
        <v>742</v>
      </c>
      <c r="J26" s="74">
        <v>119</v>
      </c>
      <c r="K26" s="182">
        <v>623</v>
      </c>
      <c r="L26" s="85"/>
      <c r="M26" s="181">
        <v>9434</v>
      </c>
      <c r="N26" s="74">
        <v>834</v>
      </c>
      <c r="O26" s="182">
        <v>8600</v>
      </c>
      <c r="P26" s="93"/>
      <c r="Q26" s="187">
        <v>5993</v>
      </c>
      <c r="R26" s="223"/>
      <c r="S26" s="187">
        <v>13924</v>
      </c>
      <c r="T26" s="85"/>
      <c r="U26" s="181">
        <v>1985</v>
      </c>
      <c r="V26" s="74">
        <v>675</v>
      </c>
      <c r="W26" s="74">
        <v>650</v>
      </c>
      <c r="X26" s="74">
        <v>550</v>
      </c>
      <c r="Y26" s="74">
        <v>786</v>
      </c>
      <c r="Z26" s="74">
        <v>110</v>
      </c>
      <c r="AA26" s="182">
        <v>676</v>
      </c>
      <c r="AB26" s="85"/>
      <c r="AC26" s="78">
        <v>8106</v>
      </c>
      <c r="AD26" s="74">
        <v>802</v>
      </c>
      <c r="AE26" s="79">
        <v>7304</v>
      </c>
      <c r="AF26" s="93"/>
      <c r="AG26" s="78">
        <v>3157</v>
      </c>
    </row>
    <row r="27" spans="2:33" ht="15" customHeight="1" x14ac:dyDescent="0.2">
      <c r="B27" s="76" t="s">
        <v>36</v>
      </c>
      <c r="C27" s="187">
        <v>11220</v>
      </c>
      <c r="D27" s="85"/>
      <c r="E27" s="181">
        <v>1194</v>
      </c>
      <c r="F27" s="74">
        <v>389</v>
      </c>
      <c r="G27" s="74">
        <v>388</v>
      </c>
      <c r="H27" s="74">
        <v>339</v>
      </c>
      <c r="I27" s="74">
        <v>491</v>
      </c>
      <c r="J27" s="74">
        <v>78</v>
      </c>
      <c r="K27" s="182">
        <v>413</v>
      </c>
      <c r="L27" s="85"/>
      <c r="M27" s="181">
        <v>6276</v>
      </c>
      <c r="N27" s="74">
        <v>541</v>
      </c>
      <c r="O27" s="182">
        <v>5735</v>
      </c>
      <c r="P27" s="93"/>
      <c r="Q27" s="187">
        <v>3337</v>
      </c>
      <c r="R27" s="223"/>
      <c r="S27" s="187">
        <v>8911</v>
      </c>
      <c r="T27" s="85"/>
      <c r="U27" s="181">
        <v>1257</v>
      </c>
      <c r="V27" s="74">
        <v>425</v>
      </c>
      <c r="W27" s="74">
        <v>423</v>
      </c>
      <c r="X27" s="74">
        <v>317</v>
      </c>
      <c r="Y27" s="74">
        <v>553</v>
      </c>
      <c r="Z27" s="74">
        <v>92</v>
      </c>
      <c r="AA27" s="182">
        <v>461</v>
      </c>
      <c r="AB27" s="85"/>
      <c r="AC27" s="78">
        <v>5429</v>
      </c>
      <c r="AD27" s="74">
        <v>584</v>
      </c>
      <c r="AE27" s="79">
        <v>4845</v>
      </c>
      <c r="AF27" s="93"/>
      <c r="AG27" s="78">
        <v>1764</v>
      </c>
    </row>
    <row r="28" spans="2:33" ht="15" customHeight="1" x14ac:dyDescent="0.2">
      <c r="B28" s="76" t="s">
        <v>37</v>
      </c>
      <c r="C28" s="187">
        <v>16970</v>
      </c>
      <c r="D28" s="85"/>
      <c r="E28" s="181">
        <v>1658</v>
      </c>
      <c r="F28" s="74">
        <v>641</v>
      </c>
      <c r="G28" s="74">
        <v>515</v>
      </c>
      <c r="H28" s="74">
        <v>399</v>
      </c>
      <c r="I28" s="74">
        <v>661</v>
      </c>
      <c r="J28" s="74">
        <v>103</v>
      </c>
      <c r="K28" s="182">
        <v>558</v>
      </c>
      <c r="L28" s="85"/>
      <c r="M28" s="181">
        <v>9649</v>
      </c>
      <c r="N28" s="74">
        <v>840</v>
      </c>
      <c r="O28" s="182">
        <v>8809</v>
      </c>
      <c r="P28" s="93"/>
      <c r="Q28" s="187">
        <v>5105</v>
      </c>
      <c r="R28" s="223"/>
      <c r="S28" s="187">
        <v>14664</v>
      </c>
      <c r="T28" s="85"/>
      <c r="U28" s="181">
        <v>1716</v>
      </c>
      <c r="V28" s="74">
        <v>643</v>
      </c>
      <c r="W28" s="74">
        <v>554</v>
      </c>
      <c r="X28" s="74">
        <v>411</v>
      </c>
      <c r="Y28" s="74">
        <v>714</v>
      </c>
      <c r="Z28" s="74">
        <v>108</v>
      </c>
      <c r="AA28" s="182">
        <v>606</v>
      </c>
      <c r="AB28" s="85"/>
      <c r="AC28" s="78">
        <v>9483</v>
      </c>
      <c r="AD28" s="74">
        <v>890</v>
      </c>
      <c r="AE28" s="79">
        <v>8593</v>
      </c>
      <c r="AF28" s="93"/>
      <c r="AG28" s="78">
        <v>2859</v>
      </c>
    </row>
    <row r="29" spans="2:33" ht="15" customHeight="1" x14ac:dyDescent="0.2">
      <c r="B29" s="76" t="s">
        <v>38</v>
      </c>
      <c r="C29" s="187">
        <v>12056</v>
      </c>
      <c r="D29" s="85"/>
      <c r="E29" s="181">
        <v>1326</v>
      </c>
      <c r="F29" s="74">
        <v>433</v>
      </c>
      <c r="G29" s="74">
        <v>435</v>
      </c>
      <c r="H29" s="74">
        <v>369</v>
      </c>
      <c r="I29" s="74">
        <v>613</v>
      </c>
      <c r="J29" s="74">
        <v>89</v>
      </c>
      <c r="K29" s="182">
        <v>524</v>
      </c>
      <c r="L29" s="85"/>
      <c r="M29" s="181">
        <v>6655</v>
      </c>
      <c r="N29" s="74">
        <v>598</v>
      </c>
      <c r="O29" s="182">
        <v>6057</v>
      </c>
      <c r="P29" s="93"/>
      <c r="Q29" s="187">
        <v>3551</v>
      </c>
      <c r="R29" s="223"/>
      <c r="S29" s="187">
        <v>9569</v>
      </c>
      <c r="T29" s="85"/>
      <c r="U29" s="181">
        <v>1302</v>
      </c>
      <c r="V29" s="74">
        <v>372</v>
      </c>
      <c r="W29" s="74">
        <v>428</v>
      </c>
      <c r="X29" s="74">
        <v>404</v>
      </c>
      <c r="Y29" s="74">
        <v>615</v>
      </c>
      <c r="Z29" s="74">
        <v>98</v>
      </c>
      <c r="AA29" s="182">
        <v>517</v>
      </c>
      <c r="AB29" s="85"/>
      <c r="AC29" s="78">
        <v>5788</v>
      </c>
      <c r="AD29" s="74">
        <v>601</v>
      </c>
      <c r="AE29" s="79">
        <v>5187</v>
      </c>
      <c r="AF29" s="93"/>
      <c r="AG29" s="78">
        <v>1962</v>
      </c>
    </row>
    <row r="30" spans="2:33" ht="15" customHeight="1" x14ac:dyDescent="0.2">
      <c r="B30" s="76" t="s">
        <v>5</v>
      </c>
      <c r="C30" s="187">
        <v>6840</v>
      </c>
      <c r="D30" s="85"/>
      <c r="E30" s="181">
        <v>760</v>
      </c>
      <c r="F30" s="74">
        <v>271</v>
      </c>
      <c r="G30" s="74">
        <v>249</v>
      </c>
      <c r="H30" s="74">
        <v>194</v>
      </c>
      <c r="I30" s="74">
        <v>331</v>
      </c>
      <c r="J30" s="74">
        <v>46</v>
      </c>
      <c r="K30" s="182">
        <v>285</v>
      </c>
      <c r="L30" s="85"/>
      <c r="M30" s="181">
        <v>3760</v>
      </c>
      <c r="N30" s="74">
        <v>334</v>
      </c>
      <c r="O30" s="182">
        <v>3426</v>
      </c>
      <c r="P30" s="93"/>
      <c r="Q30" s="187">
        <v>2035</v>
      </c>
      <c r="R30" s="223"/>
      <c r="S30" s="187">
        <v>5897</v>
      </c>
      <c r="T30" s="85"/>
      <c r="U30" s="181">
        <v>789</v>
      </c>
      <c r="V30" s="74">
        <v>284</v>
      </c>
      <c r="W30" s="74">
        <v>268</v>
      </c>
      <c r="X30" s="74">
        <v>179</v>
      </c>
      <c r="Y30" s="74">
        <v>294</v>
      </c>
      <c r="Z30" s="74">
        <v>58</v>
      </c>
      <c r="AA30" s="182">
        <v>236</v>
      </c>
      <c r="AB30" s="85"/>
      <c r="AC30" s="78">
        <v>3552</v>
      </c>
      <c r="AD30" s="74">
        <v>320</v>
      </c>
      <c r="AE30" s="79">
        <v>3232</v>
      </c>
      <c r="AF30" s="93"/>
      <c r="AG30" s="78">
        <v>1320</v>
      </c>
    </row>
    <row r="31" spans="2:33" ht="15" customHeight="1" x14ac:dyDescent="0.2">
      <c r="B31" s="76" t="s">
        <v>39</v>
      </c>
      <c r="C31" s="187">
        <v>9017</v>
      </c>
      <c r="D31" s="85"/>
      <c r="E31" s="181">
        <v>1116</v>
      </c>
      <c r="F31" s="74">
        <v>354</v>
      </c>
      <c r="G31" s="74">
        <v>375</v>
      </c>
      <c r="H31" s="74">
        <v>312</v>
      </c>
      <c r="I31" s="74">
        <v>428</v>
      </c>
      <c r="J31" s="74">
        <v>75</v>
      </c>
      <c r="K31" s="182">
        <v>353</v>
      </c>
      <c r="L31" s="85"/>
      <c r="M31" s="181">
        <v>4865</v>
      </c>
      <c r="N31" s="74">
        <v>364</v>
      </c>
      <c r="O31" s="182">
        <v>4501</v>
      </c>
      <c r="P31" s="93"/>
      <c r="Q31" s="187">
        <v>2683</v>
      </c>
      <c r="R31" s="223"/>
      <c r="S31" s="187">
        <v>7508</v>
      </c>
      <c r="T31" s="85"/>
      <c r="U31" s="181">
        <v>1283</v>
      </c>
      <c r="V31" s="74">
        <v>402</v>
      </c>
      <c r="W31" s="74">
        <v>428</v>
      </c>
      <c r="X31" s="74">
        <v>369</v>
      </c>
      <c r="Y31" s="74">
        <v>459</v>
      </c>
      <c r="Z31" s="74">
        <v>84</v>
      </c>
      <c r="AA31" s="182">
        <v>375</v>
      </c>
      <c r="AB31" s="85"/>
      <c r="AC31" s="78">
        <v>4141</v>
      </c>
      <c r="AD31" s="74">
        <v>353</v>
      </c>
      <c r="AE31" s="79">
        <v>3788</v>
      </c>
      <c r="AF31" s="93"/>
      <c r="AG31" s="78">
        <v>1709</v>
      </c>
    </row>
    <row r="32" spans="2:33" ht="15" customHeight="1" x14ac:dyDescent="0.2">
      <c r="B32" s="76" t="s">
        <v>6</v>
      </c>
      <c r="C32" s="187">
        <v>20419</v>
      </c>
      <c r="D32" s="85"/>
      <c r="E32" s="181">
        <v>1970</v>
      </c>
      <c r="F32" s="74">
        <v>618</v>
      </c>
      <c r="G32" s="74">
        <v>641</v>
      </c>
      <c r="H32" s="74">
        <v>557</v>
      </c>
      <c r="I32" s="74">
        <v>911</v>
      </c>
      <c r="J32" s="74">
        <v>154</v>
      </c>
      <c r="K32" s="182">
        <v>757</v>
      </c>
      <c r="L32" s="85"/>
      <c r="M32" s="181">
        <v>11205</v>
      </c>
      <c r="N32" s="74">
        <v>942</v>
      </c>
      <c r="O32" s="182">
        <v>10263</v>
      </c>
      <c r="P32" s="93"/>
      <c r="Q32" s="187">
        <v>6487</v>
      </c>
      <c r="R32" s="223"/>
      <c r="S32" s="187">
        <v>16566</v>
      </c>
      <c r="T32" s="85"/>
      <c r="U32" s="181">
        <v>2104</v>
      </c>
      <c r="V32" s="74">
        <v>735</v>
      </c>
      <c r="W32" s="74">
        <v>650</v>
      </c>
      <c r="X32" s="74">
        <v>583</v>
      </c>
      <c r="Y32" s="74">
        <v>905</v>
      </c>
      <c r="Z32" s="74">
        <v>136</v>
      </c>
      <c r="AA32" s="182">
        <v>769</v>
      </c>
      <c r="AB32" s="85"/>
      <c r="AC32" s="78">
        <v>9457</v>
      </c>
      <c r="AD32" s="74">
        <v>923</v>
      </c>
      <c r="AE32" s="79">
        <v>8534</v>
      </c>
      <c r="AF32" s="93"/>
      <c r="AG32" s="78">
        <v>4236</v>
      </c>
    </row>
    <row r="33" spans="2:33" ht="15" customHeight="1" x14ac:dyDescent="0.2">
      <c r="B33" s="76" t="s">
        <v>40</v>
      </c>
      <c r="C33" s="187">
        <v>12470</v>
      </c>
      <c r="D33" s="85"/>
      <c r="E33" s="181">
        <v>1349</v>
      </c>
      <c r="F33" s="74">
        <v>404</v>
      </c>
      <c r="G33" s="74">
        <v>484</v>
      </c>
      <c r="H33" s="74">
        <v>369</v>
      </c>
      <c r="I33" s="74">
        <v>574</v>
      </c>
      <c r="J33" s="74">
        <v>92</v>
      </c>
      <c r="K33" s="182">
        <v>482</v>
      </c>
      <c r="L33" s="85"/>
      <c r="M33" s="181">
        <v>6659</v>
      </c>
      <c r="N33" s="74">
        <v>525</v>
      </c>
      <c r="O33" s="182">
        <v>6134</v>
      </c>
      <c r="P33" s="93"/>
      <c r="Q33" s="187">
        <v>3980</v>
      </c>
      <c r="R33" s="223"/>
      <c r="S33" s="187">
        <v>9662</v>
      </c>
      <c r="T33" s="85"/>
      <c r="U33" s="181">
        <v>1413</v>
      </c>
      <c r="V33" s="74">
        <v>463</v>
      </c>
      <c r="W33" s="74">
        <v>470</v>
      </c>
      <c r="X33" s="74">
        <v>385</v>
      </c>
      <c r="Y33" s="74">
        <v>554</v>
      </c>
      <c r="Z33" s="74">
        <v>95</v>
      </c>
      <c r="AA33" s="182">
        <v>459</v>
      </c>
      <c r="AB33" s="85"/>
      <c r="AC33" s="78">
        <v>5651</v>
      </c>
      <c r="AD33" s="74">
        <v>519</v>
      </c>
      <c r="AE33" s="79">
        <v>5132</v>
      </c>
      <c r="AF33" s="93"/>
      <c r="AG33" s="78">
        <v>2139</v>
      </c>
    </row>
    <row r="34" spans="2:33" ht="15" customHeight="1" x14ac:dyDescent="0.2">
      <c r="B34" s="76" t="s">
        <v>7</v>
      </c>
      <c r="C34" s="187">
        <v>7992</v>
      </c>
      <c r="D34" s="85"/>
      <c r="E34" s="181">
        <v>872</v>
      </c>
      <c r="F34" s="74">
        <v>278</v>
      </c>
      <c r="G34" s="74">
        <v>313</v>
      </c>
      <c r="H34" s="74">
        <v>228</v>
      </c>
      <c r="I34" s="74">
        <v>366</v>
      </c>
      <c r="J34" s="74">
        <v>53</v>
      </c>
      <c r="K34" s="182">
        <v>313</v>
      </c>
      <c r="L34" s="85"/>
      <c r="M34" s="181">
        <v>4492</v>
      </c>
      <c r="N34" s="74">
        <v>396</v>
      </c>
      <c r="O34" s="182">
        <v>4096</v>
      </c>
      <c r="P34" s="93"/>
      <c r="Q34" s="187">
        <v>2315</v>
      </c>
      <c r="R34" s="223"/>
      <c r="S34" s="187">
        <v>7468</v>
      </c>
      <c r="T34" s="85"/>
      <c r="U34" s="181">
        <v>936</v>
      </c>
      <c r="V34" s="74">
        <v>313</v>
      </c>
      <c r="W34" s="74">
        <v>298</v>
      </c>
      <c r="X34" s="74">
        <v>255</v>
      </c>
      <c r="Y34" s="74">
        <v>471</v>
      </c>
      <c r="Z34" s="74">
        <v>70</v>
      </c>
      <c r="AA34" s="182">
        <v>401</v>
      </c>
      <c r="AB34" s="85"/>
      <c r="AC34" s="78">
        <v>4723</v>
      </c>
      <c r="AD34" s="74">
        <v>443</v>
      </c>
      <c r="AE34" s="79">
        <v>4280</v>
      </c>
      <c r="AF34" s="93"/>
      <c r="AG34" s="78">
        <v>1408</v>
      </c>
    </row>
    <row r="35" spans="2:33" ht="15" customHeight="1" x14ac:dyDescent="0.2">
      <c r="B35" s="76" t="s">
        <v>8</v>
      </c>
      <c r="C35" s="187">
        <v>10173</v>
      </c>
      <c r="D35" s="85"/>
      <c r="E35" s="181">
        <v>1398</v>
      </c>
      <c r="F35" s="74">
        <v>448</v>
      </c>
      <c r="G35" s="74">
        <v>472</v>
      </c>
      <c r="H35" s="74">
        <v>394</v>
      </c>
      <c r="I35" s="74">
        <v>611</v>
      </c>
      <c r="J35" s="74">
        <v>84</v>
      </c>
      <c r="K35" s="182">
        <v>527</v>
      </c>
      <c r="L35" s="85"/>
      <c r="M35" s="181">
        <v>6254</v>
      </c>
      <c r="N35" s="74">
        <v>566</v>
      </c>
      <c r="O35" s="182">
        <v>5688</v>
      </c>
      <c r="P35" s="93"/>
      <c r="Q35" s="187">
        <v>1994</v>
      </c>
      <c r="R35" s="223"/>
      <c r="S35" s="187">
        <v>8967</v>
      </c>
      <c r="T35" s="85"/>
      <c r="U35" s="181">
        <v>1508</v>
      </c>
      <c r="V35" s="74">
        <v>498</v>
      </c>
      <c r="W35" s="74">
        <v>473</v>
      </c>
      <c r="X35" s="74">
        <v>444</v>
      </c>
      <c r="Y35" s="74">
        <v>602</v>
      </c>
      <c r="Z35" s="74">
        <v>93</v>
      </c>
      <c r="AA35" s="182">
        <v>509</v>
      </c>
      <c r="AB35" s="85"/>
      <c r="AC35" s="78">
        <v>5714</v>
      </c>
      <c r="AD35" s="74">
        <v>623</v>
      </c>
      <c r="AE35" s="79">
        <v>5091</v>
      </c>
      <c r="AF35" s="93"/>
      <c r="AG35" s="78">
        <v>1236</v>
      </c>
    </row>
    <row r="36" spans="2:33" ht="15" customHeight="1" x14ac:dyDescent="0.2">
      <c r="B36" s="76" t="s">
        <v>41</v>
      </c>
      <c r="C36" s="187">
        <v>11019</v>
      </c>
      <c r="D36" s="85"/>
      <c r="E36" s="181">
        <v>1388</v>
      </c>
      <c r="F36" s="74">
        <v>478</v>
      </c>
      <c r="G36" s="74">
        <v>442</v>
      </c>
      <c r="H36" s="74">
        <v>376</v>
      </c>
      <c r="I36" s="74">
        <v>531</v>
      </c>
      <c r="J36" s="74">
        <v>92</v>
      </c>
      <c r="K36" s="182">
        <v>439</v>
      </c>
      <c r="L36" s="85"/>
      <c r="M36" s="181">
        <v>6121</v>
      </c>
      <c r="N36" s="74">
        <v>503</v>
      </c>
      <c r="O36" s="182">
        <v>5618</v>
      </c>
      <c r="P36" s="93"/>
      <c r="Q36" s="187">
        <v>3071</v>
      </c>
      <c r="R36" s="223"/>
      <c r="S36" s="187">
        <v>9097</v>
      </c>
      <c r="T36" s="85"/>
      <c r="U36" s="181">
        <v>1429</v>
      </c>
      <c r="V36" s="74">
        <v>486</v>
      </c>
      <c r="W36" s="74">
        <v>468</v>
      </c>
      <c r="X36" s="74">
        <v>378</v>
      </c>
      <c r="Y36" s="74">
        <v>553</v>
      </c>
      <c r="Z36" s="74">
        <v>97</v>
      </c>
      <c r="AA36" s="182">
        <v>456</v>
      </c>
      <c r="AB36" s="85"/>
      <c r="AC36" s="78">
        <v>5484</v>
      </c>
      <c r="AD36" s="74">
        <v>504</v>
      </c>
      <c r="AE36" s="79">
        <v>4980</v>
      </c>
      <c r="AF36" s="93"/>
      <c r="AG36" s="78">
        <v>1728</v>
      </c>
    </row>
    <row r="37" spans="2:33" ht="15" customHeight="1" x14ac:dyDescent="0.2">
      <c r="B37" s="76" t="s">
        <v>9</v>
      </c>
      <c r="C37" s="187">
        <v>24449</v>
      </c>
      <c r="D37" s="85"/>
      <c r="E37" s="181">
        <v>3625</v>
      </c>
      <c r="F37" s="74">
        <v>1233</v>
      </c>
      <c r="G37" s="74">
        <v>1201</v>
      </c>
      <c r="H37" s="74">
        <v>960</v>
      </c>
      <c r="I37" s="74">
        <v>1452</v>
      </c>
      <c r="J37" s="74">
        <v>231</v>
      </c>
      <c r="K37" s="182">
        <v>1221</v>
      </c>
      <c r="L37" s="85"/>
      <c r="M37" s="181">
        <v>15460</v>
      </c>
      <c r="N37" s="74">
        <v>1387</v>
      </c>
      <c r="O37" s="182">
        <v>14073</v>
      </c>
      <c r="P37" s="93"/>
      <c r="Q37" s="187">
        <v>4143</v>
      </c>
      <c r="R37" s="223"/>
      <c r="S37" s="187">
        <v>21234</v>
      </c>
      <c r="T37" s="85"/>
      <c r="U37" s="181">
        <v>3686</v>
      </c>
      <c r="V37" s="74">
        <v>1225</v>
      </c>
      <c r="W37" s="74">
        <v>1247</v>
      </c>
      <c r="X37" s="74">
        <v>986</v>
      </c>
      <c r="Y37" s="74">
        <v>1449</v>
      </c>
      <c r="Z37" s="74">
        <v>228</v>
      </c>
      <c r="AA37" s="182">
        <v>1221</v>
      </c>
      <c r="AB37" s="85"/>
      <c r="AC37" s="78">
        <v>13443</v>
      </c>
      <c r="AD37" s="74">
        <v>1317</v>
      </c>
      <c r="AE37" s="79">
        <v>12126</v>
      </c>
      <c r="AF37" s="93"/>
      <c r="AG37" s="78">
        <v>2884</v>
      </c>
    </row>
    <row r="38" spans="2:33" ht="15" customHeight="1" x14ac:dyDescent="0.2">
      <c r="B38" s="76" t="s">
        <v>10</v>
      </c>
      <c r="C38" s="187">
        <v>19983</v>
      </c>
      <c r="D38" s="85"/>
      <c r="E38" s="181">
        <v>2588</v>
      </c>
      <c r="F38" s="74">
        <v>799</v>
      </c>
      <c r="G38" s="74">
        <v>876</v>
      </c>
      <c r="H38" s="74">
        <v>732</v>
      </c>
      <c r="I38" s="74">
        <v>1209</v>
      </c>
      <c r="J38" s="74">
        <v>181</v>
      </c>
      <c r="K38" s="182">
        <v>1028</v>
      </c>
      <c r="L38" s="85"/>
      <c r="M38" s="181">
        <v>12131</v>
      </c>
      <c r="N38" s="74">
        <v>1188</v>
      </c>
      <c r="O38" s="182">
        <v>10943</v>
      </c>
      <c r="P38" s="93"/>
      <c r="Q38" s="187">
        <v>4236</v>
      </c>
      <c r="R38" s="223"/>
      <c r="S38" s="187">
        <v>17811</v>
      </c>
      <c r="T38" s="85"/>
      <c r="U38" s="181">
        <v>2627</v>
      </c>
      <c r="V38" s="74">
        <v>861</v>
      </c>
      <c r="W38" s="74">
        <v>861</v>
      </c>
      <c r="X38" s="74">
        <v>718</v>
      </c>
      <c r="Y38" s="74">
        <v>1249</v>
      </c>
      <c r="Z38" s="74">
        <v>187</v>
      </c>
      <c r="AA38" s="182">
        <v>1062</v>
      </c>
      <c r="AB38" s="85"/>
      <c r="AC38" s="78">
        <v>11317</v>
      </c>
      <c r="AD38" s="74">
        <v>1138</v>
      </c>
      <c r="AE38" s="79">
        <v>10179</v>
      </c>
      <c r="AF38" s="93"/>
      <c r="AG38" s="78">
        <v>2805</v>
      </c>
    </row>
    <row r="39" spans="2:33" ht="15" customHeight="1" x14ac:dyDescent="0.2">
      <c r="B39" s="76" t="s">
        <v>42</v>
      </c>
      <c r="C39" s="187">
        <v>6967</v>
      </c>
      <c r="D39" s="85"/>
      <c r="E39" s="181">
        <v>662</v>
      </c>
      <c r="F39" s="74">
        <v>251</v>
      </c>
      <c r="G39" s="74">
        <v>216</v>
      </c>
      <c r="H39" s="74">
        <v>159</v>
      </c>
      <c r="I39" s="74">
        <v>274</v>
      </c>
      <c r="J39" s="74">
        <v>36</v>
      </c>
      <c r="K39" s="182">
        <v>238</v>
      </c>
      <c r="L39" s="85"/>
      <c r="M39" s="181">
        <v>4060</v>
      </c>
      <c r="N39" s="74">
        <v>352</v>
      </c>
      <c r="O39" s="182">
        <v>3708</v>
      </c>
      <c r="P39" s="93"/>
      <c r="Q39" s="187">
        <v>2007</v>
      </c>
      <c r="R39" s="223"/>
      <c r="S39" s="187">
        <v>6074</v>
      </c>
      <c r="T39" s="85"/>
      <c r="U39" s="181">
        <v>710</v>
      </c>
      <c r="V39" s="74">
        <v>236</v>
      </c>
      <c r="W39" s="74">
        <v>230</v>
      </c>
      <c r="X39" s="74">
        <v>209</v>
      </c>
      <c r="Y39" s="74">
        <v>280</v>
      </c>
      <c r="Z39" s="74">
        <v>35</v>
      </c>
      <c r="AA39" s="182">
        <v>245</v>
      </c>
      <c r="AB39" s="85"/>
      <c r="AC39" s="78">
        <v>3985</v>
      </c>
      <c r="AD39" s="74">
        <v>301</v>
      </c>
      <c r="AE39" s="79">
        <v>3684</v>
      </c>
      <c r="AF39" s="93"/>
      <c r="AG39" s="78">
        <v>1134</v>
      </c>
    </row>
    <row r="40" spans="2:33" ht="15" customHeight="1" x14ac:dyDescent="0.2">
      <c r="B40" s="76" t="s">
        <v>43</v>
      </c>
      <c r="C40" s="187">
        <v>18229</v>
      </c>
      <c r="D40" s="85"/>
      <c r="E40" s="181">
        <v>1992</v>
      </c>
      <c r="F40" s="74">
        <v>571</v>
      </c>
      <c r="G40" s="74">
        <v>708</v>
      </c>
      <c r="H40" s="74">
        <v>579</v>
      </c>
      <c r="I40" s="74">
        <v>867</v>
      </c>
      <c r="J40" s="74">
        <v>134</v>
      </c>
      <c r="K40" s="182">
        <v>733</v>
      </c>
      <c r="L40" s="85"/>
      <c r="M40" s="181">
        <v>9335</v>
      </c>
      <c r="N40" s="74">
        <v>813</v>
      </c>
      <c r="O40" s="182">
        <v>8522</v>
      </c>
      <c r="P40" s="93"/>
      <c r="Q40" s="187">
        <v>6169</v>
      </c>
      <c r="R40" s="223"/>
      <c r="S40" s="187">
        <v>15559</v>
      </c>
      <c r="T40" s="85"/>
      <c r="U40" s="181">
        <v>2069</v>
      </c>
      <c r="V40" s="74">
        <v>638</v>
      </c>
      <c r="W40" s="74">
        <v>710</v>
      </c>
      <c r="X40" s="74">
        <v>586</v>
      </c>
      <c r="Y40" s="74">
        <v>896</v>
      </c>
      <c r="Z40" s="74">
        <v>135</v>
      </c>
      <c r="AA40" s="182">
        <v>761</v>
      </c>
      <c r="AB40" s="85"/>
      <c r="AC40" s="78">
        <v>8846</v>
      </c>
      <c r="AD40" s="74">
        <v>885</v>
      </c>
      <c r="AE40" s="79">
        <v>7961</v>
      </c>
      <c r="AF40" s="93"/>
      <c r="AG40" s="78">
        <v>3883</v>
      </c>
    </row>
    <row r="41" spans="2:33" ht="15" customHeight="1" x14ac:dyDescent="0.2">
      <c r="B41" s="76" t="s">
        <v>44</v>
      </c>
      <c r="C41" s="187">
        <v>10620</v>
      </c>
      <c r="D41" s="85"/>
      <c r="E41" s="181">
        <v>2032</v>
      </c>
      <c r="F41" s="74">
        <v>787</v>
      </c>
      <c r="G41" s="74">
        <v>693</v>
      </c>
      <c r="H41" s="74">
        <v>459</v>
      </c>
      <c r="I41" s="74">
        <v>553</v>
      </c>
      <c r="J41" s="74">
        <v>93</v>
      </c>
      <c r="K41" s="182">
        <v>460</v>
      </c>
      <c r="L41" s="85"/>
      <c r="M41" s="181">
        <v>6935</v>
      </c>
      <c r="N41" s="74">
        <v>441</v>
      </c>
      <c r="O41" s="182">
        <v>6494</v>
      </c>
      <c r="P41" s="93"/>
      <c r="Q41" s="187">
        <v>1193</v>
      </c>
      <c r="R41" s="223"/>
      <c r="S41" s="187">
        <v>10405</v>
      </c>
      <c r="T41" s="85"/>
      <c r="U41" s="181">
        <v>2225</v>
      </c>
      <c r="V41" s="74">
        <v>786</v>
      </c>
      <c r="W41" s="74">
        <v>828</v>
      </c>
      <c r="X41" s="74">
        <v>506</v>
      </c>
      <c r="Y41" s="74">
        <v>589</v>
      </c>
      <c r="Z41" s="74">
        <v>105</v>
      </c>
      <c r="AA41" s="182">
        <v>484</v>
      </c>
      <c r="AB41" s="85"/>
      <c r="AC41" s="78">
        <v>6783</v>
      </c>
      <c r="AD41" s="74">
        <v>477</v>
      </c>
      <c r="AE41" s="79">
        <v>6306</v>
      </c>
      <c r="AF41" s="93"/>
      <c r="AG41" s="78">
        <v>913</v>
      </c>
    </row>
    <row r="42" spans="2:33" ht="15" customHeight="1" x14ac:dyDescent="0.2">
      <c r="B42" s="76" t="s">
        <v>11</v>
      </c>
      <c r="C42" s="187">
        <v>15497</v>
      </c>
      <c r="D42" s="85"/>
      <c r="E42" s="181">
        <v>1550</v>
      </c>
      <c r="F42" s="74">
        <v>515</v>
      </c>
      <c r="G42" s="74">
        <v>517</v>
      </c>
      <c r="H42" s="74">
        <v>410</v>
      </c>
      <c r="I42" s="74">
        <v>608</v>
      </c>
      <c r="J42" s="74">
        <v>108</v>
      </c>
      <c r="K42" s="182">
        <v>500</v>
      </c>
      <c r="L42" s="85"/>
      <c r="M42" s="181">
        <v>8665</v>
      </c>
      <c r="N42" s="74">
        <v>693</v>
      </c>
      <c r="O42" s="182">
        <v>7972</v>
      </c>
      <c r="P42" s="93"/>
      <c r="Q42" s="187">
        <v>4782</v>
      </c>
      <c r="R42" s="223"/>
      <c r="S42" s="187">
        <v>12470</v>
      </c>
      <c r="T42" s="85"/>
      <c r="U42" s="181">
        <v>1457</v>
      </c>
      <c r="V42" s="74">
        <v>523</v>
      </c>
      <c r="W42" s="74">
        <v>459</v>
      </c>
      <c r="X42" s="74">
        <v>383</v>
      </c>
      <c r="Y42" s="74">
        <v>615</v>
      </c>
      <c r="Z42" s="74">
        <v>92</v>
      </c>
      <c r="AA42" s="182">
        <v>523</v>
      </c>
      <c r="AB42" s="85"/>
      <c r="AC42" s="78">
        <v>7854</v>
      </c>
      <c r="AD42" s="74">
        <v>733</v>
      </c>
      <c r="AE42" s="79">
        <v>7121</v>
      </c>
      <c r="AF42" s="93"/>
      <c r="AG42" s="78">
        <v>2636</v>
      </c>
    </row>
    <row r="43" spans="2:33" ht="15" customHeight="1" x14ac:dyDescent="0.2">
      <c r="B43" s="76" t="s">
        <v>45</v>
      </c>
      <c r="C43" s="187">
        <v>11860</v>
      </c>
      <c r="D43" s="85"/>
      <c r="E43" s="181">
        <v>2037</v>
      </c>
      <c r="F43" s="74">
        <v>725</v>
      </c>
      <c r="G43" s="74">
        <v>663</v>
      </c>
      <c r="H43" s="74">
        <v>524</v>
      </c>
      <c r="I43" s="74">
        <v>801</v>
      </c>
      <c r="J43" s="74">
        <v>125</v>
      </c>
      <c r="K43" s="182">
        <v>676</v>
      </c>
      <c r="L43" s="85"/>
      <c r="M43" s="181">
        <v>7239</v>
      </c>
      <c r="N43" s="74">
        <v>708</v>
      </c>
      <c r="O43" s="182">
        <v>6531</v>
      </c>
      <c r="P43" s="93"/>
      <c r="Q43" s="187">
        <v>1908</v>
      </c>
      <c r="R43" s="223"/>
      <c r="S43" s="187">
        <v>10620</v>
      </c>
      <c r="T43" s="85"/>
      <c r="U43" s="181">
        <v>2105</v>
      </c>
      <c r="V43" s="74">
        <v>744</v>
      </c>
      <c r="W43" s="74">
        <v>699</v>
      </c>
      <c r="X43" s="74">
        <v>541</v>
      </c>
      <c r="Y43" s="74">
        <v>756</v>
      </c>
      <c r="Z43" s="74">
        <v>121</v>
      </c>
      <c r="AA43" s="182">
        <v>635</v>
      </c>
      <c r="AB43" s="85"/>
      <c r="AC43" s="78">
        <v>6564</v>
      </c>
      <c r="AD43" s="74">
        <v>742</v>
      </c>
      <c r="AE43" s="79">
        <v>5822</v>
      </c>
      <c r="AF43" s="93"/>
      <c r="AG43" s="78">
        <v>1316</v>
      </c>
    </row>
    <row r="44" spans="2:33" ht="15" customHeight="1" x14ac:dyDescent="0.2">
      <c r="B44" s="76" t="s">
        <v>46</v>
      </c>
      <c r="C44" s="187">
        <v>6379</v>
      </c>
      <c r="D44" s="85"/>
      <c r="E44" s="181">
        <v>585</v>
      </c>
      <c r="F44" s="74">
        <v>205</v>
      </c>
      <c r="G44" s="74">
        <v>207</v>
      </c>
      <c r="H44" s="74">
        <v>144</v>
      </c>
      <c r="I44" s="74">
        <v>234</v>
      </c>
      <c r="J44" s="74">
        <v>29</v>
      </c>
      <c r="K44" s="182">
        <v>205</v>
      </c>
      <c r="L44" s="85"/>
      <c r="M44" s="181">
        <v>3619</v>
      </c>
      <c r="N44" s="74">
        <v>289</v>
      </c>
      <c r="O44" s="182">
        <v>3330</v>
      </c>
      <c r="P44" s="93"/>
      <c r="Q44" s="187">
        <v>1970</v>
      </c>
      <c r="R44" s="223"/>
      <c r="S44" s="187">
        <v>6386</v>
      </c>
      <c r="T44" s="85"/>
      <c r="U44" s="181">
        <v>589</v>
      </c>
      <c r="V44" s="74">
        <v>210</v>
      </c>
      <c r="W44" s="74">
        <v>173</v>
      </c>
      <c r="X44" s="74">
        <v>166</v>
      </c>
      <c r="Y44" s="74">
        <v>275</v>
      </c>
      <c r="Z44" s="74">
        <v>40</v>
      </c>
      <c r="AA44" s="182">
        <v>235</v>
      </c>
      <c r="AB44" s="85"/>
      <c r="AC44" s="78">
        <v>4495</v>
      </c>
      <c r="AD44" s="74">
        <v>377</v>
      </c>
      <c r="AE44" s="79">
        <v>4118</v>
      </c>
      <c r="AF44" s="93"/>
      <c r="AG44" s="78">
        <v>1067</v>
      </c>
    </row>
    <row r="45" spans="2:33" ht="15" customHeight="1" x14ac:dyDescent="0.2">
      <c r="B45" s="76" t="s">
        <v>47</v>
      </c>
      <c r="C45" s="187">
        <v>6504</v>
      </c>
      <c r="D45" s="85"/>
      <c r="E45" s="181">
        <v>651</v>
      </c>
      <c r="F45" s="74">
        <v>208</v>
      </c>
      <c r="G45" s="74">
        <v>217</v>
      </c>
      <c r="H45" s="74">
        <v>182</v>
      </c>
      <c r="I45" s="74">
        <v>269</v>
      </c>
      <c r="J45" s="74">
        <v>44</v>
      </c>
      <c r="K45" s="182">
        <v>225</v>
      </c>
      <c r="L45" s="85"/>
      <c r="M45" s="181">
        <v>3716</v>
      </c>
      <c r="N45" s="74">
        <v>281</v>
      </c>
      <c r="O45" s="182">
        <v>3435</v>
      </c>
      <c r="P45" s="93"/>
      <c r="Q45" s="187">
        <v>1912</v>
      </c>
      <c r="R45" s="223"/>
      <c r="S45" s="187">
        <v>5351</v>
      </c>
      <c r="T45" s="85"/>
      <c r="U45" s="181">
        <v>723</v>
      </c>
      <c r="V45" s="74">
        <v>263</v>
      </c>
      <c r="W45" s="74">
        <v>219</v>
      </c>
      <c r="X45" s="74">
        <v>189</v>
      </c>
      <c r="Y45" s="74">
        <v>283</v>
      </c>
      <c r="Z45" s="74">
        <v>52</v>
      </c>
      <c r="AA45" s="182">
        <v>231</v>
      </c>
      <c r="AB45" s="85"/>
      <c r="AC45" s="78">
        <v>3372</v>
      </c>
      <c r="AD45" s="74">
        <v>284</v>
      </c>
      <c r="AE45" s="79">
        <v>3088</v>
      </c>
      <c r="AF45" s="93"/>
      <c r="AG45" s="78">
        <v>1025</v>
      </c>
    </row>
    <row r="46" spans="2:33" ht="15" customHeight="1" x14ac:dyDescent="0.2">
      <c r="B46" s="76" t="s">
        <v>12</v>
      </c>
      <c r="C46" s="187">
        <v>18178</v>
      </c>
      <c r="D46" s="85"/>
      <c r="E46" s="181">
        <v>2022</v>
      </c>
      <c r="F46" s="74">
        <v>626</v>
      </c>
      <c r="G46" s="74">
        <v>682</v>
      </c>
      <c r="H46" s="74">
        <v>586</v>
      </c>
      <c r="I46" s="74">
        <v>883</v>
      </c>
      <c r="J46" s="74">
        <v>128</v>
      </c>
      <c r="K46" s="182">
        <v>755</v>
      </c>
      <c r="L46" s="85"/>
      <c r="M46" s="181">
        <v>10480</v>
      </c>
      <c r="N46" s="74">
        <v>873</v>
      </c>
      <c r="O46" s="182">
        <v>9607</v>
      </c>
      <c r="P46" s="93"/>
      <c r="Q46" s="187">
        <v>4921</v>
      </c>
      <c r="R46" s="223"/>
      <c r="S46" s="187">
        <v>14865</v>
      </c>
      <c r="T46" s="85"/>
      <c r="U46" s="181">
        <v>2079</v>
      </c>
      <c r="V46" s="74">
        <v>685</v>
      </c>
      <c r="W46" s="74">
        <v>712</v>
      </c>
      <c r="X46" s="74">
        <v>553</v>
      </c>
      <c r="Y46" s="74">
        <v>908</v>
      </c>
      <c r="Z46" s="74">
        <v>129</v>
      </c>
      <c r="AA46" s="182">
        <v>779</v>
      </c>
      <c r="AB46" s="85"/>
      <c r="AC46" s="78">
        <v>8747</v>
      </c>
      <c r="AD46" s="74">
        <v>808</v>
      </c>
      <c r="AE46" s="79">
        <v>7939</v>
      </c>
      <c r="AF46" s="93"/>
      <c r="AG46" s="78">
        <v>3260</v>
      </c>
    </row>
    <row r="47" spans="2:33" ht="15" customHeight="1" x14ac:dyDescent="0.2">
      <c r="B47" s="76" t="s">
        <v>13</v>
      </c>
      <c r="C47" s="194">
        <v>8439</v>
      </c>
      <c r="D47" s="85"/>
      <c r="E47" s="183">
        <v>810</v>
      </c>
      <c r="F47" s="184">
        <v>285</v>
      </c>
      <c r="G47" s="184">
        <v>272</v>
      </c>
      <c r="H47" s="184">
        <v>218</v>
      </c>
      <c r="I47" s="184">
        <v>284</v>
      </c>
      <c r="J47" s="184">
        <v>35</v>
      </c>
      <c r="K47" s="185">
        <v>249</v>
      </c>
      <c r="L47" s="85"/>
      <c r="M47" s="183">
        <v>4648</v>
      </c>
      <c r="N47" s="184">
        <v>366</v>
      </c>
      <c r="O47" s="185">
        <v>4282</v>
      </c>
      <c r="P47" s="93"/>
      <c r="Q47" s="194">
        <v>2732</v>
      </c>
      <c r="R47" s="223"/>
      <c r="S47" s="194">
        <v>6960</v>
      </c>
      <c r="T47" s="85"/>
      <c r="U47" s="183">
        <v>839</v>
      </c>
      <c r="V47" s="184">
        <v>320</v>
      </c>
      <c r="W47" s="184">
        <v>271</v>
      </c>
      <c r="X47" s="184">
        <v>207</v>
      </c>
      <c r="Y47" s="184">
        <v>319</v>
      </c>
      <c r="Z47" s="184">
        <v>41</v>
      </c>
      <c r="AA47" s="185">
        <v>278</v>
      </c>
      <c r="AB47" s="85"/>
      <c r="AC47" s="80">
        <v>4271</v>
      </c>
      <c r="AD47" s="81">
        <v>330</v>
      </c>
      <c r="AE47" s="82">
        <v>3941</v>
      </c>
      <c r="AF47" s="93"/>
      <c r="AG47" s="80">
        <v>1572</v>
      </c>
    </row>
    <row r="48" spans="2:33" ht="15" customHeight="1" x14ac:dyDescent="0.2">
      <c r="B48" s="77"/>
      <c r="C48" s="147"/>
      <c r="D48" s="147"/>
      <c r="E48" s="147"/>
      <c r="F48" s="147"/>
    </row>
    <row r="49" spans="1:16" s="41" customFormat="1" ht="12.75" x14ac:dyDescent="0.2">
      <c r="A49" s="36"/>
      <c r="B49" s="45"/>
      <c r="D49" s="24"/>
      <c r="L49" s="24"/>
      <c r="P49" s="89"/>
    </row>
    <row r="50" spans="1:16" s="41" customFormat="1" ht="12.75" x14ac:dyDescent="0.2">
      <c r="A50" s="36"/>
      <c r="B50" s="45"/>
      <c r="D50" s="24"/>
      <c r="L50" s="24"/>
      <c r="P50" s="89"/>
    </row>
    <row r="51" spans="1:16" s="41" customFormat="1" ht="12.75" x14ac:dyDescent="0.2">
      <c r="A51" s="36"/>
      <c r="B51" s="45"/>
      <c r="D51" s="24"/>
      <c r="L51" s="24"/>
      <c r="P51" s="89"/>
    </row>
    <row r="52" spans="1:16" s="41" customFormat="1" ht="11.25" x14ac:dyDescent="0.2">
      <c r="A52" s="36"/>
      <c r="B52" s="44"/>
      <c r="D52" s="24"/>
      <c r="L52" s="24"/>
      <c r="P52" s="89"/>
    </row>
    <row r="53" spans="1:16" s="41" customFormat="1" ht="12.75" x14ac:dyDescent="0.2">
      <c r="A53" s="36"/>
      <c r="B53" s="45"/>
      <c r="D53" s="24"/>
      <c r="L53" s="24"/>
      <c r="P53" s="89"/>
    </row>
  </sheetData>
  <mergeCells count="31">
    <mergeCell ref="C10:AG10"/>
    <mergeCell ref="C12:C16"/>
    <mergeCell ref="B8:I8"/>
    <mergeCell ref="E12:E16"/>
    <mergeCell ref="H13:H16"/>
    <mergeCell ref="G13:G16"/>
    <mergeCell ref="F13:F16"/>
    <mergeCell ref="Q12:Q16"/>
    <mergeCell ref="N12:O12"/>
    <mergeCell ref="M12:M16"/>
    <mergeCell ref="F12:K12"/>
    <mergeCell ref="X13:X16"/>
    <mergeCell ref="Y13:Y16"/>
    <mergeCell ref="Z13:AA14"/>
    <mergeCell ref="AD13:AD16"/>
    <mergeCell ref="AE13:AE16"/>
    <mergeCell ref="S11:AG11"/>
    <mergeCell ref="C11:Q11"/>
    <mergeCell ref="V12:AA12"/>
    <mergeCell ref="S12:S16"/>
    <mergeCell ref="U12:U16"/>
    <mergeCell ref="AC12:AC16"/>
    <mergeCell ref="AD12:AE12"/>
    <mergeCell ref="AG12:AG16"/>
    <mergeCell ref="V13:V16"/>
    <mergeCell ref="W13:W16"/>
    <mergeCell ref="I13:I16"/>
    <mergeCell ref="J13:K14"/>
    <mergeCell ref="N13:N16"/>
    <mergeCell ref="O13:O16"/>
    <mergeCell ref="C48:F48"/>
  </mergeCells>
  <printOptions horizontalCentered="1" verticalCentered="1"/>
  <pageMargins left="0.15748031496062992" right="0.15748031496062992" top="0.19685039370078741" bottom="0.15748031496062992" header="0.15748031496062992" footer="0.31496062992125984"/>
  <pageSetup paperSize="9" scale="85" orientation="portrait" horizontalDpi="4294967293" verticalDpi="0" r:id="rId1"/>
  <headerFooter>
    <oddHeader>&amp;CCENSOS 2011</oddHeader>
    <oddFooter>&amp;LIndivíduos Residentes&amp;CApuramento de dados à Freguesia (Base : BGRI)&amp;R&amp;P</oddFooter>
  </headerFooter>
  <colBreaks count="1" manualBreakCount="1">
    <brk id="2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showGridLines="0" showRowColHeaders="0" workbookViewId="0">
      <pane xSplit="2" topLeftCell="C1" activePane="topRight" state="frozen"/>
      <selection pane="topRight"/>
    </sheetView>
  </sheetViews>
  <sheetFormatPr defaultRowHeight="15" customHeight="1" x14ac:dyDescent="0.2"/>
  <cols>
    <col min="1" max="1" width="12" style="71" customWidth="1"/>
    <col min="2" max="2" width="42.7109375" style="71" customWidth="1"/>
    <col min="3" max="3" width="12.7109375" style="72" customWidth="1"/>
    <col min="4" max="7" width="10.7109375" style="72" customWidth="1"/>
    <col min="8" max="9" width="18.7109375" style="72" customWidth="1"/>
    <col min="10" max="10" width="0.28515625" style="83" customWidth="1"/>
    <col min="11" max="11" width="12.7109375" style="72" customWidth="1"/>
    <col min="12" max="13" width="18.7109375" style="72" customWidth="1"/>
    <col min="14" max="14" width="0.28515625" style="90" customWidth="1"/>
    <col min="15" max="15" width="18.7109375" style="72" customWidth="1"/>
    <col min="16" max="16" width="1.42578125" style="72" customWidth="1"/>
    <col min="17" max="17" width="12.7109375" style="72" customWidth="1"/>
    <col min="18" max="21" width="10.7109375" style="72" customWidth="1"/>
    <col min="22" max="22" width="11.42578125" style="72" customWidth="1"/>
    <col min="23" max="23" width="17.42578125" style="72" customWidth="1"/>
    <col min="24" max="24" width="0.28515625" style="72" customWidth="1"/>
    <col min="25" max="25" width="12.7109375" style="72" customWidth="1"/>
    <col min="26" max="27" width="18.7109375" style="72" customWidth="1"/>
    <col min="28" max="28" width="0.28515625" style="72" customWidth="1"/>
    <col min="29" max="29" width="18.7109375" style="72" customWidth="1"/>
    <col min="30" max="16384" width="9.140625" style="72"/>
  </cols>
  <sheetData>
    <row r="1" spans="1:29" s="41" customFormat="1" ht="12.75" x14ac:dyDescent="0.2">
      <c r="A1" s="36"/>
      <c r="B1" s="45"/>
      <c r="J1" s="24"/>
      <c r="N1" s="89"/>
    </row>
    <row r="2" spans="1:29" s="41" customFormat="1" ht="12.75" x14ac:dyDescent="0.2">
      <c r="A2" s="36"/>
      <c r="B2" s="45"/>
      <c r="C2" s="45"/>
      <c r="D2" s="45"/>
      <c r="J2" s="24"/>
      <c r="N2" s="89"/>
    </row>
    <row r="3" spans="1:29" s="41" customFormat="1" ht="12.75" x14ac:dyDescent="0.2">
      <c r="A3" s="36"/>
      <c r="B3" s="45"/>
      <c r="J3" s="24"/>
      <c r="N3" s="89"/>
    </row>
    <row r="4" spans="1:29" s="41" customFormat="1" ht="12.75" x14ac:dyDescent="0.2">
      <c r="A4" s="36"/>
      <c r="B4" s="45"/>
      <c r="J4" s="24"/>
      <c r="N4" s="89"/>
    </row>
    <row r="5" spans="1:29" s="41" customFormat="1" ht="12.75" x14ac:dyDescent="0.2">
      <c r="A5" s="36"/>
      <c r="B5" s="45"/>
      <c r="J5" s="24"/>
      <c r="N5" s="89"/>
    </row>
    <row r="6" spans="1:29" s="41" customFormat="1" ht="12" x14ac:dyDescent="0.2">
      <c r="A6" s="37" t="s">
        <v>21</v>
      </c>
      <c r="B6" s="27" t="s">
        <v>28</v>
      </c>
      <c r="J6" s="24"/>
      <c r="N6" s="89"/>
    </row>
    <row r="7" spans="1:29" s="41" customFormat="1" ht="12" x14ac:dyDescent="0.2">
      <c r="A7" s="37"/>
      <c r="B7" s="30" t="s">
        <v>110</v>
      </c>
      <c r="J7" s="24"/>
      <c r="N7" s="89"/>
    </row>
    <row r="8" spans="1:29" s="41" customFormat="1" ht="12.75" x14ac:dyDescent="0.2">
      <c r="A8" s="36"/>
      <c r="B8" s="45"/>
      <c r="C8" s="50"/>
      <c r="J8" s="24"/>
      <c r="N8" s="89"/>
    </row>
    <row r="9" spans="1:29" ht="12" x14ac:dyDescent="0.2"/>
    <row r="10" spans="1:29" ht="24.95" customHeight="1" x14ac:dyDescent="0.2">
      <c r="C10" s="148" t="s">
        <v>29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</row>
    <row r="11" spans="1:29" ht="18" customHeight="1" x14ac:dyDescent="0.2">
      <c r="C11" s="220" t="s">
        <v>27</v>
      </c>
      <c r="D11" s="227"/>
      <c r="E11" s="227"/>
      <c r="F11" s="227"/>
      <c r="G11" s="227"/>
      <c r="H11" s="227"/>
      <c r="I11" s="227"/>
      <c r="J11" s="221"/>
      <c r="K11" s="221"/>
      <c r="L11" s="221"/>
      <c r="M11" s="221"/>
      <c r="N11" s="221"/>
      <c r="O11" s="221"/>
      <c r="P11" s="83"/>
      <c r="Q11" s="220" t="s">
        <v>111</v>
      </c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</row>
    <row r="12" spans="1:29" ht="21" customHeight="1" x14ac:dyDescent="0.2">
      <c r="C12" s="166" t="s">
        <v>51</v>
      </c>
      <c r="D12" s="229" t="s">
        <v>52</v>
      </c>
      <c r="E12" s="230"/>
      <c r="F12" s="230"/>
      <c r="G12" s="230"/>
      <c r="H12" s="228"/>
      <c r="I12" s="228"/>
      <c r="J12" s="86"/>
      <c r="K12" s="166" t="s">
        <v>53</v>
      </c>
      <c r="L12" s="229" t="s">
        <v>52</v>
      </c>
      <c r="M12" s="230"/>
      <c r="N12" s="91"/>
      <c r="O12" s="152" t="s">
        <v>54</v>
      </c>
      <c r="P12" s="83"/>
      <c r="Q12" s="166" t="s">
        <v>51</v>
      </c>
      <c r="R12" s="229" t="s">
        <v>52</v>
      </c>
      <c r="S12" s="230"/>
      <c r="T12" s="230"/>
      <c r="U12" s="230"/>
      <c r="V12" s="230"/>
      <c r="W12" s="230"/>
      <c r="X12" s="86"/>
      <c r="Y12" s="166" t="s">
        <v>53</v>
      </c>
      <c r="Z12" s="229" t="s">
        <v>52</v>
      </c>
      <c r="AA12" s="230"/>
      <c r="AB12" s="91"/>
      <c r="AC12" s="152" t="s">
        <v>54</v>
      </c>
    </row>
    <row r="13" spans="1:29" ht="9" customHeight="1" x14ac:dyDescent="0.2">
      <c r="C13" s="166"/>
      <c r="D13" s="170" t="s">
        <v>55</v>
      </c>
      <c r="E13" s="171" t="s">
        <v>56</v>
      </c>
      <c r="F13" s="171" t="s">
        <v>57</v>
      </c>
      <c r="G13" s="172" t="s">
        <v>58</v>
      </c>
      <c r="H13" s="196" t="s">
        <v>52</v>
      </c>
      <c r="I13" s="197"/>
      <c r="J13" s="87"/>
      <c r="K13" s="166"/>
      <c r="L13" s="170" t="s">
        <v>59</v>
      </c>
      <c r="M13" s="172" t="s">
        <v>60</v>
      </c>
      <c r="N13" s="92"/>
      <c r="O13" s="152"/>
      <c r="P13" s="83"/>
      <c r="Q13" s="166"/>
      <c r="R13" s="170" t="s">
        <v>55</v>
      </c>
      <c r="S13" s="171" t="s">
        <v>56</v>
      </c>
      <c r="T13" s="171" t="s">
        <v>57</v>
      </c>
      <c r="U13" s="172" t="s">
        <v>58</v>
      </c>
      <c r="V13" s="196" t="s">
        <v>52</v>
      </c>
      <c r="W13" s="197"/>
      <c r="X13" s="87"/>
      <c r="Y13" s="166"/>
      <c r="Z13" s="170" t="s">
        <v>59</v>
      </c>
      <c r="AA13" s="172" t="s">
        <v>60</v>
      </c>
      <c r="AB13" s="92"/>
      <c r="AC13" s="152"/>
    </row>
    <row r="14" spans="1:29" ht="9" customHeight="1" x14ac:dyDescent="0.2">
      <c r="C14" s="166"/>
      <c r="D14" s="173"/>
      <c r="E14" s="169"/>
      <c r="F14" s="169"/>
      <c r="G14" s="174"/>
      <c r="H14" s="196"/>
      <c r="I14" s="197"/>
      <c r="J14" s="88"/>
      <c r="K14" s="166"/>
      <c r="L14" s="173"/>
      <c r="M14" s="174"/>
      <c r="N14" s="92"/>
      <c r="O14" s="152"/>
      <c r="P14" s="83"/>
      <c r="Q14" s="166"/>
      <c r="R14" s="173"/>
      <c r="S14" s="169"/>
      <c r="T14" s="169"/>
      <c r="U14" s="174"/>
      <c r="V14" s="196"/>
      <c r="W14" s="197"/>
      <c r="X14" s="88"/>
      <c r="Y14" s="166"/>
      <c r="Z14" s="173"/>
      <c r="AA14" s="174"/>
      <c r="AB14" s="92"/>
      <c r="AC14" s="152"/>
    </row>
    <row r="15" spans="1:29" ht="14.25" hidden="1" customHeight="1" x14ac:dyDescent="0.2">
      <c r="C15" s="166"/>
      <c r="D15" s="173"/>
      <c r="E15" s="169"/>
      <c r="F15" s="169"/>
      <c r="G15" s="174"/>
      <c r="I15" s="72" t="s">
        <v>63</v>
      </c>
      <c r="K15" s="166"/>
      <c r="L15" s="173"/>
      <c r="M15" s="174"/>
      <c r="O15" s="152"/>
      <c r="P15" s="83"/>
      <c r="Q15" s="166"/>
      <c r="R15" s="173"/>
      <c r="S15" s="169"/>
      <c r="T15" s="169"/>
      <c r="U15" s="174"/>
      <c r="W15" s="72" t="s">
        <v>63</v>
      </c>
      <c r="X15" s="83"/>
      <c r="Y15" s="166"/>
      <c r="Z15" s="173"/>
      <c r="AA15" s="174"/>
      <c r="AB15" s="90"/>
      <c r="AC15" s="152"/>
    </row>
    <row r="16" spans="1:29" ht="18" customHeight="1" x14ac:dyDescent="0.2">
      <c r="B16" s="168" t="s">
        <v>23</v>
      </c>
      <c r="C16" s="166"/>
      <c r="D16" s="173"/>
      <c r="E16" s="169"/>
      <c r="F16" s="169"/>
      <c r="G16" s="174"/>
      <c r="H16" s="192" t="s">
        <v>61</v>
      </c>
      <c r="I16" s="193" t="s">
        <v>62</v>
      </c>
      <c r="K16" s="166"/>
      <c r="L16" s="173"/>
      <c r="M16" s="174"/>
      <c r="O16" s="152"/>
      <c r="P16" s="83"/>
      <c r="Q16" s="166"/>
      <c r="R16" s="173"/>
      <c r="S16" s="169"/>
      <c r="T16" s="169"/>
      <c r="U16" s="174"/>
      <c r="V16" s="192" t="s">
        <v>61</v>
      </c>
      <c r="W16" s="193" t="s">
        <v>62</v>
      </c>
      <c r="X16" s="83"/>
      <c r="Y16" s="166"/>
      <c r="Z16" s="173"/>
      <c r="AA16" s="174"/>
      <c r="AB16" s="90"/>
      <c r="AC16" s="152"/>
    </row>
    <row r="17" spans="2:29" ht="15" customHeight="1" x14ac:dyDescent="0.2">
      <c r="B17" s="73" t="s">
        <v>0</v>
      </c>
      <c r="C17" s="199">
        <v>0.15931498434589625</v>
      </c>
      <c r="D17" s="200">
        <v>4.8824158839614787E-2</v>
      </c>
      <c r="E17" s="200">
        <v>5.3296278682677445E-2</v>
      </c>
      <c r="F17" s="200">
        <v>4.5931320096698765E-2</v>
      </c>
      <c r="G17" s="200">
        <v>6.8435382237546069E-2</v>
      </c>
      <c r="H17" s="200">
        <v>1.1263226726905244E-2</v>
      </c>
      <c r="I17" s="201">
        <v>5.7172155510640831E-2</v>
      </c>
      <c r="J17" s="105"/>
      <c r="K17" s="199">
        <v>0.61660365394523042</v>
      </c>
      <c r="L17" s="200">
        <v>5.8063448658502756E-2</v>
      </c>
      <c r="M17" s="201">
        <v>0.55854020528672765</v>
      </c>
      <c r="N17" s="99"/>
      <c r="O17" s="232">
        <v>0.16690920619823246</v>
      </c>
      <c r="P17" s="83"/>
      <c r="Q17" s="235">
        <v>0.15931498434589625</v>
      </c>
      <c r="R17" s="236">
        <v>4.8824158839614787E-2</v>
      </c>
      <c r="S17" s="236">
        <v>5.3296278682677445E-2</v>
      </c>
      <c r="T17" s="236">
        <v>4.5931320096698765E-2</v>
      </c>
      <c r="U17" s="236">
        <v>6.8435382237546069E-2</v>
      </c>
      <c r="V17" s="236">
        <v>1.1263226726905244E-2</v>
      </c>
      <c r="W17" s="237">
        <v>5.7172155510640831E-2</v>
      </c>
      <c r="X17" s="225"/>
      <c r="Y17" s="235">
        <v>0.61660365394523042</v>
      </c>
      <c r="Z17" s="236">
        <v>5.8063448658502756E-2</v>
      </c>
      <c r="AA17" s="237">
        <v>0.55854020528672765</v>
      </c>
      <c r="AB17" s="226"/>
      <c r="AC17" s="243">
        <v>0.16690920619823246</v>
      </c>
    </row>
    <row r="18" spans="2:29" ht="15" customHeight="1" x14ac:dyDescent="0.2">
      <c r="B18" s="75" t="s">
        <v>64</v>
      </c>
      <c r="C18" s="202">
        <v>0.1581314737565532</v>
      </c>
      <c r="D18" s="97">
        <v>4.8543614463455224E-2</v>
      </c>
      <c r="E18" s="97">
        <v>5.2901997541884446E-2</v>
      </c>
      <c r="F18" s="97">
        <v>4.5543071410799121E-2</v>
      </c>
      <c r="G18" s="97">
        <v>6.7697994372757517E-2</v>
      </c>
      <c r="H18" s="97">
        <v>1.1142790340414412E-2</v>
      </c>
      <c r="I18" s="203">
        <v>5.6555204032343098E-2</v>
      </c>
      <c r="J18" s="105"/>
      <c r="K18" s="202">
        <v>0.61548871196495458</v>
      </c>
      <c r="L18" s="97">
        <v>5.7432507056975515E-2</v>
      </c>
      <c r="M18" s="203">
        <v>0.55805620490797903</v>
      </c>
      <c r="N18" s="99"/>
      <c r="O18" s="233">
        <v>0.16982461024614914</v>
      </c>
      <c r="P18" s="83"/>
      <c r="Q18" s="238">
        <v>0.1581314737565532</v>
      </c>
      <c r="R18" s="224">
        <v>4.8543614463455224E-2</v>
      </c>
      <c r="S18" s="224">
        <v>5.2901997541884446E-2</v>
      </c>
      <c r="T18" s="224">
        <v>4.5543071410799121E-2</v>
      </c>
      <c r="U18" s="224">
        <v>6.7697994372757517E-2</v>
      </c>
      <c r="V18" s="224">
        <v>1.1142790340414412E-2</v>
      </c>
      <c r="W18" s="239">
        <v>5.6555204032343098E-2</v>
      </c>
      <c r="X18" s="225"/>
      <c r="Y18" s="238">
        <v>0.61548871196495458</v>
      </c>
      <c r="Z18" s="224">
        <v>5.7432507056975515E-2</v>
      </c>
      <c r="AA18" s="239">
        <v>0.55805620490797903</v>
      </c>
      <c r="AB18" s="226"/>
      <c r="AC18" s="244">
        <v>0.16982461024614914</v>
      </c>
    </row>
    <row r="19" spans="2:29" ht="15" customHeight="1" x14ac:dyDescent="0.2">
      <c r="B19" s="75" t="s">
        <v>65</v>
      </c>
      <c r="C19" s="202">
        <v>0.1675222256772603</v>
      </c>
      <c r="D19" s="97">
        <v>5.5244060976843333E-2</v>
      </c>
      <c r="E19" s="97">
        <v>5.6073519880414056E-2</v>
      </c>
      <c r="F19" s="97">
        <v>4.5474878334788194E-2</v>
      </c>
      <c r="G19" s="97">
        <v>6.5600683348256597E-2</v>
      </c>
      <c r="H19" s="97">
        <v>1.0729766485214726E-2</v>
      </c>
      <c r="I19" s="203">
        <v>5.4870916863041873E-2</v>
      </c>
      <c r="J19" s="105"/>
      <c r="K19" s="202">
        <v>0.61781425964985892</v>
      </c>
      <c r="L19" s="97">
        <v>5.6664706036617579E-2</v>
      </c>
      <c r="M19" s="203">
        <v>0.56114955361324137</v>
      </c>
      <c r="N19" s="99"/>
      <c r="O19" s="233">
        <v>0.15979259780983887</v>
      </c>
      <c r="P19" s="83"/>
      <c r="Q19" s="238">
        <v>0.1675222256772603</v>
      </c>
      <c r="R19" s="224">
        <v>5.5244060976843333E-2</v>
      </c>
      <c r="S19" s="224">
        <v>5.6073519880414056E-2</v>
      </c>
      <c r="T19" s="224">
        <v>4.5474878334788194E-2</v>
      </c>
      <c r="U19" s="224">
        <v>6.5600683348256597E-2</v>
      </c>
      <c r="V19" s="224">
        <v>1.0729766485214726E-2</v>
      </c>
      <c r="W19" s="239">
        <v>5.4870916863041873E-2</v>
      </c>
      <c r="X19" s="225"/>
      <c r="Y19" s="238">
        <v>0.61781425964985892</v>
      </c>
      <c r="Z19" s="224">
        <v>5.6664706036617579E-2</v>
      </c>
      <c r="AA19" s="239">
        <v>0.56114955361324137</v>
      </c>
      <c r="AB19" s="226"/>
      <c r="AC19" s="244">
        <v>0.15979259780983887</v>
      </c>
    </row>
    <row r="20" spans="2:29" ht="15" customHeight="1" x14ac:dyDescent="0.2">
      <c r="B20" s="75" t="s">
        <v>1</v>
      </c>
      <c r="C20" s="202">
        <v>0.16686365660492003</v>
      </c>
      <c r="D20" s="97">
        <v>5.5145391059708761E-2</v>
      </c>
      <c r="E20" s="97">
        <v>5.5798787263351961E-2</v>
      </c>
      <c r="F20" s="97">
        <v>4.5243525343033004E-2</v>
      </c>
      <c r="G20" s="97">
        <v>6.5869204230012107E-2</v>
      </c>
      <c r="H20" s="97">
        <v>1.06759529388263E-2</v>
      </c>
      <c r="I20" s="203">
        <v>5.519325129118581E-2</v>
      </c>
      <c r="J20" s="105"/>
      <c r="K20" s="202">
        <v>0.61936237686394791</v>
      </c>
      <c r="L20" s="97">
        <v>5.7323031591914535E-2</v>
      </c>
      <c r="M20" s="203">
        <v>0.56203934527203336</v>
      </c>
      <c r="N20" s="99"/>
      <c r="O20" s="233">
        <v>0.15858071523994624</v>
      </c>
      <c r="P20" s="83"/>
      <c r="Q20" s="238">
        <v>0.16686365660492003</v>
      </c>
      <c r="R20" s="224">
        <v>5.5145391059708761E-2</v>
      </c>
      <c r="S20" s="224">
        <v>5.5798787263351961E-2</v>
      </c>
      <c r="T20" s="224">
        <v>4.5243525343033004E-2</v>
      </c>
      <c r="U20" s="224">
        <v>6.5869204230012107E-2</v>
      </c>
      <c r="V20" s="224">
        <v>1.06759529388263E-2</v>
      </c>
      <c r="W20" s="239">
        <v>5.519325129118581E-2</v>
      </c>
      <c r="X20" s="225"/>
      <c r="Y20" s="238">
        <v>0.61936237686394791</v>
      </c>
      <c r="Z20" s="224">
        <v>5.7323031591914535E-2</v>
      </c>
      <c r="AA20" s="239">
        <v>0.56203934527203336</v>
      </c>
      <c r="AB20" s="226"/>
      <c r="AC20" s="244">
        <v>0.15858071523994624</v>
      </c>
    </row>
    <row r="21" spans="2:29" ht="15" customHeight="1" x14ac:dyDescent="0.2">
      <c r="B21" s="231" t="s">
        <v>33</v>
      </c>
      <c r="C21" s="202">
        <v>0.14347042738585905</v>
      </c>
      <c r="D21" s="97">
        <v>4.8522365809131274E-2</v>
      </c>
      <c r="E21" s="97">
        <v>4.7191020193403863E-2</v>
      </c>
      <c r="F21" s="97">
        <v>3.861300892081284E-2</v>
      </c>
      <c r="G21" s="97">
        <v>5.8638998062772549E-2</v>
      </c>
      <c r="H21" s="97">
        <v>9.1440324625110606E-3</v>
      </c>
      <c r="I21" s="203">
        <v>4.9494965600261488E-2</v>
      </c>
      <c r="J21" s="105"/>
      <c r="K21" s="202">
        <v>0.61082854341223081</v>
      </c>
      <c r="L21" s="97">
        <v>5.8049060484546028E-2</v>
      </c>
      <c r="M21" s="203">
        <v>0.55277948292768486</v>
      </c>
      <c r="N21" s="99"/>
      <c r="O21" s="233">
        <v>0.19620606360164863</v>
      </c>
      <c r="P21" s="83"/>
      <c r="Q21" s="238">
        <v>0.14347042738585905</v>
      </c>
      <c r="R21" s="224">
        <v>4.8522365809131274E-2</v>
      </c>
      <c r="S21" s="224">
        <v>4.7191020193403863E-2</v>
      </c>
      <c r="T21" s="224">
        <v>3.861300892081284E-2</v>
      </c>
      <c r="U21" s="224">
        <v>5.8638998062772549E-2</v>
      </c>
      <c r="V21" s="224">
        <v>9.1440324625110606E-3</v>
      </c>
      <c r="W21" s="239">
        <v>4.9494965600261488E-2</v>
      </c>
      <c r="X21" s="225"/>
      <c r="Y21" s="238">
        <v>0.61082854341223081</v>
      </c>
      <c r="Z21" s="224">
        <v>5.8049060484546028E-2</v>
      </c>
      <c r="AA21" s="239">
        <v>0.55277948292768486</v>
      </c>
      <c r="AB21" s="226"/>
      <c r="AC21" s="244">
        <v>0.19620606360164863</v>
      </c>
    </row>
    <row r="22" spans="2:29" ht="15" customHeight="1" x14ac:dyDescent="0.2">
      <c r="B22" s="231" t="s">
        <v>34</v>
      </c>
      <c r="C22" s="202">
        <v>0.14465302062693897</v>
      </c>
      <c r="D22" s="97">
        <v>4.9037330575707104E-2</v>
      </c>
      <c r="E22" s="97">
        <v>4.7734825819591251E-2</v>
      </c>
      <c r="F22" s="97">
        <v>3.8747543002391874E-2</v>
      </c>
      <c r="G22" s="97">
        <v>5.8446940692616772E-2</v>
      </c>
      <c r="H22" s="97">
        <v>9.1333212292487309E-3</v>
      </c>
      <c r="I22" s="203">
        <v>4.9313619463368041E-2</v>
      </c>
      <c r="J22" s="105"/>
      <c r="K22" s="202">
        <v>0.61141546744132813</v>
      </c>
      <c r="L22" s="97">
        <v>5.776016545757387E-2</v>
      </c>
      <c r="M22" s="203">
        <v>0.55365530198375423</v>
      </c>
      <c r="N22" s="99"/>
      <c r="O22" s="233">
        <v>0.19461789246836492</v>
      </c>
      <c r="P22" s="83"/>
      <c r="Q22" s="238">
        <v>0.14465302062693897</v>
      </c>
      <c r="R22" s="224">
        <v>4.9037330575707104E-2</v>
      </c>
      <c r="S22" s="224">
        <v>4.7734825819591251E-2</v>
      </c>
      <c r="T22" s="224">
        <v>3.8747543002391874E-2</v>
      </c>
      <c r="U22" s="224">
        <v>5.8446940692616772E-2</v>
      </c>
      <c r="V22" s="224">
        <v>9.1333212292487309E-3</v>
      </c>
      <c r="W22" s="239">
        <v>4.9313619463368041E-2</v>
      </c>
      <c r="X22" s="225"/>
      <c r="Y22" s="238">
        <v>0.61141546744132813</v>
      </c>
      <c r="Z22" s="224">
        <v>5.776016545757387E-2</v>
      </c>
      <c r="AA22" s="239">
        <v>0.55365530198375423</v>
      </c>
      <c r="AB22" s="226"/>
      <c r="AC22" s="244">
        <v>0.19461789246836492</v>
      </c>
    </row>
    <row r="23" spans="2:29" ht="15" customHeight="1" x14ac:dyDescent="0.2">
      <c r="B23" s="231" t="s">
        <v>35</v>
      </c>
      <c r="C23" s="204">
        <v>0.2640901771336554</v>
      </c>
      <c r="D23" s="205">
        <v>0.10104669887278583</v>
      </c>
      <c r="E23" s="205">
        <v>0.10265700483091787</v>
      </c>
      <c r="F23" s="205">
        <v>5.2334943639291469E-2</v>
      </c>
      <c r="G23" s="205">
        <v>3.9049919484702093E-2</v>
      </c>
      <c r="H23" s="205">
        <v>8.0515297906602248E-3</v>
      </c>
      <c r="I23" s="206">
        <v>3.0998389694041867E-2</v>
      </c>
      <c r="J23" s="105"/>
      <c r="K23" s="204">
        <v>0.67069243156199676</v>
      </c>
      <c r="L23" s="205">
        <v>2.8582930756843799E-2</v>
      </c>
      <c r="M23" s="206">
        <v>0.64210950080515294</v>
      </c>
      <c r="N23" s="99"/>
      <c r="O23" s="234">
        <v>3.4219001610305957E-2</v>
      </c>
      <c r="P23" s="83"/>
      <c r="Q23" s="240">
        <v>0.2640901771336554</v>
      </c>
      <c r="R23" s="241">
        <v>0.10104669887278583</v>
      </c>
      <c r="S23" s="241">
        <v>0.10265700483091787</v>
      </c>
      <c r="T23" s="241">
        <v>5.2334943639291469E-2</v>
      </c>
      <c r="U23" s="241">
        <v>3.9049919484702093E-2</v>
      </c>
      <c r="V23" s="241">
        <v>8.0515297906602248E-3</v>
      </c>
      <c r="W23" s="242">
        <v>3.0998389694041867E-2</v>
      </c>
      <c r="X23" s="225"/>
      <c r="Y23" s="240">
        <v>0.67069243156199676</v>
      </c>
      <c r="Z23" s="241">
        <v>2.8582930756843799E-2</v>
      </c>
      <c r="AA23" s="242">
        <v>0.64210950080515294</v>
      </c>
      <c r="AB23" s="226"/>
      <c r="AC23" s="245">
        <v>3.4219001610305957E-2</v>
      </c>
    </row>
    <row r="24" spans="2:29" ht="15" customHeight="1" x14ac:dyDescent="0.2">
      <c r="B24" s="76" t="s">
        <v>2</v>
      </c>
      <c r="C24" s="199">
        <v>0.13775224215246637</v>
      </c>
      <c r="D24" s="200">
        <v>4.5964125560538117E-2</v>
      </c>
      <c r="E24" s="200">
        <v>4.4843049327354258E-2</v>
      </c>
      <c r="F24" s="200">
        <v>3.9377802690582962E-2</v>
      </c>
      <c r="G24" s="200">
        <v>5.0028026905829595E-2</v>
      </c>
      <c r="H24" s="200">
        <v>7.5672645739910315E-3</v>
      </c>
      <c r="I24" s="201">
        <v>4.2460762331838563E-2</v>
      </c>
      <c r="J24" s="105"/>
      <c r="K24" s="199">
        <v>0.56824551569506732</v>
      </c>
      <c r="L24" s="200">
        <v>5.184977578475336E-2</v>
      </c>
      <c r="M24" s="201">
        <v>0.51639573991031396</v>
      </c>
      <c r="N24" s="99"/>
      <c r="O24" s="232">
        <v>0.2515414798206278</v>
      </c>
      <c r="P24" s="83"/>
      <c r="Q24" s="238">
        <v>0.13775224215246637</v>
      </c>
      <c r="R24" s="224">
        <v>4.5964125560538117E-2</v>
      </c>
      <c r="S24" s="224">
        <v>4.4843049327354258E-2</v>
      </c>
      <c r="T24" s="224">
        <v>3.9377802690582962E-2</v>
      </c>
      <c r="U24" s="224">
        <v>5.0028026905829595E-2</v>
      </c>
      <c r="V24" s="224">
        <v>7.5672645739910315E-3</v>
      </c>
      <c r="W24" s="239">
        <v>4.2460762331838563E-2</v>
      </c>
      <c r="X24" s="225"/>
      <c r="Y24" s="235">
        <v>0.56824551569506732</v>
      </c>
      <c r="Z24" s="236">
        <v>5.184977578475336E-2</v>
      </c>
      <c r="AA24" s="237">
        <v>0.51639573991031396</v>
      </c>
      <c r="AB24" s="226"/>
      <c r="AC24" s="243">
        <v>0.2515414798206278</v>
      </c>
    </row>
    <row r="25" spans="2:29" ht="15" customHeight="1" x14ac:dyDescent="0.2">
      <c r="B25" s="76" t="s">
        <v>3</v>
      </c>
      <c r="C25" s="202">
        <v>0.13351455068755996</v>
      </c>
      <c r="D25" s="97">
        <v>4.940837863767189E-2</v>
      </c>
      <c r="E25" s="97">
        <v>4.0773904700991369E-2</v>
      </c>
      <c r="F25" s="97">
        <v>3.4697793412216182E-2</v>
      </c>
      <c r="G25" s="97">
        <v>5.2126638951071315E-2</v>
      </c>
      <c r="H25" s="97">
        <v>8.634473936680525E-3</v>
      </c>
      <c r="I25" s="203">
        <v>4.3492165014390786E-2</v>
      </c>
      <c r="J25" s="105"/>
      <c r="K25" s="202">
        <v>0.58314678605692361</v>
      </c>
      <c r="L25" s="97">
        <v>4.9568276303165973E-2</v>
      </c>
      <c r="M25" s="203">
        <v>0.53357850975375765</v>
      </c>
      <c r="N25" s="99"/>
      <c r="O25" s="233">
        <v>0.23984649824112567</v>
      </c>
      <c r="P25" s="83"/>
      <c r="Q25" s="238">
        <v>0.13351455068755996</v>
      </c>
      <c r="R25" s="224">
        <v>4.940837863767189E-2</v>
      </c>
      <c r="S25" s="224">
        <v>4.0773904700991369E-2</v>
      </c>
      <c r="T25" s="224">
        <v>3.4697793412216182E-2</v>
      </c>
      <c r="U25" s="224">
        <v>5.2126638951071315E-2</v>
      </c>
      <c r="V25" s="224">
        <v>8.634473936680525E-3</v>
      </c>
      <c r="W25" s="239">
        <v>4.3492165014390786E-2</v>
      </c>
      <c r="X25" s="225"/>
      <c r="Y25" s="238">
        <v>0.58314678605692361</v>
      </c>
      <c r="Z25" s="224">
        <v>4.9568276303165973E-2</v>
      </c>
      <c r="AA25" s="239">
        <v>0.53357850975375765</v>
      </c>
      <c r="AB25" s="226"/>
      <c r="AC25" s="244">
        <v>0.23984649824112567</v>
      </c>
    </row>
    <row r="26" spans="2:29" ht="15" customHeight="1" x14ac:dyDescent="0.2">
      <c r="B26" s="76" t="s">
        <v>4</v>
      </c>
      <c r="C26" s="202">
        <v>0.1425596093076702</v>
      </c>
      <c r="D26" s="97">
        <v>4.8477449008905486E-2</v>
      </c>
      <c r="E26" s="97">
        <v>4.6681987934501581E-2</v>
      </c>
      <c r="F26" s="97">
        <v>3.9500143636885955E-2</v>
      </c>
      <c r="G26" s="97">
        <v>5.6449296179258833E-2</v>
      </c>
      <c r="H26" s="97">
        <v>7.9000287273771896E-3</v>
      </c>
      <c r="I26" s="203">
        <v>4.8549267451881643E-2</v>
      </c>
      <c r="J26" s="105"/>
      <c r="K26" s="202">
        <v>0.58216029876472275</v>
      </c>
      <c r="L26" s="97">
        <v>5.7598391266877332E-2</v>
      </c>
      <c r="M26" s="203">
        <v>0.52456190749784548</v>
      </c>
      <c r="N26" s="99"/>
      <c r="O26" s="233">
        <v>0.22673082447572537</v>
      </c>
      <c r="P26" s="83"/>
      <c r="Q26" s="238">
        <v>0.1425596093076702</v>
      </c>
      <c r="R26" s="224">
        <v>4.8477449008905486E-2</v>
      </c>
      <c r="S26" s="224">
        <v>4.6681987934501581E-2</v>
      </c>
      <c r="T26" s="224">
        <v>3.9500143636885955E-2</v>
      </c>
      <c r="U26" s="224">
        <v>5.6449296179258833E-2</v>
      </c>
      <c r="V26" s="224">
        <v>7.9000287273771896E-3</v>
      </c>
      <c r="W26" s="239">
        <v>4.8549267451881643E-2</v>
      </c>
      <c r="X26" s="225"/>
      <c r="Y26" s="238">
        <v>0.58216029876472275</v>
      </c>
      <c r="Z26" s="224">
        <v>5.7598391266877332E-2</v>
      </c>
      <c r="AA26" s="239">
        <v>0.52456190749784548</v>
      </c>
      <c r="AB26" s="226"/>
      <c r="AC26" s="244">
        <v>0.22673082447572537</v>
      </c>
    </row>
    <row r="27" spans="2:29" ht="15" customHeight="1" x14ac:dyDescent="0.2">
      <c r="B27" s="76" t="s">
        <v>36</v>
      </c>
      <c r="C27" s="202">
        <v>0.14106160924699809</v>
      </c>
      <c r="D27" s="97">
        <v>4.7693861519470318E-2</v>
      </c>
      <c r="E27" s="97">
        <v>4.746941981820222E-2</v>
      </c>
      <c r="F27" s="97">
        <v>3.5574009650993152E-2</v>
      </c>
      <c r="G27" s="97">
        <v>6.2058130400628436E-2</v>
      </c>
      <c r="H27" s="97">
        <v>1.0324318258332398E-2</v>
      </c>
      <c r="I27" s="203">
        <v>5.173381214229604E-2</v>
      </c>
      <c r="J27" s="105"/>
      <c r="K27" s="202">
        <v>0.60924699809224558</v>
      </c>
      <c r="L27" s="97">
        <v>6.5536976770283917E-2</v>
      </c>
      <c r="M27" s="203">
        <v>0.54371002132196167</v>
      </c>
      <c r="N27" s="99"/>
      <c r="O27" s="233">
        <v>0.19795758051846032</v>
      </c>
      <c r="P27" s="83"/>
      <c r="Q27" s="238">
        <v>0.14106160924699809</v>
      </c>
      <c r="R27" s="224">
        <v>4.7693861519470318E-2</v>
      </c>
      <c r="S27" s="224">
        <v>4.746941981820222E-2</v>
      </c>
      <c r="T27" s="224">
        <v>3.5574009650993152E-2</v>
      </c>
      <c r="U27" s="224">
        <v>6.2058130400628436E-2</v>
      </c>
      <c r="V27" s="224">
        <v>1.0324318258332398E-2</v>
      </c>
      <c r="W27" s="239">
        <v>5.173381214229604E-2</v>
      </c>
      <c r="X27" s="225"/>
      <c r="Y27" s="238">
        <v>0.60924699809224558</v>
      </c>
      <c r="Z27" s="224">
        <v>6.5536976770283917E-2</v>
      </c>
      <c r="AA27" s="239">
        <v>0.54371002132196167</v>
      </c>
      <c r="AB27" s="226"/>
      <c r="AC27" s="244">
        <v>0.19795758051846032</v>
      </c>
    </row>
    <row r="28" spans="2:29" ht="15" customHeight="1" x14ac:dyDescent="0.2">
      <c r="B28" s="76" t="s">
        <v>37</v>
      </c>
      <c r="C28" s="202">
        <v>0.11702127659574468</v>
      </c>
      <c r="D28" s="97">
        <v>4.3848881614839061E-2</v>
      </c>
      <c r="E28" s="97">
        <v>3.7779596290234585E-2</v>
      </c>
      <c r="F28" s="97">
        <v>2.8027823240589198E-2</v>
      </c>
      <c r="G28" s="97">
        <v>4.8690671031096561E-2</v>
      </c>
      <c r="H28" s="97">
        <v>7.3649754500818331E-3</v>
      </c>
      <c r="I28" s="203">
        <v>4.1325695581014732E-2</v>
      </c>
      <c r="J28" s="105"/>
      <c r="K28" s="202">
        <v>0.64668576104746323</v>
      </c>
      <c r="L28" s="97">
        <v>6.0692853246044738E-2</v>
      </c>
      <c r="M28" s="203">
        <v>0.58599290780141844</v>
      </c>
      <c r="N28" s="99"/>
      <c r="O28" s="233">
        <v>0.19496726677577741</v>
      </c>
      <c r="P28" s="83"/>
      <c r="Q28" s="238">
        <v>0.11702127659574468</v>
      </c>
      <c r="R28" s="224">
        <v>4.3848881614839061E-2</v>
      </c>
      <c r="S28" s="224">
        <v>3.7779596290234585E-2</v>
      </c>
      <c r="T28" s="224">
        <v>2.8027823240589198E-2</v>
      </c>
      <c r="U28" s="224">
        <v>4.8690671031096561E-2</v>
      </c>
      <c r="V28" s="224">
        <v>7.3649754500818331E-3</v>
      </c>
      <c r="W28" s="239">
        <v>4.1325695581014732E-2</v>
      </c>
      <c r="X28" s="225"/>
      <c r="Y28" s="238">
        <v>0.64668576104746323</v>
      </c>
      <c r="Z28" s="224">
        <v>6.0692853246044738E-2</v>
      </c>
      <c r="AA28" s="239">
        <v>0.58599290780141844</v>
      </c>
      <c r="AB28" s="226"/>
      <c r="AC28" s="244">
        <v>0.19496726677577741</v>
      </c>
    </row>
    <row r="29" spans="2:29" ht="15" customHeight="1" x14ac:dyDescent="0.2">
      <c r="B29" s="76" t="s">
        <v>38</v>
      </c>
      <c r="C29" s="202">
        <v>0.13606437454279444</v>
      </c>
      <c r="D29" s="97">
        <v>3.8875535583655557E-2</v>
      </c>
      <c r="E29" s="97">
        <v>4.4727766746786496E-2</v>
      </c>
      <c r="F29" s="97">
        <v>4.2219667676873233E-2</v>
      </c>
      <c r="G29" s="97">
        <v>6.4270038666527321E-2</v>
      </c>
      <c r="H29" s="97">
        <v>1.0241404535479151E-2</v>
      </c>
      <c r="I29" s="203">
        <v>5.4028634131048178E-2</v>
      </c>
      <c r="J29" s="105"/>
      <c r="K29" s="202">
        <v>0.60486989236074828</v>
      </c>
      <c r="L29" s="97">
        <v>6.2806980875744586E-2</v>
      </c>
      <c r="M29" s="203">
        <v>0.54206291148500363</v>
      </c>
      <c r="N29" s="99"/>
      <c r="O29" s="233">
        <v>0.20503709896540914</v>
      </c>
      <c r="P29" s="83"/>
      <c r="Q29" s="238">
        <v>0.13606437454279444</v>
      </c>
      <c r="R29" s="224">
        <v>3.8875535583655557E-2</v>
      </c>
      <c r="S29" s="224">
        <v>4.4727766746786496E-2</v>
      </c>
      <c r="T29" s="224">
        <v>4.2219667676873233E-2</v>
      </c>
      <c r="U29" s="224">
        <v>6.4270038666527321E-2</v>
      </c>
      <c r="V29" s="224">
        <v>1.0241404535479151E-2</v>
      </c>
      <c r="W29" s="239">
        <v>5.4028634131048178E-2</v>
      </c>
      <c r="X29" s="225"/>
      <c r="Y29" s="238">
        <v>0.60486989236074828</v>
      </c>
      <c r="Z29" s="224">
        <v>6.2806980875744586E-2</v>
      </c>
      <c r="AA29" s="239">
        <v>0.54206291148500363</v>
      </c>
      <c r="AB29" s="226"/>
      <c r="AC29" s="244">
        <v>0.20503709896540914</v>
      </c>
    </row>
    <row r="30" spans="2:29" ht="15" customHeight="1" x14ac:dyDescent="0.2">
      <c r="B30" s="76" t="s">
        <v>5</v>
      </c>
      <c r="C30" s="202">
        <v>0.13379684585382398</v>
      </c>
      <c r="D30" s="97">
        <v>4.816008139732067E-2</v>
      </c>
      <c r="E30" s="97">
        <v>4.5446837374936405E-2</v>
      </c>
      <c r="F30" s="97">
        <v>3.0354417500423943E-2</v>
      </c>
      <c r="G30" s="97">
        <v>4.9855858911310835E-2</v>
      </c>
      <c r="H30" s="97">
        <v>9.8355095811429542E-3</v>
      </c>
      <c r="I30" s="203">
        <v>4.0020349330167883E-2</v>
      </c>
      <c r="J30" s="105"/>
      <c r="K30" s="202">
        <v>0.60234017296930642</v>
      </c>
      <c r="L30" s="97">
        <v>5.4264880447685265E-2</v>
      </c>
      <c r="M30" s="203">
        <v>0.54807529252162113</v>
      </c>
      <c r="N30" s="99"/>
      <c r="O30" s="233">
        <v>0.22384263184670172</v>
      </c>
      <c r="P30" s="83"/>
      <c r="Q30" s="238">
        <v>0.13379684585382398</v>
      </c>
      <c r="R30" s="224">
        <v>4.816008139732067E-2</v>
      </c>
      <c r="S30" s="224">
        <v>4.5446837374936405E-2</v>
      </c>
      <c r="T30" s="224">
        <v>3.0354417500423943E-2</v>
      </c>
      <c r="U30" s="224">
        <v>4.9855858911310835E-2</v>
      </c>
      <c r="V30" s="224">
        <v>9.8355095811429542E-3</v>
      </c>
      <c r="W30" s="239">
        <v>4.0020349330167883E-2</v>
      </c>
      <c r="X30" s="225"/>
      <c r="Y30" s="238">
        <v>0.60234017296930642</v>
      </c>
      <c r="Z30" s="224">
        <v>5.4264880447685265E-2</v>
      </c>
      <c r="AA30" s="239">
        <v>0.54807529252162113</v>
      </c>
      <c r="AB30" s="226"/>
      <c r="AC30" s="244">
        <v>0.22384263184670172</v>
      </c>
    </row>
    <row r="31" spans="2:29" ht="15" customHeight="1" x14ac:dyDescent="0.2">
      <c r="B31" s="76" t="s">
        <v>39</v>
      </c>
      <c r="C31" s="202">
        <v>0.17088438998401706</v>
      </c>
      <c r="D31" s="97">
        <v>5.3542887586574321E-2</v>
      </c>
      <c r="E31" s="97">
        <v>5.700586041555674E-2</v>
      </c>
      <c r="F31" s="97">
        <v>4.9147575919019713E-2</v>
      </c>
      <c r="G31" s="97">
        <v>6.1134789557805005E-2</v>
      </c>
      <c r="H31" s="97">
        <v>1.1188066062866276E-2</v>
      </c>
      <c r="I31" s="203">
        <v>4.9946723494938734E-2</v>
      </c>
      <c r="J31" s="105"/>
      <c r="K31" s="202">
        <v>0.55154501864677674</v>
      </c>
      <c r="L31" s="97">
        <v>4.7016515716568993E-2</v>
      </c>
      <c r="M31" s="203">
        <v>0.50452850293020779</v>
      </c>
      <c r="N31" s="99"/>
      <c r="O31" s="233">
        <v>0.22762386787426744</v>
      </c>
      <c r="P31" s="83"/>
      <c r="Q31" s="238">
        <v>0.17088438998401706</v>
      </c>
      <c r="R31" s="224">
        <v>5.3542887586574321E-2</v>
      </c>
      <c r="S31" s="224">
        <v>5.700586041555674E-2</v>
      </c>
      <c r="T31" s="224">
        <v>4.9147575919019713E-2</v>
      </c>
      <c r="U31" s="224">
        <v>6.1134789557805005E-2</v>
      </c>
      <c r="V31" s="224">
        <v>1.1188066062866276E-2</v>
      </c>
      <c r="W31" s="239">
        <v>4.9946723494938734E-2</v>
      </c>
      <c r="X31" s="225"/>
      <c r="Y31" s="238">
        <v>0.55154501864677674</v>
      </c>
      <c r="Z31" s="224">
        <v>4.7016515716568993E-2</v>
      </c>
      <c r="AA31" s="239">
        <v>0.50452850293020779</v>
      </c>
      <c r="AB31" s="226"/>
      <c r="AC31" s="244">
        <v>0.22762386787426744</v>
      </c>
    </row>
    <row r="32" spans="2:29" ht="15" customHeight="1" x14ac:dyDescent="0.2">
      <c r="B32" s="76" t="s">
        <v>6</v>
      </c>
      <c r="C32" s="202">
        <v>0.12700712302305928</v>
      </c>
      <c r="D32" s="97">
        <v>4.4367982614994569E-2</v>
      </c>
      <c r="E32" s="97">
        <v>3.9236991428226488E-2</v>
      </c>
      <c r="F32" s="97">
        <v>3.51925630810093E-2</v>
      </c>
      <c r="G32" s="97">
        <v>5.4629964988530726E-2</v>
      </c>
      <c r="H32" s="97">
        <v>8.2095858988289264E-3</v>
      </c>
      <c r="I32" s="203">
        <v>4.6420379089701799E-2</v>
      </c>
      <c r="J32" s="105"/>
      <c r="K32" s="202">
        <v>0.57086804297959681</v>
      </c>
      <c r="L32" s="97">
        <v>5.5716527828081612E-2</v>
      </c>
      <c r="M32" s="203">
        <v>0.51515151515151514</v>
      </c>
      <c r="N32" s="99"/>
      <c r="O32" s="233">
        <v>0.25570445490764215</v>
      </c>
      <c r="P32" s="83"/>
      <c r="Q32" s="238">
        <v>0.12700712302305928</v>
      </c>
      <c r="R32" s="224">
        <v>4.4367982614994569E-2</v>
      </c>
      <c r="S32" s="224">
        <v>3.9236991428226488E-2</v>
      </c>
      <c r="T32" s="224">
        <v>3.51925630810093E-2</v>
      </c>
      <c r="U32" s="224">
        <v>5.4629964988530726E-2</v>
      </c>
      <c r="V32" s="224">
        <v>8.2095858988289264E-3</v>
      </c>
      <c r="W32" s="239">
        <v>4.6420379089701799E-2</v>
      </c>
      <c r="X32" s="225"/>
      <c r="Y32" s="238">
        <v>0.57086804297959681</v>
      </c>
      <c r="Z32" s="224">
        <v>5.5716527828081612E-2</v>
      </c>
      <c r="AA32" s="239">
        <v>0.51515151515151514</v>
      </c>
      <c r="AB32" s="226"/>
      <c r="AC32" s="244">
        <v>0.25570445490764215</v>
      </c>
    </row>
    <row r="33" spans="2:29" ht="15" customHeight="1" x14ac:dyDescent="0.2">
      <c r="B33" s="76" t="s">
        <v>40</v>
      </c>
      <c r="C33" s="202">
        <v>0.14624301386876423</v>
      </c>
      <c r="D33" s="97">
        <v>4.7919685365348789E-2</v>
      </c>
      <c r="E33" s="97">
        <v>4.8644173049058166E-2</v>
      </c>
      <c r="F33" s="97">
        <v>3.984682260401573E-2</v>
      </c>
      <c r="G33" s="97">
        <v>5.7338025253570686E-2</v>
      </c>
      <c r="H33" s="97">
        <v>9.8323328503415446E-3</v>
      </c>
      <c r="I33" s="203">
        <v>4.7505692403229147E-2</v>
      </c>
      <c r="J33" s="105"/>
      <c r="K33" s="202">
        <v>0.58486855723452702</v>
      </c>
      <c r="L33" s="97">
        <v>5.3715586835023803E-2</v>
      </c>
      <c r="M33" s="203">
        <v>0.53115297039950315</v>
      </c>
      <c r="N33" s="99"/>
      <c r="O33" s="233">
        <v>0.22138273649347961</v>
      </c>
      <c r="P33" s="83"/>
      <c r="Q33" s="238">
        <v>0.14624301386876423</v>
      </c>
      <c r="R33" s="224">
        <v>4.7919685365348789E-2</v>
      </c>
      <c r="S33" s="224">
        <v>4.8644173049058166E-2</v>
      </c>
      <c r="T33" s="224">
        <v>3.984682260401573E-2</v>
      </c>
      <c r="U33" s="224">
        <v>5.7338025253570686E-2</v>
      </c>
      <c r="V33" s="224">
        <v>9.8323328503415446E-3</v>
      </c>
      <c r="W33" s="239">
        <v>4.7505692403229147E-2</v>
      </c>
      <c r="X33" s="225"/>
      <c r="Y33" s="238">
        <v>0.58486855723452702</v>
      </c>
      <c r="Z33" s="224">
        <v>5.3715586835023803E-2</v>
      </c>
      <c r="AA33" s="239">
        <v>0.53115297039950315</v>
      </c>
      <c r="AB33" s="226"/>
      <c r="AC33" s="244">
        <v>0.22138273649347961</v>
      </c>
    </row>
    <row r="34" spans="2:29" ht="15" customHeight="1" x14ac:dyDescent="0.2">
      <c r="B34" s="76" t="s">
        <v>7</v>
      </c>
      <c r="C34" s="202">
        <v>0.12533476164970542</v>
      </c>
      <c r="D34" s="97">
        <v>4.1912158543117299E-2</v>
      </c>
      <c r="E34" s="97">
        <v>3.9903588644884844E-2</v>
      </c>
      <c r="F34" s="97">
        <v>3.4145688269951797E-2</v>
      </c>
      <c r="G34" s="97">
        <v>6.3069094804499196E-2</v>
      </c>
      <c r="H34" s="97">
        <v>9.3733261917514736E-3</v>
      </c>
      <c r="I34" s="203">
        <v>5.3695768612747725E-2</v>
      </c>
      <c r="J34" s="105"/>
      <c r="K34" s="202">
        <v>0.6324317086234601</v>
      </c>
      <c r="L34" s="97">
        <v>5.9319764327798605E-2</v>
      </c>
      <c r="M34" s="203">
        <v>0.57311194429566148</v>
      </c>
      <c r="N34" s="99"/>
      <c r="O34" s="233">
        <v>0.18853776111408677</v>
      </c>
      <c r="P34" s="83"/>
      <c r="Q34" s="238">
        <v>0.12533476164970542</v>
      </c>
      <c r="R34" s="224">
        <v>4.1912158543117299E-2</v>
      </c>
      <c r="S34" s="224">
        <v>3.9903588644884844E-2</v>
      </c>
      <c r="T34" s="224">
        <v>3.4145688269951797E-2</v>
      </c>
      <c r="U34" s="224">
        <v>6.3069094804499196E-2</v>
      </c>
      <c r="V34" s="224">
        <v>9.3733261917514736E-3</v>
      </c>
      <c r="W34" s="239">
        <v>5.3695768612747725E-2</v>
      </c>
      <c r="X34" s="225"/>
      <c r="Y34" s="238">
        <v>0.6324317086234601</v>
      </c>
      <c r="Z34" s="224">
        <v>5.9319764327798605E-2</v>
      </c>
      <c r="AA34" s="239">
        <v>0.57311194429566148</v>
      </c>
      <c r="AB34" s="226"/>
      <c r="AC34" s="244">
        <v>0.18853776111408677</v>
      </c>
    </row>
    <row r="35" spans="2:29" ht="15" customHeight="1" x14ac:dyDescent="0.2">
      <c r="B35" s="76" t="s">
        <v>8</v>
      </c>
      <c r="C35" s="202">
        <v>0.1681721869075499</v>
      </c>
      <c r="D35" s="97">
        <v>5.5536968885915021E-2</v>
      </c>
      <c r="E35" s="97">
        <v>5.2748968439834953E-2</v>
      </c>
      <c r="F35" s="97">
        <v>4.9514887922382067E-2</v>
      </c>
      <c r="G35" s="97">
        <v>6.7135050741608124E-2</v>
      </c>
      <c r="H35" s="97">
        <v>1.0371361659417865E-2</v>
      </c>
      <c r="I35" s="203">
        <v>5.6763689082190254E-2</v>
      </c>
      <c r="J35" s="105"/>
      <c r="K35" s="202">
        <v>0.63722538195606115</v>
      </c>
      <c r="L35" s="97">
        <v>6.9476971116315372E-2</v>
      </c>
      <c r="M35" s="203">
        <v>0.5677484108397457</v>
      </c>
      <c r="N35" s="99"/>
      <c r="O35" s="233">
        <v>0.13783874205419872</v>
      </c>
      <c r="P35" s="83"/>
      <c r="Q35" s="238">
        <v>0.1681721869075499</v>
      </c>
      <c r="R35" s="224">
        <v>5.5536968885915021E-2</v>
      </c>
      <c r="S35" s="224">
        <v>5.2748968439834953E-2</v>
      </c>
      <c r="T35" s="224">
        <v>4.9514887922382067E-2</v>
      </c>
      <c r="U35" s="224">
        <v>6.7135050741608124E-2</v>
      </c>
      <c r="V35" s="224">
        <v>1.0371361659417865E-2</v>
      </c>
      <c r="W35" s="239">
        <v>5.6763689082190254E-2</v>
      </c>
      <c r="X35" s="225"/>
      <c r="Y35" s="238">
        <v>0.63722538195606115</v>
      </c>
      <c r="Z35" s="224">
        <v>6.9476971116315372E-2</v>
      </c>
      <c r="AA35" s="239">
        <v>0.5677484108397457</v>
      </c>
      <c r="AB35" s="226"/>
      <c r="AC35" s="244">
        <v>0.13783874205419872</v>
      </c>
    </row>
    <row r="36" spans="2:29" ht="15" customHeight="1" x14ac:dyDescent="0.2">
      <c r="B36" s="76" t="s">
        <v>41</v>
      </c>
      <c r="C36" s="202">
        <v>0.15708475321534571</v>
      </c>
      <c r="D36" s="97">
        <v>5.3424205782125977E-2</v>
      </c>
      <c r="E36" s="97">
        <v>5.1445531493899091E-2</v>
      </c>
      <c r="F36" s="97">
        <v>4.1552160052764645E-2</v>
      </c>
      <c r="G36" s="97">
        <v>6.0789271188303837E-2</v>
      </c>
      <c r="H36" s="97">
        <v>1.0662855886556008E-2</v>
      </c>
      <c r="I36" s="203">
        <v>5.0126415301747829E-2</v>
      </c>
      <c r="J36" s="105"/>
      <c r="K36" s="202">
        <v>0.60283609981312525</v>
      </c>
      <c r="L36" s="97">
        <v>5.5402880070352864E-2</v>
      </c>
      <c r="M36" s="203">
        <v>0.54743321974277237</v>
      </c>
      <c r="N36" s="99"/>
      <c r="O36" s="233">
        <v>0.18995273166978124</v>
      </c>
      <c r="P36" s="83"/>
      <c r="Q36" s="238">
        <v>0.15708475321534571</v>
      </c>
      <c r="R36" s="224">
        <v>5.3424205782125977E-2</v>
      </c>
      <c r="S36" s="224">
        <v>5.1445531493899091E-2</v>
      </c>
      <c r="T36" s="224">
        <v>4.1552160052764645E-2</v>
      </c>
      <c r="U36" s="224">
        <v>6.0789271188303837E-2</v>
      </c>
      <c r="V36" s="224">
        <v>1.0662855886556008E-2</v>
      </c>
      <c r="W36" s="239">
        <v>5.0126415301747829E-2</v>
      </c>
      <c r="X36" s="225"/>
      <c r="Y36" s="238">
        <v>0.60283609981312525</v>
      </c>
      <c r="Z36" s="224">
        <v>5.5402880070352864E-2</v>
      </c>
      <c r="AA36" s="239">
        <v>0.54743321974277237</v>
      </c>
      <c r="AB36" s="226"/>
      <c r="AC36" s="244">
        <v>0.18995273166978124</v>
      </c>
    </row>
    <row r="37" spans="2:29" ht="15" customHeight="1" x14ac:dyDescent="0.2">
      <c r="B37" s="76" t="s">
        <v>9</v>
      </c>
      <c r="C37" s="202">
        <v>0.1735895262315155</v>
      </c>
      <c r="D37" s="97">
        <v>5.7690496373740227E-2</v>
      </c>
      <c r="E37" s="97">
        <v>5.8726570594329848E-2</v>
      </c>
      <c r="F37" s="97">
        <v>4.6434962795516621E-2</v>
      </c>
      <c r="G37" s="97">
        <v>6.8239615710652721E-2</v>
      </c>
      <c r="H37" s="97">
        <v>1.0737496467928794E-2</v>
      </c>
      <c r="I37" s="203">
        <v>5.7502119242723936E-2</v>
      </c>
      <c r="J37" s="105"/>
      <c r="K37" s="202">
        <v>0.63308844306301215</v>
      </c>
      <c r="L37" s="97">
        <v>6.2023170387115002E-2</v>
      </c>
      <c r="M37" s="203">
        <v>0.57106527267589713</v>
      </c>
      <c r="N37" s="99"/>
      <c r="O37" s="233">
        <v>0.13581991146274841</v>
      </c>
      <c r="P37" s="83"/>
      <c r="Q37" s="238">
        <v>0.1735895262315155</v>
      </c>
      <c r="R37" s="224">
        <v>5.7690496373740227E-2</v>
      </c>
      <c r="S37" s="224">
        <v>5.8726570594329848E-2</v>
      </c>
      <c r="T37" s="224">
        <v>4.6434962795516621E-2</v>
      </c>
      <c r="U37" s="224">
        <v>6.8239615710652721E-2</v>
      </c>
      <c r="V37" s="224">
        <v>1.0737496467928794E-2</v>
      </c>
      <c r="W37" s="239">
        <v>5.7502119242723936E-2</v>
      </c>
      <c r="X37" s="225"/>
      <c r="Y37" s="238">
        <v>0.63308844306301215</v>
      </c>
      <c r="Z37" s="224">
        <v>6.2023170387115002E-2</v>
      </c>
      <c r="AA37" s="239">
        <v>0.57106527267589713</v>
      </c>
      <c r="AB37" s="226"/>
      <c r="AC37" s="244">
        <v>0.13581991146274841</v>
      </c>
    </row>
    <row r="38" spans="2:29" ht="15" customHeight="1" x14ac:dyDescent="0.2">
      <c r="B38" s="76" t="s">
        <v>10</v>
      </c>
      <c r="C38" s="202">
        <v>0.14749312222783673</v>
      </c>
      <c r="D38" s="97">
        <v>4.8340912918982654E-2</v>
      </c>
      <c r="E38" s="97">
        <v>4.8340912918982654E-2</v>
      </c>
      <c r="F38" s="97">
        <v>4.0312166638594125E-2</v>
      </c>
      <c r="G38" s="97">
        <v>7.0125203525910951E-2</v>
      </c>
      <c r="H38" s="97">
        <v>1.04991297512773E-2</v>
      </c>
      <c r="I38" s="203">
        <v>5.9626073774633651E-2</v>
      </c>
      <c r="J38" s="105"/>
      <c r="K38" s="202">
        <v>0.63539385772837009</v>
      </c>
      <c r="L38" s="97">
        <v>6.3893099769805173E-2</v>
      </c>
      <c r="M38" s="203">
        <v>0.57150075795856492</v>
      </c>
      <c r="N38" s="99"/>
      <c r="O38" s="233">
        <v>0.15748694626915952</v>
      </c>
      <c r="P38" s="83"/>
      <c r="Q38" s="238">
        <v>0.14749312222783673</v>
      </c>
      <c r="R38" s="224">
        <v>4.8340912918982654E-2</v>
      </c>
      <c r="S38" s="224">
        <v>4.8340912918982654E-2</v>
      </c>
      <c r="T38" s="224">
        <v>4.0312166638594125E-2</v>
      </c>
      <c r="U38" s="224">
        <v>7.0125203525910951E-2</v>
      </c>
      <c r="V38" s="224">
        <v>1.04991297512773E-2</v>
      </c>
      <c r="W38" s="239">
        <v>5.9626073774633651E-2</v>
      </c>
      <c r="X38" s="225"/>
      <c r="Y38" s="238">
        <v>0.63539385772837009</v>
      </c>
      <c r="Z38" s="224">
        <v>6.3893099769805173E-2</v>
      </c>
      <c r="AA38" s="239">
        <v>0.57150075795856492</v>
      </c>
      <c r="AB38" s="226"/>
      <c r="AC38" s="244">
        <v>0.15748694626915952</v>
      </c>
    </row>
    <row r="39" spans="2:29" ht="15" customHeight="1" x14ac:dyDescent="0.2">
      <c r="B39" s="76" t="s">
        <v>42</v>
      </c>
      <c r="C39" s="202">
        <v>0.11689166941060257</v>
      </c>
      <c r="D39" s="97">
        <v>3.8854132367467896E-2</v>
      </c>
      <c r="E39" s="97">
        <v>3.7866315442871251E-2</v>
      </c>
      <c r="F39" s="97">
        <v>3.4408956206783012E-2</v>
      </c>
      <c r="G39" s="97">
        <v>4.6098123147843263E-2</v>
      </c>
      <c r="H39" s="97">
        <v>5.7622653934804079E-3</v>
      </c>
      <c r="I39" s="203">
        <v>4.033585775436286E-2</v>
      </c>
      <c r="J39" s="105"/>
      <c r="K39" s="202">
        <v>0.65607507408626931</v>
      </c>
      <c r="L39" s="97">
        <v>4.955548238393151E-2</v>
      </c>
      <c r="M39" s="203">
        <v>0.60651959170233782</v>
      </c>
      <c r="N39" s="99"/>
      <c r="O39" s="233">
        <v>0.18669739874876523</v>
      </c>
      <c r="P39" s="83"/>
      <c r="Q39" s="238">
        <v>0.11689166941060257</v>
      </c>
      <c r="R39" s="224">
        <v>3.8854132367467896E-2</v>
      </c>
      <c r="S39" s="224">
        <v>3.7866315442871251E-2</v>
      </c>
      <c r="T39" s="224">
        <v>3.4408956206783012E-2</v>
      </c>
      <c r="U39" s="224">
        <v>4.6098123147843263E-2</v>
      </c>
      <c r="V39" s="224">
        <v>5.7622653934804079E-3</v>
      </c>
      <c r="W39" s="239">
        <v>4.033585775436286E-2</v>
      </c>
      <c r="X39" s="225"/>
      <c r="Y39" s="238">
        <v>0.65607507408626931</v>
      </c>
      <c r="Z39" s="224">
        <v>4.955548238393151E-2</v>
      </c>
      <c r="AA39" s="239">
        <v>0.60651959170233782</v>
      </c>
      <c r="AB39" s="226"/>
      <c r="AC39" s="244">
        <v>0.18669739874876523</v>
      </c>
    </row>
    <row r="40" spans="2:29" ht="15" customHeight="1" x14ac:dyDescent="0.2">
      <c r="B40" s="76" t="s">
        <v>43</v>
      </c>
      <c r="C40" s="202">
        <v>0.13297769779548815</v>
      </c>
      <c r="D40" s="97">
        <v>4.1005205990102191E-2</v>
      </c>
      <c r="E40" s="97">
        <v>4.5632752747605886E-2</v>
      </c>
      <c r="F40" s="97">
        <v>3.7663088887460637E-2</v>
      </c>
      <c r="G40" s="97">
        <v>5.7587248537823765E-2</v>
      </c>
      <c r="H40" s="97">
        <v>8.6766501703194297E-3</v>
      </c>
      <c r="I40" s="203">
        <v>4.8910598367504339E-2</v>
      </c>
      <c r="J40" s="105"/>
      <c r="K40" s="202">
        <v>0.56854553634552352</v>
      </c>
      <c r="L40" s="97">
        <v>5.6880262227649594E-2</v>
      </c>
      <c r="M40" s="203">
        <v>0.51166527411787388</v>
      </c>
      <c r="N40" s="99"/>
      <c r="O40" s="233">
        <v>0.24956616749148403</v>
      </c>
      <c r="P40" s="83"/>
      <c r="Q40" s="238">
        <v>0.13297769779548815</v>
      </c>
      <c r="R40" s="224">
        <v>4.1005205990102191E-2</v>
      </c>
      <c r="S40" s="224">
        <v>4.5632752747605886E-2</v>
      </c>
      <c r="T40" s="224">
        <v>3.7663088887460637E-2</v>
      </c>
      <c r="U40" s="224">
        <v>5.7587248537823765E-2</v>
      </c>
      <c r="V40" s="224">
        <v>8.6766501703194297E-3</v>
      </c>
      <c r="W40" s="239">
        <v>4.8910598367504339E-2</v>
      </c>
      <c r="X40" s="225"/>
      <c r="Y40" s="238">
        <v>0.56854553634552352</v>
      </c>
      <c r="Z40" s="224">
        <v>5.6880262227649594E-2</v>
      </c>
      <c r="AA40" s="239">
        <v>0.51166527411787388</v>
      </c>
      <c r="AB40" s="226"/>
      <c r="AC40" s="244">
        <v>0.24956616749148403</v>
      </c>
    </row>
    <row r="41" spans="2:29" ht="15" customHeight="1" x14ac:dyDescent="0.2">
      <c r="B41" s="76" t="s">
        <v>44</v>
      </c>
      <c r="C41" s="202">
        <v>0.2138395002402691</v>
      </c>
      <c r="D41" s="97">
        <v>7.5540605478135514E-2</v>
      </c>
      <c r="E41" s="97">
        <v>7.9577126381547333E-2</v>
      </c>
      <c r="F41" s="97">
        <v>4.8630466122056702E-2</v>
      </c>
      <c r="G41" s="97">
        <v>5.6607400288322923E-2</v>
      </c>
      <c r="H41" s="97">
        <v>1.0091302258529554E-2</v>
      </c>
      <c r="I41" s="203">
        <v>4.6516098029793368E-2</v>
      </c>
      <c r="J41" s="105"/>
      <c r="K41" s="202">
        <v>0.65189812590100915</v>
      </c>
      <c r="L41" s="97">
        <v>4.5843344545891396E-2</v>
      </c>
      <c r="M41" s="203">
        <v>0.6060547813551177</v>
      </c>
      <c r="N41" s="99"/>
      <c r="O41" s="233">
        <v>8.7746275828928397E-2</v>
      </c>
      <c r="P41" s="83"/>
      <c r="Q41" s="238">
        <v>0.2138395002402691</v>
      </c>
      <c r="R41" s="224">
        <v>7.5540605478135514E-2</v>
      </c>
      <c r="S41" s="224">
        <v>7.9577126381547333E-2</v>
      </c>
      <c r="T41" s="224">
        <v>4.8630466122056702E-2</v>
      </c>
      <c r="U41" s="224">
        <v>5.6607400288322923E-2</v>
      </c>
      <c r="V41" s="224">
        <v>1.0091302258529554E-2</v>
      </c>
      <c r="W41" s="239">
        <v>4.6516098029793368E-2</v>
      </c>
      <c r="X41" s="225"/>
      <c r="Y41" s="238">
        <v>0.65189812590100915</v>
      </c>
      <c r="Z41" s="224">
        <v>4.5843344545891396E-2</v>
      </c>
      <c r="AA41" s="239">
        <v>0.6060547813551177</v>
      </c>
      <c r="AB41" s="226"/>
      <c r="AC41" s="244">
        <v>8.7746275828928397E-2</v>
      </c>
    </row>
    <row r="42" spans="2:29" ht="15" customHeight="1" x14ac:dyDescent="0.2">
      <c r="B42" s="76" t="s">
        <v>11</v>
      </c>
      <c r="C42" s="202">
        <v>0.11684041700080193</v>
      </c>
      <c r="D42" s="97">
        <v>4.194065757818765E-2</v>
      </c>
      <c r="E42" s="97">
        <v>3.6808340016038492E-2</v>
      </c>
      <c r="F42" s="97">
        <v>3.0713712910986367E-2</v>
      </c>
      <c r="G42" s="97">
        <v>4.9318364073777064E-2</v>
      </c>
      <c r="H42" s="97">
        <v>7.3777064955894145E-3</v>
      </c>
      <c r="I42" s="203">
        <v>4.194065757818765E-2</v>
      </c>
      <c r="J42" s="105"/>
      <c r="K42" s="202">
        <v>0.62983159582999193</v>
      </c>
      <c r="L42" s="97">
        <v>5.8781074578989574E-2</v>
      </c>
      <c r="M42" s="203">
        <v>0.57105052125100242</v>
      </c>
      <c r="N42" s="99"/>
      <c r="O42" s="233">
        <v>0.21138732959101844</v>
      </c>
      <c r="P42" s="83"/>
      <c r="Q42" s="238">
        <v>0.11684041700080193</v>
      </c>
      <c r="R42" s="224">
        <v>4.194065757818765E-2</v>
      </c>
      <c r="S42" s="224">
        <v>3.6808340016038492E-2</v>
      </c>
      <c r="T42" s="224">
        <v>3.0713712910986367E-2</v>
      </c>
      <c r="U42" s="224">
        <v>4.9318364073777064E-2</v>
      </c>
      <c r="V42" s="224">
        <v>7.3777064955894145E-3</v>
      </c>
      <c r="W42" s="239">
        <v>4.194065757818765E-2</v>
      </c>
      <c r="X42" s="225"/>
      <c r="Y42" s="238">
        <v>0.62983159582999193</v>
      </c>
      <c r="Z42" s="224">
        <v>5.8781074578989574E-2</v>
      </c>
      <c r="AA42" s="239">
        <v>0.57105052125100242</v>
      </c>
      <c r="AB42" s="226"/>
      <c r="AC42" s="244">
        <v>0.21138732959101844</v>
      </c>
    </row>
    <row r="43" spans="2:29" ht="15" customHeight="1" x14ac:dyDescent="0.2">
      <c r="B43" s="76" t="s">
        <v>45</v>
      </c>
      <c r="C43" s="202">
        <v>0.19821092278719396</v>
      </c>
      <c r="D43" s="97">
        <v>7.0056497175141244E-2</v>
      </c>
      <c r="E43" s="97">
        <v>6.5819209039548021E-2</v>
      </c>
      <c r="F43" s="97">
        <v>5.0941619585687381E-2</v>
      </c>
      <c r="G43" s="97">
        <v>7.1186440677966104E-2</v>
      </c>
      <c r="H43" s="97">
        <v>1.1393596986817326E-2</v>
      </c>
      <c r="I43" s="203">
        <v>5.9792843691148775E-2</v>
      </c>
      <c r="J43" s="105"/>
      <c r="K43" s="202">
        <v>0.61807909604519773</v>
      </c>
      <c r="L43" s="97">
        <v>6.9868173258003763E-2</v>
      </c>
      <c r="M43" s="203">
        <v>0.54821092278719397</v>
      </c>
      <c r="N43" s="99"/>
      <c r="O43" s="233">
        <v>0.12391713747645951</v>
      </c>
      <c r="P43" s="83"/>
      <c r="Q43" s="238">
        <v>0.19821092278719396</v>
      </c>
      <c r="R43" s="224">
        <v>7.0056497175141244E-2</v>
      </c>
      <c r="S43" s="224">
        <v>6.5819209039548021E-2</v>
      </c>
      <c r="T43" s="224">
        <v>5.0941619585687381E-2</v>
      </c>
      <c r="U43" s="224">
        <v>7.1186440677966104E-2</v>
      </c>
      <c r="V43" s="224">
        <v>1.1393596986817326E-2</v>
      </c>
      <c r="W43" s="239">
        <v>5.9792843691148775E-2</v>
      </c>
      <c r="X43" s="225"/>
      <c r="Y43" s="238">
        <v>0.61807909604519773</v>
      </c>
      <c r="Z43" s="224">
        <v>6.9868173258003763E-2</v>
      </c>
      <c r="AA43" s="239">
        <v>0.54821092278719397</v>
      </c>
      <c r="AB43" s="226"/>
      <c r="AC43" s="244">
        <v>0.12391713747645951</v>
      </c>
    </row>
    <row r="44" spans="2:29" ht="15" customHeight="1" x14ac:dyDescent="0.2">
      <c r="B44" s="76" t="s">
        <v>46</v>
      </c>
      <c r="C44" s="202">
        <v>9.2233009708737865E-2</v>
      </c>
      <c r="D44" s="97">
        <v>3.2884434700908238E-2</v>
      </c>
      <c r="E44" s="97">
        <v>2.7090510491700595E-2</v>
      </c>
      <c r="F44" s="97">
        <v>2.5994362668336986E-2</v>
      </c>
      <c r="G44" s="97">
        <v>4.3062950203570309E-2</v>
      </c>
      <c r="H44" s="97">
        <v>6.2637018477920449E-3</v>
      </c>
      <c r="I44" s="203">
        <v>3.6799248355778268E-2</v>
      </c>
      <c r="J44" s="105"/>
      <c r="K44" s="202">
        <v>0.70388349514563109</v>
      </c>
      <c r="L44" s="97">
        <v>5.9035389915440023E-2</v>
      </c>
      <c r="M44" s="203">
        <v>0.64484810523019109</v>
      </c>
      <c r="N44" s="99"/>
      <c r="O44" s="233">
        <v>0.16708424678985281</v>
      </c>
      <c r="P44" s="83"/>
      <c r="Q44" s="238">
        <v>9.2233009708737865E-2</v>
      </c>
      <c r="R44" s="224">
        <v>3.2884434700908238E-2</v>
      </c>
      <c r="S44" s="224">
        <v>2.7090510491700595E-2</v>
      </c>
      <c r="T44" s="224">
        <v>2.5994362668336986E-2</v>
      </c>
      <c r="U44" s="224">
        <v>4.3062950203570309E-2</v>
      </c>
      <c r="V44" s="224">
        <v>6.2637018477920449E-3</v>
      </c>
      <c r="W44" s="239">
        <v>3.6799248355778268E-2</v>
      </c>
      <c r="X44" s="225"/>
      <c r="Y44" s="238">
        <v>0.70388349514563109</v>
      </c>
      <c r="Z44" s="224">
        <v>5.9035389915440023E-2</v>
      </c>
      <c r="AA44" s="239">
        <v>0.64484810523019109</v>
      </c>
      <c r="AB44" s="226"/>
      <c r="AC44" s="244">
        <v>0.16708424678985281</v>
      </c>
    </row>
    <row r="45" spans="2:29" ht="15" customHeight="1" x14ac:dyDescent="0.2">
      <c r="B45" s="76" t="s">
        <v>47</v>
      </c>
      <c r="C45" s="202">
        <v>0.13511493178845077</v>
      </c>
      <c r="D45" s="97">
        <v>4.9149691646421231E-2</v>
      </c>
      <c r="E45" s="97">
        <v>4.0926929545879273E-2</v>
      </c>
      <c r="F45" s="97">
        <v>3.5320500840964303E-2</v>
      </c>
      <c r="G45" s="97">
        <v>5.2887310783031209E-2</v>
      </c>
      <c r="H45" s="97">
        <v>9.7178097551859459E-3</v>
      </c>
      <c r="I45" s="203">
        <v>4.316950102784526E-2</v>
      </c>
      <c r="J45" s="105"/>
      <c r="K45" s="202">
        <v>0.6301625864324425</v>
      </c>
      <c r="L45" s="97">
        <v>5.3074191739861706E-2</v>
      </c>
      <c r="M45" s="203">
        <v>0.57708839469258078</v>
      </c>
      <c r="N45" s="99"/>
      <c r="O45" s="233">
        <v>0.19155298075126145</v>
      </c>
      <c r="P45" s="83"/>
      <c r="Q45" s="238">
        <v>0.13511493178845077</v>
      </c>
      <c r="R45" s="224">
        <v>4.9149691646421231E-2</v>
      </c>
      <c r="S45" s="224">
        <v>4.0926929545879273E-2</v>
      </c>
      <c r="T45" s="224">
        <v>3.5320500840964303E-2</v>
      </c>
      <c r="U45" s="224">
        <v>5.2887310783031209E-2</v>
      </c>
      <c r="V45" s="224">
        <v>9.7178097551859459E-3</v>
      </c>
      <c r="W45" s="239">
        <v>4.316950102784526E-2</v>
      </c>
      <c r="X45" s="225"/>
      <c r="Y45" s="238">
        <v>0.6301625864324425</v>
      </c>
      <c r="Z45" s="224">
        <v>5.3074191739861706E-2</v>
      </c>
      <c r="AA45" s="239">
        <v>0.57708839469258078</v>
      </c>
      <c r="AB45" s="226"/>
      <c r="AC45" s="244">
        <v>0.19155298075126145</v>
      </c>
    </row>
    <row r="46" spans="2:29" ht="15" customHeight="1" x14ac:dyDescent="0.2">
      <c r="B46" s="76" t="s">
        <v>12</v>
      </c>
      <c r="C46" s="202">
        <v>0.13985872855701312</v>
      </c>
      <c r="D46" s="97">
        <v>4.6081399260006727E-2</v>
      </c>
      <c r="E46" s="97">
        <v>4.7897746384123779E-2</v>
      </c>
      <c r="F46" s="97">
        <v>3.7201479986545577E-2</v>
      </c>
      <c r="G46" s="97">
        <v>6.1083081062899426E-2</v>
      </c>
      <c r="H46" s="97">
        <v>8.6781029263370332E-3</v>
      </c>
      <c r="I46" s="203">
        <v>5.2404978136562398E-2</v>
      </c>
      <c r="J46" s="105"/>
      <c r="K46" s="202">
        <v>0.58842919609821731</v>
      </c>
      <c r="L46" s="97">
        <v>5.4355869492095525E-2</v>
      </c>
      <c r="M46" s="203">
        <v>0.53407332660612172</v>
      </c>
      <c r="N46" s="99"/>
      <c r="O46" s="233">
        <v>0.21930709720820721</v>
      </c>
      <c r="P46" s="83"/>
      <c r="Q46" s="238">
        <v>0.13985872855701312</v>
      </c>
      <c r="R46" s="224">
        <v>4.6081399260006727E-2</v>
      </c>
      <c r="S46" s="224">
        <v>4.7897746384123779E-2</v>
      </c>
      <c r="T46" s="224">
        <v>3.7201479986545577E-2</v>
      </c>
      <c r="U46" s="224">
        <v>6.1083081062899426E-2</v>
      </c>
      <c r="V46" s="224">
        <v>8.6781029263370332E-3</v>
      </c>
      <c r="W46" s="239">
        <v>5.2404978136562398E-2</v>
      </c>
      <c r="X46" s="225"/>
      <c r="Y46" s="238">
        <v>0.58842919609821731</v>
      </c>
      <c r="Z46" s="224">
        <v>5.4355869492095525E-2</v>
      </c>
      <c r="AA46" s="239">
        <v>0.53407332660612172</v>
      </c>
      <c r="AB46" s="226"/>
      <c r="AC46" s="244">
        <v>0.21930709720820721</v>
      </c>
    </row>
    <row r="47" spans="2:29" ht="15" customHeight="1" x14ac:dyDescent="0.2">
      <c r="B47" s="76" t="s">
        <v>13</v>
      </c>
      <c r="C47" s="204">
        <v>0.12054597701149425</v>
      </c>
      <c r="D47" s="205">
        <v>4.5977011494252873E-2</v>
      </c>
      <c r="E47" s="205">
        <v>3.8936781609195399E-2</v>
      </c>
      <c r="F47" s="205">
        <v>2.9741379310344828E-2</v>
      </c>
      <c r="G47" s="205">
        <v>4.583333333333333E-2</v>
      </c>
      <c r="H47" s="205">
        <v>5.8908045977011493E-3</v>
      </c>
      <c r="I47" s="206">
        <v>3.9942528735632185E-2</v>
      </c>
      <c r="J47" s="105"/>
      <c r="K47" s="204">
        <v>0.61364942528735633</v>
      </c>
      <c r="L47" s="205">
        <v>4.7413793103448273E-2</v>
      </c>
      <c r="M47" s="206">
        <v>0.56623563218390804</v>
      </c>
      <c r="N47" s="99"/>
      <c r="O47" s="234">
        <v>0.22586206896551725</v>
      </c>
      <c r="P47" s="83"/>
      <c r="Q47" s="240">
        <v>0.12054597701149425</v>
      </c>
      <c r="R47" s="241">
        <v>4.5977011494252873E-2</v>
      </c>
      <c r="S47" s="241">
        <v>3.8936781609195399E-2</v>
      </c>
      <c r="T47" s="241">
        <v>2.9741379310344828E-2</v>
      </c>
      <c r="U47" s="241">
        <v>4.583333333333333E-2</v>
      </c>
      <c r="V47" s="241">
        <v>5.8908045977011493E-3</v>
      </c>
      <c r="W47" s="242">
        <v>3.9942528735632185E-2</v>
      </c>
      <c r="X47" s="225"/>
      <c r="Y47" s="240">
        <v>0.61364942528735633</v>
      </c>
      <c r="Z47" s="241">
        <v>4.7413793103448273E-2</v>
      </c>
      <c r="AA47" s="242">
        <v>0.56623563218390804</v>
      </c>
      <c r="AB47" s="226"/>
      <c r="AC47" s="245">
        <v>0.22586206896551725</v>
      </c>
    </row>
    <row r="48" spans="2:29" ht="15" customHeight="1" x14ac:dyDescent="0.2">
      <c r="B48" s="77"/>
      <c r="C48" s="147"/>
      <c r="D48" s="147"/>
    </row>
    <row r="49" spans="1:14" s="41" customFormat="1" ht="12.75" x14ac:dyDescent="0.2">
      <c r="A49" s="36"/>
      <c r="B49" s="45"/>
      <c r="J49" s="24"/>
      <c r="N49" s="89"/>
    </row>
    <row r="50" spans="1:14" s="41" customFormat="1" ht="12.75" x14ac:dyDescent="0.2">
      <c r="A50" s="36"/>
      <c r="B50" s="45"/>
      <c r="J50" s="24"/>
      <c r="N50" s="89"/>
    </row>
    <row r="51" spans="1:14" s="41" customFormat="1" ht="12.75" x14ac:dyDescent="0.2">
      <c r="A51" s="36"/>
      <c r="B51" s="45"/>
      <c r="J51" s="24"/>
      <c r="N51" s="89"/>
    </row>
    <row r="52" spans="1:14" s="41" customFormat="1" ht="11.25" x14ac:dyDescent="0.2">
      <c r="A52" s="36"/>
      <c r="B52" s="44"/>
      <c r="J52" s="24"/>
      <c r="N52" s="89"/>
    </row>
    <row r="53" spans="1:14" s="41" customFormat="1" ht="12.75" x14ac:dyDescent="0.2">
      <c r="A53" s="36"/>
      <c r="B53" s="45"/>
      <c r="J53" s="24"/>
      <c r="N53" s="89"/>
    </row>
  </sheetData>
  <mergeCells count="28">
    <mergeCell ref="AA13:AA16"/>
    <mergeCell ref="C48:D48"/>
    <mergeCell ref="D12:I12"/>
    <mergeCell ref="R12:W12"/>
    <mergeCell ref="M13:M16"/>
    <mergeCell ref="R13:R16"/>
    <mergeCell ref="S13:S16"/>
    <mergeCell ref="T13:T16"/>
    <mergeCell ref="U13:U16"/>
    <mergeCell ref="V13:W14"/>
    <mergeCell ref="Y12:Y16"/>
    <mergeCell ref="Z12:AA12"/>
    <mergeCell ref="C10:AC10"/>
    <mergeCell ref="C11:O11"/>
    <mergeCell ref="Q11:AC11"/>
    <mergeCell ref="C12:C16"/>
    <mergeCell ref="K12:K16"/>
    <mergeCell ref="L12:M12"/>
    <mergeCell ref="O12:O16"/>
    <mergeCell ref="Q12:Q16"/>
    <mergeCell ref="AC12:AC16"/>
    <mergeCell ref="D13:D16"/>
    <mergeCell ref="E13:E16"/>
    <mergeCell ref="F13:F16"/>
    <mergeCell ref="G13:G16"/>
    <mergeCell ref="H13:I14"/>
    <mergeCell ref="L13:L16"/>
    <mergeCell ref="Z13:Z16"/>
  </mergeCells>
  <printOptions horizontalCentered="1" verticalCentered="1"/>
  <pageMargins left="0.15748031496062992" right="0.15748031496062992" top="0.19685039370078741" bottom="0.15748031496062992" header="0.15748031496062992" footer="0.31496062992125984"/>
  <pageSetup paperSize="9" scale="85" orientation="portrait" horizontalDpi="4294967293" verticalDpi="0" r:id="rId1"/>
  <headerFooter>
    <oddHeader>&amp;CCENSOS 2011</oddHeader>
    <oddFooter>&amp;LIndivíduos Residentes&amp;CApuramento de dados à Freguesia (Base : BGRI)&amp;R&amp;P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13</vt:i4>
      </vt:variant>
      <vt:variant>
        <vt:lpstr>Intervalos com nome</vt:lpstr>
      </vt:variant>
      <vt:variant>
        <vt:i4>6</vt:i4>
      </vt:variant>
    </vt:vector>
  </HeadingPairs>
  <TitlesOfParts>
    <vt:vector size="19" baseType="lpstr">
      <vt:lpstr>Indice Geral</vt:lpstr>
      <vt:lpstr>Conceitos</vt:lpstr>
      <vt:lpstr>Indice 2011</vt:lpstr>
      <vt:lpstr>Residentes género N (11)</vt:lpstr>
      <vt:lpstr>Residentes género % (11)</vt:lpstr>
      <vt:lpstr>Residentes idade N (11)</vt:lpstr>
      <vt:lpstr>Residentes idade % (11)</vt:lpstr>
      <vt:lpstr>Residentes gén. e idade N (11)</vt:lpstr>
      <vt:lpstr>Residentes gén. e idade % (11)</vt:lpstr>
      <vt:lpstr>Residentes grau ensino N (11)</vt:lpstr>
      <vt:lpstr>Residentes grau ensino % (11)</vt:lpstr>
      <vt:lpstr>Residentes act.económica N (11)</vt:lpstr>
      <vt:lpstr>Residentes act.económica % (11)</vt:lpstr>
      <vt:lpstr>'Residentes act.económica % (11)'!Títulos_de_Impressão</vt:lpstr>
      <vt:lpstr>'Residentes act.económica N (11)'!Títulos_de_Impressão</vt:lpstr>
      <vt:lpstr>'Residentes gén. e idade % (11)'!Títulos_de_Impressão</vt:lpstr>
      <vt:lpstr>'Residentes gén. e idade N (11)'!Títulos_de_Impressão</vt:lpstr>
      <vt:lpstr>'Residentes idade % (11)'!Títulos_de_Impressão</vt:lpstr>
      <vt:lpstr>'Residentes idade N (11)'!Títulos_de_Impressão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Costa Santos</dc:creator>
  <cp:lastModifiedBy>Observatorio</cp:lastModifiedBy>
  <cp:lastPrinted>2012-06-04T08:14:33Z</cp:lastPrinted>
  <dcterms:created xsi:type="dcterms:W3CDTF">2012-05-31T11:40:45Z</dcterms:created>
  <dcterms:modified xsi:type="dcterms:W3CDTF">2016-03-29T16:58:48Z</dcterms:modified>
</cp:coreProperties>
</file>