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215"/>
  </bookViews>
  <sheets>
    <sheet name="Índice" sheetId="13" r:id="rId1"/>
    <sheet name="Conceitos" sheetId="12" r:id="rId2"/>
    <sheet name="Pensionistas_SS e CGD " sheetId="17" r:id="rId3"/>
    <sheet name="Pensionistas SS e Tipologia" sheetId="19" r:id="rId4"/>
    <sheet name="Reformados_Aposentados_Pensioni" sheetId="18" r:id="rId5"/>
    <sheet name="Pensionistas Pensão Social" sheetId="22" r:id="rId6"/>
    <sheet name="Valor Anual Pensão Social" sheetId="21" r:id="rId7"/>
    <sheet name="Valor Medio Pensões SS" sheetId="23" r:id="rId8"/>
  </sheets>
  <externalReferences>
    <externalReference r:id="rId9"/>
  </externalReferences>
  <calcPr calcId="144525"/>
</workbook>
</file>

<file path=xl/sharedStrings.xml><?xml version="1.0" encoding="utf-8"?>
<sst xmlns="http://schemas.openxmlformats.org/spreadsheetml/2006/main" count="119" uniqueCount="53">
  <si>
    <t>RETRATO DE LISBOA - LISBOA EM NÚMEROS</t>
  </si>
  <si>
    <t>Consulte os dados:</t>
  </si>
  <si>
    <t>Q.1</t>
  </si>
  <si>
    <t>Número de Pensionistas - Segurança Social e Caixa Geral de Aposentações</t>
  </si>
  <si>
    <t>Q.2</t>
  </si>
  <si>
    <t>Número de Pensionistas da Segurança Social por Tipologia de Pensões</t>
  </si>
  <si>
    <t>Q.3</t>
  </si>
  <si>
    <t>Número de Reformados/Aposentados e Pensionistas - Caixa Geral de Aposentações</t>
  </si>
  <si>
    <t>Q.4</t>
  </si>
  <si>
    <t>Número de Pensionistas da Pensão Social</t>
  </si>
  <si>
    <t>Q.5</t>
  </si>
  <si>
    <t>Valor Anual do Regime da Pensão Social</t>
  </si>
  <si>
    <t>Q.6</t>
  </si>
  <si>
    <t xml:space="preserve">Valor Médio das Pensões da Segurança Social </t>
  </si>
  <si>
    <t>nota: dados acedido em Pordata, INE e ISS a 26/11/2018</t>
  </si>
  <si>
    <t>Pensão Social: dados a 31 de dezembro de 2018 enviados ao OLCPL em 03/04/2019</t>
  </si>
  <si>
    <t>Conceitos</t>
  </si>
  <si>
    <t>Aposentado e Reformado (Caixa Geral de Aposentações)</t>
  </si>
  <si>
    <t>É aposentado quem recebe uma pensão de aposentação da Caixa Geral de Aposentações. Esta pensão é atribuída por velhice ou incapacidade permanente a quem foi funcionário público. O aposentado e o utente que adquiriu o direito a uma pensão atribuída pela Caixa Geral de Aposentações em função do tempo de subscritor ou de situação equiparada. É reformado quem recebe uma pensão de reforma da Caixa Geral de Aposentações. Esta pensão é atribuída por velhice ou incapacidade permanente a quem foi militar, incluindo pessoal das Forças Armadas, da Guarda Nacional Republicana (GNR) ou da Polícia de Segurança Pública (PSP). O aposentado e o utente que adquiriu o direito a uma pensão atribuída pela Caixa Geral de Aposentações em função do tempo de subscritor ou de situação equiparada. (metainformação – Pordata)</t>
  </si>
  <si>
    <t>Caixa Geral de Aposentações</t>
  </si>
  <si>
    <t>A Caixa Geral de Aposentações é a entidade que gere as pensões de reforma, de sobrevivência e outras pensões dos funcionários públicos admitidos até 2005. Os funcionários públicos admitidos desde 2006 estão integrados no regime geral de segurança social, a par dos trabalhadores do sector privado. Entidade responsável pela gestão do regime de segurança social dos funcionários públicos (administração direta) e agentes que, vinculados a qualquer título, exerçam funções, com subordinação à direção e disciplina dos respetivos órgãos, na administração central, local e regional em matéria de pensões. 
A CGA administra o regime português de pensões para os funcionários públicos nomeados até 31 de Dezembro de 2005 (reforma, sobrevivência e pensões especiais para menores). Devido a leis especiais, este regime contributivo ‘de repartição’ abrange também os professores de escolas privadas e trabalhadores de algumas empresas públicas (ou de propriedade do Estado, embora privadas) nomeados até 31 de Dezembro de 2005. (metainformação – Pordata)</t>
  </si>
  <si>
    <t>Pensionista</t>
  </si>
  <si>
    <t>É pensionista quem recebe uma ou mais pensões, tais como a pensão de velhice ou de sobrevivência. No caso específico da Caixa Geral de Aposentações, distingue-se entre quem recebe pensão de aposentação (aposentado), pensão de reforma (reformado) e outras pensões (pensionista). No caso da Segurança Social, é o titular de um prestação pecuniária nas eventualidades de invalidez, velhice, doença profissional ou morte. No caso da Caixa Geral de Aposentações, é o utente que adquiriu o direito a uma pensão, seja na qualidade de herdeiro hábil do contribuinte falecido, seja na qualidade de titular de pensão de preço de sangue ou outra de natureza especial.  (metainformação: Pordata)</t>
  </si>
  <si>
    <t>Pensão social de velhice</t>
  </si>
  <si>
    <t>É uma prestação em dinheiro, atribuída mensalmente, a partir da idade normal de acesso à pensão de velhice do regime geral de segurança social a qual é de: 66 anos e 4 meses em 2018 e 66 anos e 5 meses em 2019. Têm direito os cidadãos que:
- Não se encontrem abrangidos por qualquer regime de proteção social obrigatório ou pelos regimes transitórios dos rurais ou, estando-o, não satisfaçam os períodos de garantia definidos para acesso à pensão
- Sendo pensionistas de velhice ou sobrevivência tenham direito a pensão de montante inferior ao da pensão social
- Tenham rendimentos mensais ilíquidos iguais ou inferiores a 171,56 € caso se trate de pessoa isolada, ou 257,34 € tratando-se de casal (corresponde respetivamente a 40% e 60% do valor do indexante dos apoios sociais - IAS) - condição de recursos.
Valor do IAS em 2018: 428,90 € (metainformação: Segurança Social)</t>
  </si>
  <si>
    <t>Pensão social de invalidez</t>
  </si>
  <si>
    <t>É um apoio em dinheiro, pago mensalmente, para proteger os beneficiários em situações de
incapacidade permanente para o trabalho. É diferente da pensão de invalidez do regime geral porque apoia os beneficiários não abrangidos por qualquer sistema de proteção social obrigatória ou que não têm descontos suficientes para a Segurança Social para ter direito à pensão de invalidez do regime geral. (metainformação: Segurança Social)</t>
  </si>
  <si>
    <t>Pensão social de sobrevivência</t>
  </si>
  <si>
    <t>Prestação em dinheiro, atribuída mensalmente, que se destina a compensar os familiares do beneficiário da perda de rendimentos de trabalho resultante da morte deste. (metainformação: Segurança Social)</t>
  </si>
  <si>
    <t>fonte: Pordata</t>
  </si>
  <si>
    <t xml:space="preserve">Total </t>
  </si>
  <si>
    <t>Segurança Social</t>
  </si>
  <si>
    <t>Unidade: Nº</t>
  </si>
  <si>
    <t>Portugal</t>
  </si>
  <si>
    <t>Área Metropolitana de Lisboa</t>
  </si>
  <si>
    <t>Grande Lisboa</t>
  </si>
  <si>
    <t>Concelho Lisboa</t>
  </si>
  <si>
    <t>Total</t>
  </si>
  <si>
    <t>Velhice</t>
  </si>
  <si>
    <t>Invalidez</t>
  </si>
  <si>
    <t>Sobrevivência</t>
  </si>
  <si>
    <t>Reformados e Aposentados</t>
  </si>
  <si>
    <t>Pensionistas</t>
  </si>
  <si>
    <t>fonte: Instituto da Segurança Social, IP</t>
  </si>
  <si>
    <t>nota: a redução significativa do número de pensionistas de Pensão Social de Invalidez face a dez 2017, deve- se ao facto desta pensão ter sido substituida pela Prestação Social para a Inclusão.</t>
  </si>
  <si>
    <t>Número de Pensionistas da Pensão Social, por sexo</t>
  </si>
  <si>
    <t>Distrito de Lisboa</t>
  </si>
  <si>
    <t xml:space="preserve"> Valor Anual do regime da Pensão Social</t>
  </si>
  <si>
    <t>Unidade: €</t>
  </si>
  <si>
    <t xml:space="preserve">Valor médio das Pensões da Segurança Social </t>
  </si>
  <si>
    <t>fonte: Instituto Nacional de Estatística, Anuários Estatísticos</t>
  </si>
  <si>
    <t xml:space="preserve">Valor médio das pensões da segurança social </t>
  </si>
  <si>
    <t>-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</si>
</sst>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178" formatCode="0.0%"/>
    <numFmt numFmtId="179" formatCode="\ ##,##0;\ \-##,##0"/>
    <numFmt numFmtId="180" formatCode="&quot;┴&quot;\ \ ##,##0;&quot;┴&quot;\ \ \-##,##0"/>
  </numFmts>
  <fonts count="47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9"/>
      <color theme="3"/>
      <name val="Arial"/>
      <charset val="134"/>
    </font>
    <font>
      <b/>
      <u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9"/>
      <color theme="0"/>
      <name val="Arial"/>
      <charset val="134"/>
    </font>
    <font>
      <b/>
      <sz val="8"/>
      <color indexed="8"/>
      <name val="Arial"/>
      <charset val="134"/>
    </font>
    <font>
      <sz val="9"/>
      <color theme="4"/>
      <name val="Arial"/>
      <charset val="134"/>
    </font>
    <font>
      <b/>
      <sz val="8"/>
      <name val="Arial"/>
      <charset val="134"/>
    </font>
    <font>
      <b/>
      <sz val="8"/>
      <color theme="1"/>
      <name val="Arial"/>
      <charset val="134"/>
    </font>
    <font>
      <sz val="9"/>
      <color rgb="FFFF0000"/>
      <name val="Arial"/>
      <charset val="134"/>
    </font>
    <font>
      <sz val="8"/>
      <color rgb="FF566471"/>
      <name val="Tahoma"/>
      <charset val="134"/>
    </font>
    <font>
      <b/>
      <sz val="9"/>
      <color theme="4"/>
      <name val="Arial"/>
      <charset val="134"/>
    </font>
    <font>
      <sz val="10"/>
      <color theme="1"/>
      <name val="Arial"/>
      <charset val="134"/>
    </font>
    <font>
      <b/>
      <sz val="9"/>
      <color theme="1"/>
      <name val="Arial"/>
      <charset val="134"/>
    </font>
    <font>
      <b/>
      <sz val="9"/>
      <color theme="4" tint="-0.249977111117893"/>
      <name val="Arial"/>
      <charset val="134"/>
    </font>
    <font>
      <sz val="9"/>
      <color theme="4" tint="-0.249977111117893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sz val="10"/>
      <name val="Calibri"/>
      <charset val="134"/>
      <scheme val="minor"/>
    </font>
    <font>
      <b/>
      <sz val="10"/>
      <color theme="0"/>
      <name val="Arial"/>
      <charset val="134"/>
    </font>
    <font>
      <b/>
      <u/>
      <sz val="10"/>
      <color theme="3"/>
      <name val="Arial"/>
      <charset val="134"/>
    </font>
    <font>
      <sz val="10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8"/>
      <name val="Times New Roman"/>
      <charset val="134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theme="10"/>
      <name val="Calibri"/>
      <charset val="134"/>
      <scheme val="minor"/>
    </font>
    <font>
      <sz val="8"/>
      <name val="Times New Roman"/>
      <charset val="134"/>
    </font>
    <font>
      <u/>
      <sz val="11"/>
      <color rgb="FF800080"/>
      <name val="Calibri"/>
      <charset val="0"/>
      <scheme val="minor"/>
    </font>
    <font>
      <sz val="10"/>
      <name val="Arial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0"/>
      <color indexed="0"/>
      <name val="Arial"/>
      <charset val="134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MS Sans Serif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"/>
        <bgColor indexed="64"/>
      </patternFill>
    </fill>
  </fills>
  <borders count="26">
    <border>
      <left/>
      <right/>
      <top/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/>
      <right style="dashed">
        <color theme="3"/>
      </right>
      <top/>
      <bottom/>
      <diagonal/>
    </border>
    <border>
      <left/>
      <right style="dashed">
        <color theme="3"/>
      </right>
      <top/>
      <bottom style="dashed">
        <color theme="3"/>
      </bottom>
      <diagonal/>
    </border>
    <border>
      <left/>
      <right style="thin">
        <color theme="0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/>
    <xf numFmtId="0" fontId="25" fillId="11" borderId="17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177" fontId="22" fillId="0" borderId="0" applyFont="0" applyFill="0" applyBorder="0" applyAlignment="0" applyProtection="0">
      <alignment vertical="center"/>
    </xf>
    <xf numFmtId="0" fontId="26" fillId="0" borderId="18" applyNumberFormat="0" applyBorder="0" applyProtection="0">
      <alignment horizontal="center"/>
    </xf>
    <xf numFmtId="176" fontId="22" fillId="0" borderId="0" applyFont="0" applyFill="0" applyBorder="0" applyAlignment="0" applyProtection="0">
      <alignment vertical="center"/>
    </xf>
    <xf numFmtId="0" fontId="22" fillId="18" borderId="19" applyNumberFormat="0" applyFont="0" applyAlignment="0" applyProtection="0">
      <alignment vertical="center"/>
    </xf>
    <xf numFmtId="42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44" fontId="22" fillId="0" borderId="0" applyFont="0" applyFill="0" applyBorder="0" applyAlignment="0" applyProtection="0">
      <alignment vertical="center"/>
    </xf>
    <xf numFmtId="0" fontId="31" fillId="0" borderId="0" applyFill="0" applyBorder="0" applyProtection="0"/>
    <xf numFmtId="0" fontId="32" fillId="0" borderId="0" applyNumberFormat="0" applyFill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41" fillId="37" borderId="23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0" borderId="16" applyNumberFormat="0" applyAlignment="0" applyProtection="0">
      <alignment vertical="center"/>
    </xf>
    <xf numFmtId="0" fontId="43" fillId="10" borderId="23" applyNumberFormat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40" fillId="40" borderId="22">
      <alignment horizontal="center" vertical="top" wrapText="1"/>
    </xf>
    <xf numFmtId="0" fontId="23" fillId="2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0" fillId="6" borderId="22">
      <alignment horizontal="center" vertical="top" wrapText="1"/>
    </xf>
    <xf numFmtId="0" fontId="23" fillId="3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46" fillId="0" borderId="0"/>
  </cellStyleXfs>
  <cellXfs count="120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5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6" fillId="6" borderId="0" xfId="56" applyNumberFormat="1" applyFont="1" applyFill="1" applyBorder="1" applyAlignment="1" applyProtection="1">
      <alignment horizontal="left" wrapText="1"/>
    </xf>
    <xf numFmtId="0" fontId="5" fillId="7" borderId="0" xfId="0" applyFont="1" applyFill="1" applyBorder="1" applyAlignment="1">
      <alignment horizontal="center" vertical="center"/>
    </xf>
    <xf numFmtId="0" fontId="2" fillId="8" borderId="0" xfId="0" applyFont="1" applyFill="1" applyBorder="1"/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left" indent="1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 horizontal="left"/>
    </xf>
    <xf numFmtId="178" fontId="1" fillId="2" borderId="0" xfId="13" applyNumberFormat="1" applyFont="1" applyFill="1"/>
    <xf numFmtId="0" fontId="1" fillId="2" borderId="0" xfId="0" applyFont="1" applyFill="1" applyBorder="1"/>
    <xf numFmtId="0" fontId="10" fillId="2" borderId="0" xfId="0" applyFont="1" applyFill="1" applyBorder="1"/>
    <xf numFmtId="3" fontId="11" fillId="2" borderId="0" xfId="0" applyNumberFormat="1" applyFont="1" applyFill="1" applyBorder="1"/>
    <xf numFmtId="3" fontId="1" fillId="2" borderId="0" xfId="0" applyNumberFormat="1" applyFont="1" applyFill="1" applyBorder="1"/>
    <xf numFmtId="9" fontId="1" fillId="2" borderId="0" xfId="13" applyNumberFormat="1" applyFont="1" applyFill="1" applyBorder="1"/>
    <xf numFmtId="0" fontId="2" fillId="5" borderId="6" xfId="0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9" fontId="1" fillId="2" borderId="0" xfId="13" applyFont="1" applyFill="1" applyBorder="1"/>
    <xf numFmtId="9" fontId="1" fillId="2" borderId="0" xfId="13" applyFont="1" applyFill="1"/>
    <xf numFmtId="3" fontId="12" fillId="2" borderId="4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3" fontId="12" fillId="2" borderId="9" xfId="0" applyNumberFormat="1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179" fontId="7" fillId="9" borderId="0" xfId="47" applyNumberFormat="1" applyFont="1" applyFill="1" applyBorder="1" applyAlignment="1">
      <alignment horizontal="center" vertical="center" wrapText="1"/>
    </xf>
    <xf numFmtId="179" fontId="7" fillId="9" borderId="8" xfId="47" applyNumberFormat="1" applyFont="1" applyFill="1" applyBorder="1" applyAlignment="1">
      <alignment horizontal="center" vertical="center" wrapText="1"/>
    </xf>
    <xf numFmtId="179" fontId="7" fillId="9" borderId="0" xfId="47" applyNumberFormat="1" applyFont="1" applyFill="1" applyBorder="1" applyAlignment="1">
      <alignment horizontal="center" vertical="center" wrapText="1"/>
    </xf>
    <xf numFmtId="179" fontId="12" fillId="9" borderId="5" xfId="47" applyNumberFormat="1" applyFont="1" applyFill="1" applyBorder="1" applyAlignment="1">
      <alignment horizontal="center" vertical="center" wrapText="1"/>
    </xf>
    <xf numFmtId="179" fontId="12" fillId="9" borderId="9" xfId="47" applyNumberFormat="1" applyFont="1" applyFill="1" applyBorder="1" applyAlignment="1">
      <alignment horizontal="center" vertical="center" wrapText="1"/>
    </xf>
    <xf numFmtId="179" fontId="12" fillId="9" borderId="5" xfId="47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center" vertical="center" wrapText="1"/>
    </xf>
    <xf numFmtId="179" fontId="7" fillId="9" borderId="3" xfId="47" applyNumberFormat="1" applyFont="1" applyFill="1" applyBorder="1" applyAlignment="1">
      <alignment horizontal="center" vertical="center" wrapText="1"/>
    </xf>
    <xf numFmtId="179" fontId="7" fillId="2" borderId="3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 vertical="center"/>
    </xf>
    <xf numFmtId="179" fontId="12" fillId="9" borderId="4" xfId="42" applyNumberFormat="1" applyFont="1" applyFill="1" applyBorder="1" applyAlignment="1">
      <alignment horizontal="center" vertical="center" wrapText="1"/>
    </xf>
    <xf numFmtId="179" fontId="12" fillId="9" borderId="5" xfId="42" applyNumberFormat="1" applyFont="1" applyFill="1" applyBorder="1" applyAlignment="1">
      <alignment horizontal="center" vertical="center" wrapText="1"/>
    </xf>
    <xf numFmtId="180" fontId="12" fillId="9" borderId="5" xfId="42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179" fontId="7" fillId="2" borderId="8" xfId="0" applyNumberFormat="1" applyFont="1" applyFill="1" applyBorder="1" applyAlignment="1">
      <alignment horizontal="center" vertical="center"/>
    </xf>
    <xf numFmtId="179" fontId="7" fillId="2" borderId="0" xfId="0" applyNumberFormat="1" applyFont="1" applyFill="1" applyBorder="1" applyAlignment="1">
      <alignment horizontal="center"/>
    </xf>
    <xf numFmtId="179" fontId="12" fillId="9" borderId="9" xfId="42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center"/>
    </xf>
    <xf numFmtId="179" fontId="7" fillId="2" borderId="2" xfId="47" applyNumberFormat="1" applyFont="1" applyFill="1" applyBorder="1" applyAlignment="1">
      <alignment horizontal="center" vertical="top" wrapText="1"/>
    </xf>
    <xf numFmtId="179" fontId="7" fillId="2" borderId="7" xfId="47" applyNumberFormat="1" applyFont="1" applyFill="1" applyBorder="1" applyAlignment="1">
      <alignment horizontal="center" vertical="top" wrapText="1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/>
    </xf>
    <xf numFmtId="179" fontId="7" fillId="2" borderId="8" xfId="0" applyNumberFormat="1" applyFont="1" applyFill="1" applyBorder="1" applyAlignment="1">
      <alignment horizontal="center"/>
    </xf>
    <xf numFmtId="3" fontId="12" fillId="2" borderId="9" xfId="0" applyNumberFormat="1" applyFont="1" applyFill="1" applyBorder="1" applyAlignment="1">
      <alignment horizontal="center"/>
    </xf>
    <xf numFmtId="3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179" fontId="7" fillId="2" borderId="11" xfId="47" applyNumberFormat="1" applyFont="1" applyFill="1" applyBorder="1" applyAlignment="1">
      <alignment horizontal="center" vertical="center" wrapText="1"/>
    </xf>
    <xf numFmtId="179" fontId="7" fillId="2" borderId="13" xfId="47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/>
    </xf>
    <xf numFmtId="179" fontId="7" fillId="2" borderId="14" xfId="0" applyNumberFormat="1" applyFont="1" applyFill="1" applyBorder="1" applyAlignment="1">
      <alignment horizontal="center" vertical="center"/>
    </xf>
    <xf numFmtId="180" fontId="12" fillId="2" borderId="12" xfId="42" applyNumberFormat="1" applyFont="1" applyFill="1" applyBorder="1" applyAlignment="1">
      <alignment horizontal="center" vertical="center" wrapText="1"/>
    </xf>
    <xf numFmtId="179" fontId="12" fillId="2" borderId="12" xfId="42" applyNumberFormat="1" applyFont="1" applyFill="1" applyBorder="1" applyAlignment="1">
      <alignment horizontal="center" vertical="center" wrapText="1"/>
    </xf>
    <xf numFmtId="179" fontId="12" fillId="2" borderId="15" xfId="42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3" fillId="2" borderId="0" xfId="0" applyFont="1" applyFill="1"/>
    <xf numFmtId="179" fontId="7" fillId="9" borderId="4" xfId="42" applyNumberFormat="1" applyFont="1" applyFill="1" applyBorder="1" applyAlignment="1">
      <alignment horizontal="center" vertical="center" wrapText="1"/>
    </xf>
    <xf numFmtId="179" fontId="7" fillId="9" borderId="5" xfId="42" applyNumberFormat="1" applyFont="1" applyFill="1" applyBorder="1" applyAlignment="1">
      <alignment horizontal="center" vertical="center" wrapText="1"/>
    </xf>
    <xf numFmtId="180" fontId="7" fillId="9" borderId="5" xfId="42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/>
    <xf numFmtId="179" fontId="7" fillId="9" borderId="9" xfId="42" applyNumberFormat="1" applyFont="1" applyFill="1" applyBorder="1" applyAlignment="1">
      <alignment horizontal="center" vertical="center" wrapText="1"/>
    </xf>
    <xf numFmtId="179" fontId="7" fillId="2" borderId="2" xfId="47" applyNumberFormat="1" applyFont="1" applyFill="1" applyBorder="1" applyAlignment="1">
      <alignment horizontal="center" vertical="center" wrapText="1"/>
    </xf>
    <xf numFmtId="179" fontId="7" fillId="2" borderId="7" xfId="47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179" fontId="7" fillId="9" borderId="3" xfId="47" applyNumberFormat="1" applyFont="1" applyFill="1" applyBorder="1" applyAlignment="1">
      <alignment vertical="center" wrapText="1"/>
    </xf>
    <xf numFmtId="179" fontId="7" fillId="9" borderId="0" xfId="47" applyNumberFormat="1" applyFont="1" applyFill="1" applyBorder="1" applyAlignment="1">
      <alignment vertical="center" wrapText="1"/>
    </xf>
    <xf numFmtId="179" fontId="7" fillId="2" borderId="3" xfId="0" applyNumberFormat="1" applyFont="1" applyFill="1" applyBorder="1" applyAlignment="1">
      <alignment vertical="center"/>
    </xf>
    <xf numFmtId="179" fontId="7" fillId="2" borderId="0" xfId="0" applyNumberFormat="1" applyFont="1" applyFill="1" applyBorder="1" applyAlignment="1">
      <alignment vertical="center"/>
    </xf>
    <xf numFmtId="179" fontId="7" fillId="9" borderId="4" xfId="42" applyNumberFormat="1" applyFont="1" applyFill="1" applyBorder="1" applyAlignment="1">
      <alignment vertical="center" wrapText="1"/>
    </xf>
    <xf numFmtId="179" fontId="7" fillId="9" borderId="5" xfId="42" applyNumberFormat="1" applyFont="1" applyFill="1" applyBorder="1" applyAlignment="1">
      <alignment vertical="center" wrapText="1"/>
    </xf>
    <xf numFmtId="3" fontId="7" fillId="2" borderId="7" xfId="0" applyNumberFormat="1" applyFont="1" applyFill="1" applyBorder="1" applyAlignment="1">
      <alignment vertical="center"/>
    </xf>
    <xf numFmtId="179" fontId="7" fillId="9" borderId="8" xfId="47" applyNumberFormat="1" applyFont="1" applyFill="1" applyBorder="1" applyAlignment="1">
      <alignment vertical="center" wrapText="1"/>
    </xf>
    <xf numFmtId="179" fontId="7" fillId="2" borderId="8" xfId="0" applyNumberFormat="1" applyFont="1" applyFill="1" applyBorder="1" applyAlignment="1">
      <alignment vertical="center"/>
    </xf>
    <xf numFmtId="180" fontId="7" fillId="9" borderId="5" xfId="42" applyNumberFormat="1" applyFont="1" applyFill="1" applyBorder="1" applyAlignment="1">
      <alignment vertical="center" wrapText="1"/>
    </xf>
    <xf numFmtId="179" fontId="7" fillId="9" borderId="9" xfId="42" applyNumberFormat="1" applyFont="1" applyFill="1" applyBorder="1" applyAlignment="1">
      <alignment vertical="center" wrapText="1"/>
    </xf>
    <xf numFmtId="0" fontId="15" fillId="2" borderId="0" xfId="0" applyFont="1" applyFill="1"/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0" fillId="2" borderId="0" xfId="0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4" borderId="0" xfId="0" applyFont="1" applyFill="1" applyAlignment="1">
      <alignment horizontal="center" vertical="center" wrapText="1"/>
    </xf>
    <xf numFmtId="0" fontId="21" fillId="0" borderId="0" xfId="0" applyFont="1" applyAlignment="1"/>
    <xf numFmtId="0" fontId="2" fillId="2" borderId="0" xfId="0" applyFont="1" applyFill="1" applyAlignment="1">
      <alignment horizontal="center"/>
    </xf>
    <xf numFmtId="0" fontId="3" fillId="2" borderId="0" xfId="8" applyFont="1" applyFill="1"/>
    <xf numFmtId="0" fontId="14" fillId="2" borderId="0" xfId="0" applyFont="1" applyFill="1" applyAlignment="1">
      <alignment horizontal="center"/>
    </xf>
    <xf numFmtId="0" fontId="2" fillId="2" borderId="0" xfId="8" applyFont="1" applyFill="1"/>
    <xf numFmtId="0" fontId="17" fillId="2" borderId="0" xfId="8" applyFont="1" applyFill="1"/>
  </cellXfs>
  <cellStyles count="57">
    <cellStyle name="Normal" xfId="0" builtinId="0"/>
    <cellStyle name="Verificar Célula" xfId="1" builtinId="23"/>
    <cellStyle name="60% - Cor 6" xfId="2" builtinId="52"/>
    <cellStyle name="Vírgula [0]" xfId="3" builtinId="6"/>
    <cellStyle name="CABECALHO" xfId="4"/>
    <cellStyle name="Vírgula" xfId="5" builtinId="3"/>
    <cellStyle name="Nota" xfId="6" builtinId="10"/>
    <cellStyle name="Moeda [0]" xfId="7" builtinId="7"/>
    <cellStyle name="Hiperligação" xfId="8" builtinId="8"/>
    <cellStyle name="Moeda" xfId="9" builtinId="4"/>
    <cellStyle name="DADOS" xfId="10"/>
    <cellStyle name="Hiperligação Visitada" xfId="11" builtinId="9"/>
    <cellStyle name="40% - Cor 5" xfId="12" builtinId="47"/>
    <cellStyle name="Percentagem" xfId="13" builtinId="5"/>
    <cellStyle name="% 2" xfId="14"/>
    <cellStyle name="Texto de Aviso" xfId="15" builtinId="11"/>
    <cellStyle name="Título" xfId="16" builtinId="15"/>
    <cellStyle name="Texto Explicativo" xfId="17" builtinId="53"/>
    <cellStyle name="Cabeçalho 1" xfId="18" builtinId="16"/>
    <cellStyle name="Cabeçalho 2" xfId="19" builtinId="17"/>
    <cellStyle name="20% - Cor 1" xfId="20" builtinId="30"/>
    <cellStyle name="Cabeçalho 3" xfId="21" builtinId="18"/>
    <cellStyle name="20% - Cor 2" xfId="22" builtinId="34"/>
    <cellStyle name="Cabeçalho 4" xfId="23" builtinId="19"/>
    <cellStyle name="Mau" xfId="24" builtinId="27"/>
    <cellStyle name="Entrada" xfId="25" builtinId="20"/>
    <cellStyle name="Cor 2" xfId="26" builtinId="33"/>
    <cellStyle name="Saída" xfId="27" builtinId="21"/>
    <cellStyle name="Cálculo" xfId="28" builtinId="22"/>
    <cellStyle name="Célula Ligada" xfId="29" builtinId="24"/>
    <cellStyle name="Total" xfId="30" builtinId="25"/>
    <cellStyle name="60% - Cor 2" xfId="31" builtinId="36"/>
    <cellStyle name="Bom" xfId="32" builtinId="26"/>
    <cellStyle name="40% - Cor 3" xfId="33" builtinId="39"/>
    <cellStyle name="Neutro" xfId="34" builtinId="28"/>
    <cellStyle name="Cor 1" xfId="35" builtinId="29"/>
    <cellStyle name="40% - Cor 1" xfId="36" builtinId="31"/>
    <cellStyle name="60% - Cor 1" xfId="37" builtinId="32"/>
    <cellStyle name="40% - Cor 2" xfId="38" builtinId="35"/>
    <cellStyle name="Cor 3" xfId="39" builtinId="37"/>
    <cellStyle name="20% - Cor 3" xfId="40" builtinId="38"/>
    <cellStyle name="60% - Cor 3" xfId="41" builtinId="40"/>
    <cellStyle name="TableEvenlineData" xfId="42"/>
    <cellStyle name="Cor 4" xfId="43" builtinId="41"/>
    <cellStyle name="20% - Cor 4" xfId="44" builtinId="42"/>
    <cellStyle name="40% - Cor 4" xfId="45" builtinId="43"/>
    <cellStyle name="60% - Cor 4" xfId="46" builtinId="44"/>
    <cellStyle name="TableOddlineData" xfId="47"/>
    <cellStyle name="Cor 5" xfId="48" builtinId="45"/>
    <cellStyle name="20% - Cor 5" xfId="49" builtinId="46"/>
    <cellStyle name="60% - Cor 5" xfId="50" builtinId="48"/>
    <cellStyle name="Cor 6" xfId="51" builtinId="49"/>
    <cellStyle name="20% - Cor 6" xfId="52" builtinId="50"/>
    <cellStyle name="40% - Cor 6" xfId="53" builtinId="51"/>
    <cellStyle name="% 3" xfId="54"/>
    <cellStyle name="Normal 6" xfId="55"/>
    <cellStyle name="Normal_Cap11 - DRN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19049</xdr:colOff>
      <xdr:row>11</xdr:row>
      <xdr:rowOff>66676</xdr:rowOff>
    </xdr:from>
    <xdr:to>
      <xdr:col>13</xdr:col>
      <xdr:colOff>600074</xdr:colOff>
      <xdr:row>17</xdr:row>
      <xdr:rowOff>66675</xdr:rowOff>
    </xdr:to>
    <xdr:sp>
      <xdr:nvSpPr>
        <xdr:cNvPr id="4" name="CaixaDeTexto 8"/>
        <xdr:cNvSpPr txBox="1"/>
      </xdr:nvSpPr>
      <xdr:spPr>
        <a:xfrm>
          <a:off x="628015" y="2162175"/>
          <a:ext cx="7896225" cy="1143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número de pensionistas (Segurança Social e Caixa Geral de Aposentações), valor anual da pensão social e valor médio das pensões da segurança social. </a:t>
          </a:r>
          <a:endParaRPr lang="pt-PT" sz="1000" b="1" baseline="0">
            <a:solidFill>
              <a:sysClr val="windowText" lastClr="000000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A informação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2009-2018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. O objectivo é actualizar esta base de dados com informação anual de modo a permitir efectuar um acompanhamento temporal muito próximo da realidade.</a:t>
          </a:r>
          <a:endParaRPr lang="pt-PT" sz="1000" baseline="0">
            <a:solidFill>
              <a:sysClr val="windowText" lastClr="000000"/>
            </a:solidFill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Os dados podem ser analisados por </a:t>
          </a:r>
          <a:r>
            <a:rPr lang="pt-PT" sz="1000" b="1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Portugal, Área Metropolitana, Grande Lisboa e Concelho de Lisboa,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cs typeface="Arial" panose="020B0604020202020204" pitchFamily="7" charset="0"/>
            </a:rPr>
            <a:t>permitindo comparar territórios, sendo uns indicadores </a:t>
          </a:r>
          <a:r>
            <a:rPr lang="pt-PT" sz="1000" baseline="0">
              <a:solidFill>
                <a:sysClr val="windowText" lastClr="000000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rPr>
            <a:t>fornecidos pelo Instituto da Segurança Social, I.P. e outros acedidos online através do portal da PORDATA e do Instituto Nacional de Estatística/Anuários Estatísticos.</a:t>
          </a:r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6</xdr:col>
      <xdr:colOff>66675</xdr:colOff>
      <xdr:row>2</xdr:row>
      <xdr:rowOff>19050</xdr:rowOff>
    </xdr:from>
    <xdr:to>
      <xdr:col>8</xdr:col>
      <xdr:colOff>542925</xdr:colOff>
      <xdr:row>9</xdr:row>
      <xdr:rowOff>50387</xdr:rowOff>
    </xdr:to>
    <xdr:pic>
      <xdr:nvPicPr>
        <xdr:cNvPr id="5" name="Imagem 4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24275" y="400050"/>
          <a:ext cx="1695450" cy="1364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381000</xdr:colOff>
      <xdr:row>1</xdr:row>
      <xdr:rowOff>19050</xdr:rowOff>
    </xdr:from>
    <xdr:to>
      <xdr:col>1</xdr:col>
      <xdr:colOff>600075</xdr:colOff>
      <xdr:row>3</xdr:row>
      <xdr:rowOff>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81000" y="1714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466725</xdr:colOff>
      <xdr:row>18</xdr:row>
      <xdr:rowOff>133350</xdr:rowOff>
    </xdr:from>
    <xdr:to>
      <xdr:col>1</xdr:col>
      <xdr:colOff>685800</xdr:colOff>
      <xdr:row>20</xdr:row>
      <xdr:rowOff>114300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66725" y="336232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400050</xdr:colOff>
      <xdr:row>0</xdr:row>
      <xdr:rowOff>142875</xdr:rowOff>
    </xdr:from>
    <xdr:to>
      <xdr:col>1</xdr:col>
      <xdr:colOff>619125</xdr:colOff>
      <xdr:row>2</xdr:row>
      <xdr:rowOff>123825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00050" y="1428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485775</xdr:colOff>
      <xdr:row>18</xdr:row>
      <xdr:rowOff>142875</xdr:rowOff>
    </xdr:from>
    <xdr:to>
      <xdr:col>1</xdr:col>
      <xdr:colOff>704850</xdr:colOff>
      <xdr:row>20</xdr:row>
      <xdr:rowOff>123825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85775" y="340995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361950</xdr:colOff>
      <xdr:row>1</xdr:row>
      <xdr:rowOff>0</xdr:rowOff>
    </xdr:from>
    <xdr:to>
      <xdr:col>1</xdr:col>
      <xdr:colOff>581025</xdr:colOff>
      <xdr:row>2</xdr:row>
      <xdr:rowOff>133350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61950" y="152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400050</xdr:colOff>
      <xdr:row>19</xdr:row>
      <xdr:rowOff>9525</xdr:rowOff>
    </xdr:from>
    <xdr:to>
      <xdr:col>1</xdr:col>
      <xdr:colOff>619125</xdr:colOff>
      <xdr:row>20</xdr:row>
      <xdr:rowOff>142875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34671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361950</xdr:colOff>
      <xdr:row>1</xdr:row>
      <xdr:rowOff>0</xdr:rowOff>
    </xdr:from>
    <xdr:to>
      <xdr:col>1</xdr:col>
      <xdr:colOff>581025</xdr:colOff>
      <xdr:row>2</xdr:row>
      <xdr:rowOff>133350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61950" y="152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476250</xdr:colOff>
      <xdr:row>20</xdr:row>
      <xdr:rowOff>9525</xdr:rowOff>
    </xdr:from>
    <xdr:to>
      <xdr:col>1</xdr:col>
      <xdr:colOff>695325</xdr:colOff>
      <xdr:row>21</xdr:row>
      <xdr:rowOff>142875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76250" y="36957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361950</xdr:colOff>
      <xdr:row>1</xdr:row>
      <xdr:rowOff>0</xdr:rowOff>
    </xdr:from>
    <xdr:to>
      <xdr:col>1</xdr:col>
      <xdr:colOff>581025</xdr:colOff>
      <xdr:row>2</xdr:row>
      <xdr:rowOff>133350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61950" y="152400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400050</xdr:colOff>
      <xdr:row>19</xdr:row>
      <xdr:rowOff>114300</xdr:rowOff>
    </xdr:from>
    <xdr:to>
      <xdr:col>1</xdr:col>
      <xdr:colOff>619125</xdr:colOff>
      <xdr:row>21</xdr:row>
      <xdr:rowOff>95250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3609975"/>
          <a:ext cx="828675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361950</xdr:colOff>
      <xdr:row>1</xdr:row>
      <xdr:rowOff>0</xdr:rowOff>
    </xdr:from>
    <xdr:to>
      <xdr:col>1</xdr:col>
      <xdr:colOff>581025</xdr:colOff>
      <xdr:row>2</xdr:row>
      <xdr:rowOff>133350</xdr:rowOff>
    </xdr:to>
    <xdr:sp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361950" y="190500"/>
          <a:ext cx="82867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447675</xdr:colOff>
      <xdr:row>19</xdr:row>
      <xdr:rowOff>57150</xdr:rowOff>
    </xdr:from>
    <xdr:to>
      <xdr:col>1</xdr:col>
      <xdr:colOff>666750</xdr:colOff>
      <xdr:row>21</xdr:row>
      <xdr:rowOff>38100</xdr:rowOff>
    </xdr:to>
    <xdr:sp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47675" y="3933825"/>
          <a:ext cx="828675" cy="3619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Observatorio\Downloads\AER_AML_2015_Parte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ntents"/>
      <sheetName val="II_01_01_Lis"/>
      <sheetName val="II_01_01c_Lis"/>
      <sheetName val="II_01 02_15_PT"/>
      <sheetName val="II_01_03_Lis"/>
      <sheetName val="II_01_03c_Lis"/>
      <sheetName val="II_01 04_15_PT"/>
      <sheetName val="II_01 05_15_PT"/>
      <sheetName val="II_01_06_Lis"/>
      <sheetName val="II_01_06c_Lis"/>
      <sheetName val="II_01_07_Lis"/>
      <sheetName val="II_02_01_1415_Lis"/>
      <sheetName val="II_02_01c_1415_Lis"/>
      <sheetName val="II_02_02_1516_Lis"/>
      <sheetName val="II_02_03_1415_Lis"/>
      <sheetName val="II_02_04_1415_Lis"/>
      <sheetName val="II_02_05_1415_Lis"/>
      <sheetName val="II_02_05c_1415_Lis"/>
      <sheetName val="II_02_06_1415_Lis"/>
      <sheetName val="II_02_07_1415_Lis"/>
      <sheetName val="II_02_07c_1415_Lis"/>
      <sheetName val="II_02_08_1415_Lis"/>
      <sheetName val="II_02_09_1415_Lis"/>
      <sheetName val="II_02_10_1415_Lis"/>
      <sheetName val="II_02_11_1415_Lis"/>
      <sheetName val="II_02_12_1415_Lis"/>
      <sheetName val="II_02_13_1415_Lis"/>
      <sheetName val="II_02_13c_1415_Lis"/>
      <sheetName val="II_02_14_1415_Lis"/>
      <sheetName val="II_02_14c_1415_Lis"/>
      <sheetName val="II_02_15_1415_Lis"/>
      <sheetName val="II_02_15c_1415_Lis"/>
      <sheetName val="II_02_16_1516_Lis"/>
      <sheetName val="II_02_17_1516_Lisb"/>
      <sheetName val="II_02_18_1415_Lisb"/>
      <sheetName val="II_02_19_1516_Lis"/>
      <sheetName val="II_03_01_15_Lis"/>
      <sheetName val="II_03_01c_15_Lis"/>
      <sheetName val="II_03_02_15_Lis"/>
      <sheetName val="II_03_03_15_PT"/>
      <sheetName val="II_03_04_15_Lis"/>
      <sheetName val="II_03_05_15_Lis"/>
      <sheetName val="II_03_06_15_Lis"/>
      <sheetName val="II_03_07_15_Lis"/>
      <sheetName val="II_03_07c_15_Lis"/>
      <sheetName val="II_03_08_15_Lis"/>
      <sheetName val="II_04_01_15_Lis"/>
      <sheetName val="II_04_01c_15_Lis"/>
      <sheetName val="II_04_02_14_Lis"/>
      <sheetName val="II_04_02c_14_Lis"/>
      <sheetName val="II_04_03_14_Lis"/>
      <sheetName val="II_04_04_Lis"/>
      <sheetName val="II_04_05_15_Lis"/>
      <sheetName val="II_04_06_Lis"/>
      <sheetName val="II_04_07_15_AML"/>
      <sheetName val="II_04_08_15_AML"/>
      <sheetName val="II_04_09_15_AML"/>
      <sheetName val="II_04_10_15_AML"/>
      <sheetName val="II_04_11_15_AML"/>
      <sheetName val="II_05_01_PT"/>
      <sheetName val="II_05_01c_PT"/>
      <sheetName val="II_05_02_PT"/>
      <sheetName val="II_05_Lis"/>
      <sheetName val="II_05_04_PT"/>
      <sheetName val="II_05_05_PT"/>
      <sheetName val="II_05_06_PT"/>
      <sheetName val="II_05_07_PT"/>
      <sheetName val="II_05_08_PT"/>
      <sheetName val="II_05_09_PT"/>
      <sheetName val="II_05_10_PT"/>
      <sheetName val="II_05_11_PT"/>
      <sheetName val="II_05_12_PT"/>
      <sheetName val="II_05_13_PT"/>
      <sheetName val="II_05_14_PT"/>
      <sheetName val="II_05_15_PT"/>
      <sheetName val="II_05_16_PT"/>
      <sheetName val="II_05_17_PT"/>
      <sheetName val="II_05_18_PT"/>
      <sheetName val="II_05_19_Lis"/>
      <sheetName val="II_05_20_Lis"/>
      <sheetName val="II_05_21_Lis"/>
      <sheetName val="II_05_22_Lis"/>
      <sheetName val="II_05_23_Lis"/>
      <sheetName val="II_05_24_Lis"/>
      <sheetName val="II_05_25_Lis"/>
      <sheetName val="II_05_26_Lis"/>
      <sheetName val="II_06_01_15_Lis"/>
      <sheetName val="II_06_02_15_Lis"/>
      <sheetName val="II_06_03_15_Lis"/>
      <sheetName val="II_06_04_15_Lis"/>
      <sheetName val="II_06_05_15_Lis"/>
      <sheetName val="II_06_06_15_Lis"/>
      <sheetName val="II_06_07_15_Lis"/>
      <sheetName val="II_06_08_15_Lis"/>
      <sheetName val="II_06_09_15_L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9">
          <cell r="C9">
            <v>5367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O33"/>
  <sheetViews>
    <sheetView showRowColHeaders="0" tabSelected="1" topLeftCell="A4" workbookViewId="0">
      <selection activeCell="C25" sqref="C25"/>
    </sheetView>
  </sheetViews>
  <sheetFormatPr defaultColWidth="9" defaultRowHeight="15"/>
  <cols>
    <col min="1" max="16384" width="9.14285714285714" style="109"/>
  </cols>
  <sheetData>
    <row r="2" spans="1:15">
      <c r="A2" s="110"/>
      <c r="B2" s="110"/>
      <c r="C2" s="110"/>
      <c r="D2" s="110"/>
      <c r="E2" s="110"/>
      <c r="F2" s="110"/>
      <c r="G2" s="110"/>
      <c r="H2" s="110"/>
      <c r="I2" s="110"/>
      <c r="J2" s="3"/>
      <c r="K2" s="3"/>
      <c r="L2" s="3"/>
      <c r="M2" s="3"/>
      <c r="N2" s="3"/>
      <c r="O2" s="3"/>
    </row>
    <row r="3" spans="1:15">
      <c r="A3" s="110"/>
      <c r="B3" s="110"/>
      <c r="C3" s="110"/>
      <c r="D3" s="110"/>
      <c r="E3" s="110"/>
      <c r="F3" s="110"/>
      <c r="G3" s="110"/>
      <c r="H3" s="110"/>
      <c r="I3" s="110"/>
      <c r="J3" s="3"/>
      <c r="K3" s="3"/>
      <c r="L3" s="3"/>
      <c r="M3" s="3"/>
      <c r="N3" s="3"/>
      <c r="O3" s="3"/>
    </row>
    <row r="4" spans="1:15">
      <c r="A4" s="110"/>
      <c r="B4" s="110"/>
      <c r="C4" s="110"/>
      <c r="D4" s="110"/>
      <c r="E4" s="110"/>
      <c r="F4" s="110"/>
      <c r="G4" s="110"/>
      <c r="H4" s="110"/>
      <c r="I4" s="110"/>
      <c r="J4" s="3"/>
      <c r="K4" s="3"/>
      <c r="L4" s="3"/>
      <c r="M4" s="3"/>
      <c r="N4" s="3"/>
      <c r="O4" s="3"/>
    </row>
    <row r="5" spans="1:9">
      <c r="A5" s="111"/>
      <c r="B5" s="112"/>
      <c r="C5" s="112"/>
      <c r="D5" s="112"/>
      <c r="E5" s="112"/>
      <c r="F5" s="112"/>
      <c r="G5" s="112"/>
      <c r="H5" s="112"/>
      <c r="I5" s="112"/>
    </row>
    <row r="6" spans="1:9">
      <c r="A6" s="111"/>
      <c r="B6" s="112"/>
      <c r="C6" s="112"/>
      <c r="D6" s="112"/>
      <c r="E6" s="112"/>
      <c r="F6" s="112"/>
      <c r="G6" s="112"/>
      <c r="H6" s="112"/>
      <c r="I6" s="112"/>
    </row>
    <row r="7" spans="1:9">
      <c r="A7" s="111"/>
      <c r="B7" s="112"/>
      <c r="C7" s="112"/>
      <c r="D7" s="112"/>
      <c r="E7" s="112"/>
      <c r="F7" s="112"/>
      <c r="G7" s="112"/>
      <c r="H7" s="112"/>
      <c r="I7" s="112"/>
    </row>
    <row r="8" spans="1:9">
      <c r="A8" s="111"/>
      <c r="B8" s="111"/>
      <c r="C8" s="112"/>
      <c r="D8" s="112"/>
      <c r="E8" s="112"/>
      <c r="F8" s="112"/>
      <c r="G8" s="112"/>
      <c r="H8" s="112"/>
      <c r="I8" s="112"/>
    </row>
    <row r="9" spans="1:9">
      <c r="A9" s="111"/>
      <c r="B9" s="112"/>
      <c r="C9" s="112"/>
      <c r="D9" s="112"/>
      <c r="E9" s="112"/>
      <c r="F9" s="112"/>
      <c r="G9" s="112"/>
      <c r="H9" s="112"/>
      <c r="I9" s="112"/>
    </row>
    <row r="10" spans="1:9">
      <c r="A10" s="111"/>
      <c r="B10" s="112"/>
      <c r="C10" s="112"/>
      <c r="D10" s="112"/>
      <c r="E10" s="112"/>
      <c r="F10" s="112"/>
      <c r="G10" s="112"/>
      <c r="H10" s="112"/>
      <c r="I10" s="112"/>
    </row>
    <row r="11" spans="1:14">
      <c r="A11" s="111"/>
      <c r="B11" s="113" t="s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1:9">
      <c r="A12" s="111"/>
      <c r="B12" s="112"/>
      <c r="C12" s="112"/>
      <c r="D12" s="112"/>
      <c r="E12" s="112"/>
      <c r="F12" s="112"/>
      <c r="G12" s="112"/>
      <c r="H12" s="112"/>
      <c r="I12" s="112"/>
    </row>
    <row r="13" spans="1:9">
      <c r="A13" s="111"/>
      <c r="B13" s="112"/>
      <c r="C13" s="112"/>
      <c r="D13" s="112"/>
      <c r="E13" s="112"/>
      <c r="F13" s="112"/>
      <c r="G13" s="112"/>
      <c r="H13" s="112"/>
      <c r="I13" s="112"/>
    </row>
    <row r="14" spans="1:9">
      <c r="A14" s="111"/>
      <c r="B14" s="112"/>
      <c r="C14" s="112"/>
      <c r="D14" s="112"/>
      <c r="E14" s="112"/>
      <c r="F14" s="112"/>
      <c r="G14" s="112"/>
      <c r="H14" s="112"/>
      <c r="I14" s="112"/>
    </row>
    <row r="15" spans="1:9">
      <c r="A15" s="111"/>
      <c r="B15" s="112"/>
      <c r="C15" s="112"/>
      <c r="D15" s="112"/>
      <c r="E15" s="112"/>
      <c r="F15" s="112"/>
      <c r="G15" s="112"/>
      <c r="H15" s="112"/>
      <c r="I15" s="112"/>
    </row>
    <row r="16" spans="1:9">
      <c r="A16" s="111"/>
      <c r="B16" s="112"/>
      <c r="C16" s="112"/>
      <c r="D16" s="112"/>
      <c r="E16" s="112"/>
      <c r="F16" s="112"/>
      <c r="G16" s="112"/>
      <c r="H16" s="112"/>
      <c r="I16" s="112"/>
    </row>
    <row r="17" spans="1:9">
      <c r="A17" s="111"/>
      <c r="B17" s="112"/>
      <c r="C17" s="112"/>
      <c r="D17" s="112"/>
      <c r="E17" s="112"/>
      <c r="F17" s="112"/>
      <c r="G17" s="112"/>
      <c r="H17" s="112"/>
      <c r="I17" s="112"/>
    </row>
    <row r="18" spans="1:9">
      <c r="A18" s="111"/>
      <c r="B18" s="112"/>
      <c r="C18" s="112"/>
      <c r="D18" s="112"/>
      <c r="E18" s="112"/>
      <c r="F18" s="112"/>
      <c r="G18" s="112"/>
      <c r="H18" s="112"/>
      <c r="I18" s="112"/>
    </row>
    <row r="19" spans="8:9">
      <c r="H19" s="112"/>
      <c r="I19" s="112"/>
    </row>
    <row r="20" spans="2:2">
      <c r="B20" s="114" t="s">
        <v>1</v>
      </c>
    </row>
    <row r="22" spans="2:4">
      <c r="B22" s="115" t="s">
        <v>2</v>
      </c>
      <c r="C22" s="116" t="s">
        <v>3</v>
      </c>
      <c r="D22" s="111"/>
    </row>
    <row r="23" spans="2:3">
      <c r="B23" s="115" t="s">
        <v>4</v>
      </c>
      <c r="C23" s="116" t="s">
        <v>5</v>
      </c>
    </row>
    <row r="24" spans="2:3">
      <c r="B24" s="115" t="s">
        <v>6</v>
      </c>
      <c r="C24" s="116" t="s">
        <v>7</v>
      </c>
    </row>
    <row r="25" spans="2:3">
      <c r="B25" s="115" t="s">
        <v>8</v>
      </c>
      <c r="C25" s="116" t="s">
        <v>9</v>
      </c>
    </row>
    <row r="26" spans="2:3">
      <c r="B26" s="115" t="s">
        <v>10</v>
      </c>
      <c r="C26" s="116" t="s">
        <v>11</v>
      </c>
    </row>
    <row r="27" spans="2:9">
      <c r="B27" s="115" t="s">
        <v>12</v>
      </c>
      <c r="C27" s="116" t="s">
        <v>13</v>
      </c>
      <c r="E27" s="110"/>
      <c r="F27" s="111"/>
      <c r="G27" s="112"/>
      <c r="H27" s="112"/>
      <c r="I27" s="112"/>
    </row>
    <row r="28" spans="2:9">
      <c r="B28" s="117"/>
      <c r="C28" s="118"/>
      <c r="E28" s="110"/>
      <c r="F28" s="111"/>
      <c r="G28" s="112"/>
      <c r="H28" s="112"/>
      <c r="I28" s="112"/>
    </row>
    <row r="29" spans="2:9">
      <c r="B29" s="117"/>
      <c r="C29" s="118"/>
      <c r="G29" s="112"/>
      <c r="H29" s="112"/>
      <c r="I29" s="112"/>
    </row>
    <row r="30" spans="2:3">
      <c r="B30" s="117"/>
      <c r="C30" s="118"/>
    </row>
    <row r="31" spans="2:3">
      <c r="B31" s="3" t="s">
        <v>14</v>
      </c>
      <c r="C31" s="118"/>
    </row>
    <row r="32" spans="2:3">
      <c r="B32" s="3" t="s">
        <v>15</v>
      </c>
      <c r="C32" s="119"/>
    </row>
    <row r="33" spans="3:3">
      <c r="C33" s="119"/>
    </row>
  </sheetData>
  <mergeCells count="1">
    <mergeCell ref="B11:N11"/>
  </mergeCells>
  <hyperlinks>
    <hyperlink ref="C22" location="'Pensionistas_SS e CGD '!A1" display="Número de Pensionistas - Segurança Social e Caixa Geral de Aposentações"/>
    <hyperlink ref="C23" location="'Pensionistas SS e Tipologia'!A1" display="Número de Pensionistas da Segurança Social por Tipologia de Pensões"/>
    <hyperlink ref="C24" location="Reformados_Aposentados_Pensioni!A1" display="Número de Reformados/Aposentados e Pensionistas - Caixa Geral de Aposentações"/>
    <hyperlink ref="C25" location="'Pensionistas Pensão Social'!A1" display="Número de Pensionistas da Pensão Social"/>
    <hyperlink ref="C26" location="'Valor Anual Pensão Social'!A1" display="Valor Anual do Regime da Pensão Social"/>
    <hyperlink ref="C27" location="'Valor Medio Pensões SS'!A1" display="Valor Médio das Pensões da Segurança Social 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69"/>
  <sheetViews>
    <sheetView showRowColHeaders="0" workbookViewId="0">
      <selection activeCell="C28" sqref="C28:L34"/>
    </sheetView>
  </sheetViews>
  <sheetFormatPr defaultColWidth="9" defaultRowHeight="12"/>
  <cols>
    <col min="1" max="1" width="9.14285714285714" style="78"/>
    <col min="2" max="2" width="14.1428571428571" style="100" customWidth="1"/>
    <col min="3" max="12" width="9.14285714285714" style="100"/>
    <col min="13" max="16384" width="9.14285714285714" style="78"/>
  </cols>
  <sheetData>
    <row r="2" spans="2:2">
      <c r="B2" s="100" t="s">
        <v>16</v>
      </c>
    </row>
    <row r="4" customHeight="1"/>
    <row r="6" customHeight="1" spans="2:13">
      <c r="B6" s="101" t="s">
        <v>17</v>
      </c>
      <c r="C6" s="102" t="s">
        <v>18</v>
      </c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13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</row>
    <row r="9" spans="2:13"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2:13"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3:13"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</row>
    <row r="12" spans="3:13"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3:13"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</row>
    <row r="14" spans="3:13"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</row>
    <row r="15" spans="3:13"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ht="20.1" customHeight="1" spans="2:13">
      <c r="B16" s="101" t="s">
        <v>19</v>
      </c>
      <c r="C16" s="102" t="s">
        <v>20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7"/>
    </row>
    <row r="17" spans="2:13">
      <c r="B17" s="101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7"/>
    </row>
    <row r="18" spans="2:13">
      <c r="B18" s="101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7"/>
    </row>
    <row r="19" spans="2:13"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7"/>
    </row>
    <row r="20" spans="2:13"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7"/>
    </row>
    <row r="21" spans="2:13">
      <c r="B21" s="101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7"/>
    </row>
    <row r="22" spans="2:13"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7"/>
    </row>
    <row r="23" spans="2:13"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7"/>
    </row>
    <row r="24" spans="3:13"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7"/>
    </row>
    <row r="25" spans="3:13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7"/>
    </row>
    <row r="26" spans="3:13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7"/>
    </row>
    <row r="27" spans="3:13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7"/>
    </row>
    <row r="28" spans="2:13">
      <c r="B28" s="101" t="s">
        <v>21</v>
      </c>
      <c r="C28" s="104" t="s">
        <v>22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7"/>
    </row>
    <row r="29" spans="2:13">
      <c r="B29" s="101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7"/>
    </row>
    <row r="30" spans="2:13">
      <c r="B30" s="101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7"/>
    </row>
    <row r="31" spans="2:13">
      <c r="B31" s="101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7"/>
    </row>
    <row r="32" spans="2:13">
      <c r="B32" s="101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7"/>
    </row>
    <row r="33" spans="2:13">
      <c r="B33" s="101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7"/>
    </row>
    <row r="34" spans="2:13">
      <c r="B34" s="101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7"/>
    </row>
    <row r="35" spans="3:13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7"/>
    </row>
    <row r="36" spans="3:13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8"/>
    </row>
    <row r="37" customHeight="1" spans="2:13">
      <c r="B37" s="101" t="s">
        <v>23</v>
      </c>
      <c r="C37" s="102" t="s">
        <v>24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8"/>
    </row>
    <row r="38" spans="2:13"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8"/>
    </row>
    <row r="39" spans="2:13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8"/>
    </row>
    <row r="40" spans="2:13">
      <c r="B40" s="101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8"/>
    </row>
    <row r="41" spans="2:13"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8"/>
    </row>
    <row r="42" spans="2:12">
      <c r="B42" s="101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2:12"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2:12"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2:12"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2:12">
      <c r="B46" s="101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2:12">
      <c r="B47" s="101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3:12"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3:12"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3:12"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ht="24" customHeight="1" spans="2:13">
      <c r="B51" s="106" t="s">
        <v>25</v>
      </c>
      <c r="C51" s="102" t="s">
        <v>26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7"/>
    </row>
    <row r="52" spans="3:13"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7"/>
    </row>
    <row r="53" spans="3:13"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7"/>
    </row>
    <row r="54" spans="3:13"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7"/>
    </row>
    <row r="55" spans="3:13"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7"/>
    </row>
    <row r="56" spans="3:13"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7"/>
    </row>
    <row r="57" customHeight="1" spans="2:13">
      <c r="B57" s="101" t="s">
        <v>27</v>
      </c>
      <c r="C57" s="104" t="s">
        <v>28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7"/>
    </row>
    <row r="58" spans="2:13">
      <c r="B58" s="101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7"/>
    </row>
    <row r="59" spans="2:13">
      <c r="B59" s="101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7"/>
    </row>
    <row r="60" spans="3:13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7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</sheetData>
  <mergeCells count="11">
    <mergeCell ref="B6:B10"/>
    <mergeCell ref="B16:B23"/>
    <mergeCell ref="B28:B34"/>
    <mergeCell ref="B37:B47"/>
    <mergeCell ref="B57:B59"/>
    <mergeCell ref="C6:L13"/>
    <mergeCell ref="C16:L26"/>
    <mergeCell ref="C28:L34"/>
    <mergeCell ref="C51:L54"/>
    <mergeCell ref="C57:L59"/>
    <mergeCell ref="C37:L48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AC16"/>
  <sheetViews>
    <sheetView showRowColHeaders="0" workbookViewId="0">
      <pane xSplit="2" topLeftCell="S1" activePane="topRight" state="frozen"/>
      <selection/>
      <selection pane="topRight" activeCell="AG13" sqref="AG13"/>
    </sheetView>
  </sheetViews>
  <sheetFormatPr defaultColWidth="9" defaultRowHeight="12"/>
  <cols>
    <col min="1" max="1" width="9.14285714285714" style="3"/>
    <col min="2" max="2" width="26" style="3" customWidth="1"/>
    <col min="3" max="6" width="9" style="3" customWidth="1"/>
    <col min="7" max="7" width="10" style="3" customWidth="1"/>
    <col min="8" max="15" width="9" style="3" customWidth="1"/>
    <col min="16" max="16" width="9.85714285714286" style="3" customWidth="1"/>
    <col min="17" max="29" width="9" style="3" customWidth="1"/>
    <col min="30" max="16384" width="9.14285714285714" style="3"/>
  </cols>
  <sheetData>
    <row r="5" spans="4:13"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4">
      <c r="A6" s="4" t="s">
        <v>2</v>
      </c>
      <c r="B6" s="5" t="s">
        <v>3</v>
      </c>
      <c r="D6" s="21"/>
    </row>
    <row r="7" spans="1:4">
      <c r="A7" s="78"/>
      <c r="B7" s="6" t="s">
        <v>29</v>
      </c>
      <c r="D7" s="21"/>
    </row>
    <row r="8" spans="1:4">
      <c r="A8" s="78"/>
      <c r="D8" s="21"/>
    </row>
    <row r="9" spans="1:4">
      <c r="A9" s="78"/>
      <c r="D9" s="21"/>
    </row>
    <row r="10" ht="24.75" customHeight="1" spans="3:29">
      <c r="C10" s="7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ht="25.5" customHeight="1" spans="2:29">
      <c r="B11" s="79"/>
      <c r="C11" s="8" t="s">
        <v>30</v>
      </c>
      <c r="D11" s="8"/>
      <c r="E11" s="8"/>
      <c r="F11" s="8"/>
      <c r="G11" s="8"/>
      <c r="H11" s="8"/>
      <c r="I11" s="8"/>
      <c r="J11" s="8"/>
      <c r="K11" s="8"/>
      <c r="L11" s="27" t="s">
        <v>31</v>
      </c>
      <c r="M11" s="8"/>
      <c r="N11" s="8"/>
      <c r="O11" s="8"/>
      <c r="P11" s="8"/>
      <c r="Q11" s="8"/>
      <c r="R11" s="8"/>
      <c r="S11" s="8"/>
      <c r="T11" s="35"/>
      <c r="U11" s="27" t="s">
        <v>19</v>
      </c>
      <c r="V11" s="8"/>
      <c r="W11" s="8"/>
      <c r="X11" s="8"/>
      <c r="Y11" s="8"/>
      <c r="Z11" s="8"/>
      <c r="AA11" s="8"/>
      <c r="AB11" s="8"/>
      <c r="AC11" s="8"/>
    </row>
    <row r="12" spans="2:29">
      <c r="B12" s="9" t="s">
        <v>32</v>
      </c>
      <c r="C12" s="10">
        <v>2009</v>
      </c>
      <c r="D12" s="10">
        <v>2010</v>
      </c>
      <c r="E12" s="10">
        <v>2011</v>
      </c>
      <c r="F12" s="10">
        <v>2012</v>
      </c>
      <c r="G12" s="10">
        <v>2013</v>
      </c>
      <c r="H12" s="10">
        <v>2014</v>
      </c>
      <c r="I12" s="10">
        <v>2015</v>
      </c>
      <c r="J12" s="10">
        <v>2016</v>
      </c>
      <c r="K12" s="10">
        <v>2017</v>
      </c>
      <c r="L12" s="10">
        <v>2009</v>
      </c>
      <c r="M12" s="10">
        <v>2010</v>
      </c>
      <c r="N12" s="10">
        <v>2011</v>
      </c>
      <c r="O12" s="10">
        <v>2012</v>
      </c>
      <c r="P12" s="10">
        <v>2013</v>
      </c>
      <c r="Q12" s="10">
        <v>2014</v>
      </c>
      <c r="R12" s="10">
        <v>2015</v>
      </c>
      <c r="S12" s="10">
        <v>2016</v>
      </c>
      <c r="T12" s="10">
        <v>2017</v>
      </c>
      <c r="U12" s="10">
        <v>2009</v>
      </c>
      <c r="V12" s="10">
        <v>2010</v>
      </c>
      <c r="W12" s="10">
        <v>2011</v>
      </c>
      <c r="X12" s="10">
        <v>2012</v>
      </c>
      <c r="Y12" s="10">
        <v>2013</v>
      </c>
      <c r="Z12" s="10">
        <v>2014</v>
      </c>
      <c r="AA12" s="10">
        <v>2015</v>
      </c>
      <c r="AB12" s="10">
        <v>2016</v>
      </c>
      <c r="AC12" s="10">
        <v>2017</v>
      </c>
    </row>
    <row r="13" ht="15" customHeight="1" spans="2:29">
      <c r="B13" s="11" t="s">
        <v>33</v>
      </c>
      <c r="C13" s="12">
        <f>L13+U13</f>
        <v>3423324</v>
      </c>
      <c r="D13" s="13">
        <f>M13+V13</f>
        <v>3473392</v>
      </c>
      <c r="E13" s="13">
        <f>N13+W13</f>
        <v>3535422</v>
      </c>
      <c r="F13" s="13">
        <v>3584911</v>
      </c>
      <c r="G13" s="13">
        <v>3615416</v>
      </c>
      <c r="H13" s="13">
        <v>3627161</v>
      </c>
      <c r="I13" s="13">
        <v>3638705</v>
      </c>
      <c r="J13" s="13">
        <v>3637341</v>
      </c>
      <c r="K13" s="28">
        <v>3632849</v>
      </c>
      <c r="L13" s="12">
        <v>2859260</v>
      </c>
      <c r="M13" s="13">
        <v>2896065</v>
      </c>
      <c r="N13" s="13">
        <v>2943645</v>
      </c>
      <c r="O13" s="85">
        <v>2981644</v>
      </c>
      <c r="P13" s="85">
        <v>3001520</v>
      </c>
      <c r="Q13" s="85">
        <v>2987182</v>
      </c>
      <c r="R13" s="85">
        <v>2992512</v>
      </c>
      <c r="S13" s="85">
        <v>2994711</v>
      </c>
      <c r="T13" s="86">
        <v>2987136</v>
      </c>
      <c r="U13" s="87">
        <v>564064</v>
      </c>
      <c r="V13" s="88">
        <v>577327</v>
      </c>
      <c r="W13" s="88">
        <v>591777</v>
      </c>
      <c r="X13" s="88">
        <v>603267</v>
      </c>
      <c r="Y13" s="88">
        <v>613896</v>
      </c>
      <c r="Z13" s="88">
        <v>639979</v>
      </c>
      <c r="AA13" s="88">
        <v>646193</v>
      </c>
      <c r="AB13" s="88">
        <v>642630</v>
      </c>
      <c r="AC13" s="95">
        <v>645713</v>
      </c>
    </row>
    <row r="14" ht="15" customHeight="1" spans="2:29">
      <c r="B14" s="14" t="s">
        <v>34</v>
      </c>
      <c r="C14" s="51">
        <v>945162</v>
      </c>
      <c r="D14" s="43">
        <v>945742</v>
      </c>
      <c r="E14" s="43">
        <v>962915</v>
      </c>
      <c r="F14" s="43">
        <v>977369</v>
      </c>
      <c r="G14" s="43">
        <v>983349</v>
      </c>
      <c r="H14" s="43">
        <v>989120</v>
      </c>
      <c r="I14" s="43">
        <v>993199</v>
      </c>
      <c r="J14" s="43">
        <v>992937</v>
      </c>
      <c r="K14" s="44">
        <v>990204</v>
      </c>
      <c r="L14" s="51">
        <v>707959</v>
      </c>
      <c r="M14" s="43">
        <v>703460</v>
      </c>
      <c r="N14" s="43">
        <v>716098</v>
      </c>
      <c r="O14" s="43">
        <v>727082</v>
      </c>
      <c r="P14" s="43">
        <v>730605</v>
      </c>
      <c r="Q14" s="43">
        <v>725506</v>
      </c>
      <c r="R14" s="43">
        <v>727412</v>
      </c>
      <c r="S14" s="43">
        <v>728497</v>
      </c>
      <c r="T14" s="44">
        <v>725605</v>
      </c>
      <c r="U14" s="89">
        <v>237203</v>
      </c>
      <c r="V14" s="90">
        <v>242282</v>
      </c>
      <c r="W14" s="90">
        <v>246817</v>
      </c>
      <c r="X14" s="90">
        <v>250287</v>
      </c>
      <c r="Y14" s="90">
        <v>252744</v>
      </c>
      <c r="Z14" s="90">
        <v>263614</v>
      </c>
      <c r="AA14" s="90">
        <v>265787</v>
      </c>
      <c r="AB14" s="90">
        <v>264440</v>
      </c>
      <c r="AC14" s="96">
        <v>264599</v>
      </c>
    </row>
    <row r="15" ht="15" customHeight="1" spans="2:29">
      <c r="B15" s="14" t="s">
        <v>35</v>
      </c>
      <c r="C15" s="52">
        <v>710545</v>
      </c>
      <c r="D15" s="53">
        <v>704979</v>
      </c>
      <c r="E15" s="53">
        <v>715276</v>
      </c>
      <c r="F15" s="53">
        <v>723167</v>
      </c>
      <c r="G15" s="53">
        <v>725014</v>
      </c>
      <c r="H15" s="53">
        <v>726976</v>
      </c>
      <c r="I15" s="53">
        <v>727937</v>
      </c>
      <c r="J15" s="53">
        <v>727399</v>
      </c>
      <c r="K15" s="59">
        <v>724235</v>
      </c>
      <c r="L15" s="52">
        <v>520346</v>
      </c>
      <c r="M15" s="53">
        <v>511178</v>
      </c>
      <c r="N15" s="53">
        <v>518386</v>
      </c>
      <c r="O15" s="53">
        <v>524208</v>
      </c>
      <c r="P15" s="53">
        <v>524729</v>
      </c>
      <c r="Q15" s="53">
        <v>519354</v>
      </c>
      <c r="R15" s="53">
        <v>519627</v>
      </c>
      <c r="S15" s="53">
        <v>519956</v>
      </c>
      <c r="T15" s="59">
        <v>516719</v>
      </c>
      <c r="U15" s="91">
        <v>190199</v>
      </c>
      <c r="V15" s="92">
        <v>193801</v>
      </c>
      <c r="W15" s="92">
        <v>196890</v>
      </c>
      <c r="X15" s="92">
        <v>198959</v>
      </c>
      <c r="Y15" s="92">
        <v>200285</v>
      </c>
      <c r="Z15" s="92">
        <v>207622</v>
      </c>
      <c r="AA15" s="92">
        <v>208310</v>
      </c>
      <c r="AB15" s="92">
        <v>207443</v>
      </c>
      <c r="AC15" s="97">
        <v>207516</v>
      </c>
    </row>
    <row r="16" ht="15" customHeight="1" spans="2:29">
      <c r="B16" s="14" t="s">
        <v>36</v>
      </c>
      <c r="C16" s="80">
        <v>306467</v>
      </c>
      <c r="D16" s="81">
        <v>289967</v>
      </c>
      <c r="E16" s="81">
        <v>287859</v>
      </c>
      <c r="F16" s="81">
        <v>285245</v>
      </c>
      <c r="G16" s="82">
        <v>280608</v>
      </c>
      <c r="H16" s="81">
        <v>276578</v>
      </c>
      <c r="I16" s="81">
        <v>272245</v>
      </c>
      <c r="J16" s="81">
        <v>268717</v>
      </c>
      <c r="K16" s="84">
        <v>264149</v>
      </c>
      <c r="L16" s="80">
        <v>212213</v>
      </c>
      <c r="M16" s="81">
        <v>194522</v>
      </c>
      <c r="N16" s="81">
        <v>191768</v>
      </c>
      <c r="O16" s="81">
        <v>188852</v>
      </c>
      <c r="P16" s="82">
        <v>184428</v>
      </c>
      <c r="Q16" s="81">
        <v>177913</v>
      </c>
      <c r="R16" s="81">
        <v>173678</v>
      </c>
      <c r="S16" s="81">
        <v>170136</v>
      </c>
      <c r="T16" s="84">
        <v>165259</v>
      </c>
      <c r="U16" s="93">
        <v>94254</v>
      </c>
      <c r="V16" s="94">
        <v>95445</v>
      </c>
      <c r="W16" s="94">
        <v>96091</v>
      </c>
      <c r="X16" s="94">
        <v>96393</v>
      </c>
      <c r="Y16" s="98">
        <v>96180</v>
      </c>
      <c r="Z16" s="94">
        <v>98665</v>
      </c>
      <c r="AA16" s="94">
        <v>98567</v>
      </c>
      <c r="AB16" s="94">
        <v>98581</v>
      </c>
      <c r="AC16" s="99">
        <v>98890</v>
      </c>
    </row>
  </sheetData>
  <mergeCells count="4">
    <mergeCell ref="C10:AC10"/>
    <mergeCell ref="C11:K11"/>
    <mergeCell ref="L11:T11"/>
    <mergeCell ref="U11:AC11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AL17"/>
  <sheetViews>
    <sheetView showRowColHeaders="0" workbookViewId="0">
      <pane xSplit="2" topLeftCell="C1" activePane="topRight" state="frozen"/>
      <selection/>
      <selection pane="topRight" activeCell="A1" sqref="A1"/>
    </sheetView>
  </sheetViews>
  <sheetFormatPr defaultColWidth="9" defaultRowHeight="12"/>
  <cols>
    <col min="1" max="1" width="9.14285714285714" style="3"/>
    <col min="2" max="2" width="26.2857142857143" style="3" customWidth="1"/>
    <col min="3" max="6" width="9" style="3" customWidth="1"/>
    <col min="7" max="7" width="9.57142857142857" style="3" customWidth="1"/>
    <col min="8" max="15" width="9" style="3" customWidth="1"/>
    <col min="16" max="16" width="9.42857142857143" style="3" customWidth="1"/>
    <col min="17" max="38" width="9" style="3" customWidth="1"/>
    <col min="39" max="16384" width="9.14285714285714" style="3"/>
  </cols>
  <sheetData>
    <row r="6" spans="1:2">
      <c r="A6" s="4" t="s">
        <v>4</v>
      </c>
      <c r="B6" s="5" t="s">
        <v>5</v>
      </c>
    </row>
    <row r="7" spans="1:2">
      <c r="A7" s="78"/>
      <c r="B7" s="6" t="s">
        <v>29</v>
      </c>
    </row>
    <row r="8" spans="1:2">
      <c r="A8" s="78"/>
      <c r="B8" s="6"/>
    </row>
    <row r="10" ht="24.75" customHeight="1" spans="2:38">
      <c r="B10" s="79"/>
      <c r="C10" s="7" t="s">
        <v>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ht="25.5" customHeight="1" spans="2:38">
      <c r="B11" s="79"/>
      <c r="C11" s="8" t="s">
        <v>37</v>
      </c>
      <c r="D11" s="8"/>
      <c r="E11" s="8"/>
      <c r="F11" s="8"/>
      <c r="G11" s="8"/>
      <c r="H11" s="8"/>
      <c r="I11" s="8"/>
      <c r="J11" s="8"/>
      <c r="K11" s="35"/>
      <c r="L11" s="8" t="s">
        <v>38</v>
      </c>
      <c r="M11" s="8"/>
      <c r="N11" s="8"/>
      <c r="O11" s="8"/>
      <c r="P11" s="8"/>
      <c r="Q11" s="8"/>
      <c r="R11" s="8"/>
      <c r="S11" s="8"/>
      <c r="T11" s="35"/>
      <c r="U11" s="8" t="s">
        <v>39</v>
      </c>
      <c r="V11" s="8"/>
      <c r="W11" s="8"/>
      <c r="X11" s="8"/>
      <c r="Y11" s="8"/>
      <c r="Z11" s="8"/>
      <c r="AA11" s="8"/>
      <c r="AB11" s="8"/>
      <c r="AC11" s="35"/>
      <c r="AD11" s="8" t="s">
        <v>40</v>
      </c>
      <c r="AE11" s="8"/>
      <c r="AF11" s="8"/>
      <c r="AG11" s="8"/>
      <c r="AH11" s="8"/>
      <c r="AI11" s="8"/>
      <c r="AJ11" s="8"/>
      <c r="AK11" s="8"/>
      <c r="AL11" s="35"/>
    </row>
    <row r="12" ht="15" customHeight="1" spans="2:38">
      <c r="B12" s="79"/>
      <c r="C12" s="10">
        <v>2009</v>
      </c>
      <c r="D12" s="10">
        <v>2010</v>
      </c>
      <c r="E12" s="10">
        <v>2011</v>
      </c>
      <c r="F12" s="10">
        <v>2012</v>
      </c>
      <c r="G12" s="10">
        <v>2013</v>
      </c>
      <c r="H12" s="10">
        <v>2014</v>
      </c>
      <c r="I12" s="10">
        <v>2015</v>
      </c>
      <c r="J12" s="10">
        <v>2016</v>
      </c>
      <c r="K12" s="10">
        <v>2017</v>
      </c>
      <c r="L12" s="10">
        <v>2009</v>
      </c>
      <c r="M12" s="10">
        <v>2010</v>
      </c>
      <c r="N12" s="10">
        <v>2011</v>
      </c>
      <c r="O12" s="10">
        <v>2012</v>
      </c>
      <c r="P12" s="10">
        <v>2013</v>
      </c>
      <c r="Q12" s="10">
        <v>2014</v>
      </c>
      <c r="R12" s="10">
        <v>2015</v>
      </c>
      <c r="S12" s="10">
        <v>2016</v>
      </c>
      <c r="T12" s="10">
        <v>2017</v>
      </c>
      <c r="U12" s="10">
        <v>2009</v>
      </c>
      <c r="V12" s="10">
        <v>2010</v>
      </c>
      <c r="W12" s="10">
        <v>2011</v>
      </c>
      <c r="X12" s="10">
        <v>2012</v>
      </c>
      <c r="Y12" s="10">
        <v>2013</v>
      </c>
      <c r="Z12" s="10">
        <v>2014</v>
      </c>
      <c r="AA12" s="10">
        <v>2015</v>
      </c>
      <c r="AB12" s="10">
        <v>2016</v>
      </c>
      <c r="AC12" s="10">
        <v>2017</v>
      </c>
      <c r="AD12" s="10">
        <v>2009</v>
      </c>
      <c r="AE12" s="10">
        <v>2010</v>
      </c>
      <c r="AF12" s="10">
        <v>2011</v>
      </c>
      <c r="AG12" s="10">
        <v>2012</v>
      </c>
      <c r="AH12" s="10">
        <v>2013</v>
      </c>
      <c r="AI12" s="10">
        <v>2014</v>
      </c>
      <c r="AJ12" s="10">
        <v>2015</v>
      </c>
      <c r="AK12" s="10">
        <v>2016</v>
      </c>
      <c r="AL12" s="10">
        <v>2017</v>
      </c>
    </row>
    <row r="13" ht="15" customHeight="1" spans="2:38">
      <c r="B13" s="11" t="s">
        <v>33</v>
      </c>
      <c r="C13" s="12">
        <v>2859269</v>
      </c>
      <c r="D13" s="13">
        <v>2896074</v>
      </c>
      <c r="E13" s="13">
        <v>2943645</v>
      </c>
      <c r="F13" s="13">
        <v>2981644</v>
      </c>
      <c r="G13" s="13">
        <v>3001520</v>
      </c>
      <c r="H13" s="13">
        <v>2987182</v>
      </c>
      <c r="I13" s="13">
        <v>2992512</v>
      </c>
      <c r="J13" s="13">
        <v>2994711</v>
      </c>
      <c r="K13" s="28">
        <v>2987136</v>
      </c>
      <c r="L13" s="12">
        <v>1864840</v>
      </c>
      <c r="M13" s="13">
        <v>1903525</v>
      </c>
      <c r="N13" s="13">
        <v>1951031</v>
      </c>
      <c r="O13" s="13">
        <v>1991191</v>
      </c>
      <c r="P13" s="13">
        <v>2018828</v>
      </c>
      <c r="Q13" s="13">
        <v>2007143</v>
      </c>
      <c r="R13" s="13">
        <v>2022849</v>
      </c>
      <c r="S13" s="13">
        <v>2036116</v>
      </c>
      <c r="T13" s="28">
        <v>2040578</v>
      </c>
      <c r="U13" s="12">
        <v>297186</v>
      </c>
      <c r="V13" s="13">
        <v>289418</v>
      </c>
      <c r="W13" s="13">
        <v>282697</v>
      </c>
      <c r="X13" s="13">
        <v>277113</v>
      </c>
      <c r="Y13" s="13">
        <v>266880</v>
      </c>
      <c r="Z13" s="13">
        <v>258732</v>
      </c>
      <c r="AA13" s="13">
        <v>248347</v>
      </c>
      <c r="AB13" s="13">
        <v>238433</v>
      </c>
      <c r="AC13" s="28">
        <v>228697</v>
      </c>
      <c r="AD13" s="12">
        <v>697243</v>
      </c>
      <c r="AE13" s="13">
        <v>703131</v>
      </c>
      <c r="AF13" s="13">
        <v>709917</v>
      </c>
      <c r="AG13" s="13">
        <v>713340</v>
      </c>
      <c r="AH13" s="13">
        <v>715812</v>
      </c>
      <c r="AI13" s="13">
        <v>721307</v>
      </c>
      <c r="AJ13" s="13">
        <v>721316</v>
      </c>
      <c r="AK13" s="13">
        <v>720162</v>
      </c>
      <c r="AL13" s="28">
        <v>717861</v>
      </c>
    </row>
    <row r="14" ht="15" customHeight="1" spans="2:38">
      <c r="B14" s="14" t="s">
        <v>34</v>
      </c>
      <c r="C14" s="51">
        <v>707959</v>
      </c>
      <c r="D14" s="43">
        <v>703460</v>
      </c>
      <c r="E14" s="43">
        <v>716098</v>
      </c>
      <c r="F14" s="43">
        <v>727082</v>
      </c>
      <c r="G14" s="43">
        <v>730605</v>
      </c>
      <c r="H14" s="43">
        <v>725506</v>
      </c>
      <c r="I14" s="43">
        <v>727412</v>
      </c>
      <c r="J14" s="43">
        <v>728497</v>
      </c>
      <c r="K14" s="44">
        <v>725605</v>
      </c>
      <c r="L14" s="51">
        <v>475404</v>
      </c>
      <c r="M14" s="43">
        <v>477826</v>
      </c>
      <c r="N14" s="43">
        <v>491613</v>
      </c>
      <c r="O14" s="43">
        <v>504556</v>
      </c>
      <c r="P14" s="43">
        <v>511313</v>
      </c>
      <c r="Q14" s="43">
        <v>507741</v>
      </c>
      <c r="R14" s="43">
        <v>512468</v>
      </c>
      <c r="S14" s="43">
        <v>516564</v>
      </c>
      <c r="T14" s="44">
        <v>516716</v>
      </c>
      <c r="U14" s="51">
        <v>66338</v>
      </c>
      <c r="V14" s="43">
        <v>61480</v>
      </c>
      <c r="W14" s="43">
        <v>58634</v>
      </c>
      <c r="X14" s="43">
        <v>55703</v>
      </c>
      <c r="Y14" s="43">
        <v>51813</v>
      </c>
      <c r="Z14" s="43">
        <v>48950</v>
      </c>
      <c r="AA14" s="43">
        <v>45746</v>
      </c>
      <c r="AB14" s="43">
        <v>42810</v>
      </c>
      <c r="AC14" s="44">
        <v>40407</v>
      </c>
      <c r="AD14" s="51">
        <v>166217</v>
      </c>
      <c r="AE14" s="43">
        <v>164154</v>
      </c>
      <c r="AF14" s="43">
        <v>165851</v>
      </c>
      <c r="AG14" s="43">
        <v>166823</v>
      </c>
      <c r="AH14" s="43">
        <v>167479</v>
      </c>
      <c r="AI14" s="43">
        <v>168815</v>
      </c>
      <c r="AJ14" s="43">
        <v>169198</v>
      </c>
      <c r="AK14" s="43">
        <v>169123</v>
      </c>
      <c r="AL14" s="44">
        <v>168482</v>
      </c>
    </row>
    <row r="15" ht="15" customHeight="1" spans="2:38">
      <c r="B15" s="14" t="s">
        <v>35</v>
      </c>
      <c r="C15" s="52">
        <v>520346</v>
      </c>
      <c r="D15" s="53">
        <v>511178</v>
      </c>
      <c r="E15" s="53">
        <v>518386</v>
      </c>
      <c r="F15" s="53">
        <v>524208</v>
      </c>
      <c r="G15" s="53">
        <v>524729</v>
      </c>
      <c r="H15" s="53">
        <v>519354</v>
      </c>
      <c r="I15" s="53">
        <v>519627</v>
      </c>
      <c r="J15" s="53">
        <v>519956</v>
      </c>
      <c r="K15" s="59">
        <v>516719</v>
      </c>
      <c r="L15" s="52">
        <v>352021</v>
      </c>
      <c r="M15" s="53">
        <v>350061</v>
      </c>
      <c r="N15" s="53">
        <v>358935</v>
      </c>
      <c r="O15" s="53">
        <v>366860</v>
      </c>
      <c r="P15" s="53">
        <v>370317</v>
      </c>
      <c r="Q15" s="53">
        <v>366276</v>
      </c>
      <c r="R15" s="53">
        <v>368606</v>
      </c>
      <c r="S15" s="53">
        <v>370997</v>
      </c>
      <c r="T15" s="59">
        <v>370011</v>
      </c>
      <c r="U15" s="52">
        <v>46405</v>
      </c>
      <c r="V15" s="53">
        <v>42014</v>
      </c>
      <c r="W15" s="53">
        <v>39434</v>
      </c>
      <c r="X15" s="53">
        <v>36955</v>
      </c>
      <c r="Y15" s="53">
        <v>33985</v>
      </c>
      <c r="Z15" s="53">
        <v>32018</v>
      </c>
      <c r="AA15" s="53">
        <v>30017</v>
      </c>
      <c r="AB15" s="53">
        <v>28158</v>
      </c>
      <c r="AC15" s="59">
        <v>26758</v>
      </c>
      <c r="AD15" s="52">
        <v>121920</v>
      </c>
      <c r="AE15" s="53">
        <v>119103</v>
      </c>
      <c r="AF15" s="53">
        <v>120017</v>
      </c>
      <c r="AG15" s="53">
        <v>120393</v>
      </c>
      <c r="AH15" s="53">
        <v>120427</v>
      </c>
      <c r="AI15" s="53">
        <v>121060</v>
      </c>
      <c r="AJ15" s="53">
        <v>121004</v>
      </c>
      <c r="AK15" s="53">
        <v>120801</v>
      </c>
      <c r="AL15" s="59">
        <v>119950</v>
      </c>
    </row>
    <row r="16" ht="15" customHeight="1" spans="2:38">
      <c r="B16" s="14" t="s">
        <v>36</v>
      </c>
      <c r="C16" s="80">
        <v>212213</v>
      </c>
      <c r="D16" s="81">
        <v>194522</v>
      </c>
      <c r="E16" s="81">
        <v>191768</v>
      </c>
      <c r="F16" s="81">
        <v>188852</v>
      </c>
      <c r="G16" s="82">
        <v>184428</v>
      </c>
      <c r="H16" s="81">
        <v>177913</v>
      </c>
      <c r="I16" s="81">
        <v>173678</v>
      </c>
      <c r="J16" s="81">
        <v>170136</v>
      </c>
      <c r="K16" s="84">
        <v>165259</v>
      </c>
      <c r="L16" s="80">
        <v>143406</v>
      </c>
      <c r="M16" s="81">
        <v>133604</v>
      </c>
      <c r="N16" s="81">
        <v>133163</v>
      </c>
      <c r="O16" s="81">
        <v>132560</v>
      </c>
      <c r="P16" s="82">
        <v>130505</v>
      </c>
      <c r="Q16" s="81">
        <v>125821</v>
      </c>
      <c r="R16" s="81">
        <v>123214</v>
      </c>
      <c r="S16" s="81">
        <v>121217</v>
      </c>
      <c r="T16" s="84">
        <v>118012</v>
      </c>
      <c r="U16" s="80">
        <v>18718</v>
      </c>
      <c r="V16" s="81">
        <v>15261</v>
      </c>
      <c r="W16" s="81">
        <v>13465</v>
      </c>
      <c r="X16" s="81">
        <v>11939</v>
      </c>
      <c r="Y16" s="82">
        <v>10432</v>
      </c>
      <c r="Z16" s="81">
        <v>9322</v>
      </c>
      <c r="AA16" s="81">
        <v>8490</v>
      </c>
      <c r="AB16" s="81">
        <v>7822</v>
      </c>
      <c r="AC16" s="84">
        <v>7344</v>
      </c>
      <c r="AD16" s="80">
        <v>50089</v>
      </c>
      <c r="AE16" s="81">
        <v>45657</v>
      </c>
      <c r="AF16" s="81">
        <v>45140</v>
      </c>
      <c r="AG16" s="81">
        <v>44353</v>
      </c>
      <c r="AH16" s="82">
        <v>43491</v>
      </c>
      <c r="AI16" s="81">
        <v>42770</v>
      </c>
      <c r="AJ16" s="81">
        <v>41974</v>
      </c>
      <c r="AK16" s="81">
        <v>41097</v>
      </c>
      <c r="AL16" s="84">
        <v>39903</v>
      </c>
    </row>
    <row r="17" spans="2:17">
      <c r="B17" s="19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</sheetData>
  <mergeCells count="5">
    <mergeCell ref="C10:AL10"/>
    <mergeCell ref="C11:K11"/>
    <mergeCell ref="L11:T11"/>
    <mergeCell ref="U11:AC11"/>
    <mergeCell ref="AD11:AL11"/>
  </mergeCells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DD17"/>
  <sheetViews>
    <sheetView showRowColHeaders="0" workbookViewId="0">
      <pane xSplit="2" topLeftCell="S1" activePane="topRight" state="frozen"/>
      <selection/>
      <selection pane="topRight" activeCell="B22" sqref="B22"/>
    </sheetView>
  </sheetViews>
  <sheetFormatPr defaultColWidth="9" defaultRowHeight="12"/>
  <cols>
    <col min="1" max="1" width="9.14285714285714" style="3"/>
    <col min="2" max="2" width="26.7142857142857" style="3" customWidth="1"/>
    <col min="3" max="29" width="9" style="3" customWidth="1"/>
    <col min="30" max="16384" width="9.14285714285714" style="3"/>
  </cols>
  <sheetData>
    <row r="6" spans="1:2">
      <c r="A6" s="4" t="s">
        <v>6</v>
      </c>
      <c r="B6" s="5" t="s">
        <v>7</v>
      </c>
    </row>
    <row r="7" spans="2:2">
      <c r="B7" s="6" t="s">
        <v>29</v>
      </c>
    </row>
    <row r="8" ht="15" customHeight="1"/>
    <row r="9" ht="24.75" customHeight="1" spans="3:29">
      <c r="C9" s="7" t="s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="1" customFormat="1" ht="25.5" customHeight="1" spans="3:29">
      <c r="C10" s="8" t="s">
        <v>37</v>
      </c>
      <c r="D10" s="8"/>
      <c r="E10" s="8"/>
      <c r="F10" s="8"/>
      <c r="G10" s="8"/>
      <c r="H10" s="8"/>
      <c r="I10" s="8"/>
      <c r="J10" s="8"/>
      <c r="K10" s="35"/>
      <c r="L10" s="27" t="s">
        <v>41</v>
      </c>
      <c r="M10" s="8"/>
      <c r="N10" s="8"/>
      <c r="O10" s="8"/>
      <c r="P10" s="8"/>
      <c r="Q10" s="8"/>
      <c r="R10" s="8"/>
      <c r="S10" s="8"/>
      <c r="T10" s="35"/>
      <c r="U10" s="8" t="s">
        <v>42</v>
      </c>
      <c r="V10" s="8"/>
      <c r="W10" s="8"/>
      <c r="X10" s="8"/>
      <c r="Y10" s="8"/>
      <c r="Z10" s="8"/>
      <c r="AA10" s="8"/>
      <c r="AB10" s="8"/>
      <c r="AC10" s="8"/>
    </row>
    <row r="11" ht="15" customHeight="1" spans="2:29">
      <c r="B11" s="9" t="s">
        <v>32</v>
      </c>
      <c r="C11" s="10">
        <v>2009</v>
      </c>
      <c r="D11" s="10">
        <v>2010</v>
      </c>
      <c r="E11" s="10">
        <v>2011</v>
      </c>
      <c r="F11" s="10">
        <v>2012</v>
      </c>
      <c r="G11" s="10">
        <v>2013</v>
      </c>
      <c r="H11" s="10">
        <v>2014</v>
      </c>
      <c r="I11" s="10">
        <v>2015</v>
      </c>
      <c r="J11" s="10">
        <v>2016</v>
      </c>
      <c r="K11" s="10">
        <v>2017</v>
      </c>
      <c r="L11" s="10">
        <v>2009</v>
      </c>
      <c r="M11" s="10">
        <v>2010</v>
      </c>
      <c r="N11" s="10">
        <v>2011</v>
      </c>
      <c r="O11" s="10">
        <v>2012</v>
      </c>
      <c r="P11" s="10">
        <v>2013</v>
      </c>
      <c r="Q11" s="10">
        <v>2014</v>
      </c>
      <c r="R11" s="10">
        <v>2015</v>
      </c>
      <c r="S11" s="10">
        <v>2016</v>
      </c>
      <c r="T11" s="10">
        <v>2017</v>
      </c>
      <c r="U11" s="10">
        <v>2009</v>
      </c>
      <c r="V11" s="10">
        <v>2010</v>
      </c>
      <c r="W11" s="10">
        <v>2011</v>
      </c>
      <c r="X11" s="10">
        <v>2012</v>
      </c>
      <c r="Y11" s="10">
        <v>2013</v>
      </c>
      <c r="Z11" s="10">
        <v>2014</v>
      </c>
      <c r="AA11" s="10">
        <v>2015</v>
      </c>
      <c r="AB11" s="10">
        <v>2016</v>
      </c>
      <c r="AC11" s="10">
        <v>2017</v>
      </c>
    </row>
    <row r="12" ht="15" customHeight="1" spans="2:29">
      <c r="B12" s="11" t="s">
        <v>33</v>
      </c>
      <c r="C12" s="12">
        <v>564064</v>
      </c>
      <c r="D12" s="13">
        <v>577327</v>
      </c>
      <c r="E12" s="13">
        <v>591777</v>
      </c>
      <c r="F12" s="13">
        <v>603267</v>
      </c>
      <c r="G12" s="13">
        <v>613896</v>
      </c>
      <c r="H12" s="13">
        <v>639979</v>
      </c>
      <c r="I12" s="13">
        <v>646193</v>
      </c>
      <c r="J12" s="13">
        <v>642630</v>
      </c>
      <c r="K12" s="28">
        <v>645713</v>
      </c>
      <c r="L12" s="57">
        <v>428752</v>
      </c>
      <c r="M12" s="57">
        <v>440194</v>
      </c>
      <c r="N12" s="57">
        <v>453129</v>
      </c>
      <c r="O12" s="57">
        <v>462446</v>
      </c>
      <c r="P12" s="57">
        <v>471149</v>
      </c>
      <c r="Q12" s="63">
        <v>482706</v>
      </c>
      <c r="R12" s="63">
        <v>486269</v>
      </c>
      <c r="S12" s="63">
        <v>482614</v>
      </c>
      <c r="T12" s="64">
        <v>481877</v>
      </c>
      <c r="U12" s="65">
        <v>135312</v>
      </c>
      <c r="V12" s="65">
        <v>137133</v>
      </c>
      <c r="W12" s="65">
        <v>138648</v>
      </c>
      <c r="X12" s="65">
        <v>140821</v>
      </c>
      <c r="Y12" s="71">
        <v>142747</v>
      </c>
      <c r="Z12" s="71">
        <v>157273</v>
      </c>
      <c r="AA12" s="71">
        <v>159924</v>
      </c>
      <c r="AB12" s="71">
        <v>160016</v>
      </c>
      <c r="AC12" s="72">
        <v>163836</v>
      </c>
    </row>
    <row r="13" s="2" customFormat="1" ht="15" customHeight="1" spans="1:108">
      <c r="A13" s="3"/>
      <c r="B13" s="14" t="s">
        <v>34</v>
      </c>
      <c r="C13" s="51">
        <v>237203</v>
      </c>
      <c r="D13" s="43">
        <v>242282</v>
      </c>
      <c r="E13" s="43">
        <v>246817</v>
      </c>
      <c r="F13" s="43">
        <v>250287</v>
      </c>
      <c r="G13" s="43">
        <v>252744</v>
      </c>
      <c r="H13" s="43">
        <v>263614</v>
      </c>
      <c r="I13" s="43">
        <v>265787</v>
      </c>
      <c r="J13" s="43">
        <v>264440</v>
      </c>
      <c r="K13" s="44">
        <v>264599</v>
      </c>
      <c r="L13" s="58">
        <v>182004</v>
      </c>
      <c r="M13" s="58">
        <v>186303</v>
      </c>
      <c r="N13" s="58">
        <v>190289</v>
      </c>
      <c r="O13" s="58">
        <v>192949</v>
      </c>
      <c r="P13" s="58">
        <v>194802</v>
      </c>
      <c r="Q13" s="58">
        <v>198477</v>
      </c>
      <c r="R13" s="58">
        <v>199198</v>
      </c>
      <c r="S13" s="58">
        <v>198028</v>
      </c>
      <c r="T13" s="66">
        <v>197851</v>
      </c>
      <c r="U13" s="16">
        <v>55199</v>
      </c>
      <c r="V13" s="16">
        <v>55979</v>
      </c>
      <c r="W13" s="16">
        <v>56528</v>
      </c>
      <c r="X13" s="16">
        <v>57338</v>
      </c>
      <c r="Y13" s="16">
        <v>57942</v>
      </c>
      <c r="Z13" s="16">
        <v>65137</v>
      </c>
      <c r="AA13" s="16">
        <v>66589</v>
      </c>
      <c r="AB13" s="16">
        <v>66412</v>
      </c>
      <c r="AC13" s="73">
        <v>66748</v>
      </c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ht="15" customHeight="1" spans="2:29">
      <c r="B14" s="14" t="s">
        <v>35</v>
      </c>
      <c r="C14" s="52">
        <v>190199</v>
      </c>
      <c r="D14" s="53">
        <v>193801</v>
      </c>
      <c r="E14" s="53">
        <v>196890</v>
      </c>
      <c r="F14" s="53">
        <v>198959</v>
      </c>
      <c r="G14" s="53">
        <v>200285</v>
      </c>
      <c r="H14" s="53">
        <v>207622</v>
      </c>
      <c r="I14" s="53">
        <v>208310</v>
      </c>
      <c r="J14" s="53">
        <v>207443</v>
      </c>
      <c r="K14" s="59">
        <v>207516</v>
      </c>
      <c r="L14" s="58">
        <v>146023</v>
      </c>
      <c r="M14" s="58">
        <v>149089</v>
      </c>
      <c r="N14" s="58">
        <v>151805</v>
      </c>
      <c r="O14" s="58">
        <v>153339</v>
      </c>
      <c r="P14" s="60">
        <v>154389</v>
      </c>
      <c r="Q14" s="60">
        <v>156920</v>
      </c>
      <c r="R14" s="60">
        <v>157150</v>
      </c>
      <c r="S14" s="60">
        <v>156485</v>
      </c>
      <c r="T14" s="67">
        <v>156251</v>
      </c>
      <c r="U14" s="16">
        <v>44176</v>
      </c>
      <c r="V14" s="16">
        <v>44712</v>
      </c>
      <c r="W14" s="16">
        <v>45085</v>
      </c>
      <c r="X14" s="16">
        <v>45620</v>
      </c>
      <c r="Y14" s="53">
        <v>45896</v>
      </c>
      <c r="Z14" s="53">
        <v>50702</v>
      </c>
      <c r="AA14" s="53">
        <v>51160</v>
      </c>
      <c r="AB14" s="53">
        <v>50958</v>
      </c>
      <c r="AC14" s="74">
        <v>51265</v>
      </c>
    </row>
    <row r="15" ht="15" customHeight="1" spans="2:29">
      <c r="B15" s="14" t="s">
        <v>36</v>
      </c>
      <c r="C15" s="54">
        <v>94254</v>
      </c>
      <c r="D15" s="55">
        <v>95445</v>
      </c>
      <c r="E15" s="55">
        <v>96091</v>
      </c>
      <c r="F15" s="55">
        <v>96393</v>
      </c>
      <c r="G15" s="56">
        <v>96180</v>
      </c>
      <c r="H15" s="55">
        <v>98665</v>
      </c>
      <c r="I15" s="55">
        <v>98567</v>
      </c>
      <c r="J15" s="55">
        <v>98581</v>
      </c>
      <c r="K15" s="61">
        <v>98890</v>
      </c>
      <c r="L15" s="62">
        <v>72038</v>
      </c>
      <c r="M15" s="62">
        <v>72917</v>
      </c>
      <c r="N15" s="62">
        <v>73416</v>
      </c>
      <c r="O15" s="62">
        <v>73499</v>
      </c>
      <c r="P15" s="56">
        <v>73276</v>
      </c>
      <c r="Q15" s="62">
        <v>74087</v>
      </c>
      <c r="R15" s="62">
        <v>73913</v>
      </c>
      <c r="S15" s="62">
        <v>74046</v>
      </c>
      <c r="T15" s="68">
        <v>74046</v>
      </c>
      <c r="U15" s="69">
        <v>22216</v>
      </c>
      <c r="V15" s="69">
        <v>22528</v>
      </c>
      <c r="W15" s="69">
        <v>22675</v>
      </c>
      <c r="X15" s="70">
        <v>22894</v>
      </c>
      <c r="Y15" s="75">
        <v>22904</v>
      </c>
      <c r="Z15" s="76">
        <v>24578</v>
      </c>
      <c r="AA15" s="76">
        <v>24654</v>
      </c>
      <c r="AB15" s="76">
        <v>24535</v>
      </c>
      <c r="AC15" s="77">
        <v>24699</v>
      </c>
    </row>
    <row r="16" spans="2:17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4:13">
      <c r="D17" s="21"/>
      <c r="E17" s="21"/>
      <c r="F17" s="21"/>
      <c r="G17" s="21"/>
      <c r="H17" s="21"/>
      <c r="I17" s="21"/>
      <c r="J17" s="21"/>
      <c r="K17" s="21"/>
      <c r="L17" s="21"/>
      <c r="M17" s="21"/>
    </row>
  </sheetData>
  <mergeCells count="5">
    <mergeCell ref="C9:AC9"/>
    <mergeCell ref="C10:K10"/>
    <mergeCell ref="L10:T10"/>
    <mergeCell ref="U10:AC10"/>
    <mergeCell ref="C16:Q16"/>
  </mergeCells>
  <pageMargins left="0.7" right="0.7" top="0.75" bottom="0.75" header="0.3" footer="0.3"/>
  <pageSetup paperSize="9" orientation="portrait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DO25"/>
  <sheetViews>
    <sheetView workbookViewId="0">
      <pane xSplit="2" topLeftCell="AJ1" activePane="topRight" state="frozen"/>
      <selection/>
      <selection pane="topRight" activeCell="AX17" sqref="AX17"/>
    </sheetView>
  </sheetViews>
  <sheetFormatPr defaultColWidth="9" defaultRowHeight="12"/>
  <cols>
    <col min="1" max="1" width="9.14285714285714" style="3"/>
    <col min="2" max="2" width="26.7142857142857" style="3" customWidth="1"/>
    <col min="3" max="38" width="9" style="3" customWidth="1"/>
    <col min="39" max="16384" width="9.14285714285714" style="3"/>
  </cols>
  <sheetData>
    <row r="6" spans="1:2">
      <c r="A6" s="4" t="s">
        <v>8</v>
      </c>
      <c r="B6" s="5" t="s">
        <v>9</v>
      </c>
    </row>
    <row r="7" spans="2:2">
      <c r="B7" s="6" t="s">
        <v>43</v>
      </c>
    </row>
    <row r="8" ht="15" customHeight="1" spans="2:2">
      <c r="B8" s="6" t="s">
        <v>44</v>
      </c>
    </row>
    <row r="9" ht="15" customHeight="1"/>
    <row r="10" ht="24.75" customHeight="1" spans="3:50">
      <c r="C10" s="7" t="s">
        <v>45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39"/>
      <c r="AX10" s="39"/>
    </row>
    <row r="11" s="1" customFormat="1" ht="25.5" customHeight="1" spans="3:50">
      <c r="C11" s="8" t="s">
        <v>37</v>
      </c>
      <c r="D11" s="8"/>
      <c r="E11" s="8"/>
      <c r="F11" s="8"/>
      <c r="G11" s="8"/>
      <c r="H11" s="8"/>
      <c r="I11" s="8"/>
      <c r="J11" s="8"/>
      <c r="K11" s="8"/>
      <c r="L11" s="8"/>
      <c r="M11" s="35"/>
      <c r="N11" s="36"/>
      <c r="O11" s="27" t="s">
        <v>39</v>
      </c>
      <c r="P11" s="8"/>
      <c r="Q11" s="8"/>
      <c r="R11" s="8"/>
      <c r="S11" s="8"/>
      <c r="T11" s="8"/>
      <c r="U11" s="8"/>
      <c r="V11" s="8"/>
      <c r="W11" s="8"/>
      <c r="X11" s="8"/>
      <c r="Y11" s="35"/>
      <c r="Z11" s="36"/>
      <c r="AA11" s="27" t="s">
        <v>38</v>
      </c>
      <c r="AB11" s="8"/>
      <c r="AC11" s="8"/>
      <c r="AD11" s="8"/>
      <c r="AE11" s="8"/>
      <c r="AF11" s="8"/>
      <c r="AG11" s="8"/>
      <c r="AH11" s="8"/>
      <c r="AI11" s="8"/>
      <c r="AJ11" s="8"/>
      <c r="AK11" s="35"/>
      <c r="AL11" s="50"/>
      <c r="AM11" s="8" t="s">
        <v>40</v>
      </c>
      <c r="AN11" s="8"/>
      <c r="AO11" s="8"/>
      <c r="AP11" s="8"/>
      <c r="AQ11" s="8"/>
      <c r="AR11" s="8"/>
      <c r="AS11" s="8"/>
      <c r="AT11" s="8"/>
      <c r="AU11" s="8"/>
      <c r="AV11" s="8"/>
      <c r="AW11" s="40"/>
      <c r="AX11" s="40"/>
    </row>
    <row r="12" ht="15" customHeight="1" spans="2:50">
      <c r="B12" s="9" t="s">
        <v>32</v>
      </c>
      <c r="C12" s="10">
        <v>2009</v>
      </c>
      <c r="D12" s="10">
        <v>2010</v>
      </c>
      <c r="E12" s="10">
        <v>2011</v>
      </c>
      <c r="F12" s="10">
        <v>2012</v>
      </c>
      <c r="G12" s="10">
        <v>2013</v>
      </c>
      <c r="H12" s="10">
        <v>2014</v>
      </c>
      <c r="I12" s="10">
        <v>2015</v>
      </c>
      <c r="J12" s="10">
        <v>2016</v>
      </c>
      <c r="K12" s="10">
        <v>2017</v>
      </c>
      <c r="L12" s="10">
        <v>2018</v>
      </c>
      <c r="M12" s="10">
        <v>2019</v>
      </c>
      <c r="N12" s="10">
        <v>2020</v>
      </c>
      <c r="O12" s="10">
        <v>2009</v>
      </c>
      <c r="P12" s="10">
        <v>2010</v>
      </c>
      <c r="Q12" s="10">
        <v>2011</v>
      </c>
      <c r="R12" s="10">
        <v>2012</v>
      </c>
      <c r="S12" s="10">
        <v>2013</v>
      </c>
      <c r="T12" s="10">
        <v>2014</v>
      </c>
      <c r="U12" s="10">
        <v>2015</v>
      </c>
      <c r="V12" s="10">
        <v>2016</v>
      </c>
      <c r="W12" s="10">
        <v>2017</v>
      </c>
      <c r="X12" s="10">
        <v>2018</v>
      </c>
      <c r="Y12" s="10">
        <v>2019</v>
      </c>
      <c r="Z12" s="10">
        <v>2020</v>
      </c>
      <c r="AA12" s="10">
        <v>2009</v>
      </c>
      <c r="AB12" s="10">
        <v>2010</v>
      </c>
      <c r="AC12" s="10">
        <v>2011</v>
      </c>
      <c r="AD12" s="10">
        <v>2012</v>
      </c>
      <c r="AE12" s="10">
        <v>2013</v>
      </c>
      <c r="AF12" s="10">
        <v>2014</v>
      </c>
      <c r="AG12" s="10">
        <v>2015</v>
      </c>
      <c r="AH12" s="10">
        <v>2016</v>
      </c>
      <c r="AI12" s="10">
        <v>2017</v>
      </c>
      <c r="AJ12" s="10">
        <v>2018</v>
      </c>
      <c r="AK12" s="10">
        <v>2019</v>
      </c>
      <c r="AL12" s="10">
        <v>2020</v>
      </c>
      <c r="AM12" s="10">
        <v>2009</v>
      </c>
      <c r="AN12" s="10">
        <v>2010</v>
      </c>
      <c r="AO12" s="10">
        <v>2011</v>
      </c>
      <c r="AP12" s="10">
        <v>2012</v>
      </c>
      <c r="AQ12" s="10">
        <v>2013</v>
      </c>
      <c r="AR12" s="10">
        <v>2014</v>
      </c>
      <c r="AS12" s="10">
        <v>2015</v>
      </c>
      <c r="AT12" s="10">
        <v>2016</v>
      </c>
      <c r="AU12" s="10">
        <v>2017</v>
      </c>
      <c r="AV12" s="10">
        <v>2018</v>
      </c>
      <c r="AW12" s="10">
        <v>2019</v>
      </c>
      <c r="AX12" s="41">
        <v>2020</v>
      </c>
    </row>
    <row r="13" ht="15" customHeight="1" spans="2:50">
      <c r="B13" s="11" t="s">
        <v>33</v>
      </c>
      <c r="C13" s="12">
        <f t="shared" ref="C13:L13" si="0">O13+AA13+AM13</f>
        <v>77278</v>
      </c>
      <c r="D13" s="13">
        <f t="shared" si="0"/>
        <v>77191</v>
      </c>
      <c r="E13" s="13">
        <f t="shared" si="0"/>
        <v>77103</v>
      </c>
      <c r="F13" s="13">
        <f t="shared" si="0"/>
        <v>77207</v>
      </c>
      <c r="G13" s="13">
        <f t="shared" si="0"/>
        <v>77331</v>
      </c>
      <c r="H13" s="13">
        <f t="shared" si="0"/>
        <v>76849</v>
      </c>
      <c r="I13" s="13">
        <f t="shared" si="0"/>
        <v>76919</v>
      </c>
      <c r="J13" s="13">
        <f t="shared" si="0"/>
        <v>76837</v>
      </c>
      <c r="K13" s="13">
        <f t="shared" si="0"/>
        <v>77230</v>
      </c>
      <c r="L13" s="13">
        <v>26690</v>
      </c>
      <c r="M13" s="28">
        <f t="shared" ref="M13:M17" si="1">Y13+AK13+AW13</f>
        <v>26707</v>
      </c>
      <c r="N13" s="42">
        <v>26449</v>
      </c>
      <c r="O13" s="12">
        <v>48242</v>
      </c>
      <c r="P13" s="13">
        <v>48550</v>
      </c>
      <c r="Q13" s="13">
        <v>48791</v>
      </c>
      <c r="R13" s="13">
        <v>49240</v>
      </c>
      <c r="S13" s="13">
        <v>49620</v>
      </c>
      <c r="T13" s="13">
        <v>50354</v>
      </c>
      <c r="U13" s="13">
        <v>50093</v>
      </c>
      <c r="V13" s="13">
        <v>50231</v>
      </c>
      <c r="W13" s="13">
        <v>50384</v>
      </c>
      <c r="X13" s="13">
        <v>426</v>
      </c>
      <c r="Y13" s="28">
        <v>498</v>
      </c>
      <c r="Z13" s="28">
        <v>522</v>
      </c>
      <c r="AA13" s="12">
        <v>27098</v>
      </c>
      <c r="AB13" s="13">
        <v>26664</v>
      </c>
      <c r="AC13" s="13">
        <v>26253</v>
      </c>
      <c r="AD13" s="13">
        <v>25879</v>
      </c>
      <c r="AE13" s="13">
        <v>25616</v>
      </c>
      <c r="AF13" s="13">
        <v>24439</v>
      </c>
      <c r="AG13" s="13">
        <v>24811</v>
      </c>
      <c r="AH13" s="13">
        <v>24658</v>
      </c>
      <c r="AI13" s="13">
        <v>24930</v>
      </c>
      <c r="AJ13" s="13">
        <v>24452</v>
      </c>
      <c r="AK13" s="28">
        <v>24411</v>
      </c>
      <c r="AL13" s="28">
        <v>24191</v>
      </c>
      <c r="AM13" s="12">
        <v>1938</v>
      </c>
      <c r="AN13" s="13">
        <v>1977</v>
      </c>
      <c r="AO13" s="13">
        <v>2059</v>
      </c>
      <c r="AP13" s="13">
        <v>2088</v>
      </c>
      <c r="AQ13" s="13">
        <v>2095</v>
      </c>
      <c r="AR13" s="13">
        <v>2056</v>
      </c>
      <c r="AS13" s="13">
        <v>2015</v>
      </c>
      <c r="AT13" s="13">
        <v>1948</v>
      </c>
      <c r="AU13" s="13">
        <v>1916</v>
      </c>
      <c r="AV13" s="13">
        <v>1812</v>
      </c>
      <c r="AW13" s="28">
        <v>1798</v>
      </c>
      <c r="AX13" s="28">
        <v>1736</v>
      </c>
    </row>
    <row r="14" s="2" customFormat="1" ht="15" customHeight="1" spans="1:119">
      <c r="A14" s="3"/>
      <c r="B14" s="14" t="s">
        <v>34</v>
      </c>
      <c r="C14" s="15">
        <f t="shared" ref="C14:K14" si="2">O14+AA14+AM14</f>
        <v>16564</v>
      </c>
      <c r="D14" s="16">
        <f t="shared" si="2"/>
        <v>16522</v>
      </c>
      <c r="E14" s="16">
        <f t="shared" si="2"/>
        <v>16501</v>
      </c>
      <c r="F14" s="16">
        <f t="shared" si="2"/>
        <v>16788</v>
      </c>
      <c r="G14" s="16">
        <f t="shared" si="2"/>
        <v>16946</v>
      </c>
      <c r="H14" s="16">
        <f t="shared" si="2"/>
        <v>16934</v>
      </c>
      <c r="I14" s="16">
        <f t="shared" si="2"/>
        <v>16985</v>
      </c>
      <c r="J14" s="43">
        <f t="shared" si="2"/>
        <v>16952</v>
      </c>
      <c r="K14" s="43">
        <f t="shared" si="2"/>
        <v>17227</v>
      </c>
      <c r="L14" s="43">
        <v>8182</v>
      </c>
      <c r="M14" s="44">
        <f t="shared" si="1"/>
        <v>8148</v>
      </c>
      <c r="N14" s="45">
        <v>8051</v>
      </c>
      <c r="O14" s="15">
        <v>8451</v>
      </c>
      <c r="P14" s="16">
        <v>8514</v>
      </c>
      <c r="Q14" s="16">
        <v>8545</v>
      </c>
      <c r="R14" s="16">
        <v>8695</v>
      </c>
      <c r="S14" s="16">
        <v>8806</v>
      </c>
      <c r="T14" s="16">
        <v>8997</v>
      </c>
      <c r="U14" s="16">
        <v>8955</v>
      </c>
      <c r="V14" s="43">
        <v>8952</v>
      </c>
      <c r="W14" s="43">
        <v>9133</v>
      </c>
      <c r="X14" s="43">
        <v>145</v>
      </c>
      <c r="Y14" s="44">
        <v>147</v>
      </c>
      <c r="Z14" s="44">
        <v>154</v>
      </c>
      <c r="AA14" s="15">
        <v>7568</v>
      </c>
      <c r="AB14" s="16">
        <v>7466</v>
      </c>
      <c r="AC14" s="16">
        <v>7399</v>
      </c>
      <c r="AD14" s="16">
        <v>7534</v>
      </c>
      <c r="AE14" s="16">
        <v>7564</v>
      </c>
      <c r="AF14" s="16">
        <v>7345</v>
      </c>
      <c r="AG14" s="16">
        <v>7449</v>
      </c>
      <c r="AH14" s="43">
        <v>7442</v>
      </c>
      <c r="AI14" s="43">
        <v>7542</v>
      </c>
      <c r="AJ14" s="43">
        <v>7504</v>
      </c>
      <c r="AK14" s="29">
        <v>7478</v>
      </c>
      <c r="AL14" s="29">
        <v>7384</v>
      </c>
      <c r="AM14" s="15">
        <v>545</v>
      </c>
      <c r="AN14" s="16">
        <v>542</v>
      </c>
      <c r="AO14" s="16">
        <v>557</v>
      </c>
      <c r="AP14" s="16">
        <v>559</v>
      </c>
      <c r="AQ14" s="16">
        <v>576</v>
      </c>
      <c r="AR14" s="16">
        <v>592</v>
      </c>
      <c r="AS14" s="16">
        <v>581</v>
      </c>
      <c r="AT14" s="43">
        <v>558</v>
      </c>
      <c r="AU14" s="43">
        <v>552</v>
      </c>
      <c r="AV14" s="43">
        <v>533</v>
      </c>
      <c r="AW14" s="44">
        <v>523</v>
      </c>
      <c r="AX14" s="44">
        <v>513</v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</row>
    <row r="15" s="2" customFormat="1" ht="15" customHeight="1" spans="1:119">
      <c r="A15" s="3"/>
      <c r="B15" s="14" t="s">
        <v>46</v>
      </c>
      <c r="C15" s="15">
        <f t="shared" ref="C15:K15" si="3">O15+AA15+AM15</f>
        <v>12816</v>
      </c>
      <c r="D15" s="16">
        <f t="shared" si="3"/>
        <v>12599</v>
      </c>
      <c r="E15" s="16">
        <f t="shared" si="3"/>
        <v>12333</v>
      </c>
      <c r="F15" s="16">
        <f t="shared" si="3"/>
        <v>12550</v>
      </c>
      <c r="G15" s="16">
        <f t="shared" si="3"/>
        <v>12630</v>
      </c>
      <c r="H15" s="16">
        <f t="shared" si="3"/>
        <v>12592</v>
      </c>
      <c r="I15" s="16">
        <f t="shared" si="3"/>
        <v>12704</v>
      </c>
      <c r="J15" s="43">
        <f t="shared" si="3"/>
        <v>12731</v>
      </c>
      <c r="K15" s="43">
        <f t="shared" si="3"/>
        <v>13013</v>
      </c>
      <c r="L15" s="43">
        <v>6248</v>
      </c>
      <c r="M15" s="44">
        <f t="shared" si="1"/>
        <v>6154</v>
      </c>
      <c r="N15" s="45">
        <v>6022</v>
      </c>
      <c r="O15" s="15">
        <v>6344</v>
      </c>
      <c r="P15" s="16">
        <v>6301</v>
      </c>
      <c r="Q15" s="16">
        <v>6245</v>
      </c>
      <c r="R15" s="16">
        <v>6380</v>
      </c>
      <c r="S15" s="16">
        <v>6401</v>
      </c>
      <c r="T15" s="16">
        <v>6531</v>
      </c>
      <c r="U15" s="16">
        <v>6536</v>
      </c>
      <c r="V15" s="43">
        <v>6537</v>
      </c>
      <c r="W15" s="43">
        <v>6762</v>
      </c>
      <c r="X15" s="43">
        <v>111</v>
      </c>
      <c r="Y15" s="44">
        <v>111</v>
      </c>
      <c r="Z15" s="44">
        <v>112</v>
      </c>
      <c r="AA15" s="15">
        <v>6135</v>
      </c>
      <c r="AB15" s="16">
        <v>5958</v>
      </c>
      <c r="AC15" s="16">
        <v>5767</v>
      </c>
      <c r="AD15" s="16">
        <v>5847</v>
      </c>
      <c r="AE15" s="16">
        <v>5894</v>
      </c>
      <c r="AF15" s="16">
        <v>5705</v>
      </c>
      <c r="AG15" s="16">
        <v>5812</v>
      </c>
      <c r="AH15" s="43">
        <v>5839</v>
      </c>
      <c r="AI15" s="43">
        <v>5890</v>
      </c>
      <c r="AJ15" s="43">
        <v>5789</v>
      </c>
      <c r="AK15" s="29">
        <v>5704</v>
      </c>
      <c r="AL15" s="29">
        <v>5573</v>
      </c>
      <c r="AM15" s="15">
        <v>337</v>
      </c>
      <c r="AN15" s="16">
        <v>340</v>
      </c>
      <c r="AO15" s="16">
        <v>321</v>
      </c>
      <c r="AP15" s="16">
        <v>323</v>
      </c>
      <c r="AQ15" s="16">
        <v>335</v>
      </c>
      <c r="AR15" s="16">
        <v>356</v>
      </c>
      <c r="AS15" s="16">
        <v>356</v>
      </c>
      <c r="AT15" s="43">
        <v>355</v>
      </c>
      <c r="AU15" s="43">
        <v>361</v>
      </c>
      <c r="AV15" s="43">
        <v>348</v>
      </c>
      <c r="AW15" s="44">
        <v>339</v>
      </c>
      <c r="AX15" s="44">
        <v>337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</row>
    <row r="16" ht="15" customHeight="1" spans="2:50">
      <c r="B16" s="14" t="s">
        <v>35</v>
      </c>
      <c r="C16" s="15">
        <f t="shared" ref="C16:K16" si="4">O16+AA16+AM16</f>
        <v>11549</v>
      </c>
      <c r="D16" s="16">
        <f t="shared" si="4"/>
        <v>11358</v>
      </c>
      <c r="E16" s="16">
        <f t="shared" si="4"/>
        <v>11141</v>
      </c>
      <c r="F16" s="16">
        <f t="shared" si="4"/>
        <v>11337</v>
      </c>
      <c r="G16" s="16">
        <f t="shared" si="4"/>
        <v>11420</v>
      </c>
      <c r="H16" s="16">
        <f t="shared" si="4"/>
        <v>11377</v>
      </c>
      <c r="I16" s="16">
        <f t="shared" si="4"/>
        <v>11469</v>
      </c>
      <c r="J16" s="43">
        <f t="shared" si="4"/>
        <v>11493</v>
      </c>
      <c r="K16" s="43">
        <f t="shared" si="4"/>
        <v>11766</v>
      </c>
      <c r="L16" s="43">
        <v>5760</v>
      </c>
      <c r="M16" s="44">
        <f t="shared" si="1"/>
        <v>5693</v>
      </c>
      <c r="N16" s="45">
        <v>5574</v>
      </c>
      <c r="O16" s="15">
        <v>5660</v>
      </c>
      <c r="P16" s="16">
        <v>5613</v>
      </c>
      <c r="Q16" s="16">
        <v>5572</v>
      </c>
      <c r="R16" s="16">
        <v>5673</v>
      </c>
      <c r="S16" s="16">
        <v>5697</v>
      </c>
      <c r="T16" s="16">
        <v>5794</v>
      </c>
      <c r="U16" s="16">
        <v>5797</v>
      </c>
      <c r="V16" s="43">
        <v>5792</v>
      </c>
      <c r="W16" s="43">
        <v>5998</v>
      </c>
      <c r="X16" s="43">
        <v>95</v>
      </c>
      <c r="Y16" s="44">
        <v>93</v>
      </c>
      <c r="Z16" s="44">
        <v>96</v>
      </c>
      <c r="AA16" s="15">
        <v>5564</v>
      </c>
      <c r="AB16" s="16">
        <v>5432</v>
      </c>
      <c r="AC16" s="16">
        <v>5266</v>
      </c>
      <c r="AD16" s="16">
        <v>5363</v>
      </c>
      <c r="AE16" s="16">
        <v>5407</v>
      </c>
      <c r="AF16" s="16">
        <v>5250</v>
      </c>
      <c r="AG16" s="16">
        <v>5342</v>
      </c>
      <c r="AH16" s="43">
        <v>5365</v>
      </c>
      <c r="AI16" s="43">
        <v>5421</v>
      </c>
      <c r="AJ16" s="43">
        <v>5333</v>
      </c>
      <c r="AK16" s="29">
        <v>5279</v>
      </c>
      <c r="AL16" s="29">
        <v>5158</v>
      </c>
      <c r="AM16" s="15">
        <v>325</v>
      </c>
      <c r="AN16" s="16">
        <v>313</v>
      </c>
      <c r="AO16" s="16">
        <v>303</v>
      </c>
      <c r="AP16" s="16">
        <v>301</v>
      </c>
      <c r="AQ16" s="16">
        <v>316</v>
      </c>
      <c r="AR16" s="16">
        <v>333</v>
      </c>
      <c r="AS16" s="16">
        <v>330</v>
      </c>
      <c r="AT16" s="43">
        <v>336</v>
      </c>
      <c r="AU16" s="43">
        <v>347</v>
      </c>
      <c r="AV16" s="43">
        <v>332</v>
      </c>
      <c r="AW16" s="44">
        <v>321</v>
      </c>
      <c r="AX16" s="44">
        <v>320</v>
      </c>
    </row>
    <row r="17" ht="15" customHeight="1" spans="2:50">
      <c r="B17" s="14" t="s">
        <v>36</v>
      </c>
      <c r="C17" s="33">
        <f t="shared" ref="C17:K17" si="5">O17+AA17+AM17</f>
        <v>4156</v>
      </c>
      <c r="D17" s="34">
        <f t="shared" si="5"/>
        <v>4011</v>
      </c>
      <c r="E17" s="34">
        <f t="shared" si="5"/>
        <v>3901</v>
      </c>
      <c r="F17" s="34">
        <f t="shared" si="5"/>
        <v>3912</v>
      </c>
      <c r="G17" s="34">
        <f t="shared" si="5"/>
        <v>3908</v>
      </c>
      <c r="H17" s="34">
        <f t="shared" si="5"/>
        <v>3878</v>
      </c>
      <c r="I17" s="34">
        <f t="shared" si="5"/>
        <v>3817</v>
      </c>
      <c r="J17" s="46">
        <f t="shared" si="5"/>
        <v>3751</v>
      </c>
      <c r="K17" s="46">
        <f t="shared" si="5"/>
        <v>3829</v>
      </c>
      <c r="L17" s="46">
        <v>1830</v>
      </c>
      <c r="M17" s="47">
        <f t="shared" si="1"/>
        <v>1774</v>
      </c>
      <c r="N17" s="48">
        <v>1724</v>
      </c>
      <c r="O17" s="33">
        <v>2005</v>
      </c>
      <c r="P17" s="34">
        <v>1952</v>
      </c>
      <c r="Q17" s="34">
        <v>1927</v>
      </c>
      <c r="R17" s="34">
        <v>1930</v>
      </c>
      <c r="S17" s="34">
        <v>1919</v>
      </c>
      <c r="T17" s="34">
        <v>1936</v>
      </c>
      <c r="U17" s="34">
        <v>1913</v>
      </c>
      <c r="V17" s="46">
        <v>1884</v>
      </c>
      <c r="W17" s="46">
        <v>1971</v>
      </c>
      <c r="X17" s="46">
        <v>38</v>
      </c>
      <c r="Y17" s="47">
        <v>37</v>
      </c>
      <c r="Z17" s="47">
        <v>36</v>
      </c>
      <c r="AA17" s="33">
        <v>2005</v>
      </c>
      <c r="AB17" s="34">
        <v>1921</v>
      </c>
      <c r="AC17" s="34">
        <v>1844</v>
      </c>
      <c r="AD17" s="34">
        <v>1851</v>
      </c>
      <c r="AE17" s="34">
        <v>1846</v>
      </c>
      <c r="AF17" s="34">
        <v>1788</v>
      </c>
      <c r="AG17" s="34">
        <v>1766</v>
      </c>
      <c r="AH17" s="46">
        <v>1731</v>
      </c>
      <c r="AI17" s="46">
        <v>1725</v>
      </c>
      <c r="AJ17" s="46">
        <v>1663</v>
      </c>
      <c r="AK17" s="30">
        <v>1617</v>
      </c>
      <c r="AL17" s="30">
        <v>1571</v>
      </c>
      <c r="AM17" s="33">
        <v>146</v>
      </c>
      <c r="AN17" s="34">
        <v>138</v>
      </c>
      <c r="AO17" s="34">
        <v>130</v>
      </c>
      <c r="AP17" s="34">
        <v>131</v>
      </c>
      <c r="AQ17" s="34">
        <v>143</v>
      </c>
      <c r="AR17" s="34">
        <v>154</v>
      </c>
      <c r="AS17" s="34">
        <v>138</v>
      </c>
      <c r="AT17" s="46">
        <v>136</v>
      </c>
      <c r="AU17" s="46">
        <v>133</v>
      </c>
      <c r="AV17" s="46">
        <v>129</v>
      </c>
      <c r="AW17" s="47">
        <v>120</v>
      </c>
      <c r="AX17" s="47">
        <v>117</v>
      </c>
    </row>
    <row r="18" spans="2:20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4:16"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2" ht="12.75" spans="21:21">
      <c r="U22" s="49"/>
    </row>
    <row r="23" ht="12.75" spans="21:21">
      <c r="U23" s="49"/>
    </row>
    <row r="24" ht="12.75" spans="21:21">
      <c r="U24" s="49"/>
    </row>
    <row r="25" ht="12.75" spans="21:21">
      <c r="U25" s="49"/>
    </row>
  </sheetData>
  <mergeCells count="6">
    <mergeCell ref="C10:AV10"/>
    <mergeCell ref="C11:M11"/>
    <mergeCell ref="O11:Y11"/>
    <mergeCell ref="AA11:AK11"/>
    <mergeCell ref="AM11:AV11"/>
    <mergeCell ref="C18:T18"/>
  </mergeCells>
  <pageMargins left="0.7" right="0.7" top="0.75" bottom="0.75" header="0.3" footer="0.3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DO18"/>
  <sheetViews>
    <sheetView workbookViewId="0">
      <pane xSplit="2" topLeftCell="AQ1" activePane="topRight" state="frozen"/>
      <selection/>
      <selection pane="topRight" activeCell="AX16" sqref="AX16"/>
    </sheetView>
  </sheetViews>
  <sheetFormatPr defaultColWidth="9" defaultRowHeight="12"/>
  <cols>
    <col min="1" max="1" width="9.14285714285714" style="3"/>
    <col min="2" max="2" width="26.7142857142857" style="3" customWidth="1"/>
    <col min="3" max="10" width="10.8571428571429" style="3" customWidth="1"/>
    <col min="11" max="14" width="9.85714285714286" style="3" customWidth="1"/>
    <col min="15" max="26" width="14" style="3" customWidth="1"/>
    <col min="27" max="38" width="12.8571428571429" style="3" customWidth="1"/>
    <col min="39" max="47" width="11.8571428571429" style="3" customWidth="1"/>
    <col min="48" max="50" width="12.2857142857143" style="3" customWidth="1"/>
    <col min="51" max="51" width="9.14285714285714" style="3"/>
    <col min="52" max="52" width="10.5714285714286" style="3"/>
    <col min="53" max="16384" width="9.14285714285714" style="3"/>
  </cols>
  <sheetData>
    <row r="6" spans="1:2">
      <c r="A6" s="4" t="s">
        <v>10</v>
      </c>
      <c r="B6" s="5" t="s">
        <v>47</v>
      </c>
    </row>
    <row r="7" spans="2:2">
      <c r="B7" s="6" t="s">
        <v>43</v>
      </c>
    </row>
    <row r="8" ht="15" customHeight="1"/>
    <row r="9" ht="24.75" customHeight="1" spans="3:50">
      <c r="C9" s="7" t="s">
        <v>47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39"/>
      <c r="AX9" s="39"/>
    </row>
    <row r="10" s="1" customFormat="1" ht="25.5" customHeight="1" spans="3:50">
      <c r="C10" s="8" t="s">
        <v>37</v>
      </c>
      <c r="D10" s="8"/>
      <c r="E10" s="8"/>
      <c r="F10" s="8"/>
      <c r="G10" s="8"/>
      <c r="H10" s="8"/>
      <c r="I10" s="8"/>
      <c r="J10" s="8"/>
      <c r="K10" s="8"/>
      <c r="L10" s="8"/>
      <c r="M10" s="35"/>
      <c r="N10" s="36"/>
      <c r="O10" s="27" t="s">
        <v>39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 t="s">
        <v>38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 t="s">
        <v>40</v>
      </c>
      <c r="AN10" s="8"/>
      <c r="AO10" s="8"/>
      <c r="AP10" s="8"/>
      <c r="AQ10" s="8"/>
      <c r="AR10" s="8"/>
      <c r="AS10" s="8"/>
      <c r="AT10" s="8"/>
      <c r="AU10" s="8"/>
      <c r="AV10" s="8"/>
      <c r="AW10" s="40"/>
      <c r="AX10" s="40"/>
    </row>
    <row r="11" ht="15" customHeight="1" spans="2:50">
      <c r="B11" s="9" t="s">
        <v>48</v>
      </c>
      <c r="C11" s="10">
        <v>2009</v>
      </c>
      <c r="D11" s="10">
        <v>2010</v>
      </c>
      <c r="E11" s="10">
        <v>2011</v>
      </c>
      <c r="F11" s="10">
        <v>2012</v>
      </c>
      <c r="G11" s="10">
        <v>2013</v>
      </c>
      <c r="H11" s="10">
        <v>2014</v>
      </c>
      <c r="I11" s="10">
        <v>2015</v>
      </c>
      <c r="J11" s="10">
        <v>2016</v>
      </c>
      <c r="K11" s="10">
        <v>2017</v>
      </c>
      <c r="L11" s="10">
        <v>2018</v>
      </c>
      <c r="M11" s="10">
        <v>2019</v>
      </c>
      <c r="N11" s="10">
        <v>2020</v>
      </c>
      <c r="O11" s="10">
        <v>2009</v>
      </c>
      <c r="P11" s="10">
        <v>2010</v>
      </c>
      <c r="Q11" s="10">
        <v>2011</v>
      </c>
      <c r="R11" s="10">
        <v>2012</v>
      </c>
      <c r="S11" s="10">
        <v>2013</v>
      </c>
      <c r="T11" s="10">
        <v>2014</v>
      </c>
      <c r="U11" s="10">
        <v>2015</v>
      </c>
      <c r="V11" s="10">
        <v>2016</v>
      </c>
      <c r="W11" s="10">
        <v>2017</v>
      </c>
      <c r="X11" s="10">
        <v>2018</v>
      </c>
      <c r="Y11" s="10">
        <v>2019</v>
      </c>
      <c r="Z11" s="10">
        <v>2020</v>
      </c>
      <c r="AA11" s="10">
        <v>2009</v>
      </c>
      <c r="AB11" s="10">
        <v>2010</v>
      </c>
      <c r="AC11" s="10">
        <v>2011</v>
      </c>
      <c r="AD11" s="10">
        <v>2012</v>
      </c>
      <c r="AE11" s="10">
        <v>2013</v>
      </c>
      <c r="AF11" s="10">
        <v>2014</v>
      </c>
      <c r="AG11" s="10">
        <v>2015</v>
      </c>
      <c r="AH11" s="10">
        <v>2016</v>
      </c>
      <c r="AI11" s="10">
        <v>2017</v>
      </c>
      <c r="AJ11" s="10">
        <v>2018</v>
      </c>
      <c r="AK11" s="10">
        <v>2019</v>
      </c>
      <c r="AL11" s="10">
        <v>2020</v>
      </c>
      <c r="AM11" s="10">
        <v>2009</v>
      </c>
      <c r="AN11" s="10">
        <v>2010</v>
      </c>
      <c r="AO11" s="10">
        <v>2011</v>
      </c>
      <c r="AP11" s="10">
        <v>2012</v>
      </c>
      <c r="AQ11" s="10">
        <v>2013</v>
      </c>
      <c r="AR11" s="10">
        <v>2014</v>
      </c>
      <c r="AS11" s="10">
        <v>2015</v>
      </c>
      <c r="AT11" s="10">
        <v>2016</v>
      </c>
      <c r="AU11" s="10">
        <v>2017</v>
      </c>
      <c r="AV11" s="10">
        <v>2018</v>
      </c>
      <c r="AW11" s="10">
        <v>2019</v>
      </c>
      <c r="AX11" s="41">
        <v>2020</v>
      </c>
    </row>
    <row r="12" ht="15" customHeight="1" spans="2:50">
      <c r="B12" s="11" t="s">
        <v>33</v>
      </c>
      <c r="C12" s="12">
        <f t="shared" ref="C12:J12" si="0">O12+AA12+AM12</f>
        <v>259285202.17</v>
      </c>
      <c r="D12" s="13">
        <f t="shared" si="0"/>
        <v>261554076.06</v>
      </c>
      <c r="E12" s="13">
        <f t="shared" si="0"/>
        <v>261131876.02</v>
      </c>
      <c r="F12" s="13">
        <f t="shared" si="0"/>
        <v>268756964.06</v>
      </c>
      <c r="G12" s="13">
        <f t="shared" si="0"/>
        <v>271400598.98</v>
      </c>
      <c r="H12" s="13">
        <f t="shared" si="0"/>
        <v>273028405.87</v>
      </c>
      <c r="I12" s="13">
        <f t="shared" si="0"/>
        <v>275300036.32</v>
      </c>
      <c r="J12" s="13">
        <f t="shared" si="0"/>
        <v>277045735.57</v>
      </c>
      <c r="K12" s="13">
        <f>AI12+AU12</f>
        <v>90262311.13</v>
      </c>
      <c r="L12" s="13">
        <f t="shared" ref="L12:L16" si="1">SUM(X12+AJ12+AU12)</f>
        <v>91649303.36</v>
      </c>
      <c r="M12" s="28">
        <f>SUM(Y12+AK12+AV12)</f>
        <v>93594952.29</v>
      </c>
      <c r="N12" s="28">
        <v>93348140.32</v>
      </c>
      <c r="O12" s="12">
        <v>166837176.97</v>
      </c>
      <c r="P12" s="13">
        <v>169813741.04</v>
      </c>
      <c r="Q12" s="13">
        <v>170889625.31</v>
      </c>
      <c r="R12" s="13">
        <v>177780819.62</v>
      </c>
      <c r="S12" s="13">
        <v>180804100.01</v>
      </c>
      <c r="T12" s="13">
        <v>185346783.08</v>
      </c>
      <c r="U12" s="13">
        <v>186108821.14</v>
      </c>
      <c r="V12" s="13">
        <v>187910991.32</v>
      </c>
      <c r="W12" s="13">
        <v>189554160.49</v>
      </c>
      <c r="X12" s="13">
        <v>1769245.94</v>
      </c>
      <c r="Y12" s="28">
        <v>2075576.73</v>
      </c>
      <c r="Z12" s="28">
        <v>2263347.69</v>
      </c>
      <c r="AA12" s="12">
        <v>89189661.49</v>
      </c>
      <c r="AB12" s="13">
        <v>88487157.73</v>
      </c>
      <c r="AC12" s="13">
        <v>87020145.64</v>
      </c>
      <c r="AD12" s="13">
        <v>87728349.22</v>
      </c>
      <c r="AE12" s="13">
        <v>87425013.2599999</v>
      </c>
      <c r="AF12" s="13">
        <v>84624173.8</v>
      </c>
      <c r="AG12" s="13">
        <v>86201316.13</v>
      </c>
      <c r="AH12" s="13">
        <v>86223569.52</v>
      </c>
      <c r="AI12" s="13">
        <v>87439379.39</v>
      </c>
      <c r="AJ12" s="13">
        <v>87057125.68</v>
      </c>
      <c r="AK12" s="28">
        <v>88873831.43</v>
      </c>
      <c r="AL12" s="28">
        <v>88597030.61</v>
      </c>
      <c r="AM12" s="12">
        <v>3258363.71</v>
      </c>
      <c r="AN12" s="13">
        <v>3253177.29</v>
      </c>
      <c r="AO12" s="13">
        <v>3222105.07</v>
      </c>
      <c r="AP12" s="13">
        <v>3247795.22</v>
      </c>
      <c r="AQ12" s="13">
        <v>3171485.71</v>
      </c>
      <c r="AR12" s="13">
        <v>3057448.99</v>
      </c>
      <c r="AS12" s="13">
        <v>2989899.05</v>
      </c>
      <c r="AT12" s="13">
        <v>2911174.73</v>
      </c>
      <c r="AU12" s="13">
        <v>2822931.74</v>
      </c>
      <c r="AV12" s="13">
        <v>2645544.13</v>
      </c>
      <c r="AW12" s="28">
        <v>2638053.7</v>
      </c>
      <c r="AX12" s="28">
        <v>2487762.02</v>
      </c>
    </row>
    <row r="13" s="2" customFormat="1" ht="15" customHeight="1" spans="1:119">
      <c r="A13" s="3"/>
      <c r="B13" s="14" t="s">
        <v>34</v>
      </c>
      <c r="C13" s="15">
        <f t="shared" ref="C13:C16" si="2">O13+AA13+AM13</f>
        <v>55825147.17</v>
      </c>
      <c r="D13" s="16">
        <f t="shared" ref="D13:D16" si="3">P13+AB13+AN13</f>
        <v>55883336.31</v>
      </c>
      <c r="E13" s="16">
        <f t="shared" ref="E13:E16" si="4">Q13+AC13+AO13</f>
        <v>55689894.75</v>
      </c>
      <c r="F13" s="16">
        <f t="shared" ref="F13:F16" si="5">R13+AD13+AP13</f>
        <v>57932649.66</v>
      </c>
      <c r="G13" s="16">
        <f t="shared" ref="G13:G16" si="6">S13+AE13+AQ13</f>
        <v>58749861.3</v>
      </c>
      <c r="H13" s="16">
        <f t="shared" ref="H13:H16" si="7">T13+AF13+AR13</f>
        <v>59357062.41</v>
      </c>
      <c r="I13" s="16">
        <f t="shared" ref="I13:I16" si="8">U13+AG13+AS13</f>
        <v>59875520.36</v>
      </c>
      <c r="J13" s="16">
        <f t="shared" ref="J13:J16" si="9">V13+AH13+AT13</f>
        <v>60252514.97</v>
      </c>
      <c r="K13" s="16">
        <f t="shared" ref="K13:K16" si="10">AI13+AU13</f>
        <v>26792950.39</v>
      </c>
      <c r="L13" s="16">
        <f t="shared" si="1"/>
        <v>27504125.44</v>
      </c>
      <c r="M13" s="29">
        <f t="shared" ref="M13:M16" si="11">SUM(Y13+AK13+AV13)</f>
        <v>27912751.31</v>
      </c>
      <c r="N13" s="29">
        <v>27730917.61</v>
      </c>
      <c r="O13" s="15">
        <v>29998426.41</v>
      </c>
      <c r="P13" s="16">
        <v>30166607.61</v>
      </c>
      <c r="Q13" s="16">
        <v>30345738.49</v>
      </c>
      <c r="R13" s="16">
        <v>31750734.42</v>
      </c>
      <c r="S13" s="16">
        <v>32389220.86</v>
      </c>
      <c r="T13" s="16">
        <v>33408478.03</v>
      </c>
      <c r="U13" s="16">
        <v>33562118.89</v>
      </c>
      <c r="V13" s="16">
        <v>33872200.66</v>
      </c>
      <c r="W13" s="16">
        <v>34586598.03</v>
      </c>
      <c r="X13" s="16">
        <v>576683.36</v>
      </c>
      <c r="Y13" s="29">
        <v>611907.44</v>
      </c>
      <c r="Z13" s="29">
        <v>655737.35</v>
      </c>
      <c r="AA13" s="15">
        <v>24926116.8</v>
      </c>
      <c r="AB13" s="16">
        <v>24871868.14</v>
      </c>
      <c r="AC13" s="16">
        <v>24535927.95</v>
      </c>
      <c r="AD13" s="16">
        <v>25364572.27</v>
      </c>
      <c r="AE13" s="16">
        <v>25549630.07</v>
      </c>
      <c r="AF13" s="16">
        <v>25161736.44</v>
      </c>
      <c r="AG13" s="16">
        <v>25550178.89</v>
      </c>
      <c r="AH13" s="16">
        <v>25632844.83</v>
      </c>
      <c r="AI13" s="16">
        <v>26058689.76</v>
      </c>
      <c r="AJ13" s="16">
        <v>26193181.45</v>
      </c>
      <c r="AK13" s="29">
        <v>26606175.55</v>
      </c>
      <c r="AL13" s="29">
        <v>26412652.84</v>
      </c>
      <c r="AM13" s="15">
        <v>900603.96</v>
      </c>
      <c r="AN13" s="16">
        <v>844860.56</v>
      </c>
      <c r="AO13" s="16">
        <v>808228.31</v>
      </c>
      <c r="AP13" s="16">
        <v>817342.97</v>
      </c>
      <c r="AQ13" s="16">
        <v>811010.37</v>
      </c>
      <c r="AR13" s="16">
        <v>786847.94</v>
      </c>
      <c r="AS13" s="16">
        <v>763222.58</v>
      </c>
      <c r="AT13" s="16">
        <v>747469.48</v>
      </c>
      <c r="AU13" s="16">
        <v>734260.63</v>
      </c>
      <c r="AV13" s="16">
        <v>694668.32</v>
      </c>
      <c r="AW13" s="29">
        <v>695683.42</v>
      </c>
      <c r="AX13" s="29">
        <v>662527.42</v>
      </c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</row>
    <row r="14" s="2" customFormat="1" ht="15" customHeight="1" spans="1:119">
      <c r="A14" s="3"/>
      <c r="B14" s="14" t="s">
        <v>46</v>
      </c>
      <c r="C14" s="15">
        <f t="shared" si="2"/>
        <v>43679712.57</v>
      </c>
      <c r="D14" s="16">
        <f t="shared" si="3"/>
        <v>43104280.94</v>
      </c>
      <c r="E14" s="16">
        <f t="shared" si="4"/>
        <v>42259460.03</v>
      </c>
      <c r="F14" s="16">
        <f t="shared" si="5"/>
        <v>43855519.46</v>
      </c>
      <c r="G14" s="16">
        <f t="shared" si="6"/>
        <v>44162244.6</v>
      </c>
      <c r="H14" s="16">
        <f t="shared" si="7"/>
        <v>44474256.84</v>
      </c>
      <c r="I14" s="16">
        <f t="shared" si="8"/>
        <v>45056883.85</v>
      </c>
      <c r="J14" s="16">
        <f t="shared" si="9"/>
        <v>45469765.78</v>
      </c>
      <c r="K14" s="16">
        <f t="shared" si="10"/>
        <v>20949196.98</v>
      </c>
      <c r="L14" s="16">
        <f t="shared" si="1"/>
        <v>21300055.96</v>
      </c>
      <c r="M14" s="29">
        <f t="shared" si="11"/>
        <v>21457159.16</v>
      </c>
      <c r="N14" s="29">
        <v>21092299.61</v>
      </c>
      <c r="O14" s="15">
        <v>22731179.89</v>
      </c>
      <c r="P14" s="16">
        <v>22526807.42</v>
      </c>
      <c r="Q14" s="16">
        <v>22378463.04</v>
      </c>
      <c r="R14" s="16">
        <v>23460230.82</v>
      </c>
      <c r="S14" s="16">
        <v>23658714.9</v>
      </c>
      <c r="T14" s="16">
        <v>24350966.16</v>
      </c>
      <c r="U14" s="16">
        <v>24556418.48</v>
      </c>
      <c r="V14" s="16">
        <v>24798724.13</v>
      </c>
      <c r="W14" s="16">
        <v>25671887</v>
      </c>
      <c r="X14" s="16">
        <v>442920.46</v>
      </c>
      <c r="Y14" s="29">
        <v>471214.9</v>
      </c>
      <c r="Z14" s="29">
        <v>485333.79</v>
      </c>
      <c r="AA14" s="15">
        <v>20374620.12</v>
      </c>
      <c r="AB14" s="16">
        <v>20050563.61</v>
      </c>
      <c r="AC14" s="16">
        <v>19396016.13</v>
      </c>
      <c r="AD14" s="16">
        <v>19895727.91</v>
      </c>
      <c r="AE14" s="16">
        <v>20013359.67</v>
      </c>
      <c r="AF14" s="16">
        <v>19636327.56</v>
      </c>
      <c r="AG14" s="16">
        <v>20027722.12</v>
      </c>
      <c r="AH14" s="16">
        <v>20193991.61</v>
      </c>
      <c r="AI14" s="16">
        <v>20477021.8</v>
      </c>
      <c r="AJ14" s="16">
        <v>20384960.32</v>
      </c>
      <c r="AK14" s="29">
        <v>20534908.19</v>
      </c>
      <c r="AL14" s="29">
        <v>20168080.27</v>
      </c>
      <c r="AM14" s="15">
        <v>573912.56</v>
      </c>
      <c r="AN14" s="16">
        <v>526909.91</v>
      </c>
      <c r="AO14" s="16">
        <v>484980.86</v>
      </c>
      <c r="AP14" s="16">
        <v>499560.73</v>
      </c>
      <c r="AQ14" s="16">
        <v>490170.03</v>
      </c>
      <c r="AR14" s="16">
        <v>486963.12</v>
      </c>
      <c r="AS14" s="16">
        <v>472743.25</v>
      </c>
      <c r="AT14" s="16">
        <v>477050.04</v>
      </c>
      <c r="AU14" s="16">
        <v>472175.18</v>
      </c>
      <c r="AV14" s="16">
        <v>451036.07</v>
      </c>
      <c r="AW14" s="29">
        <v>447379.29</v>
      </c>
      <c r="AX14" s="29">
        <v>438885.55</v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</row>
    <row r="15" ht="15" customHeight="1" spans="2:50">
      <c r="B15" s="14" t="s">
        <v>35</v>
      </c>
      <c r="C15" s="15">
        <f t="shared" si="2"/>
        <v>39219750.41</v>
      </c>
      <c r="D15" s="16">
        <f t="shared" si="3"/>
        <v>38711216.26</v>
      </c>
      <c r="E15" s="16">
        <f t="shared" si="4"/>
        <v>38018684.18</v>
      </c>
      <c r="F15" s="16">
        <f t="shared" si="5"/>
        <v>39439452.83</v>
      </c>
      <c r="G15" s="16">
        <f t="shared" si="6"/>
        <v>39739285.4</v>
      </c>
      <c r="H15" s="16">
        <f t="shared" si="7"/>
        <v>39986075.47</v>
      </c>
      <c r="I15" s="16">
        <f t="shared" si="8"/>
        <v>40513352.11</v>
      </c>
      <c r="J15" s="16">
        <f t="shared" si="9"/>
        <v>40854489.42</v>
      </c>
      <c r="K15" s="16">
        <f t="shared" si="10"/>
        <v>19169510.02</v>
      </c>
      <c r="L15" s="16">
        <f t="shared" si="1"/>
        <v>19499259.4</v>
      </c>
      <c r="M15" s="29">
        <f t="shared" si="11"/>
        <v>19704267.95</v>
      </c>
      <c r="N15" s="29">
        <v>19394418</v>
      </c>
      <c r="O15" s="15">
        <v>20288439.71</v>
      </c>
      <c r="P15" s="16">
        <v>20055712.08</v>
      </c>
      <c r="Q15" s="16">
        <v>19954907.44</v>
      </c>
      <c r="R15" s="16">
        <v>20843165.1</v>
      </c>
      <c r="S15" s="16">
        <v>21041198.41</v>
      </c>
      <c r="T15" s="16">
        <v>21569704.82</v>
      </c>
      <c r="U15" s="16">
        <v>21774874.47</v>
      </c>
      <c r="V15" s="16">
        <v>21958986.47</v>
      </c>
      <c r="W15" s="16">
        <v>22718262.36</v>
      </c>
      <c r="X15" s="16">
        <v>385856.91</v>
      </c>
      <c r="Y15" s="29">
        <v>397982</v>
      </c>
      <c r="Z15" s="29">
        <v>420998</v>
      </c>
      <c r="AA15" s="15">
        <v>18393108.76</v>
      </c>
      <c r="AB15" s="16">
        <v>18176290.64</v>
      </c>
      <c r="AC15" s="16">
        <v>17617513.23</v>
      </c>
      <c r="AD15" s="16">
        <v>18140571.84</v>
      </c>
      <c r="AE15" s="16">
        <v>18254274.1</v>
      </c>
      <c r="AF15" s="16">
        <v>17982976.02</v>
      </c>
      <c r="AG15" s="16">
        <v>18316110.77</v>
      </c>
      <c r="AH15" s="16">
        <v>18462692.56</v>
      </c>
      <c r="AI15" s="16">
        <v>18728553.36</v>
      </c>
      <c r="AJ15" s="16">
        <v>18672445.83</v>
      </c>
      <c r="AK15" s="29">
        <v>18883532</v>
      </c>
      <c r="AL15" s="29">
        <v>18564360</v>
      </c>
      <c r="AM15" s="15">
        <v>538201.94</v>
      </c>
      <c r="AN15" s="16">
        <v>479213.54</v>
      </c>
      <c r="AO15" s="16">
        <v>446263.51</v>
      </c>
      <c r="AP15" s="16">
        <v>455715.89</v>
      </c>
      <c r="AQ15" s="16">
        <v>443812.89</v>
      </c>
      <c r="AR15" s="16">
        <v>433394.63</v>
      </c>
      <c r="AS15" s="16">
        <v>422366.87</v>
      </c>
      <c r="AT15" s="16">
        <v>432810.39</v>
      </c>
      <c r="AU15" s="16">
        <v>440956.66</v>
      </c>
      <c r="AV15" s="16">
        <v>422753.95</v>
      </c>
      <c r="AW15" s="29">
        <v>415869</v>
      </c>
      <c r="AX15" s="29">
        <v>409060</v>
      </c>
    </row>
    <row r="16" ht="15" customHeight="1" spans="2:50">
      <c r="B16" s="14" t="s">
        <v>36</v>
      </c>
      <c r="C16" s="33">
        <f t="shared" si="2"/>
        <v>14046984.41</v>
      </c>
      <c r="D16" s="34">
        <f t="shared" si="3"/>
        <v>13542824.86</v>
      </c>
      <c r="E16" s="34">
        <f t="shared" si="4"/>
        <v>13149958.3</v>
      </c>
      <c r="F16" s="34">
        <f t="shared" si="5"/>
        <v>13430536.64</v>
      </c>
      <c r="G16" s="34">
        <f t="shared" si="6"/>
        <v>13395715.05</v>
      </c>
      <c r="H16" s="34">
        <f t="shared" si="7"/>
        <v>13380219.38</v>
      </c>
      <c r="I16" s="34">
        <f t="shared" si="8"/>
        <v>13299896.83</v>
      </c>
      <c r="J16" s="34">
        <f t="shared" si="9"/>
        <v>13159219.04</v>
      </c>
      <c r="K16" s="34">
        <f t="shared" si="10"/>
        <v>6156162.98</v>
      </c>
      <c r="L16" s="34">
        <f t="shared" si="1"/>
        <v>6177187.85</v>
      </c>
      <c r="M16" s="37">
        <f t="shared" si="11"/>
        <v>6175533.72</v>
      </c>
      <c r="N16" s="37">
        <v>5979890</v>
      </c>
      <c r="O16" s="33">
        <v>7098969.74</v>
      </c>
      <c r="P16" s="34">
        <v>6890480.43</v>
      </c>
      <c r="Q16" s="34">
        <v>6779749.64</v>
      </c>
      <c r="R16" s="34">
        <v>6957988.89</v>
      </c>
      <c r="S16" s="34">
        <v>6951200.65</v>
      </c>
      <c r="T16" s="34">
        <v>7043858.54</v>
      </c>
      <c r="U16" s="34">
        <v>7038234.56</v>
      </c>
      <c r="V16" s="34">
        <v>6996932.26</v>
      </c>
      <c r="W16" s="34">
        <v>7345614.37</v>
      </c>
      <c r="X16" s="34">
        <v>150493.23</v>
      </c>
      <c r="Y16" s="37">
        <v>162704</v>
      </c>
      <c r="Z16" s="38">
        <v>160850</v>
      </c>
      <c r="AA16" s="33">
        <v>6723603.69</v>
      </c>
      <c r="AB16" s="34">
        <v>6447828.27</v>
      </c>
      <c r="AC16" s="34">
        <v>6174853.88</v>
      </c>
      <c r="AD16" s="34">
        <v>6280268.27</v>
      </c>
      <c r="AE16" s="34">
        <v>6249783.55</v>
      </c>
      <c r="AF16" s="34">
        <v>6148142.61</v>
      </c>
      <c r="AG16" s="34">
        <v>6084969.19</v>
      </c>
      <c r="AH16" s="34">
        <v>5989577.48</v>
      </c>
      <c r="AI16" s="34">
        <v>5975818.92</v>
      </c>
      <c r="AJ16" s="34">
        <v>5846350.56</v>
      </c>
      <c r="AK16" s="37">
        <v>5840615.04</v>
      </c>
      <c r="AL16" s="37">
        <v>5666015</v>
      </c>
      <c r="AM16" s="33">
        <v>224410.98</v>
      </c>
      <c r="AN16" s="34">
        <v>204516.16</v>
      </c>
      <c r="AO16" s="34">
        <v>195354.78</v>
      </c>
      <c r="AP16" s="34">
        <v>192279.48</v>
      </c>
      <c r="AQ16" s="34">
        <v>194730.85</v>
      </c>
      <c r="AR16" s="34">
        <v>188218.23</v>
      </c>
      <c r="AS16" s="34">
        <v>176693.08</v>
      </c>
      <c r="AT16" s="34">
        <v>172709.3</v>
      </c>
      <c r="AU16" s="34">
        <v>180344.06</v>
      </c>
      <c r="AV16" s="34">
        <v>172214.68</v>
      </c>
      <c r="AW16" s="37">
        <v>163043</v>
      </c>
      <c r="AX16" s="37">
        <v>153024.58</v>
      </c>
    </row>
    <row r="17" spans="2:20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4:16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</sheetData>
  <mergeCells count="6">
    <mergeCell ref="C9:AV9"/>
    <mergeCell ref="C10:M10"/>
    <mergeCell ref="O10:Y10"/>
    <mergeCell ref="AA10:AI10"/>
    <mergeCell ref="AM10:AV10"/>
    <mergeCell ref="C17:T17"/>
  </mergeCells>
  <pageMargins left="0.7" right="0.7" top="0.75" bottom="0.75" header="0.3" footer="0.3"/>
  <pageSetup paperSize="9" orientation="portrait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CZ76"/>
  <sheetViews>
    <sheetView topLeftCell="Z1" workbookViewId="0">
      <selection activeCell="AC3" sqref="AC3"/>
    </sheetView>
  </sheetViews>
  <sheetFormatPr defaultColWidth="9" defaultRowHeight="15"/>
  <cols>
    <col min="1" max="1" width="9.14285714285714" style="3"/>
    <col min="2" max="2" width="26.7142857142857" style="3" customWidth="1"/>
    <col min="3" max="10" width="10.8571428571429" style="3" customWidth="1"/>
    <col min="11" max="18" width="14" style="3" customWidth="1"/>
    <col min="19" max="26" width="12.8571428571429" style="3" customWidth="1"/>
    <col min="27" max="34" width="11.8571428571429" style="3" customWidth="1"/>
    <col min="35" max="16381" width="9.14285714285714" style="3"/>
    <col min="16382" max="16382" width="9.14285714285714"/>
  </cols>
  <sheetData>
    <row r="6" spans="1:2">
      <c r="A6" s="4" t="s">
        <v>12</v>
      </c>
      <c r="B6" s="5" t="s">
        <v>49</v>
      </c>
    </row>
    <row r="7" spans="2:2">
      <c r="B7" s="6" t="s">
        <v>50</v>
      </c>
    </row>
    <row r="8" customHeight="1"/>
    <row r="9" ht="24.75" customHeight="1" spans="3:34">
      <c r="C9" s="7" t="s">
        <v>51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="1" customFormat="1" ht="25.5" customHeight="1" spans="3:34">
      <c r="C10" s="8" t="s">
        <v>37</v>
      </c>
      <c r="D10" s="8"/>
      <c r="E10" s="8"/>
      <c r="F10" s="8"/>
      <c r="G10" s="8"/>
      <c r="H10" s="8"/>
      <c r="I10" s="8"/>
      <c r="J10" s="8"/>
      <c r="K10" s="27" t="s">
        <v>39</v>
      </c>
      <c r="L10" s="8"/>
      <c r="M10" s="8"/>
      <c r="N10" s="8"/>
      <c r="O10" s="8"/>
      <c r="P10" s="8"/>
      <c r="Q10" s="8"/>
      <c r="R10" s="8"/>
      <c r="S10" s="8" t="s">
        <v>38</v>
      </c>
      <c r="T10" s="8"/>
      <c r="U10" s="8"/>
      <c r="V10" s="8"/>
      <c r="W10" s="8"/>
      <c r="X10" s="8"/>
      <c r="Y10" s="8"/>
      <c r="Z10" s="8"/>
      <c r="AA10" s="8" t="s">
        <v>40</v>
      </c>
      <c r="AB10" s="8"/>
      <c r="AC10" s="8"/>
      <c r="AD10" s="8"/>
      <c r="AE10" s="8"/>
      <c r="AF10" s="8"/>
      <c r="AG10" s="8"/>
      <c r="AH10" s="8"/>
    </row>
    <row r="11" customHeight="1" spans="2:34">
      <c r="B11" s="9" t="s">
        <v>48</v>
      </c>
      <c r="C11" s="10">
        <v>2009</v>
      </c>
      <c r="D11" s="10">
        <v>2010</v>
      </c>
      <c r="E11" s="10">
        <v>2011</v>
      </c>
      <c r="F11" s="10">
        <v>2012</v>
      </c>
      <c r="G11" s="10">
        <v>2013</v>
      </c>
      <c r="H11" s="10">
        <v>2014</v>
      </c>
      <c r="I11" s="10">
        <v>2015</v>
      </c>
      <c r="J11" s="10">
        <v>2016</v>
      </c>
      <c r="K11" s="10">
        <v>2009</v>
      </c>
      <c r="L11" s="10">
        <v>2010</v>
      </c>
      <c r="M11" s="10">
        <v>2011</v>
      </c>
      <c r="N11" s="10">
        <v>2012</v>
      </c>
      <c r="O11" s="10">
        <v>2013</v>
      </c>
      <c r="P11" s="10">
        <v>2014</v>
      </c>
      <c r="Q11" s="10">
        <v>2015</v>
      </c>
      <c r="R11" s="10">
        <v>2016</v>
      </c>
      <c r="S11" s="10">
        <v>2009</v>
      </c>
      <c r="T11" s="10">
        <v>2010</v>
      </c>
      <c r="U11" s="10">
        <v>2011</v>
      </c>
      <c r="V11" s="10">
        <v>2012</v>
      </c>
      <c r="W11" s="10">
        <v>2013</v>
      </c>
      <c r="X11" s="10">
        <v>2014</v>
      </c>
      <c r="Y11" s="10">
        <v>2015</v>
      </c>
      <c r="Z11" s="10">
        <v>2016</v>
      </c>
      <c r="AA11" s="10">
        <v>2009</v>
      </c>
      <c r="AB11" s="10">
        <v>2010</v>
      </c>
      <c r="AC11" s="10">
        <v>2011</v>
      </c>
      <c r="AD11" s="10">
        <v>2012</v>
      </c>
      <c r="AE11" s="10">
        <v>2013</v>
      </c>
      <c r="AF11" s="10">
        <v>2014</v>
      </c>
      <c r="AG11" s="10">
        <v>2015</v>
      </c>
      <c r="AH11" s="10">
        <v>2016</v>
      </c>
    </row>
    <row r="12" customHeight="1" spans="2:34">
      <c r="B12" s="11" t="s">
        <v>33</v>
      </c>
      <c r="C12" s="12">
        <v>4535</v>
      </c>
      <c r="D12" s="13">
        <v>4665</v>
      </c>
      <c r="E12" s="13">
        <v>4742</v>
      </c>
      <c r="F12" s="13">
        <v>4674</v>
      </c>
      <c r="G12" s="13">
        <v>4928</v>
      </c>
      <c r="H12" s="13">
        <v>4998</v>
      </c>
      <c r="I12" s="13">
        <v>5052</v>
      </c>
      <c r="J12" s="13">
        <v>5182</v>
      </c>
      <c r="K12" s="12">
        <v>4383.19348838148</v>
      </c>
      <c r="L12" s="13">
        <v>4445</v>
      </c>
      <c r="M12" s="13">
        <v>4504</v>
      </c>
      <c r="N12" s="13">
        <v>4502</v>
      </c>
      <c r="O12" s="13">
        <v>4663</v>
      </c>
      <c r="P12" s="13">
        <v>4732</v>
      </c>
      <c r="Q12" s="13">
        <v>4819</v>
      </c>
      <c r="R12" s="13">
        <v>4906</v>
      </c>
      <c r="S12" s="12">
        <v>5287.54841409239</v>
      </c>
      <c r="T12" s="13">
        <v>5441</v>
      </c>
      <c r="U12" s="13">
        <v>5520</v>
      </c>
      <c r="V12" s="13">
        <v>5392</v>
      </c>
      <c r="W12" s="13">
        <v>5704</v>
      </c>
      <c r="X12" s="13">
        <v>5787</v>
      </c>
      <c r="Y12" s="13">
        <v>5831</v>
      </c>
      <c r="Z12" s="13">
        <v>5979</v>
      </c>
      <c r="AA12" s="12">
        <v>2617.17933493529</v>
      </c>
      <c r="AB12" s="13">
        <v>2689</v>
      </c>
      <c r="AC12" s="13">
        <v>2735</v>
      </c>
      <c r="AD12" s="13">
        <v>2773</v>
      </c>
      <c r="AE12" s="13">
        <v>2879</v>
      </c>
      <c r="AF12" s="13">
        <v>2937</v>
      </c>
      <c r="AG12" s="13">
        <f>+[1]II_06_01_15_Lis!$C$9+Q13</f>
        <v>10734</v>
      </c>
      <c r="AH12" s="28">
        <v>3058</v>
      </c>
    </row>
    <row r="13" s="2" customFormat="1" customHeight="1" spans="1:104">
      <c r="A13" s="3"/>
      <c r="B13" s="14" t="s">
        <v>34</v>
      </c>
      <c r="C13" s="15">
        <v>5790</v>
      </c>
      <c r="D13" s="16">
        <v>5964</v>
      </c>
      <c r="E13" s="16">
        <v>6080</v>
      </c>
      <c r="F13" s="16">
        <v>5836</v>
      </c>
      <c r="G13" s="16">
        <v>6306</v>
      </c>
      <c r="H13" s="16">
        <v>6404</v>
      </c>
      <c r="I13" s="16">
        <v>6474</v>
      </c>
      <c r="J13" s="16">
        <v>6645</v>
      </c>
      <c r="K13" s="15">
        <v>4804.09058242415</v>
      </c>
      <c r="L13" s="16">
        <v>4860</v>
      </c>
      <c r="M13" s="16">
        <v>4984</v>
      </c>
      <c r="N13" s="16">
        <v>4914</v>
      </c>
      <c r="O13" s="16">
        <v>5185</v>
      </c>
      <c r="P13" s="16">
        <v>5261</v>
      </c>
      <c r="Q13" s="16">
        <v>5367</v>
      </c>
      <c r="R13" s="16">
        <v>5454</v>
      </c>
      <c r="S13" s="15">
        <v>6845.31423328377</v>
      </c>
      <c r="T13" s="16">
        <v>7038</v>
      </c>
      <c r="U13" s="16">
        <v>7139</v>
      </c>
      <c r="V13" s="16">
        <v>6764</v>
      </c>
      <c r="W13" s="16">
        <v>7333</v>
      </c>
      <c r="X13" s="16">
        <v>7445</v>
      </c>
      <c r="Y13" s="16">
        <v>7499</v>
      </c>
      <c r="Z13" s="16">
        <v>7686</v>
      </c>
      <c r="AA13" s="15">
        <v>3199.73378527193</v>
      </c>
      <c r="AB13" s="16">
        <v>3299</v>
      </c>
      <c r="AC13" s="16">
        <v>3375</v>
      </c>
      <c r="AD13" s="16">
        <v>3386</v>
      </c>
      <c r="AE13" s="16">
        <v>3571</v>
      </c>
      <c r="AF13" s="16">
        <v>3658</v>
      </c>
      <c r="AG13" s="16">
        <v>3731</v>
      </c>
      <c r="AH13" s="29">
        <v>3829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customHeight="1" spans="2:34">
      <c r="B14" s="14" t="s">
        <v>35</v>
      </c>
      <c r="C14" s="15">
        <v>5930</v>
      </c>
      <c r="D14" s="16">
        <v>6114</v>
      </c>
      <c r="E14" s="16">
        <v>6244</v>
      </c>
      <c r="F14" s="16">
        <v>5982</v>
      </c>
      <c r="G14" s="16">
        <v>6490</v>
      </c>
      <c r="H14" s="16" t="s">
        <v>52</v>
      </c>
      <c r="I14" s="16" t="s">
        <v>52</v>
      </c>
      <c r="J14" s="16" t="s">
        <v>52</v>
      </c>
      <c r="K14" s="15">
        <v>4666.69582043277</v>
      </c>
      <c r="L14" s="16">
        <v>4735</v>
      </c>
      <c r="M14" s="16">
        <v>4898</v>
      </c>
      <c r="N14" s="16">
        <v>4837</v>
      </c>
      <c r="O14" s="16">
        <v>5109</v>
      </c>
      <c r="P14" s="16" t="s">
        <v>52</v>
      </c>
      <c r="Q14" s="16" t="s">
        <v>52</v>
      </c>
      <c r="R14" s="16" t="s">
        <v>52</v>
      </c>
      <c r="S14" s="15">
        <v>7024.33366281045</v>
      </c>
      <c r="T14" s="16">
        <v>7222</v>
      </c>
      <c r="U14" s="16">
        <v>7335</v>
      </c>
      <c r="V14" s="16">
        <v>6938</v>
      </c>
      <c r="W14" s="16">
        <v>7552</v>
      </c>
      <c r="X14" s="16" t="s">
        <v>52</v>
      </c>
      <c r="Y14" s="16" t="s">
        <v>52</v>
      </c>
      <c r="Z14" s="16" t="s">
        <v>52</v>
      </c>
      <c r="AA14" s="15">
        <v>3278.91078895953</v>
      </c>
      <c r="AB14" s="16">
        <v>3385</v>
      </c>
      <c r="AC14" s="16">
        <v>3469</v>
      </c>
      <c r="AD14" s="16">
        <v>3470</v>
      </c>
      <c r="AE14" s="16">
        <v>3672</v>
      </c>
      <c r="AF14" s="16" t="s">
        <v>52</v>
      </c>
      <c r="AG14" s="16" t="s">
        <v>52</v>
      </c>
      <c r="AH14" s="29" t="s">
        <v>52</v>
      </c>
    </row>
    <row r="15" customHeight="1" spans="2:34">
      <c r="B15" s="14" t="s">
        <v>36</v>
      </c>
      <c r="C15" s="17">
        <v>5902</v>
      </c>
      <c r="D15" s="18">
        <v>6106</v>
      </c>
      <c r="E15" s="18">
        <v>6271</v>
      </c>
      <c r="F15" s="18">
        <v>5994</v>
      </c>
      <c r="G15" s="18">
        <v>6567</v>
      </c>
      <c r="H15" s="18">
        <v>6719</v>
      </c>
      <c r="I15" s="18">
        <v>6866</v>
      </c>
      <c r="J15" s="18">
        <v>7095</v>
      </c>
      <c r="K15" s="17">
        <v>4184.04341467491</v>
      </c>
      <c r="L15" s="18">
        <v>4302</v>
      </c>
      <c r="M15" s="18">
        <v>4515</v>
      </c>
      <c r="N15" s="18">
        <v>4490</v>
      </c>
      <c r="O15" s="18">
        <v>4816</v>
      </c>
      <c r="P15" s="18">
        <v>4948</v>
      </c>
      <c r="Q15" s="18">
        <v>5220</v>
      </c>
      <c r="R15" s="18">
        <v>5379</v>
      </c>
      <c r="S15" s="17">
        <v>6999.17869286739</v>
      </c>
      <c r="T15" s="18">
        <v>7202</v>
      </c>
      <c r="U15" s="18">
        <v>7354</v>
      </c>
      <c r="V15" s="18">
        <v>6939</v>
      </c>
      <c r="W15" s="18">
        <v>7620</v>
      </c>
      <c r="X15" s="18">
        <v>7799</v>
      </c>
      <c r="Y15" s="18">
        <v>7948</v>
      </c>
      <c r="Z15" s="18">
        <v>8210</v>
      </c>
      <c r="AA15" s="17">
        <v>3401.83158367447</v>
      </c>
      <c r="AB15" s="18">
        <v>3531</v>
      </c>
      <c r="AC15" s="18">
        <v>3633</v>
      </c>
      <c r="AD15" s="18">
        <v>3615</v>
      </c>
      <c r="AE15" s="18">
        <v>3873</v>
      </c>
      <c r="AF15" s="18">
        <v>3974</v>
      </c>
      <c r="AG15" s="18">
        <v>4074</v>
      </c>
      <c r="AH15" s="30">
        <v>4184</v>
      </c>
    </row>
    <row r="16" spans="2:16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4:12">
      <c r="D17" s="21"/>
      <c r="E17" s="21"/>
      <c r="F17" s="21"/>
      <c r="G17" s="21"/>
      <c r="H17" s="21"/>
      <c r="I17" s="21"/>
      <c r="J17" s="21"/>
      <c r="K17" s="21"/>
      <c r="L17" s="21"/>
    </row>
    <row r="18" spans="1:8">
      <c r="A18" s="22"/>
      <c r="B18" s="22"/>
      <c r="C18" s="22"/>
      <c r="D18" s="22"/>
      <c r="E18" s="22"/>
      <c r="F18" s="22"/>
      <c r="G18" s="22"/>
      <c r="H18" s="22"/>
    </row>
    <row r="19" spans="1:8">
      <c r="A19" s="22"/>
      <c r="B19" s="22"/>
      <c r="C19" s="22"/>
      <c r="D19" s="22"/>
      <c r="E19" s="22"/>
      <c r="F19" s="23"/>
      <c r="G19" s="24"/>
      <c r="H19" s="24"/>
    </row>
    <row r="20" spans="1:8">
      <c r="A20" s="22"/>
      <c r="B20" s="22"/>
      <c r="C20" s="22"/>
      <c r="D20" s="22"/>
      <c r="E20" s="22"/>
      <c r="F20" s="23"/>
      <c r="G20" s="24"/>
      <c r="H20" s="24"/>
    </row>
    <row r="21" spans="1:8">
      <c r="A21" s="22"/>
      <c r="B21" s="23"/>
      <c r="C21" s="22"/>
      <c r="D21" s="22"/>
      <c r="E21" s="22"/>
      <c r="F21" s="23"/>
      <c r="G21" s="24"/>
      <c r="H21" s="24"/>
    </row>
    <row r="22" spans="1:8">
      <c r="A22" s="22"/>
      <c r="B22" s="23"/>
      <c r="C22" s="22"/>
      <c r="D22" s="22"/>
      <c r="E22" s="22"/>
      <c r="F22" s="23"/>
      <c r="G22" s="24"/>
      <c r="H22" s="24"/>
    </row>
    <row r="23" spans="1:8">
      <c r="A23" s="22"/>
      <c r="B23" s="22"/>
      <c r="C23" s="22"/>
      <c r="D23" s="22"/>
      <c r="E23" s="22"/>
      <c r="F23" s="23"/>
      <c r="G23" s="24"/>
      <c r="H23" s="24"/>
    </row>
    <row r="24" spans="1:8">
      <c r="A24" s="22"/>
      <c r="B24" s="23"/>
      <c r="C24" s="22"/>
      <c r="D24" s="22"/>
      <c r="E24" s="22"/>
      <c r="F24" s="23"/>
      <c r="G24" s="24"/>
      <c r="H24" s="24"/>
    </row>
    <row r="25" spans="1:8">
      <c r="A25" s="22"/>
      <c r="B25" s="23"/>
      <c r="C25" s="22"/>
      <c r="D25" s="22"/>
      <c r="E25" s="22"/>
      <c r="F25" s="23"/>
      <c r="G25" s="24"/>
      <c r="H25" s="24"/>
    </row>
    <row r="26" spans="1:8">
      <c r="A26" s="22"/>
      <c r="B26" s="23"/>
      <c r="C26" s="22"/>
      <c r="D26" s="22"/>
      <c r="E26" s="22"/>
      <c r="F26" s="23"/>
      <c r="G26" s="24"/>
      <c r="H26" s="24"/>
    </row>
    <row r="27" spans="1:8">
      <c r="A27" s="22"/>
      <c r="B27" s="23"/>
      <c r="C27" s="22"/>
      <c r="D27" s="22"/>
      <c r="E27" s="22"/>
      <c r="F27" s="23"/>
      <c r="G27" s="24"/>
      <c r="H27" s="24"/>
    </row>
    <row r="28" spans="1:8">
      <c r="A28" s="22"/>
      <c r="B28" s="23"/>
      <c r="C28" s="22"/>
      <c r="D28" s="22"/>
      <c r="E28" s="22"/>
      <c r="F28" s="22"/>
      <c r="G28" s="22"/>
      <c r="H28" s="25"/>
    </row>
    <row r="29" spans="1:8">
      <c r="A29" s="22"/>
      <c r="B29" s="23"/>
      <c r="C29" s="22"/>
      <c r="D29" s="22"/>
      <c r="E29" s="22"/>
      <c r="F29" s="22"/>
      <c r="G29" s="22"/>
      <c r="H29" s="22"/>
    </row>
    <row r="30" spans="1:8">
      <c r="A30" s="22"/>
      <c r="B30" s="23"/>
      <c r="C30" s="22"/>
      <c r="D30" s="22"/>
      <c r="E30" s="22"/>
      <c r="F30" s="22"/>
      <c r="G30" s="22"/>
      <c r="H30" s="22"/>
    </row>
    <row r="31" spans="1:8">
      <c r="A31" s="22"/>
      <c r="B31" s="23"/>
      <c r="C31" s="22"/>
      <c r="D31" s="22"/>
      <c r="E31" s="22"/>
      <c r="F31" s="22"/>
      <c r="G31" s="22"/>
      <c r="H31" s="22"/>
    </row>
    <row r="32" spans="1:8">
      <c r="A32" s="22"/>
      <c r="B32" s="23"/>
      <c r="C32" s="22"/>
      <c r="D32" s="22"/>
      <c r="E32" s="22"/>
      <c r="F32" s="22"/>
      <c r="G32" s="22"/>
      <c r="H32" s="22"/>
    </row>
    <row r="33" spans="1:10">
      <c r="A33" s="22"/>
      <c r="B33" s="23"/>
      <c r="C33" s="22"/>
      <c r="D33" s="22"/>
      <c r="E33" s="22"/>
      <c r="F33" s="22"/>
      <c r="G33" s="22"/>
      <c r="H33" s="22"/>
      <c r="J33" s="21"/>
    </row>
    <row r="34" spans="1:8">
      <c r="A34" s="22"/>
      <c r="B34" s="23"/>
      <c r="C34" s="22"/>
      <c r="D34" s="22"/>
      <c r="E34" s="22"/>
      <c r="F34" s="22"/>
      <c r="G34" s="22"/>
      <c r="H34" s="22"/>
    </row>
    <row r="35" spans="1:8">
      <c r="A35" s="22"/>
      <c r="B35" s="23"/>
      <c r="C35" s="22"/>
      <c r="D35" s="22"/>
      <c r="E35" s="22"/>
      <c r="F35" s="26"/>
      <c r="G35" s="22"/>
      <c r="H35" s="22"/>
    </row>
    <row r="36" spans="1:8">
      <c r="A36" s="22"/>
      <c r="B36" s="23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31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6" spans="4:4">
      <c r="D76" s="32"/>
    </row>
  </sheetData>
  <mergeCells count="6">
    <mergeCell ref="C9:AH9"/>
    <mergeCell ref="C10:J10"/>
    <mergeCell ref="K10:R10"/>
    <mergeCell ref="S10:Z10"/>
    <mergeCell ref="AA10:AH10"/>
    <mergeCell ref="C16:P16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Índice</vt:lpstr>
      <vt:lpstr>Conceitos</vt:lpstr>
      <vt:lpstr>Pensionistas_SS e CGD </vt:lpstr>
      <vt:lpstr>Pensionistas SS e Tipologia</vt:lpstr>
      <vt:lpstr>Reformados_Aposentados_Pensioni</vt:lpstr>
      <vt:lpstr>Pensionistas Pensão Social</vt:lpstr>
      <vt:lpstr>Valor Anual Pensão Social</vt:lpstr>
      <vt:lpstr>Valor Medio Pensões SS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Diogo Mazeron</cp:lastModifiedBy>
  <dcterms:created xsi:type="dcterms:W3CDTF">2012-02-27T17:52:00Z</dcterms:created>
  <dcterms:modified xsi:type="dcterms:W3CDTF">2021-03-31T09:40:09Z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2070-11.2.0.10078</vt:lpwstr>
  </property>
</Properties>
</file>