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Observatorio\Desktop\"/>
    </mc:Choice>
  </mc:AlternateContent>
  <bookViews>
    <workbookView xWindow="0" yWindow="0" windowWidth="20490" windowHeight="7050"/>
  </bookViews>
  <sheets>
    <sheet name="índice" sheetId="65" r:id="rId1"/>
    <sheet name="Conceitos" sheetId="76" r:id="rId2"/>
    <sheet name="Estabelecimentos Ensino_PE" sheetId="48" r:id="rId3"/>
    <sheet name="Estabelecimentos Ensino_PE Publ" sheetId="49" r:id="rId4"/>
    <sheet name="Estabelecimentos Ensino_PE Priv" sheetId="50" r:id="rId5"/>
    <sheet name="Estabelecimentos Ensino_PE_PDE" sheetId="67" r:id="rId6"/>
    <sheet name="Estabelecimentos Ensino_PE_PID" sheetId="66" r:id="rId7"/>
    <sheet name="Estabelecimentos Ensino_1ciclo" sheetId="45" r:id="rId8"/>
    <sheet name="EE_1ciclo_Publico " sheetId="52" r:id="rId9"/>
    <sheet name="EE_1ciclo_Privado" sheetId="53" r:id="rId10"/>
    <sheet name="EE_1ciclo_PrivadoDE" sheetId="68" r:id="rId11"/>
    <sheet name="EE_1ciclo_PrivadoIE" sheetId="69" r:id="rId12"/>
    <sheet name="EE_2ciclo" sheetId="54" r:id="rId13"/>
    <sheet name="EE_2ciclo_Publico" sheetId="55" r:id="rId14"/>
    <sheet name="EE_2ciclo_Privado" sheetId="51" r:id="rId15"/>
    <sheet name="EE_2ciclo_PrivadoDE " sheetId="70" r:id="rId16"/>
    <sheet name="EE_2ciclo_PrivadoIE" sheetId="71" r:id="rId17"/>
    <sheet name="EE_3ciclo" sheetId="56" r:id="rId18"/>
    <sheet name="EE_3ciclo_Publico" sheetId="57" r:id="rId19"/>
    <sheet name="EE_3ciclo_Privado" sheetId="58" r:id="rId20"/>
    <sheet name="EE_3ciclo_PrivadoDE" sheetId="72" r:id="rId21"/>
    <sheet name="EE_3ciclo_PrivadoIE" sheetId="73" r:id="rId22"/>
    <sheet name="EE_Secundario" sheetId="59" r:id="rId23"/>
    <sheet name="EE_Secundario_Publico" sheetId="60" r:id="rId24"/>
    <sheet name="EE_Secundario_Privado" sheetId="61" r:id="rId25"/>
    <sheet name="EE_Secundario_PrivadoDE " sheetId="74" r:id="rId26"/>
    <sheet name="EE_Secundario_PrivadoIE " sheetId="75" r:id="rId27"/>
    <sheet name="Ensino Superior" sheetId="62" r:id="rId28"/>
    <sheet name="Ensino Superior Público" sheetId="63" r:id="rId29"/>
    <sheet name="Ensino Superior Privado" sheetId="64" r:id="rId30"/>
  </sheets>
  <externalReferences>
    <externalReference r:id="rId31"/>
    <externalReference r:id="rId32"/>
    <externalReference r:id="rId33"/>
    <externalReference r:id="rId34"/>
    <externalReference r:id="rId35"/>
  </externalReferences>
  <calcPr calcId="162913"/>
</workbook>
</file>

<file path=xl/calcChain.xml><?xml version="1.0" encoding="utf-8"?>
<calcChain xmlns="http://schemas.openxmlformats.org/spreadsheetml/2006/main">
  <c r="D24" i="61" l="1"/>
  <c r="C24" i="61"/>
  <c r="D24" i="58"/>
  <c r="C24" i="58"/>
  <c r="D26" i="51"/>
  <c r="C26" i="51"/>
  <c r="D24" i="55"/>
  <c r="D24" i="53"/>
  <c r="C24" i="53"/>
  <c r="D25" i="50"/>
  <c r="C25" i="50"/>
  <c r="C20" i="61" l="1"/>
  <c r="C18" i="61"/>
  <c r="F16" i="59"/>
  <c r="E16" i="59"/>
  <c r="D16" i="59"/>
  <c r="F15" i="59"/>
  <c r="E15" i="59"/>
  <c r="D15" i="59"/>
  <c r="F14" i="59"/>
  <c r="E14" i="59"/>
  <c r="D14" i="59"/>
  <c r="F13" i="59"/>
  <c r="E13" i="59"/>
  <c r="D13" i="59"/>
  <c r="F12" i="59"/>
  <c r="E12" i="59"/>
  <c r="D12" i="59"/>
  <c r="C20" i="58"/>
  <c r="C18" i="58"/>
  <c r="F16" i="56"/>
  <c r="E16" i="56"/>
  <c r="D16" i="56"/>
  <c r="F15" i="56"/>
  <c r="E15" i="56"/>
  <c r="D15" i="56"/>
  <c r="F14" i="56"/>
  <c r="E14" i="56"/>
  <c r="D14" i="56"/>
  <c r="F13" i="56"/>
  <c r="E13" i="56"/>
  <c r="D13" i="56"/>
  <c r="F12" i="56"/>
  <c r="E12" i="56"/>
  <c r="D12" i="56"/>
  <c r="C22" i="51"/>
  <c r="F16" i="54"/>
  <c r="F15" i="54"/>
  <c r="F14" i="54"/>
  <c r="F13" i="54"/>
  <c r="C20" i="53"/>
  <c r="C21" i="50"/>
  <c r="D16" i="49"/>
</calcChain>
</file>

<file path=xl/sharedStrings.xml><?xml version="1.0" encoding="utf-8"?>
<sst xmlns="http://schemas.openxmlformats.org/spreadsheetml/2006/main" count="1176" uniqueCount="121">
  <si>
    <t>2007/2008</t>
  </si>
  <si>
    <t>2008/2009</t>
  </si>
  <si>
    <t>2009/2010</t>
  </si>
  <si>
    <t>2010/2011</t>
  </si>
  <si>
    <t>Grande Lisboa</t>
  </si>
  <si>
    <t>2003/2004</t>
  </si>
  <si>
    <t>2004/2005</t>
  </si>
  <si>
    <t>2005/2006</t>
  </si>
  <si>
    <t>2006/2007</t>
  </si>
  <si>
    <t>-</t>
  </si>
  <si>
    <t>2002/2003</t>
  </si>
  <si>
    <t>2001/2002</t>
  </si>
  <si>
    <t>2000/2001</t>
  </si>
  <si>
    <t>Q.4</t>
  </si>
  <si>
    <t xml:space="preserve">Portugal </t>
  </si>
  <si>
    <t>Estabelecimentos de Educação/Ensino Básico 1º ciclo</t>
  </si>
  <si>
    <t>Estabelecimentos de Educação/Ensino Básico 3º ciclo</t>
  </si>
  <si>
    <t>Estabelecimentos de Educação/Ensino Secundário</t>
  </si>
  <si>
    <t>Estabelecimentos de Ensino Superior</t>
  </si>
  <si>
    <t>Q.21</t>
  </si>
  <si>
    <t>Número de Estabelecimentos de Educação/Ensino Básico 2º ciclo</t>
  </si>
  <si>
    <t xml:space="preserve">Número de Estabelecimentos de Educação/Ensino Básico 1º ciclo </t>
  </si>
  <si>
    <t>Número de Estabelecimentos de Educação/Ensino Básico 3º ciclo - Natureza Institucional Privada</t>
  </si>
  <si>
    <t>Número de Estabelecimentos de Educação/Ensino Básico 3º ciclo - Natureza Institucional Pública</t>
  </si>
  <si>
    <t xml:space="preserve">Número de Estabelecimentos de Educação/Ensino Básico 3º ciclo </t>
  </si>
  <si>
    <t>Número de Estabelecimentos de Educação/Ensino Secundário</t>
  </si>
  <si>
    <t>Número de Estabelecimentos de Educação/Ensino Secundário - Natureza Institucional Pública</t>
  </si>
  <si>
    <t>Número de Estabelecimentos de Educação/Ensino Secundário - Natureza Institucional Privada</t>
  </si>
  <si>
    <t>Número Estabelecimentos de Educação/Ensino Básico 1º ciclo - Natureza Institucional Pública</t>
  </si>
  <si>
    <t>Número de Estabelecimentos de Educação/Ensino Básico 1º ciclo - Natureza Institucional Privada</t>
  </si>
  <si>
    <t>Número de Estabelecimentos de Educação/Ensino Básico 2º ciclo - Natureza Institucional Pública</t>
  </si>
  <si>
    <t>Número de Estabelecimentos de Educação/Ensino Básico 2º ciclo - Natureza Institucional Privada</t>
  </si>
  <si>
    <t xml:space="preserve">Número de Estabelecimentos de Educação/Ensino Pré-Escolar </t>
  </si>
  <si>
    <t>Número de Estabelecimentos de Educação/Ensino Pré-Escolar  - Natureza Institucional Pública</t>
  </si>
  <si>
    <t>Número de Estabelecimentos de Educação/Ensino Pré-Escolar  - Natureza Institucional Privada</t>
  </si>
  <si>
    <t>2011/2012</t>
  </si>
  <si>
    <t>2012/2013</t>
  </si>
  <si>
    <t>Unidade: Nº</t>
  </si>
  <si>
    <t>Área Metropolitana Lisboa</t>
  </si>
  <si>
    <t>Concelho Lisboa</t>
  </si>
  <si>
    <t>fonte: GEPE, Gabinete de Estatística e Planeamento da Educação, Ministério da Educação; Direcção Geral de Estatísticas da Educação e da Ciência, Ministério da Educação e Ciência; INE, Anuários Estatísticos Região de Lisboa</t>
  </si>
  <si>
    <t>Q.1.1</t>
  </si>
  <si>
    <t>Número de Estabelecimentos de Educação/Ensino Pré-Escolar - Natureza Institucional Pública</t>
  </si>
  <si>
    <t>Q.1.2</t>
  </si>
  <si>
    <t>Número de Estabelecimentos de Educação/Ensino Pré-Escolar - Natureza Institucional Privada</t>
  </si>
  <si>
    <t>Estabelecimentos de Educação/Ensino Básico 1º ciclo Natureza Privada</t>
  </si>
  <si>
    <t>Estabelecimentos de Educação/Ensino Básico 1º ciclo Natureza Pública</t>
  </si>
  <si>
    <t>Estabelecimentos de Educação/Ensino Pré-Escolar Natureza Privada</t>
  </si>
  <si>
    <t>Estabelecimentos de Educação/Ensino Pré-Escolar Natureza Pública</t>
  </si>
  <si>
    <t xml:space="preserve">Número de Estabelecimentos de Educação/Ensino Básico 2º ciclo </t>
  </si>
  <si>
    <t xml:space="preserve">Estabelecimentos de Educação/Ensino Básico 2º ciclo </t>
  </si>
  <si>
    <t>Estabelecimentos de Educação/Ensino Básico 2º ciclo Natureza Pública</t>
  </si>
  <si>
    <t>Estabelecimentos de Educação/Ensino Básico 2º ciclo Natureza Privada</t>
  </si>
  <si>
    <t>Estabelecimentos de Educação/Ensino Básico 3º ciclo Natureza Pública</t>
  </si>
  <si>
    <t>Estabelecimentos de Educação/Ensino Básico 3º ciclo Natureza Privada</t>
  </si>
  <si>
    <t>Estabelecimentos de Educação/Ensino Secundário Natureza Pública</t>
  </si>
  <si>
    <t>Estabelecimentos de Educação/Ensino Secundário Natureza Privada</t>
  </si>
  <si>
    <t>fonte: INE, Anuários Estatísticos da Região de Lisboa</t>
  </si>
  <si>
    <t xml:space="preserve">Número de Estabelecimentos de Ensino Superior </t>
  </si>
  <si>
    <t>Número de Estabelecimentos de Ensino Superior - Natureza Institucional Pública</t>
  </si>
  <si>
    <t>Estabelecimentos de Ensino Superior Natureza Pública</t>
  </si>
  <si>
    <t>Estabelecimentos de Ensino Superior Natureza Privada</t>
  </si>
  <si>
    <t>Número de Estabelecimentos de Ensino Superior - Natureza Institucional Privada</t>
  </si>
  <si>
    <t>RETRATO DE LISBOA - LISBOA EM NÚMEROS</t>
  </si>
  <si>
    <t>Consulte os dados:</t>
  </si>
  <si>
    <t>2013/2014</t>
  </si>
  <si>
    <t>2014/2015</t>
  </si>
  <si>
    <t>Número de Estabelecimentos de Educação/Ensino Pré-Escolar - Natureza Institucional Privada Dependente Estado</t>
  </si>
  <si>
    <t>Estabelecimentos de Educação/Ensino Pré-Escolar Natureza Privada Dependente Estado</t>
  </si>
  <si>
    <t>Número de Estabelecimentos de Educação/Ensino Pré-Escolar - Natureza Institucional Privada Independente Estado</t>
  </si>
  <si>
    <t>Estabelecimentos de Educação/Ensino Pré-Escolar Natureza Privada Independente Estado</t>
  </si>
  <si>
    <t>Número de Estabelecimentos de Educação/Ensino Básico 1º ciclo - Natureza Institucional Privada Dependente Estado</t>
  </si>
  <si>
    <t>Número de Estabelecimentos de Educação/Ensino Básico 1º ciclo - Natureza Institucional Privada Independente Estado</t>
  </si>
  <si>
    <t>Estabelecimentos de Educação/Ensino Básico 1º ciclo Natureza Privada Independente Estado</t>
  </si>
  <si>
    <t>Número de Estabelecimentos de Educação/Ensino Básico 2º ciclo - Natureza Institucional Privada Dependente Estado</t>
  </si>
  <si>
    <t>Estabelecimentos de Educação/Ensino Básico 2º ciclo Natureza Privada Dependente Estado</t>
  </si>
  <si>
    <t>Estabelecimentos de Educação/Ensino Básico 2º ciclo Natureza Privada Independente Estado</t>
  </si>
  <si>
    <t>Número de Estabelecimentos de Educação/Ensino Básico 2º ciclo - Natureza Institucional Privada Independente Estado</t>
  </si>
  <si>
    <t>Número de Estabelecimentos de Educação/Ensino Básico 3º ciclo - Natureza Institucional Privada Dependente Estado</t>
  </si>
  <si>
    <t>Estabelecimentos de Educação/Ensino Básico 3º ciclo Natureza Privada Dependente Estado</t>
  </si>
  <si>
    <t>Número de Estabelecimentos de Educação/Ensino Básico 3º ciclo - Natureza Institucional Privada Independente Estado</t>
  </si>
  <si>
    <t>Estabelecimentos de Educação/Ensino Básico 3º ciclo Natureza Privada Independente Estado</t>
  </si>
  <si>
    <t>Estabelecimentos de Educação/Ensino Básico 1º ciclo Natureza Privada Dependente Estado</t>
  </si>
  <si>
    <t>Número de Estabelecimentos de Educação/Ensino Secundário - Natureza Institucional Privada Dependente Estado</t>
  </si>
  <si>
    <t>Estabelecimentos de Educação/EnsinoSecundário Natureza Privada Dependente Estado</t>
  </si>
  <si>
    <t>Número de Estabelecimentos de Educação/Ensino Secundário - Natureza Institucional Privada Independente Estado</t>
  </si>
  <si>
    <t>Estabelecimentos de Educação/Ensino Secundário Natureza Privada Independente Estado</t>
  </si>
  <si>
    <t>x</t>
  </si>
  <si>
    <t>Q.2</t>
  </si>
  <si>
    <t>Q.2.1</t>
  </si>
  <si>
    <t>Q.1</t>
  </si>
  <si>
    <t>Q.1.2.1</t>
  </si>
  <si>
    <t>Q.1.2.2</t>
  </si>
  <si>
    <t>Q.2.2</t>
  </si>
  <si>
    <t>Q.2.2.1</t>
  </si>
  <si>
    <t>Q.2.2.2</t>
  </si>
  <si>
    <t>Q.3</t>
  </si>
  <si>
    <t>Q.3.1</t>
  </si>
  <si>
    <t>Q.3.2</t>
  </si>
  <si>
    <t>Q.3.2.1</t>
  </si>
  <si>
    <t>Q.3.2.2</t>
  </si>
  <si>
    <t>Q.4.1</t>
  </si>
  <si>
    <t>Q.4.2</t>
  </si>
  <si>
    <t>Q.4.2.1</t>
  </si>
  <si>
    <t>Q.4.2.2</t>
  </si>
  <si>
    <t>Q.5</t>
  </si>
  <si>
    <t>Q.5.1</t>
  </si>
  <si>
    <t>Q.5.2</t>
  </si>
  <si>
    <t>Q.5.2.1</t>
  </si>
  <si>
    <t>Q.5.2.2</t>
  </si>
  <si>
    <t>CONCEITOS</t>
  </si>
  <si>
    <t>Estabelecimento de Ensino</t>
  </si>
  <si>
    <t xml:space="preserve">Cada unidade organizacional em que, sob a responsabilidade de um Conselho Executivo ou de um Diretor (Diretor Pedagógico ou Encarregado de Direção), é ministrado o ensino de um ou mais graus. (metainformação: DGEEC, MEC)
</t>
  </si>
  <si>
    <t>Refere-se a cada um dos três níveis sequenciais que constituem o sistema de ensino: ensino básico, ensino secundário e ensino superior. (metainformação: DGEEC, MEC)</t>
  </si>
  <si>
    <t>EDUCAÇÃO PRÉ-ESCOLAR</t>
  </si>
  <si>
    <t>ENSINO BÁSICO</t>
  </si>
  <si>
    <t>ENSINO SECUNDÁRIO</t>
  </si>
  <si>
    <t>Subsistema de educação, de frequência facultativa, destinado a crianças com idades compreendidas entre os três anos e a idade de ingresso no ensino básico. Realiza-se em estabelecimentos próprios, designados por jardins de infância, ou incluídos em unidades escolares em que é também ministrado o ensino básico. A educação pré-escolar, no seu aspecto formativo, é complementar e/ou supletiva da acção educativa da família, com a qual estabelece estreita cooperação. (metainformação: DGEEC, MEC)</t>
  </si>
  <si>
    <t>Nível de ensino que se inicia cerca da idade de seis anos, com a duração de nove anos, cujo programa visa assegurar uma preparação geral comum a todos os indivíduos, permitindo o prosseguimento posterior de estudos ou a inserção na vida activa. Compreende três ciclos sequenciais, sendo o 1.º de quatro anos, o 2.º de dois anos e o 3.º de três anos. É universal, obrigatório e gratuito. (metainformação: DGEEC, MEC)</t>
  </si>
  <si>
    <t>Nível de ensino que corresponde a um ciclo de três anos (10.º, 11.º e 12.º anos de escolaridade), que se segue ao ensino básico e que visa aprofundar a formação do aluno para o prosseguimento de estudos ou para o ingresso no mundo do trabalho. Está organizado em cursos
predominantemente orientados para o prosseguimento de estudos e cursos predominantemente orientados para a vida activa.  (metainformação: DGEEC, MEC)</t>
  </si>
  <si>
    <t>NÍVEL DE ENSINO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</si>
</sst>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0.0%"/>
    <numFmt numFmtId="165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10"/>
      <name val="MS Sans Serif"/>
      <family val="2"/>
    </font>
    <font>
      <sz val="8"/>
      <name val="Times New Roman"/>
      <family val="1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4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b/>
      <sz val="9"/>
      <color theme="3"/>
      <name val="Arial"/>
      <family val="2"/>
    </font>
    <font>
      <b/>
      <sz val="9"/>
      <color theme="0"/>
      <name val="Arial"/>
      <family val="2"/>
    </font>
    <font>
      <sz val="9"/>
      <color theme="4"/>
      <name val="Arial"/>
      <family val="2"/>
    </font>
    <font>
      <u/>
      <sz val="11"/>
      <color theme="10"/>
      <name val="Calibri"/>
      <family val="2"/>
      <scheme val="minor"/>
    </font>
    <font>
      <b/>
      <sz val="9"/>
      <name val="Arial"/>
      <family val="2"/>
    </font>
    <font>
      <b/>
      <sz val="8"/>
      <color theme="3"/>
      <name val="Arial"/>
      <family val="2"/>
    </font>
    <font>
      <b/>
      <sz val="8"/>
      <color theme="4" tint="0.39997558519241921"/>
      <name val="Arial"/>
      <family val="2"/>
    </font>
    <font>
      <b/>
      <sz val="9"/>
      <color theme="4" tint="-0.249977111117893"/>
      <name val="Arial"/>
      <family val="2"/>
    </font>
    <font>
      <b/>
      <sz val="10"/>
      <color theme="0"/>
      <name val="Arial"/>
      <family val="2"/>
    </font>
    <font>
      <sz val="9"/>
      <color theme="4" tint="-0.249977111117893"/>
      <name val="Arial"/>
      <family val="2"/>
    </font>
    <font>
      <u/>
      <sz val="9"/>
      <color theme="4" tint="-0.249977111117893"/>
      <name val="Arial"/>
      <family val="2"/>
    </font>
    <font>
      <b/>
      <u/>
      <sz val="9"/>
      <color theme="4" tint="-0.249977111117893"/>
      <name val="Arial"/>
      <family val="2"/>
    </font>
    <font>
      <b/>
      <u/>
      <sz val="10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9" fontId="1" fillId="0" borderId="0" applyFont="0" applyFill="0" applyBorder="0" applyAlignment="0" applyProtection="0"/>
    <xf numFmtId="0" fontId="3" fillId="0" borderId="1" applyNumberFormat="0" applyBorder="0" applyProtection="0">
      <alignment horizontal="center"/>
    </xf>
    <xf numFmtId="0" fontId="5" fillId="0" borderId="0" applyFill="0" applyBorder="0" applyProtection="0"/>
    <xf numFmtId="0" fontId="4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2" fillId="0" borderId="0"/>
    <xf numFmtId="0" fontId="4" fillId="0" borderId="0"/>
    <xf numFmtId="0" fontId="2" fillId="0" borderId="0"/>
    <xf numFmtId="0" fontId="3" fillId="0" borderId="1" applyNumberFormat="0" applyBorder="0" applyProtection="0">
      <alignment horizontal="center"/>
    </xf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Fill="0" applyBorder="0" applyProtection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</cellStyleXfs>
  <cellXfs count="83">
    <xf numFmtId="0" fontId="0" fillId="0" borderId="0" xfId="0"/>
    <xf numFmtId="0" fontId="0" fillId="3" borderId="0" xfId="0" applyFill="1"/>
    <xf numFmtId="3" fontId="11" fillId="3" borderId="0" xfId="0" applyNumberFormat="1" applyFont="1" applyFill="1" applyAlignment="1">
      <alignment horizontal="center"/>
    </xf>
    <xf numFmtId="3" fontId="12" fillId="3" borderId="0" xfId="9" applyNumberFormat="1" applyFont="1" applyFill="1" applyBorder="1" applyAlignment="1" applyProtection="1">
      <alignment horizontal="center" vertical="center"/>
    </xf>
    <xf numFmtId="3" fontId="12" fillId="3" borderId="0" xfId="5" applyNumberFormat="1" applyFont="1" applyFill="1" applyBorder="1" applyAlignment="1" applyProtection="1">
      <alignment horizontal="center" vertical="center"/>
    </xf>
    <xf numFmtId="3" fontId="12" fillId="3" borderId="0" xfId="0" quotePrefix="1" applyNumberFormat="1" applyFont="1" applyFill="1" applyBorder="1" applyAlignment="1" applyProtection="1">
      <alignment horizontal="center"/>
      <protection locked="0"/>
    </xf>
    <xf numFmtId="3" fontId="12" fillId="3" borderId="0" xfId="13" applyNumberFormat="1" applyFont="1" applyFill="1" applyBorder="1" applyAlignment="1" applyProtection="1">
      <alignment horizontal="center" vertical="center"/>
      <protection locked="0"/>
    </xf>
    <xf numFmtId="3" fontId="12" fillId="3" borderId="0" xfId="9" applyNumberFormat="1" applyFont="1" applyFill="1" applyBorder="1" applyAlignment="1" applyProtection="1">
      <alignment horizontal="center" vertical="center"/>
      <protection locked="0"/>
    </xf>
    <xf numFmtId="3" fontId="12" fillId="3" borderId="0" xfId="8" applyNumberFormat="1" applyFont="1" applyFill="1" applyBorder="1" applyAlignment="1" applyProtection="1">
      <alignment horizontal="center" vertical="center"/>
    </xf>
    <xf numFmtId="3" fontId="2" fillId="3" borderId="0" xfId="0" applyNumberFormat="1" applyFont="1" applyFill="1" applyBorder="1" applyAlignment="1">
      <alignment horizontal="center" vertical="center"/>
    </xf>
    <xf numFmtId="164" fontId="12" fillId="3" borderId="0" xfId="1" applyNumberFormat="1" applyFont="1" applyFill="1" applyBorder="1" applyAlignment="1" applyProtection="1">
      <alignment horizontal="center" vertical="center" wrapText="1"/>
    </xf>
    <xf numFmtId="164" fontId="12" fillId="3" borderId="0" xfId="1" applyNumberFormat="1" applyFont="1" applyFill="1" applyBorder="1" applyAlignment="1" applyProtection="1">
      <alignment horizontal="center" vertical="center"/>
    </xf>
    <xf numFmtId="164" fontId="11" fillId="3" borderId="0" xfId="1" applyNumberFormat="1" applyFont="1" applyFill="1" applyAlignment="1">
      <alignment horizontal="center"/>
    </xf>
    <xf numFmtId="0" fontId="13" fillId="3" borderId="0" xfId="0" applyFont="1" applyFill="1"/>
    <xf numFmtId="0" fontId="14" fillId="4" borderId="0" xfId="0" applyFont="1" applyFill="1" applyBorder="1"/>
    <xf numFmtId="3" fontId="16" fillId="3" borderId="0" xfId="5" applyNumberFormat="1" applyFont="1" applyFill="1" applyBorder="1" applyAlignment="1" applyProtection="1">
      <alignment horizontal="center" vertical="center"/>
    </xf>
    <xf numFmtId="3" fontId="16" fillId="2" borderId="0" xfId="4" applyNumberFormat="1" applyFont="1" applyFill="1" applyBorder="1" applyAlignment="1" applyProtection="1">
      <alignment horizontal="center" vertical="center"/>
      <protection locked="0"/>
    </xf>
    <xf numFmtId="3" fontId="16" fillId="3" borderId="0" xfId="5" applyNumberFormat="1" applyFont="1" applyFill="1" applyBorder="1" applyAlignment="1" applyProtection="1">
      <alignment horizontal="center"/>
      <protection locked="0"/>
    </xf>
    <xf numFmtId="3" fontId="16" fillId="3" borderId="0" xfId="2" applyNumberFormat="1" applyFont="1" applyFill="1" applyBorder="1" applyAlignment="1" applyProtection="1">
      <alignment horizontal="center" vertical="center" wrapText="1"/>
    </xf>
    <xf numFmtId="3" fontId="12" fillId="2" borderId="0" xfId="2" applyNumberFormat="1" applyFont="1" applyFill="1" applyBorder="1" applyAlignment="1" applyProtection="1">
      <alignment vertical="center" wrapText="1"/>
    </xf>
    <xf numFmtId="0" fontId="7" fillId="3" borderId="0" xfId="0" applyFont="1" applyFill="1"/>
    <xf numFmtId="3" fontId="8" fillId="3" borderId="0" xfId="5" applyNumberFormat="1" applyFont="1" applyFill="1" applyBorder="1" applyAlignment="1" applyProtection="1">
      <alignment horizontal="center" vertical="center"/>
    </xf>
    <xf numFmtId="3" fontId="8" fillId="3" borderId="0" xfId="4" applyNumberFormat="1" applyFont="1" applyFill="1" applyBorder="1" applyAlignment="1" applyProtection="1">
      <alignment horizontal="center" vertical="center"/>
      <protection locked="0"/>
    </xf>
    <xf numFmtId="3" fontId="8" fillId="3" borderId="0" xfId="5" applyNumberFormat="1" applyFont="1" applyFill="1" applyBorder="1" applyAlignment="1" applyProtection="1">
      <alignment horizontal="center"/>
      <protection locked="0"/>
    </xf>
    <xf numFmtId="3" fontId="8" fillId="3" borderId="0" xfId="2" applyNumberFormat="1" applyFont="1" applyFill="1" applyBorder="1" applyAlignment="1" applyProtection="1">
      <alignment horizontal="center" vertical="center" wrapText="1"/>
    </xf>
    <xf numFmtId="0" fontId="14" fillId="3" borderId="0" xfId="0" applyFont="1" applyFill="1" applyBorder="1" applyAlignment="1">
      <alignment horizontal="left" indent="1"/>
    </xf>
    <xf numFmtId="3" fontId="12" fillId="3" borderId="0" xfId="0" quotePrefix="1" applyNumberFormat="1" applyFont="1" applyFill="1" applyBorder="1" applyAlignment="1">
      <alignment horizontal="center"/>
    </xf>
    <xf numFmtId="0" fontId="9" fillId="3" borderId="0" xfId="0" applyFont="1" applyFill="1" applyAlignment="1">
      <alignment horizontal="right" indent="1"/>
    </xf>
    <xf numFmtId="3" fontId="13" fillId="3" borderId="0" xfId="0" applyNumberFormat="1" applyFont="1" applyFill="1" applyAlignment="1"/>
    <xf numFmtId="1" fontId="7" fillId="3" borderId="0" xfId="0" applyNumberFormat="1" applyFont="1" applyFill="1" applyAlignment="1">
      <alignment horizontal="center"/>
    </xf>
    <xf numFmtId="0" fontId="7" fillId="3" borderId="0" xfId="0" applyFont="1" applyFill="1" applyAlignment="1"/>
    <xf numFmtId="0" fontId="9" fillId="3" borderId="0" xfId="0" applyFont="1" applyFill="1" applyBorder="1" applyAlignment="1">
      <alignment horizontal="left"/>
    </xf>
    <xf numFmtId="0" fontId="9" fillId="3" borderId="0" xfId="0" applyFont="1" applyFill="1" applyBorder="1" applyAlignment="1"/>
    <xf numFmtId="0" fontId="18" fillId="3" borderId="0" xfId="0" applyFont="1" applyFill="1"/>
    <xf numFmtId="0" fontId="9" fillId="3" borderId="0" xfId="0" applyFont="1" applyFill="1" applyBorder="1" applyAlignment="1">
      <alignment horizontal="left"/>
    </xf>
    <xf numFmtId="3" fontId="13" fillId="3" borderId="0" xfId="0" applyNumberFormat="1" applyFont="1" applyFill="1" applyAlignment="1">
      <alignment horizontal="left"/>
    </xf>
    <xf numFmtId="3" fontId="11" fillId="3" borderId="0" xfId="0" applyNumberFormat="1" applyFont="1" applyFill="1" applyBorder="1" applyAlignment="1">
      <alignment horizontal="center"/>
    </xf>
    <xf numFmtId="0" fontId="13" fillId="3" borderId="0" xfId="0" applyFont="1" applyFill="1" applyAlignment="1">
      <alignment horizontal="right"/>
    </xf>
    <xf numFmtId="0" fontId="19" fillId="3" borderId="0" xfId="0" applyFont="1" applyFill="1" applyBorder="1" applyAlignment="1"/>
    <xf numFmtId="3" fontId="16" fillId="3" borderId="0" xfId="5" applyNumberFormat="1" applyFont="1" applyFill="1" applyBorder="1" applyAlignment="1" applyProtection="1">
      <alignment horizontal="center" vertical="center" wrapText="1"/>
    </xf>
    <xf numFmtId="3" fontId="16" fillId="3" borderId="0" xfId="5" applyNumberFormat="1" applyFont="1" applyFill="1" applyBorder="1" applyAlignment="1" applyProtection="1">
      <alignment horizontal="center" vertical="center" wrapText="1"/>
      <protection locked="0"/>
    </xf>
    <xf numFmtId="3" fontId="16" fillId="3" borderId="0" xfId="6" applyNumberFormat="1" applyFont="1" applyFill="1" applyBorder="1" applyAlignment="1" applyProtection="1">
      <alignment horizontal="center" vertical="center" wrapText="1"/>
      <protection locked="0"/>
    </xf>
    <xf numFmtId="3" fontId="16" fillId="3" borderId="0" xfId="7" applyNumberFormat="1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Alignment="1">
      <alignment horizontal="right"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left" vertical="center" wrapText="1"/>
    </xf>
    <xf numFmtId="0" fontId="20" fillId="3" borderId="0" xfId="0" applyFont="1" applyFill="1" applyAlignment="1">
      <alignment horizontal="left" vertical="center" wrapText="1"/>
    </xf>
    <xf numFmtId="0" fontId="14" fillId="3" borderId="0" xfId="0" applyFont="1" applyFill="1" applyAlignment="1">
      <alignment vertical="center" wrapText="1"/>
    </xf>
    <xf numFmtId="0" fontId="14" fillId="3" borderId="0" xfId="0" applyFont="1" applyFill="1" applyAlignment="1">
      <alignment horizontal="left" vertical="center"/>
    </xf>
    <xf numFmtId="3" fontId="16" fillId="3" borderId="0" xfId="4" applyNumberFormat="1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Border="1" applyAlignment="1">
      <alignment vertical="center" wrapText="1"/>
    </xf>
    <xf numFmtId="1" fontId="16" fillId="3" borderId="0" xfId="12" applyNumberFormat="1" applyFont="1" applyFill="1" applyBorder="1" applyAlignment="1">
      <alignment horizontal="center" vertical="center" wrapText="1"/>
    </xf>
    <xf numFmtId="3" fontId="8" fillId="3" borderId="0" xfId="7" applyNumberFormat="1" applyFont="1" applyFill="1" applyBorder="1" applyAlignment="1" applyProtection="1">
      <alignment horizontal="center" vertical="center" wrapText="1"/>
      <protection locked="0"/>
    </xf>
    <xf numFmtId="0" fontId="23" fillId="3" borderId="0" xfId="0" applyFont="1" applyFill="1" applyBorder="1" applyAlignment="1">
      <alignment horizontal="center" vertical="center"/>
    </xf>
    <xf numFmtId="0" fontId="14" fillId="3" borderId="0" xfId="0" applyFont="1" applyFill="1" applyBorder="1"/>
    <xf numFmtId="1" fontId="8" fillId="3" borderId="0" xfId="12" applyNumberFormat="1" applyFont="1" applyFill="1" applyBorder="1" applyAlignment="1">
      <alignment horizontal="center" vertical="center" wrapText="1"/>
    </xf>
    <xf numFmtId="0" fontId="23" fillId="3" borderId="0" xfId="0" applyFont="1" applyFill="1"/>
    <xf numFmtId="0" fontId="21" fillId="3" borderId="0" xfId="0" applyFont="1" applyFill="1" applyAlignment="1">
      <alignment horizontal="left"/>
    </xf>
    <xf numFmtId="0" fontId="21" fillId="3" borderId="0" xfId="0" applyFont="1" applyFill="1"/>
    <xf numFmtId="3" fontId="24" fillId="3" borderId="0" xfId="23" applyNumberFormat="1" applyFont="1" applyFill="1" applyAlignment="1"/>
    <xf numFmtId="3" fontId="21" fillId="3" borderId="0" xfId="23" applyNumberFormat="1" applyFont="1" applyFill="1" applyAlignment="1"/>
    <xf numFmtId="3" fontId="21" fillId="3" borderId="0" xfId="0" applyNumberFormat="1" applyFont="1" applyFill="1" applyAlignment="1">
      <alignment horizontal="left"/>
    </xf>
    <xf numFmtId="0" fontId="23" fillId="3" borderId="0" xfId="0" applyFont="1" applyFill="1" applyAlignment="1">
      <alignment horizontal="center"/>
    </xf>
    <xf numFmtId="3" fontId="25" fillId="3" borderId="0" xfId="23" applyNumberFormat="1" applyFont="1" applyFill="1" applyAlignment="1"/>
    <xf numFmtId="0" fontId="26" fillId="0" borderId="0" xfId="0" applyFont="1" applyFill="1" applyBorder="1" applyAlignment="1"/>
    <xf numFmtId="0" fontId="26" fillId="3" borderId="0" xfId="0" applyFont="1" applyFill="1" applyBorder="1" applyAlignment="1"/>
    <xf numFmtId="0" fontId="22" fillId="5" borderId="0" xfId="0" applyFont="1" applyFill="1" applyAlignment="1">
      <alignment horizontal="center" vertical="center" wrapText="1"/>
    </xf>
    <xf numFmtId="3" fontId="25" fillId="3" borderId="0" xfId="23" applyNumberFormat="1" applyFont="1" applyFill="1" applyAlignment="1">
      <alignment horizontal="left"/>
    </xf>
    <xf numFmtId="0" fontId="14" fillId="3" borderId="0" xfId="0" applyFont="1" applyFill="1" applyAlignment="1">
      <alignment horizontal="left" vertical="center" wrapText="1"/>
    </xf>
    <xf numFmtId="0" fontId="20" fillId="3" borderId="0" xfId="0" applyFont="1" applyFill="1" applyAlignment="1">
      <alignment horizontal="left" vertical="center" wrapText="1"/>
    </xf>
    <xf numFmtId="0" fontId="15" fillId="5" borderId="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left" vertical="center"/>
    </xf>
    <xf numFmtId="0" fontId="23" fillId="3" borderId="0" xfId="23" applyFont="1" applyFill="1" applyBorder="1" applyAlignment="1">
      <alignment horizontal="left" indent="1"/>
    </xf>
    <xf numFmtId="3" fontId="23" fillId="3" borderId="0" xfId="23" applyNumberFormat="1" applyFont="1" applyFill="1" applyAlignment="1">
      <alignment horizontal="left" indent="1"/>
    </xf>
    <xf numFmtId="0" fontId="25" fillId="3" borderId="0" xfId="0" applyFont="1" applyFill="1"/>
    <xf numFmtId="0" fontId="21" fillId="4" borderId="0" xfId="0" applyFont="1" applyFill="1" applyBorder="1" applyAlignment="1">
      <alignment vertical="center" wrapText="1"/>
    </xf>
    <xf numFmtId="0" fontId="7" fillId="3" borderId="0" xfId="0" applyFont="1" applyFill="1" applyAlignment="1">
      <alignment wrapText="1"/>
    </xf>
    <xf numFmtId="0" fontId="7" fillId="3" borderId="0" xfId="0" applyFont="1" applyFill="1" applyAlignment="1">
      <alignment vertical="top" wrapText="1"/>
    </xf>
    <xf numFmtId="0" fontId="7" fillId="3" borderId="0" xfId="0" applyFont="1" applyFill="1" applyBorder="1" applyAlignment="1">
      <alignment vertical="center" wrapText="1"/>
    </xf>
    <xf numFmtId="0" fontId="0" fillId="3" borderId="0" xfId="0" applyFill="1" applyBorder="1"/>
    <xf numFmtId="0" fontId="7" fillId="3" borderId="0" xfId="0" applyFont="1" applyFill="1" applyBorder="1"/>
  </cellXfs>
  <cellStyles count="25">
    <cellStyle name="%" xfId="15"/>
    <cellStyle name="% 2" xfId="16"/>
    <cellStyle name="CABECALHO" xfId="2"/>
    <cellStyle name="CABECALHO 2" xfId="17"/>
    <cellStyle name="Comma_Sheet1" xfId="19"/>
    <cellStyle name="DADOS" xfId="3"/>
    <cellStyle name="DADOS 2" xfId="20"/>
    <cellStyle name="Hiperligação" xfId="23" builtinId="8"/>
    <cellStyle name="Normal" xfId="0" builtinId="0"/>
    <cellStyle name="Normal 2" xfId="21"/>
    <cellStyle name="Normal 2 2" xfId="11"/>
    <cellStyle name="Normal 3" xfId="22"/>
    <cellStyle name="Normal 3 2" xfId="8"/>
    <cellStyle name="Normal 3 5" xfId="24"/>
    <cellStyle name="Normal 4" xfId="7"/>
    <cellStyle name="Normal 5" xfId="14"/>
    <cellStyle name="Normal 6" xfId="10"/>
    <cellStyle name="Normal_Cap11 - DRN" xfId="4"/>
    <cellStyle name="Normal_II_02_01_0708" xfId="5"/>
    <cellStyle name="Normal_II_02_01_0809" xfId="6"/>
    <cellStyle name="Normal_II_02_02_05" xfId="13"/>
    <cellStyle name="Normal_II_02_03_0809" xfId="9"/>
    <cellStyle name="Normal_II_02_08_0809" xfId="12"/>
    <cellStyle name="Percentagem" xfId="1" builtinId="5"/>
    <cellStyle name="Vírgula 2" xfId="18"/>
  </cellStyles>
  <dxfs count="117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D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19050</xdr:rowOff>
    </xdr:from>
    <xdr:to>
      <xdr:col>13</xdr:col>
      <xdr:colOff>581025</xdr:colOff>
      <xdr:row>16</xdr:row>
      <xdr:rowOff>28575</xdr:rowOff>
    </xdr:to>
    <xdr:sp macro="" textlink="">
      <xdr:nvSpPr>
        <xdr:cNvPr id="3" name="CaixaDeTexto 8"/>
        <xdr:cNvSpPr txBox="1"/>
      </xdr:nvSpPr>
      <xdr:spPr>
        <a:xfrm>
          <a:off x="609600" y="1733550"/>
          <a:ext cx="7896225" cy="134302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PT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Os dados disponíveis neste documento dizem respeito ao número de estabelecimentos de ensino por nível de ensino e respectiva natureza institucional (natureza pública ou privada)</a:t>
          </a:r>
        </a:p>
        <a:p>
          <a:pPr algn="l"/>
          <a:r>
            <a:rPr lang="pt-PT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 informação encontra-se acessível desde o ano lectivo 2000/2001 até ao ano lectivo 2014/2015, por </a:t>
          </a:r>
          <a:r>
            <a:rPr lang="pt-PT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Portugal, Área Metropolitana de Lisboa, Grande Lisboa e Concelho de Lisboa.</a:t>
          </a:r>
          <a:r>
            <a:rPr lang="pt-PT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pt-PT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O objectivo é actualizar esta base de dados com informação anual e por diferentes territórios de modo a permitir comparar territórios e efectuar um acompanhamento temporal muito próximo da realidade.</a:t>
          </a:r>
        </a:p>
        <a:p>
          <a:pPr eaLnBrk="1" fontAlgn="auto" latinLnBrk="0" hangingPunct="1"/>
          <a:r>
            <a:rPr lang="pt-PT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Os dados foram acedidos através das páginas online do </a:t>
          </a:r>
          <a:r>
            <a:rPr lang="pt-PT" sz="10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GEPE</a:t>
          </a:r>
          <a:r>
            <a:rPr lang="pt-PT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, Gabinete de Estatística e Planeamento da Educação, Ministério da Educação; </a:t>
          </a:r>
          <a:r>
            <a:rPr lang="pt-PT" sz="10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INE</a:t>
          </a:r>
          <a:r>
            <a:rPr lang="pt-PT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, Anuários Estatísticos Região Lisboa; </a:t>
          </a:r>
          <a:r>
            <a:rPr lang="pt-PT" sz="10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Direcção Geral de Estatísticas da Educação e da Ciência</a:t>
          </a:r>
          <a:r>
            <a:rPr lang="pt-PT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, Ministério da Educação e compilados neste documento pelo </a:t>
          </a:r>
          <a:r>
            <a:rPr lang="pt-PT" sz="10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Observatório de luta contra a Pobreza na cidade de Lisboa </a:t>
          </a:r>
          <a:r>
            <a:rPr lang="pt-PT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(OLCPL).</a:t>
          </a:r>
        </a:p>
        <a:p>
          <a:pPr algn="l"/>
          <a:endParaRPr lang="pt-PT" sz="1000" baseline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pt-PT" sz="1000" baseline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6</xdr:col>
      <xdr:colOff>171450</xdr:colOff>
      <xdr:row>0</xdr:row>
      <xdr:rowOff>114300</xdr:rowOff>
    </xdr:from>
    <xdr:to>
      <xdr:col>8</xdr:col>
      <xdr:colOff>495300</xdr:colOff>
      <xdr:row>7</xdr:row>
      <xdr:rowOff>61293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14300"/>
          <a:ext cx="1543050" cy="1280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180975</xdr:rowOff>
    </xdr:from>
    <xdr:to>
      <xdr:col>1</xdr:col>
      <xdr:colOff>495300</xdr:colOff>
      <xdr:row>2</xdr:row>
      <xdr:rowOff>85725</xdr:rowOff>
    </xdr:to>
    <xdr:sp macro="" textlink=""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276225" y="180975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0</xdr:col>
      <xdr:colOff>361950</xdr:colOff>
      <xdr:row>25</xdr:row>
      <xdr:rowOff>47625</xdr:rowOff>
    </xdr:from>
    <xdr:to>
      <xdr:col>1</xdr:col>
      <xdr:colOff>581025</xdr:colOff>
      <xdr:row>26</xdr:row>
      <xdr:rowOff>142875</xdr:rowOff>
    </xdr:to>
    <xdr:sp macro="" textlink="">
      <xdr:nvSpPr>
        <xdr:cNvPr id="4" name="Rectângulo 1">
          <a:hlinkClick xmlns:r="http://schemas.openxmlformats.org/officeDocument/2006/relationships" r:id="rId1"/>
        </xdr:cNvPr>
        <xdr:cNvSpPr/>
      </xdr:nvSpPr>
      <xdr:spPr>
        <a:xfrm>
          <a:off x="361950" y="5133975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0</xdr:rowOff>
    </xdr:from>
    <xdr:to>
      <xdr:col>1</xdr:col>
      <xdr:colOff>409575</xdr:colOff>
      <xdr:row>2</xdr:row>
      <xdr:rowOff>95250</xdr:rowOff>
    </xdr:to>
    <xdr:sp macro="" textlink=""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190500" y="190500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0</xdr:col>
      <xdr:colOff>361950</xdr:colOff>
      <xdr:row>25</xdr:row>
      <xdr:rowOff>66675</xdr:rowOff>
    </xdr:from>
    <xdr:to>
      <xdr:col>1</xdr:col>
      <xdr:colOff>581025</xdr:colOff>
      <xdr:row>26</xdr:row>
      <xdr:rowOff>161925</xdr:rowOff>
    </xdr:to>
    <xdr:sp macro="" textlink="">
      <xdr:nvSpPr>
        <xdr:cNvPr id="4" name="Rectângulo 1">
          <a:hlinkClick xmlns:r="http://schemas.openxmlformats.org/officeDocument/2006/relationships" r:id="rId1"/>
        </xdr:cNvPr>
        <xdr:cNvSpPr/>
      </xdr:nvSpPr>
      <xdr:spPr>
        <a:xfrm>
          <a:off x="361950" y="5153025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28575</xdr:rowOff>
    </xdr:from>
    <xdr:to>
      <xdr:col>1</xdr:col>
      <xdr:colOff>390525</xdr:colOff>
      <xdr:row>2</xdr:row>
      <xdr:rowOff>123825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171450" y="219075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0</xdr:col>
      <xdr:colOff>371475</xdr:colOff>
      <xdr:row>25</xdr:row>
      <xdr:rowOff>114300</xdr:rowOff>
    </xdr:from>
    <xdr:to>
      <xdr:col>1</xdr:col>
      <xdr:colOff>590550</xdr:colOff>
      <xdr:row>27</xdr:row>
      <xdr:rowOff>19050</xdr:rowOff>
    </xdr:to>
    <xdr:sp macro="" textlink=""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371475" y="5200650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171450</xdr:rowOff>
    </xdr:from>
    <xdr:to>
      <xdr:col>1</xdr:col>
      <xdr:colOff>571500</xdr:colOff>
      <xdr:row>2</xdr:row>
      <xdr:rowOff>76200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352425" y="171450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0</xdr:col>
      <xdr:colOff>371475</xdr:colOff>
      <xdr:row>25</xdr:row>
      <xdr:rowOff>76200</xdr:rowOff>
    </xdr:from>
    <xdr:to>
      <xdr:col>1</xdr:col>
      <xdr:colOff>590550</xdr:colOff>
      <xdr:row>26</xdr:row>
      <xdr:rowOff>171450</xdr:rowOff>
    </xdr:to>
    <xdr:sp macro="" textlink=""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371475" y="5162550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19050</xdr:rowOff>
    </xdr:from>
    <xdr:to>
      <xdr:col>1</xdr:col>
      <xdr:colOff>457200</xdr:colOff>
      <xdr:row>2</xdr:row>
      <xdr:rowOff>114300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238125" y="209550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0</xdr:col>
      <xdr:colOff>209550</xdr:colOff>
      <xdr:row>25</xdr:row>
      <xdr:rowOff>114300</xdr:rowOff>
    </xdr:from>
    <xdr:to>
      <xdr:col>1</xdr:col>
      <xdr:colOff>428625</xdr:colOff>
      <xdr:row>27</xdr:row>
      <xdr:rowOff>19050</xdr:rowOff>
    </xdr:to>
    <xdr:sp macro="" textlink=""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209550" y="5200650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</xdr:row>
      <xdr:rowOff>0</xdr:rowOff>
    </xdr:from>
    <xdr:to>
      <xdr:col>1</xdr:col>
      <xdr:colOff>476250</xdr:colOff>
      <xdr:row>2</xdr:row>
      <xdr:rowOff>123825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257175" y="161925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0</xdr:col>
      <xdr:colOff>352425</xdr:colOff>
      <xdr:row>27</xdr:row>
      <xdr:rowOff>133350</xdr:rowOff>
    </xdr:from>
    <xdr:to>
      <xdr:col>1</xdr:col>
      <xdr:colOff>571500</xdr:colOff>
      <xdr:row>29</xdr:row>
      <xdr:rowOff>95250</xdr:rowOff>
    </xdr:to>
    <xdr:sp macro="" textlink=""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352425" y="5362575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0</xdr:rowOff>
    </xdr:from>
    <xdr:to>
      <xdr:col>1</xdr:col>
      <xdr:colOff>381000</xdr:colOff>
      <xdr:row>2</xdr:row>
      <xdr:rowOff>95250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161925" y="190500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0</xdr:col>
      <xdr:colOff>342900</xdr:colOff>
      <xdr:row>25</xdr:row>
      <xdr:rowOff>133350</xdr:rowOff>
    </xdr:from>
    <xdr:to>
      <xdr:col>1</xdr:col>
      <xdr:colOff>561975</xdr:colOff>
      <xdr:row>27</xdr:row>
      <xdr:rowOff>38100</xdr:rowOff>
    </xdr:to>
    <xdr:sp macro="" textlink=""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342900" y="5219700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9525</xdr:rowOff>
    </xdr:from>
    <xdr:to>
      <xdr:col>1</xdr:col>
      <xdr:colOff>409575</xdr:colOff>
      <xdr:row>2</xdr:row>
      <xdr:rowOff>104775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190500" y="200025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0</xdr:col>
      <xdr:colOff>295275</xdr:colOff>
      <xdr:row>25</xdr:row>
      <xdr:rowOff>133350</xdr:rowOff>
    </xdr:from>
    <xdr:to>
      <xdr:col>1</xdr:col>
      <xdr:colOff>514350</xdr:colOff>
      <xdr:row>27</xdr:row>
      <xdr:rowOff>38100</xdr:rowOff>
    </xdr:to>
    <xdr:sp macro="" textlink=""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295275" y="5219700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</xdr:row>
      <xdr:rowOff>19050</xdr:rowOff>
    </xdr:from>
    <xdr:to>
      <xdr:col>1</xdr:col>
      <xdr:colOff>571500</xdr:colOff>
      <xdr:row>2</xdr:row>
      <xdr:rowOff>142875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352425" y="180975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0</xdr:col>
      <xdr:colOff>495300</xdr:colOff>
      <xdr:row>26</xdr:row>
      <xdr:rowOff>38100</xdr:rowOff>
    </xdr:from>
    <xdr:to>
      <xdr:col>2</xdr:col>
      <xdr:colOff>9525</xdr:colOff>
      <xdr:row>28</xdr:row>
      <xdr:rowOff>0</xdr:rowOff>
    </xdr:to>
    <xdr:sp macro="" textlink=""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495300" y="5162550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142875</xdr:rowOff>
    </xdr:from>
    <xdr:to>
      <xdr:col>1</xdr:col>
      <xdr:colOff>485775</xdr:colOff>
      <xdr:row>2</xdr:row>
      <xdr:rowOff>104775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266700" y="142875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0</xdr:col>
      <xdr:colOff>542925</xdr:colOff>
      <xdr:row>25</xdr:row>
      <xdr:rowOff>114300</xdr:rowOff>
    </xdr:from>
    <xdr:to>
      <xdr:col>2</xdr:col>
      <xdr:colOff>57150</xdr:colOff>
      <xdr:row>27</xdr:row>
      <xdr:rowOff>76200</xdr:rowOff>
    </xdr:to>
    <xdr:sp macro="" textlink=""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542925" y="5076825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0</xdr:row>
      <xdr:rowOff>104775</xdr:rowOff>
    </xdr:from>
    <xdr:to>
      <xdr:col>1</xdr:col>
      <xdr:colOff>819150</xdr:colOff>
      <xdr:row>2</xdr:row>
      <xdr:rowOff>85725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600075" y="104775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0</xdr:rowOff>
    </xdr:from>
    <xdr:to>
      <xdr:col>1</xdr:col>
      <xdr:colOff>523875</xdr:colOff>
      <xdr:row>2</xdr:row>
      <xdr:rowOff>123825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304800" y="161925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0</xdr:col>
      <xdr:colOff>485775</xdr:colOff>
      <xdr:row>25</xdr:row>
      <xdr:rowOff>142875</xdr:rowOff>
    </xdr:from>
    <xdr:to>
      <xdr:col>2</xdr:col>
      <xdr:colOff>0</xdr:colOff>
      <xdr:row>27</xdr:row>
      <xdr:rowOff>104775</xdr:rowOff>
    </xdr:to>
    <xdr:sp macro="" textlink=""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485775" y="5105400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161925</xdr:rowOff>
    </xdr:from>
    <xdr:to>
      <xdr:col>1</xdr:col>
      <xdr:colOff>400050</xdr:colOff>
      <xdr:row>2</xdr:row>
      <xdr:rowOff>66675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180975" y="161925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0</xdr:col>
      <xdr:colOff>400050</xdr:colOff>
      <xdr:row>25</xdr:row>
      <xdr:rowOff>104775</xdr:rowOff>
    </xdr:from>
    <xdr:to>
      <xdr:col>1</xdr:col>
      <xdr:colOff>619125</xdr:colOff>
      <xdr:row>27</xdr:row>
      <xdr:rowOff>9525</xdr:rowOff>
    </xdr:to>
    <xdr:sp macro="" textlink=""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400050" y="5191125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152400</xdr:rowOff>
    </xdr:from>
    <xdr:to>
      <xdr:col>1</xdr:col>
      <xdr:colOff>409575</xdr:colOff>
      <xdr:row>2</xdr:row>
      <xdr:rowOff>57150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190500" y="152400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0</xdr:col>
      <xdr:colOff>314325</xdr:colOff>
      <xdr:row>25</xdr:row>
      <xdr:rowOff>85725</xdr:rowOff>
    </xdr:from>
    <xdr:to>
      <xdr:col>1</xdr:col>
      <xdr:colOff>533400</xdr:colOff>
      <xdr:row>26</xdr:row>
      <xdr:rowOff>180975</xdr:rowOff>
    </xdr:to>
    <xdr:sp macro="" textlink=""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314325" y="5172075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</xdr:row>
      <xdr:rowOff>19050</xdr:rowOff>
    </xdr:from>
    <xdr:to>
      <xdr:col>1</xdr:col>
      <xdr:colOff>552450</xdr:colOff>
      <xdr:row>2</xdr:row>
      <xdr:rowOff>142875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333375" y="180975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0</xdr:col>
      <xdr:colOff>276225</xdr:colOff>
      <xdr:row>25</xdr:row>
      <xdr:rowOff>142875</xdr:rowOff>
    </xdr:from>
    <xdr:to>
      <xdr:col>1</xdr:col>
      <xdr:colOff>495300</xdr:colOff>
      <xdr:row>27</xdr:row>
      <xdr:rowOff>104775</xdr:rowOff>
    </xdr:to>
    <xdr:sp macro="" textlink=""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276225" y="5105400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152400</xdr:rowOff>
    </xdr:from>
    <xdr:to>
      <xdr:col>1</xdr:col>
      <xdr:colOff>466725</xdr:colOff>
      <xdr:row>2</xdr:row>
      <xdr:rowOff>114300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247650" y="152400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0</xdr:col>
      <xdr:colOff>390525</xdr:colOff>
      <xdr:row>25</xdr:row>
      <xdr:rowOff>114300</xdr:rowOff>
    </xdr:from>
    <xdr:to>
      <xdr:col>1</xdr:col>
      <xdr:colOff>609600</xdr:colOff>
      <xdr:row>27</xdr:row>
      <xdr:rowOff>76200</xdr:rowOff>
    </xdr:to>
    <xdr:sp macro="" textlink=""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390525" y="5076825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9525</xdr:rowOff>
    </xdr:from>
    <xdr:to>
      <xdr:col>1</xdr:col>
      <xdr:colOff>400050</xdr:colOff>
      <xdr:row>2</xdr:row>
      <xdr:rowOff>133350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180975" y="171450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0</xdr:col>
      <xdr:colOff>504825</xdr:colOff>
      <xdr:row>26</xdr:row>
      <xdr:rowOff>0</xdr:rowOff>
    </xdr:from>
    <xdr:to>
      <xdr:col>2</xdr:col>
      <xdr:colOff>19050</xdr:colOff>
      <xdr:row>27</xdr:row>
      <xdr:rowOff>123825</xdr:rowOff>
    </xdr:to>
    <xdr:sp macro="" textlink=""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504825" y="5124450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38100</xdr:rowOff>
    </xdr:from>
    <xdr:to>
      <xdr:col>1</xdr:col>
      <xdr:colOff>390525</xdr:colOff>
      <xdr:row>2</xdr:row>
      <xdr:rowOff>133350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171450" y="228600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0</xdr:col>
      <xdr:colOff>323850</xdr:colOff>
      <xdr:row>25</xdr:row>
      <xdr:rowOff>85725</xdr:rowOff>
    </xdr:from>
    <xdr:to>
      <xdr:col>1</xdr:col>
      <xdr:colOff>542925</xdr:colOff>
      <xdr:row>26</xdr:row>
      <xdr:rowOff>180975</xdr:rowOff>
    </xdr:to>
    <xdr:sp macro="" textlink=""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323850" y="5172075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161925</xdr:rowOff>
    </xdr:from>
    <xdr:to>
      <xdr:col>1</xdr:col>
      <xdr:colOff>390525</xdr:colOff>
      <xdr:row>2</xdr:row>
      <xdr:rowOff>66675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171450" y="161925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0</xdr:col>
      <xdr:colOff>428625</xdr:colOff>
      <xdr:row>25</xdr:row>
      <xdr:rowOff>95250</xdr:rowOff>
    </xdr:from>
    <xdr:to>
      <xdr:col>1</xdr:col>
      <xdr:colOff>647700</xdr:colOff>
      <xdr:row>27</xdr:row>
      <xdr:rowOff>0</xdr:rowOff>
    </xdr:to>
    <xdr:sp macro="" textlink=""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428625" y="5181600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19050</xdr:rowOff>
    </xdr:from>
    <xdr:to>
      <xdr:col>1</xdr:col>
      <xdr:colOff>523875</xdr:colOff>
      <xdr:row>2</xdr:row>
      <xdr:rowOff>114300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304800" y="209550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0</xdr:col>
      <xdr:colOff>514350</xdr:colOff>
      <xdr:row>24</xdr:row>
      <xdr:rowOff>123825</xdr:rowOff>
    </xdr:from>
    <xdr:to>
      <xdr:col>1</xdr:col>
      <xdr:colOff>733425</xdr:colOff>
      <xdr:row>26</xdr:row>
      <xdr:rowOff>28575</xdr:rowOff>
    </xdr:to>
    <xdr:sp macro="" textlink=""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514350" y="4924425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</xdr:row>
      <xdr:rowOff>0</xdr:rowOff>
    </xdr:from>
    <xdr:to>
      <xdr:col>1</xdr:col>
      <xdr:colOff>533400</xdr:colOff>
      <xdr:row>2</xdr:row>
      <xdr:rowOff>95250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314325" y="190500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0</xdr:col>
      <xdr:colOff>523875</xdr:colOff>
      <xdr:row>23</xdr:row>
      <xdr:rowOff>133350</xdr:rowOff>
    </xdr:from>
    <xdr:to>
      <xdr:col>1</xdr:col>
      <xdr:colOff>742950</xdr:colOff>
      <xdr:row>25</xdr:row>
      <xdr:rowOff>38100</xdr:rowOff>
    </xdr:to>
    <xdr:sp macro="" textlink=""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523875" y="4743450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9525</xdr:rowOff>
    </xdr:from>
    <xdr:to>
      <xdr:col>1</xdr:col>
      <xdr:colOff>457200</xdr:colOff>
      <xdr:row>2</xdr:row>
      <xdr:rowOff>133350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238125" y="171450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0</xdr:col>
      <xdr:colOff>266700</xdr:colOff>
      <xdr:row>26</xdr:row>
      <xdr:rowOff>142875</xdr:rowOff>
    </xdr:from>
    <xdr:to>
      <xdr:col>1</xdr:col>
      <xdr:colOff>485775</xdr:colOff>
      <xdr:row>28</xdr:row>
      <xdr:rowOff>104775</xdr:rowOff>
    </xdr:to>
    <xdr:sp macro="" textlink=""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266700" y="5391150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</xdr:row>
      <xdr:rowOff>19050</xdr:rowOff>
    </xdr:from>
    <xdr:to>
      <xdr:col>1</xdr:col>
      <xdr:colOff>533400</xdr:colOff>
      <xdr:row>2</xdr:row>
      <xdr:rowOff>114300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314325" y="209550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0</xdr:col>
      <xdr:colOff>514350</xdr:colOff>
      <xdr:row>24</xdr:row>
      <xdr:rowOff>142875</xdr:rowOff>
    </xdr:from>
    <xdr:to>
      <xdr:col>1</xdr:col>
      <xdr:colOff>733425</xdr:colOff>
      <xdr:row>26</xdr:row>
      <xdr:rowOff>47625</xdr:rowOff>
    </xdr:to>
    <xdr:sp macro="" textlink=""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514350" y="4943475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76200</xdr:rowOff>
    </xdr:from>
    <xdr:to>
      <xdr:col>1</xdr:col>
      <xdr:colOff>485775</xdr:colOff>
      <xdr:row>3</xdr:row>
      <xdr:rowOff>38100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266700" y="238125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0</xdr:col>
      <xdr:colOff>390525</xdr:colOff>
      <xdr:row>26</xdr:row>
      <xdr:rowOff>123825</xdr:rowOff>
    </xdr:from>
    <xdr:to>
      <xdr:col>1</xdr:col>
      <xdr:colOff>609600</xdr:colOff>
      <xdr:row>28</xdr:row>
      <xdr:rowOff>85725</xdr:rowOff>
    </xdr:to>
    <xdr:sp macro="" textlink=""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390525" y="5324475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0</xdr:rowOff>
    </xdr:from>
    <xdr:to>
      <xdr:col>1</xdr:col>
      <xdr:colOff>447675</xdr:colOff>
      <xdr:row>2</xdr:row>
      <xdr:rowOff>123825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228600" y="161925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0</xdr:col>
      <xdr:colOff>295275</xdr:colOff>
      <xdr:row>26</xdr:row>
      <xdr:rowOff>85725</xdr:rowOff>
    </xdr:from>
    <xdr:to>
      <xdr:col>1</xdr:col>
      <xdr:colOff>514350</xdr:colOff>
      <xdr:row>28</xdr:row>
      <xdr:rowOff>47625</xdr:rowOff>
    </xdr:to>
    <xdr:sp macro="" textlink=""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295275" y="5181600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0</xdr:rowOff>
    </xdr:from>
    <xdr:to>
      <xdr:col>1</xdr:col>
      <xdr:colOff>409575</xdr:colOff>
      <xdr:row>2</xdr:row>
      <xdr:rowOff>123825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190500" y="161925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0</xdr:col>
      <xdr:colOff>400050</xdr:colOff>
      <xdr:row>26</xdr:row>
      <xdr:rowOff>142875</xdr:rowOff>
    </xdr:from>
    <xdr:to>
      <xdr:col>1</xdr:col>
      <xdr:colOff>619125</xdr:colOff>
      <xdr:row>28</xdr:row>
      <xdr:rowOff>104775</xdr:rowOff>
    </xdr:to>
    <xdr:sp macro="" textlink=""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400050" y="5238750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0</xdr:rowOff>
    </xdr:from>
    <xdr:to>
      <xdr:col>1</xdr:col>
      <xdr:colOff>400050</xdr:colOff>
      <xdr:row>2</xdr:row>
      <xdr:rowOff>123825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180975" y="161925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0</xdr:col>
      <xdr:colOff>200025</xdr:colOff>
      <xdr:row>26</xdr:row>
      <xdr:rowOff>95250</xdr:rowOff>
    </xdr:from>
    <xdr:to>
      <xdr:col>1</xdr:col>
      <xdr:colOff>419100</xdr:colOff>
      <xdr:row>28</xdr:row>
      <xdr:rowOff>57150</xdr:rowOff>
    </xdr:to>
    <xdr:sp macro="" textlink=""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200025" y="5191125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0</xdr:rowOff>
    </xdr:from>
    <xdr:to>
      <xdr:col>1</xdr:col>
      <xdr:colOff>514350</xdr:colOff>
      <xdr:row>2</xdr:row>
      <xdr:rowOff>123825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295275" y="161925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0</xdr:col>
      <xdr:colOff>428625</xdr:colOff>
      <xdr:row>27</xdr:row>
      <xdr:rowOff>0</xdr:rowOff>
    </xdr:from>
    <xdr:to>
      <xdr:col>1</xdr:col>
      <xdr:colOff>647700</xdr:colOff>
      <xdr:row>28</xdr:row>
      <xdr:rowOff>123825</xdr:rowOff>
    </xdr:to>
    <xdr:sp macro="" textlink=""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428625" y="5200650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</xdr:row>
      <xdr:rowOff>19050</xdr:rowOff>
    </xdr:from>
    <xdr:to>
      <xdr:col>1</xdr:col>
      <xdr:colOff>476250</xdr:colOff>
      <xdr:row>2</xdr:row>
      <xdr:rowOff>114300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257175" y="209550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0</xdr:col>
      <xdr:colOff>342900</xdr:colOff>
      <xdr:row>25</xdr:row>
      <xdr:rowOff>19050</xdr:rowOff>
    </xdr:from>
    <xdr:to>
      <xdr:col>1</xdr:col>
      <xdr:colOff>561975</xdr:colOff>
      <xdr:row>26</xdr:row>
      <xdr:rowOff>114300</xdr:rowOff>
    </xdr:to>
    <xdr:sp macro="" textlink=""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342900" y="5200650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Quadros%20Relatorio/Final_Relat&#243;rio%202011_texto%20e%20quadros/AERL%2020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Quadros%20Relatorio/Final_Relat&#243;rio%202011_texto%20e%20quadros/AERL_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Quadros%20Relatorio/Final_Relat&#243;rio%202011_texto%20e%20quadros/Relatorio%202011_Habita&#231;&#227;o/AERL/AERL_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Quadros%20Relatorio/Final_Relat&#243;rio%202011_texto%20e%20quadros/AERL%20200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Quadros%20Relatorio/Final_Relat&#243;rio%202011_texto%20e%20quadros/AERL_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_01_01_06_Lis"/>
      <sheetName val="I_01_02_06_Lis"/>
      <sheetName val="I_01_03_06_Lis"/>
      <sheetName val="I_01_04_06_Lis"/>
      <sheetName val="I_01_05_06_Lis"/>
      <sheetName val="I_01_06_06_Lis"/>
      <sheetName val="I_01_07_06_Lis"/>
      <sheetName val="I_01_08_06_Lis"/>
      <sheetName val="I_01_08_06c_Lis"/>
      <sheetName val="I_01_09_01_Lis"/>
      <sheetName val="I_01_10_05_Lis"/>
      <sheetName val="I_01_11_06_Lis"/>
      <sheetName val="I_02_01_05_Lis"/>
      <sheetName val="I_02_01c_05_Lis"/>
      <sheetName val="I_02_02_Lis"/>
      <sheetName val="I_02_03_Lis"/>
      <sheetName val="I_02_04_05_Lx"/>
      <sheetName val="I_02_05_Lis"/>
      <sheetName val="II_01_01_06_Lis"/>
      <sheetName val="II_01_01c_06_Lis"/>
      <sheetName val="II_01_02_06_Lis"/>
      <sheetName val="II_01_02c_06_Lis"/>
      <sheetName val="II_01_03_06_Lis"/>
      <sheetName val="II_01_03c_06_Lis"/>
      <sheetName val="II_02_01_06Lis"/>
      <sheetName val="II_02_02_05Lis"/>
      <sheetName val="II_02_03_0506_Lis"/>
      <sheetName val="II_02_04_0506_Lis"/>
      <sheetName val="II_02_05_0506_Lis"/>
      <sheetName val="II_02_06_05Lis"/>
      <sheetName val="II_02_07_Lis"/>
      <sheetName val="II_2_8_0607_LISBOA"/>
      <sheetName val="II_2_9_0506_LISBOA"/>
      <sheetName val="II_03_01_05_Lis"/>
      <sheetName val="II_03_01_05c_Lis"/>
      <sheetName val="II_03_02_05_Lis"/>
      <sheetName val="II_03_03_05_Lis"/>
      <sheetName val="II_03_04_05_Lis"/>
      <sheetName val="II_03_05_05_Lis"/>
      <sheetName val="II_03_06_05_Lis"/>
      <sheetName val="II_03_06_05c_Lis"/>
      <sheetName val="II_04_01_05_Lis"/>
      <sheetName val="II_04_01c_05_Lis"/>
      <sheetName val="II_04_02_05_Lis"/>
      <sheetName val="II_04_03_05_Lis"/>
      <sheetName val="II_04_04_05_Lis"/>
      <sheetName val="II_04_05_05_Lis"/>
      <sheetName val="II_04_06_05_Lis"/>
      <sheetName val="II_04_07_05_Lis"/>
      <sheetName val="II_05_01_06_Lis"/>
      <sheetName val="II_05_01c_06_Lis"/>
      <sheetName val="II_5_02_Lis"/>
      <sheetName val="II_05_03_06_Lis"/>
      <sheetName val="II_05_04_06_Lis"/>
      <sheetName val="II_05_05_06_Lis"/>
      <sheetName val="II_05_06_06_Lis"/>
      <sheetName val="II_05_07_06_Lis"/>
      <sheetName val="II_05_08_06_Lis"/>
      <sheetName val="II_05_09_06_Lis"/>
      <sheetName val="II_05_10_06_Lis"/>
      <sheetName val="II_05_11_06_Lis"/>
      <sheetName val="II_05_12_06_Lis"/>
      <sheetName val="II_05_13_06_Lis"/>
      <sheetName val="II_05_14_06_Lis"/>
      <sheetName val="II_05_15_06_Lis"/>
      <sheetName val="II_05_16_06_Lis"/>
      <sheetName val="II_05_17_06_Lis"/>
      <sheetName val="II_5_18_05_Lis"/>
      <sheetName val="II_5_19_Lis"/>
      <sheetName val="II_5_20_Lis"/>
      <sheetName val="II_5_21_Lis"/>
      <sheetName val="II_5_22_Lis"/>
      <sheetName val="II_5_23_Lis"/>
      <sheetName val="II_06_01_06_Lis"/>
      <sheetName val="II_06_01c_06_Lis"/>
      <sheetName val="II_06_02_06_Lis"/>
      <sheetName val="II_06_03_06_Lis"/>
      <sheetName val="II_06_04_06_Lis"/>
      <sheetName val="II_06_05_06_Lis"/>
      <sheetName val="II_06_06_06_Lis"/>
      <sheetName val="II_06_06c_06_Lis"/>
      <sheetName val="II_06_07_06_Lis"/>
      <sheetName val="II_06_08_06_Lis"/>
      <sheetName val="II_06_09_06_Lis"/>
      <sheetName val="III_01_01_04_Lx"/>
      <sheetName val="III_01_02_04_Lx"/>
      <sheetName val="III_01_03_04_Lx"/>
      <sheetName val="III_01_04_04_Lx"/>
      <sheetName val="III_01_05_04_Lx"/>
      <sheetName val="III_02_01_06_Lis"/>
      <sheetName val="III_03_01_0506_Lis"/>
      <sheetName val="III_03_01c_0506_Lis"/>
      <sheetName val="III_03_02_06_Lis"/>
      <sheetName val="III_03_03_06_Lis"/>
      <sheetName val="III_03_04_06_Lis"/>
      <sheetName val="III_03_05_06_Lis"/>
      <sheetName val="III_03_06_05_Lis"/>
      <sheetName val="III_03_07_05_Lis"/>
      <sheetName val="III_03_08_05_Lis"/>
      <sheetName val="III_03_09_05_Lis"/>
      <sheetName val="III_03_10_05_Lis"/>
      <sheetName val="III_03_11_05_Lis"/>
      <sheetName val="III_03_12_05_Lis"/>
      <sheetName val="III_03_13_05_Lis"/>
      <sheetName val="III_03_14_06_Lis"/>
      <sheetName val="III_03_15_05_Lis"/>
      <sheetName val="III_03_15c_05_Lis"/>
      <sheetName val="III_04_01_06_Lis"/>
      <sheetName val="III_04_02_06_Lis"/>
      <sheetName val="III_04_03_06_Lis"/>
      <sheetName val="III_04_04_06_Lis"/>
      <sheetName val="III_04_05_06_L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10">
          <cell r="B10">
            <v>456</v>
          </cell>
          <cell r="I10">
            <v>250</v>
          </cell>
          <cell r="J10">
            <v>88</v>
          </cell>
          <cell r="K10">
            <v>120</v>
          </cell>
          <cell r="L10">
            <v>79</v>
          </cell>
        </row>
        <row r="11">
          <cell r="I11">
            <v>178</v>
          </cell>
          <cell r="J11">
            <v>79</v>
          </cell>
          <cell r="K11">
            <v>83</v>
          </cell>
          <cell r="L11">
            <v>70</v>
          </cell>
        </row>
        <row r="14">
          <cell r="G14">
            <v>37</v>
          </cell>
          <cell r="H14">
            <v>47</v>
          </cell>
          <cell r="I14">
            <v>56</v>
          </cell>
          <cell r="J14">
            <v>45</v>
          </cell>
          <cell r="K14">
            <v>32</v>
          </cell>
          <cell r="L14">
            <v>44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_01_01_05_Lis"/>
      <sheetName val="I_01_02_05_Lis"/>
      <sheetName val="I_01_03_05_Lis"/>
      <sheetName val="I_01_04_Lis"/>
      <sheetName val="I_01_05_Lis"/>
      <sheetName val="I_01_06_05_Lis"/>
      <sheetName val="I_01_07_05_Lis"/>
      <sheetName val="I_01_08_05_Lis"/>
      <sheetName val="I_01_08c_05_Lis"/>
      <sheetName val="I_01_08_06_Lis"/>
      <sheetName val="I_01_08c_06_Lis"/>
      <sheetName val="I_01_09_01_Lis"/>
      <sheetName val="I_01_10_04_Lis"/>
      <sheetName val="I_01_10_05_Lis"/>
      <sheetName val="I_01_11_05_Lis"/>
      <sheetName val="I_02_01_04_Lis"/>
      <sheetName val="I_02_01c_04_Lis"/>
      <sheetName val="I_02_02_04_Lis"/>
      <sheetName val="I_02_03_04_Lis"/>
      <sheetName val="I_02_04_04_Lis"/>
      <sheetName val="I_02_05_04_Lis"/>
      <sheetName val="II_01_1_05_Lis"/>
      <sheetName val="II_01_1c_05_Lis"/>
      <sheetName val="II_01_2_05_Lis"/>
      <sheetName val="II_01_2c_05_Lis"/>
      <sheetName val="II_01_3_05_Lis"/>
      <sheetName val="II_01_3c_05_Lis"/>
      <sheetName val="II_02_01_04_Lis"/>
      <sheetName val="II_02_01_05Lis"/>
      <sheetName val="II_02_02_04Lis"/>
      <sheetName val="II_02_02_Lis"/>
      <sheetName val="II_02_03_04Lis"/>
      <sheetName val="II_02_04_04Lis"/>
      <sheetName val="II_02_04_05Lis"/>
      <sheetName val="II_02_05_04Lis"/>
      <sheetName val="II_02_06_04Lis"/>
      <sheetName val="II_02_07_04_Lis"/>
      <sheetName val="II_03_01_04_Lis"/>
      <sheetName val="II_03_01c_04_Lis"/>
      <sheetName val="II_03_02_04_Lis"/>
      <sheetName val="II_03_03_04_Lis"/>
      <sheetName val="II_03_04_04_Lis"/>
      <sheetName val="II_03_05_04_Lis"/>
      <sheetName val="II_03_06_04_Lis"/>
      <sheetName val="II_03_06_04c_Lis"/>
      <sheetName val="II.04.1_04_Lis"/>
      <sheetName val="II.04.1c_04_Lis"/>
      <sheetName val="II.04.2_04_Lis"/>
      <sheetName val="II.04.3_04_Lis"/>
      <sheetName val="II_04_04_04_Lis"/>
      <sheetName val="II.04.5_04_Lis"/>
      <sheetName val="II.04.6_04_Lis"/>
      <sheetName val="II.04.7_04_Lis"/>
      <sheetName val="II_05_01_05_Lis"/>
      <sheetName val="II_05_01c_05_Lis"/>
      <sheetName val="II_05_02_03_Lis"/>
      <sheetName val="II_05_03_05_Lis"/>
      <sheetName val="II_05_04_05_Lis"/>
      <sheetName val="II_05_05_05_Lis"/>
      <sheetName val="II_05_06_05_Lis"/>
      <sheetName val="II_05_07_05_Lis"/>
      <sheetName val="II_05_08_05_Lis"/>
      <sheetName val="II_05_09_05_Lis"/>
      <sheetName val="II_05_10_05_Lis"/>
      <sheetName val="II_05_11_05_Lis"/>
      <sheetName val="II_05_12_05_Lis"/>
      <sheetName val="II_05_13_05_Lis"/>
      <sheetName val="II_05_14_05_Lis"/>
      <sheetName val="II_05_15_05_Lis"/>
      <sheetName val="II_05_16_05_Lis"/>
      <sheetName val="II_05_17_05_Lis"/>
      <sheetName val="II_05_18_03_Lis"/>
      <sheetName val="II_05_19_03_Lis"/>
      <sheetName val="II_05_20_03_Lis"/>
      <sheetName val="II_05_21_03_Lis"/>
      <sheetName val="II_05_22_03_Lis"/>
      <sheetName val="II_05_22_03_Lis (1)"/>
      <sheetName val="II_05_23_02_Lis"/>
      <sheetName val="II_05_23_03_Lis"/>
      <sheetName val="II_06_01_05_Lis"/>
      <sheetName val="II_06_01c_05_Lis"/>
      <sheetName val="II_06_02_05_Lis"/>
      <sheetName val="II_06_03_05_Lis"/>
      <sheetName val="II_06_04_05_Lis"/>
      <sheetName val="II_06_05_05_Lis"/>
      <sheetName val="II_06_06_05_Lis"/>
      <sheetName val="II_06_06c_05_Lis"/>
      <sheetName val="II_06_07_05_Lis"/>
      <sheetName val="II_06_08_05_Lis"/>
      <sheetName val="II_06_09_05_Lis"/>
      <sheetName val="III_01_01_03_Lis"/>
      <sheetName val="III_01_02_03_Lis"/>
      <sheetName val="III_01_03_03_Lis"/>
      <sheetName val="III_01_04_03_Lis"/>
      <sheetName val="III_01_05_03_Lis"/>
      <sheetName val="III_02_01_05_Lis"/>
      <sheetName val="II_02_02_Lis (1)"/>
      <sheetName val="II_02_03_05Lis"/>
      <sheetName val="II_02_04_05Lis (1)"/>
      <sheetName val="II_02_05_05Lis"/>
      <sheetName val="II_02_06_05Lis"/>
      <sheetName val="II_02_07_05_Lis"/>
      <sheetName val="III_03_01_05Lis"/>
      <sheetName val="III_03_01c_05Lis"/>
      <sheetName val="III_03_02_Lis"/>
      <sheetName val="III_03_03_Lis"/>
      <sheetName val="III_03_04_Lis"/>
      <sheetName val="III_03_05_Lis"/>
      <sheetName val="III_03_06_04Lis"/>
      <sheetName val="III_03_07_04Lis"/>
      <sheetName val="III_03_08_04Lis"/>
      <sheetName val="III_03_09_04Lis"/>
      <sheetName val="III_03_10_Lis"/>
      <sheetName val="III_03_11_Lis"/>
      <sheetName val="III_03_12_Lis"/>
      <sheetName val="III_03_13_Lis"/>
      <sheetName val="III_03_14_Lis"/>
      <sheetName val="III_03_15_04Lx"/>
      <sheetName val="III_03_15_04PT_Lx"/>
      <sheetName val="III_04_01_05_Lis"/>
      <sheetName val="III_04_02_05_Lx"/>
      <sheetName val="III_04_03_05_Lx"/>
      <sheetName val="III_04_04_05_Lx"/>
      <sheetName val="III_04_05_05_Lis"/>
      <sheetName val="III_05_01_05_Lis"/>
      <sheetName val="III_05_02_05_Lis"/>
      <sheetName val="III_05_03_05_Lis"/>
      <sheetName val="III_05_04_05_Lis"/>
      <sheetName val="III_05_05_05_Lis"/>
      <sheetName val="III_05_06_04Lis"/>
      <sheetName val="III_05_07_Lis"/>
      <sheetName val="III_05_08_Lis"/>
      <sheetName val="III_05_08c_Lis"/>
      <sheetName val="III_05_09_05_Lis"/>
      <sheetName val="III_05_10_05L"/>
      <sheetName val="III_05_11_05L"/>
      <sheetName val="III_05_12_Lis"/>
      <sheetName val="III_05_13_05_Lis"/>
      <sheetName val="III_06_01_05_Lis"/>
      <sheetName val="III_06_02_05_Lis"/>
      <sheetName val="III_06_03_05Lis"/>
      <sheetName val="III_7_1_04_Lis"/>
      <sheetName val="III_7_2_04_Lis"/>
      <sheetName val="III_7_3_04_Lis"/>
      <sheetName val="III_7_4_04_Lis"/>
      <sheetName val="III_08_01_05_Lis"/>
      <sheetName val="III_08_01c_05_Lis"/>
      <sheetName val="III_08_02_05_Lis"/>
      <sheetName val="III_08_03_05_Lis"/>
      <sheetName val="III_08_04_05_Lis"/>
      <sheetName val="III_08_05_05_Lis"/>
      <sheetName val="III_08_06_05_Lis"/>
      <sheetName val="III_08_07_04_Lis"/>
      <sheetName val="III_08_08_04_Lis"/>
      <sheetName val="III_08_09_04_Lis"/>
      <sheetName val="III_08_10_04_Lis"/>
      <sheetName val="III_09_01_05_Lis"/>
      <sheetName val="III_09_02_05_Lis"/>
      <sheetName val="III_09_03_05_Lis"/>
      <sheetName val="III_09_04_04_Lisboa"/>
      <sheetName val="III_09_05_05_Lisboa"/>
      <sheetName val="III_09_06_05_Lisboa"/>
      <sheetName val="III_09_07_04_Lisboa"/>
      <sheetName val="III_09_08_04_Lisboa"/>
      <sheetName val="III_10_01_05_Lis"/>
      <sheetName val="III_10_02_05_Lis"/>
      <sheetName val="III_10_03_05_Lis"/>
      <sheetName val="III_11_01_05_Lis"/>
      <sheetName val="III_11_01c_05_Lis"/>
      <sheetName val="III_11_02_05_Lis"/>
      <sheetName val="III_11_03_05_Lis"/>
      <sheetName val="III_11_04_05_Lis"/>
      <sheetName val="III_11_05_05_Lis"/>
      <sheetName val="III_11_06_05_Lisboa"/>
      <sheetName val="III_12_01_05_Lis"/>
      <sheetName val="III_12_02_04_Lis"/>
      <sheetName val="III_12_03_04_Lis"/>
      <sheetName val="II_12_04_05_Lis"/>
      <sheetName val="III_13_01_04_Lis"/>
      <sheetName val="III_13_01_05_Lis"/>
      <sheetName val="III_13_02_04_Lis"/>
      <sheetName val="III_13_02_05_Lis"/>
      <sheetName val="III_13_03_04_Lis"/>
      <sheetName val="III_13_03_05_Lis"/>
      <sheetName val="III_13_04_04_Lis"/>
      <sheetName val="III_13_04c_04_Lis"/>
      <sheetName val="III_13_04_05_Lis"/>
      <sheetName val="III_13_04c_05_Lis"/>
      <sheetName val="III_13_05_04_Lis"/>
      <sheetName val="III_13_05c_04_Lis"/>
      <sheetName val="III_13_05_05_Lis"/>
      <sheetName val="III_13_05c_05_Lis"/>
      <sheetName val="III_13_06_04_Lis"/>
      <sheetName val="III_13_06_05_Lis"/>
      <sheetName val="III_13_07_04_Lis"/>
      <sheetName val="III_13_07c_04_Lis"/>
      <sheetName val="III_13_07_05_Lis"/>
      <sheetName val="III_13_07c_05_Lis"/>
      <sheetName val="III_13_08_04_Lis"/>
      <sheetName val="III_13_08c_04_Lis"/>
      <sheetName val="III_13_08_05_Lis"/>
      <sheetName val="III_13_08c_05_Lis"/>
      <sheetName val="III.14.1_03_Lis"/>
      <sheetName val="III.14.2_03_Lis"/>
      <sheetName val="III_14_3_04_Lis"/>
      <sheetName val="III_14_3c_04_Lis"/>
      <sheetName val="III.14.4_03_Lis"/>
      <sheetName val="III_15_1_05_Lis"/>
      <sheetName val="IV_01_01_04_Lis"/>
      <sheetName val="IV_01_02_04_Lis"/>
      <sheetName val="IV_01_03_04_Lis"/>
      <sheetName val="IV_01_04_04_Lis"/>
      <sheetName val="IV_02_01_04_Lis"/>
      <sheetName val="IV_02_02_04_Lis"/>
      <sheetName val="IV_02_03_03_Lis"/>
      <sheetName val="IV_02_03_04_Lis"/>
      <sheetName val="IV_02_04_04_Lis"/>
      <sheetName val="IV_02_05_05_Lis"/>
      <sheetName val="IV_02_06_04_Lis"/>
      <sheetName val="IV_03_01_05_Lis"/>
      <sheetName val="IV_03_02_05_Lis"/>
      <sheetName val="IV_03_03_05_Lis"/>
      <sheetName val="IV_03_04_05_Lis"/>
      <sheetName val="IV_03_04_05c_L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0">
          <cell r="B10">
            <v>432</v>
          </cell>
          <cell r="I10">
            <v>250</v>
          </cell>
          <cell r="J10">
            <v>77</v>
          </cell>
          <cell r="K10">
            <v>122</v>
          </cell>
          <cell r="L10">
            <v>51</v>
          </cell>
        </row>
        <row r="11">
          <cell r="I11">
            <v>180</v>
          </cell>
          <cell r="J11">
            <v>69</v>
          </cell>
          <cell r="K11">
            <v>85</v>
          </cell>
          <cell r="L11">
            <v>48</v>
          </cell>
        </row>
        <row r="14">
          <cell r="G14">
            <v>40</v>
          </cell>
          <cell r="H14">
            <v>45</v>
          </cell>
          <cell r="I14">
            <v>58</v>
          </cell>
          <cell r="J14">
            <v>38</v>
          </cell>
          <cell r="K14">
            <v>34</v>
          </cell>
          <cell r="L14">
            <v>29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_01_01_05_Lis"/>
      <sheetName val="I_01_02_05_Lis"/>
      <sheetName val="I_01_03_05_Lis"/>
      <sheetName val="I_01_04_Lis"/>
      <sheetName val="I_01_05_Lis"/>
      <sheetName val="I_01_06_05_Lis"/>
      <sheetName val="I_01_07_05_Lis"/>
      <sheetName val="I_01_08_05_Lis"/>
      <sheetName val="I_01_08c_05_Lis"/>
      <sheetName val="I_01_08_06_Lis"/>
      <sheetName val="I_01_08c_06_Lis"/>
      <sheetName val="I_01_09_01_Lis"/>
      <sheetName val="I_01_10_04_Lis"/>
      <sheetName val="I_01_10_05_Lis"/>
      <sheetName val="I_01_11_05_Lis"/>
      <sheetName val="I_02_01_04_Lis"/>
      <sheetName val="I_02_01c_04_Lis"/>
      <sheetName val="I_02_02_04_Lis"/>
      <sheetName val="I_02_03_04_Lis"/>
      <sheetName val="I_02_04_04_Lis"/>
      <sheetName val="I_02_05_04_Lis"/>
      <sheetName val="II_01_1_05_Lis"/>
      <sheetName val="II_01_1c_05_Lis"/>
      <sheetName val="II_01_2_05_Lis"/>
      <sheetName val="II_01_2c_05_Lis"/>
      <sheetName val="II_01_3_05_Lis"/>
      <sheetName val="II_01_3c_05_Lis"/>
      <sheetName val="II_02_01_04_Lis"/>
      <sheetName val="II_02_01_05Lis"/>
      <sheetName val="II_02_02_04Lis"/>
      <sheetName val="II_02_02_Lis"/>
      <sheetName val="II_02_03_04Lis"/>
      <sheetName val="II_02_04_04Lis"/>
      <sheetName val="II_02_04_05Lis"/>
      <sheetName val="II_02_05_04Lis"/>
      <sheetName val="II_02_06_04Lis"/>
      <sheetName val="II_02_07_04_Lis"/>
      <sheetName val="II_03_01_04_Lis"/>
      <sheetName val="II_03_01c_04_Lis"/>
      <sheetName val="II_03_02_04_Lis"/>
      <sheetName val="II_03_03_04_Lis"/>
      <sheetName val="II_03_04_04_Lis"/>
      <sheetName val="II_03_05_04_Lis"/>
      <sheetName val="II_03_06_04_Lis"/>
      <sheetName val="II_03_06_04c_Lis"/>
      <sheetName val="II.04.1_04_Lis"/>
      <sheetName val="II.04.1c_04_Lis"/>
      <sheetName val="II.04.2_04_Lis"/>
      <sheetName val="II.04.3_04_Lis"/>
      <sheetName val="II_04_04_04_Lis"/>
      <sheetName val="II.04.5_04_Lis"/>
      <sheetName val="II.04.6_04_Lis"/>
      <sheetName val="II.04.7_04_Lis"/>
      <sheetName val="II_05_01_05_Lis"/>
      <sheetName val="II_05_01c_05_Lis"/>
      <sheetName val="II_05_02_03_Lis"/>
      <sheetName val="II_05_03_05_Lis"/>
      <sheetName val="II_05_04_05_Lis"/>
      <sheetName val="II_05_05_05_Lis"/>
      <sheetName val="II_05_06_05_Lis"/>
      <sheetName val="II_05_07_05_Lis"/>
      <sheetName val="II_05_08_05_Lis"/>
      <sheetName val="II_05_09_05_Lis"/>
      <sheetName val="II_05_10_05_Lis"/>
      <sheetName val="II_05_11_05_Lis"/>
      <sheetName val="II_05_12_05_Lis"/>
      <sheetName val="II_05_13_05_Lis"/>
      <sheetName val="II_05_14_05_Lis"/>
      <sheetName val="II_05_15_05_Lis"/>
      <sheetName val="II_05_16_05_Lis"/>
      <sheetName val="II_05_17_05_Lis"/>
      <sheetName val="II_05_18_03_Lis"/>
      <sheetName val="II_05_19_03_Lis"/>
      <sheetName val="II_05_20_03_Lis"/>
      <sheetName val="II_05_21_03_Lis"/>
      <sheetName val="II_05_22_03_Lis"/>
      <sheetName val="II_05_22_03_Lis (1)"/>
      <sheetName val="II_05_23_02_Lis"/>
      <sheetName val="II_05_23_03_Lis"/>
      <sheetName val="II_06_01_05_Lis"/>
      <sheetName val="II_06_01c_05_Lis"/>
      <sheetName val="II_06_02_05_Lis"/>
      <sheetName val="II_06_03_05_Lis"/>
      <sheetName val="II_06_04_05_Lis"/>
      <sheetName val="II_06_05_05_Lis"/>
      <sheetName val="II_06_06_05_Lis"/>
      <sheetName val="II_06_06c_05_Lis"/>
      <sheetName val="II_06_07_05_Lis"/>
      <sheetName val="II_06_08_05_Lis"/>
      <sheetName val="II_06_09_05_Lis"/>
      <sheetName val="III_01_01_03_Lis"/>
      <sheetName val="III_01_02_03_Lis"/>
      <sheetName val="III_01_03_03_Lis"/>
      <sheetName val="III_01_04_03_Lis"/>
      <sheetName val="III_01_05_03_Lis"/>
      <sheetName val="III_02_01_05_Lis"/>
      <sheetName val="II_02_02_Lis (1)"/>
      <sheetName val="II_02_03_05Lis"/>
      <sheetName val="II_02_04_05Lis (1)"/>
      <sheetName val="II_02_05_05Lis"/>
      <sheetName val="II_02_06_05Lis"/>
      <sheetName val="II_02_07_05_Lis"/>
      <sheetName val="III_03_01_05Lis"/>
      <sheetName val="III_03_01c_05Lis"/>
      <sheetName val="III_03_02_Lis"/>
      <sheetName val="III_03_03_Lis"/>
      <sheetName val="III_03_04_Lis"/>
      <sheetName val="III_03_05_Lis"/>
      <sheetName val="III_03_06_04Lis"/>
      <sheetName val="III_03_07_04Lis"/>
      <sheetName val="III_03_08_04Lis"/>
      <sheetName val="III_03_09_04Lis"/>
      <sheetName val="III_03_10_Lis"/>
      <sheetName val="III_03_11_Lis"/>
      <sheetName val="III_03_12_Lis"/>
      <sheetName val="III_03_13_Lis"/>
      <sheetName val="III_03_14_Lis"/>
      <sheetName val="III_03_15_04Lx"/>
      <sheetName val="III_03_15_04PT_Lx"/>
      <sheetName val="III_04_01_05_Lis"/>
      <sheetName val="III_04_02_05_Lx"/>
      <sheetName val="III_04_03_05_Lx"/>
      <sheetName val="III_04_04_05_Lx"/>
      <sheetName val="III_04_05_05_Lis"/>
      <sheetName val="III_05_01_05_Lis"/>
      <sheetName val="III_05_02_05_Lis"/>
      <sheetName val="III_05_03_05_Lis"/>
      <sheetName val="III_05_04_05_Lis"/>
      <sheetName val="III_05_05_05_Lis"/>
      <sheetName val="III_05_06_04Lis"/>
      <sheetName val="III_05_07_Lis"/>
      <sheetName val="III_05_08_Lis"/>
      <sheetName val="III_05_08c_Lis"/>
      <sheetName val="III_05_09_05_Lis"/>
      <sheetName val="III_05_10_05L"/>
      <sheetName val="III_05_11_05L"/>
      <sheetName val="III_05_12_Lis"/>
      <sheetName val="III_05_13_05_Lis"/>
      <sheetName val="III_06_01_05_Lis"/>
      <sheetName val="III_06_02_05_Lis"/>
      <sheetName val="III_06_03_05Lis"/>
      <sheetName val="III_7_1_04_Lis"/>
      <sheetName val="III_7_2_04_Lis"/>
      <sheetName val="III_7_3_04_Lis"/>
      <sheetName val="III_7_4_04_Lis"/>
      <sheetName val="III_08_01_05_Lis"/>
      <sheetName val="III_08_01c_05_Lis"/>
      <sheetName val="III_08_02_05_Lis"/>
      <sheetName val="III_08_03_05_Lis"/>
      <sheetName val="III_08_04_05_Lis"/>
      <sheetName val="III_08_05_05_Lis"/>
      <sheetName val="III_08_06_05_Lis"/>
      <sheetName val="III_08_07_04_Lis"/>
      <sheetName val="III_08_08_04_Lis"/>
      <sheetName val="III_08_09_04_Lis"/>
      <sheetName val="III_08_10_04_Lis"/>
      <sheetName val="III_09_01_05_Lis"/>
      <sheetName val="III_09_02_05_Lis"/>
      <sheetName val="III_09_03_05_Lis"/>
      <sheetName val="III_09_04_04_Lisboa"/>
      <sheetName val="III_09_05_05_Lisboa"/>
      <sheetName val="III_09_06_05_Lisboa"/>
      <sheetName val="III_09_07_04_Lisboa"/>
      <sheetName val="III_09_08_04_Lisboa"/>
      <sheetName val="III_10_01_05_Lis"/>
      <sheetName val="III_10_02_05_Lis"/>
      <sheetName val="III_10_03_05_Lis"/>
      <sheetName val="III_11_01_05_Lis"/>
      <sheetName val="III_11_01c_05_Lis"/>
      <sheetName val="III_11_02_05_Lis"/>
      <sheetName val="III_11_03_05_Lis"/>
      <sheetName val="III_11_04_05_Lis"/>
      <sheetName val="III_11_05_05_Lis"/>
      <sheetName val="III_11_06_05_Lisboa"/>
      <sheetName val="III_12_01_05_Lis"/>
      <sheetName val="III_12_02_04_Lis"/>
      <sheetName val="III_12_03_04_Lis"/>
      <sheetName val="II_12_04_05_Lis"/>
      <sheetName val="III_13_01_04_Lis"/>
      <sheetName val="III_13_01_05_Lis"/>
      <sheetName val="III_13_02_04_Lis"/>
      <sheetName val="III_13_02_05_Lis"/>
      <sheetName val="III_13_03_04_Lis"/>
      <sheetName val="III_13_03_05_Lis"/>
      <sheetName val="III_13_04_04_Lis"/>
      <sheetName val="III_13_04c_04_Lis"/>
      <sheetName val="III_13_04_05_Lis"/>
      <sheetName val="III_13_04c_05_Lis"/>
      <sheetName val="III_13_05_04_Lis"/>
      <sheetName val="III_13_05c_04_Lis"/>
      <sheetName val="III_13_05_05_Lis"/>
      <sheetName val="III_13_05c_05_Lis"/>
      <sheetName val="III_13_06_04_Lis"/>
      <sheetName val="III_13_06_05_Lis"/>
      <sheetName val="III_13_07_04_Lis"/>
      <sheetName val="III_13_07c_04_Lis"/>
      <sheetName val="III_13_07_05_Lis"/>
      <sheetName val="III_13_07c_05_Lis"/>
      <sheetName val="III_13_08_04_Lis"/>
      <sheetName val="III_13_08c_04_Lis"/>
      <sheetName val="III_13_08_05_Lis"/>
      <sheetName val="III_13_08c_05_Lis"/>
      <sheetName val="III.14.1_03_Lis"/>
      <sheetName val="III.14.2_03_Lis"/>
      <sheetName val="III_14_3_04_Lis"/>
      <sheetName val="III_14_3c_04_Lis"/>
      <sheetName val="III.14.4_03_Lis"/>
      <sheetName val="III_15_1_05_Lis"/>
      <sheetName val="IV_01_01_04_Lis"/>
      <sheetName val="IV_01_02_04_Lis"/>
      <sheetName val="IV_01_03_04_Lis"/>
      <sheetName val="IV_01_04_04_Lis"/>
      <sheetName val="IV_02_01_04_Lis"/>
      <sheetName val="IV_02_02_04_Lis"/>
      <sheetName val="IV_02_03_03_Lis"/>
      <sheetName val="IV_02_03_04_Lis"/>
      <sheetName val="IV_02_04_04_Lis"/>
      <sheetName val="IV_02_05_05_Lis"/>
      <sheetName val="IV_02_06_04_Lis"/>
      <sheetName val="IV_03_01_05_Lis"/>
      <sheetName val="IV_03_02_05_Lis"/>
      <sheetName val="IV_03_03_05_Lis"/>
      <sheetName val="IV_03_04_05_Lis"/>
      <sheetName val="IV_03_04_05c_L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11">
          <cell r="D11">
            <v>730</v>
          </cell>
          <cell r="I11">
            <v>250</v>
          </cell>
          <cell r="J11">
            <v>77</v>
          </cell>
          <cell r="K11">
            <v>127</v>
          </cell>
          <cell r="L11">
            <v>52</v>
          </cell>
        </row>
        <row r="12">
          <cell r="I12">
            <v>179</v>
          </cell>
          <cell r="J12">
            <v>70</v>
          </cell>
          <cell r="K12">
            <v>87</v>
          </cell>
          <cell r="L12">
            <v>48</v>
          </cell>
        </row>
        <row r="15">
          <cell r="G15">
            <v>38</v>
          </cell>
          <cell r="H15">
            <v>45</v>
          </cell>
          <cell r="I15">
            <v>58</v>
          </cell>
          <cell r="J15">
            <v>39</v>
          </cell>
          <cell r="K15">
            <v>33</v>
          </cell>
          <cell r="L15">
            <v>28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_01_01_07_Lis"/>
      <sheetName val="I_01_02_07_Lis"/>
      <sheetName val="I_01_03_07_Lis"/>
      <sheetName val="I_01_04_Lis"/>
      <sheetName val="I_01_05_Lis"/>
      <sheetName val="I_01_06_07_Lis"/>
      <sheetName val="I_01_07_07_Lis"/>
      <sheetName val="I_01_08_07_Lis"/>
      <sheetName val="I_01_09_07_Lis"/>
      <sheetName val="I_01_09_07c_Lis"/>
      <sheetName val="I_01_10_01_Lis"/>
      <sheetName val="I_01_11_07_Lis"/>
      <sheetName val="I_01_12_07_Lis"/>
      <sheetName val="I_02_01_06_Lis"/>
      <sheetName val="I_02_01c_06_Lis"/>
      <sheetName val="I_02_02_06_Lis"/>
      <sheetName val="I_02_03_06_Lis"/>
      <sheetName val="I_02_04_05_Lis"/>
      <sheetName val="I_02_05_06_Lis"/>
      <sheetName val="I_02_06_06_Lis"/>
      <sheetName val="I_02_07_06_Lis"/>
      <sheetName val="I_02_08_06_Lis"/>
      <sheetName val="II_01_01_07_Lis"/>
      <sheetName val="II_01_01_07c_Lis"/>
      <sheetName val="II_01_02_07_Lis"/>
      <sheetName val="II_01_02_07c_Lis"/>
      <sheetName val="II_01_03_07_Lis"/>
      <sheetName val="II_01_03_07c_Lis"/>
      <sheetName val="II_02_01_0607_Lis"/>
      <sheetName val="II_02_01_0607c_Lis"/>
      <sheetName val="II_02_02_0708_Lis"/>
      <sheetName val="II_02_03_0607_Lis"/>
      <sheetName val="II_02_04_0607_Lis"/>
      <sheetName val="II_02_05_0607_Lis"/>
      <sheetName val="II_02_06_0607_Lis"/>
      <sheetName val="II_02_07_0607_Lis"/>
      <sheetName val="II_02_08_0708_Lis"/>
      <sheetName val="II_02_09_0708_Lis"/>
      <sheetName val="II_02_10_0607_Lis"/>
      <sheetName val="II_02_11_0708_Lis"/>
      <sheetName val="II_03_01_06_Lis"/>
      <sheetName val="II_03_01_06c_Lis"/>
      <sheetName val="II_03_02_06_Lis"/>
      <sheetName val="II_03_03_06_Lis"/>
      <sheetName val="II_03_04_06_Lis"/>
      <sheetName val="II_03_05_06_Lis"/>
      <sheetName val="II_03_06_06_Lis"/>
      <sheetName val="II_03_06_06c_Lis"/>
      <sheetName val="II_04_01_0607_Lis"/>
      <sheetName val="II_04_01c_0607_Lis"/>
      <sheetName val="II_04_02_06_Lis"/>
      <sheetName val="II_04_03_06_Lis"/>
      <sheetName val="II_04_04_07_Lis"/>
      <sheetName val="II_04_05_07_Lis"/>
      <sheetName val="II_04_06_07_Lis"/>
      <sheetName val="II_04_07_07_Lis"/>
      <sheetName val="II_05_01_07_Lis"/>
      <sheetName val="II_05_01_07c_Lis"/>
      <sheetName val="II_05_02_Lis"/>
      <sheetName val="II_05_03_07_Lis"/>
      <sheetName val="II_05_04_07_Lis"/>
      <sheetName val="II_05_05_07_Lis"/>
      <sheetName val="II_05_06_07_Lis"/>
      <sheetName val="II_05_07_07_Lis"/>
      <sheetName val="II_05_08_07_Lis"/>
      <sheetName val="II_05_09_07_Lis"/>
      <sheetName val="II_05_10_07_Lis"/>
      <sheetName val="II_05_11_07_Lis"/>
      <sheetName val="II_05_12_07_Lis"/>
      <sheetName val="II_05_13_07_Lis"/>
      <sheetName val="II_05_14_07_Lis"/>
      <sheetName val="II_05_15_07_Lis"/>
      <sheetName val="II_05_16_07_Lis"/>
      <sheetName val="II_05_17_07_Lis"/>
      <sheetName val="II_05_18_06_Lis"/>
      <sheetName val="II_5_19_06_Lis"/>
      <sheetName val="II_05_20_06_Lis"/>
      <sheetName val="II_05_21_06_Lis"/>
      <sheetName val="II_05_22_06_Lis"/>
      <sheetName val="II_05_23_06_Lis"/>
      <sheetName val="II_06_01_07_Lis"/>
      <sheetName val="II_06_02_07_Lis"/>
      <sheetName val="II_06_03_07_Lis"/>
      <sheetName val="II_06_04_07_Lis"/>
      <sheetName val="II_06_05_07_Lis"/>
      <sheetName val="II_06_06_07_Lis"/>
      <sheetName val="II_06_07_07_Lis"/>
      <sheetName val="II_06_08_07_Lis"/>
      <sheetName val="II_06_09_07_Lis"/>
      <sheetName val="II_07_01_05_Lis"/>
      <sheetName val="II_07_02_05_Lis"/>
      <sheetName val="II_07_03_05_Lis"/>
      <sheetName val="II_07_04_0506_Lis"/>
      <sheetName val="II_07_05_0506_Lis"/>
      <sheetName val="II_07_06_0506_Lis"/>
      <sheetName val="II_07_07_0506_Lis"/>
      <sheetName val="II_07_08_0506_Lis"/>
      <sheetName val="II_07_09_0506_Lis"/>
      <sheetName val="III_01_01_0506_Lis"/>
      <sheetName val="III_01_02_0506_Lis"/>
      <sheetName val="III_01_03_0506_Lis"/>
      <sheetName val="III_01_04_0506_Lis"/>
      <sheetName val="III_01_05_06_Lis"/>
      <sheetName val="III_02_01_07_Lis"/>
      <sheetName val="III_03_01_06_Lis"/>
      <sheetName val="III_03_02_06_Lis"/>
      <sheetName val="III_03_03_06_Lis"/>
      <sheetName val="III_03_04_06_Lis"/>
      <sheetName val="III_03_04_06c_Lis"/>
      <sheetName val="III_03_05_06_Lis"/>
      <sheetName val="III_03_06_06_Lis"/>
      <sheetName val="III_03_07_06_Lis"/>
      <sheetName val="III_03_08_06_Lis"/>
      <sheetName val="III_03_09_06_Lis"/>
      <sheetName val="III_03_10_06_Lis"/>
      <sheetName val="III_03_11_06_Lis"/>
      <sheetName val="III_03_12_06_Lis"/>
      <sheetName val="III_03_12_06c_L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9">
          <cell r="B9">
            <v>458</v>
          </cell>
          <cell r="I9">
            <v>250</v>
          </cell>
          <cell r="J9">
            <v>96</v>
          </cell>
          <cell r="K9">
            <v>117</v>
          </cell>
          <cell r="L9">
            <v>85</v>
          </cell>
        </row>
        <row r="10">
          <cell r="I10">
            <v>178</v>
          </cell>
          <cell r="J10">
            <v>84</v>
          </cell>
          <cell r="K10">
            <v>81</v>
          </cell>
          <cell r="L10">
            <v>74</v>
          </cell>
        </row>
        <row r="13">
          <cell r="G13">
            <v>38</v>
          </cell>
          <cell r="H13">
            <v>44</v>
          </cell>
          <cell r="I13">
            <v>53</v>
          </cell>
          <cell r="J13">
            <v>47</v>
          </cell>
          <cell r="K13">
            <v>30</v>
          </cell>
          <cell r="L13">
            <v>45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_01_01_04"/>
      <sheetName val="I_01_02_04"/>
      <sheetName val="I_01_03_04_Lx"/>
      <sheetName val="I_01_04_04"/>
      <sheetName val="I_01_05_04"/>
      <sheetName val="I_01_06_04_LX"/>
      <sheetName val="I_01_07_04_LX"/>
      <sheetName val="I_01_08_04"/>
      <sheetName val="I_01_09_04"/>
      <sheetName val="I_01_10_05_LX"/>
      <sheetName val="I_01_10c_05_LX"/>
      <sheetName val="I_01_11_01_LX"/>
      <sheetName val="I_01_12_03_LX"/>
      <sheetName val="I_02_01_03_Lx"/>
      <sheetName val="I_02_01_03c Lx"/>
      <sheetName val="I_02_02_03_Lx"/>
      <sheetName val="I_02_03_03_Lx"/>
      <sheetName val="I_02_04_03_Lx"/>
      <sheetName val="II_01_01_03_Lx"/>
      <sheetName val="II_01_01c_03_Lx"/>
      <sheetName val="II_01_01_04_LX"/>
      <sheetName val="II_01_01c_04_Lx"/>
      <sheetName val="II_01_02_03_Lx"/>
      <sheetName val="II_01_02c_03_Lx"/>
      <sheetName val="II_01_02_04_Lx"/>
      <sheetName val="II_01_02c_04_Lx"/>
      <sheetName val="II_01_03_03_Lx"/>
      <sheetName val="II_01_03c_03_Lx"/>
      <sheetName val="II_01_03_04_Lx"/>
      <sheetName val="II_01_03c_04_Lx"/>
      <sheetName val="II_2_1_03_04_Lx"/>
      <sheetName val="II_2_1_04_05_Lx"/>
      <sheetName val="II_2_2_03_04_Lx"/>
      <sheetName val="II_2_2_04_05_Lx"/>
      <sheetName val="II_2_3_03_04_Lx"/>
      <sheetName val="II_2_3_04_05_Lx"/>
      <sheetName val="II_2_4_03_04_Lx"/>
      <sheetName val="II_2_4_04_05_LISBOA"/>
      <sheetName val="II_03_01_03_Lx"/>
      <sheetName val="II_03_01_03c_Lx"/>
      <sheetName val="II_03_02_03_Lx"/>
      <sheetName val="II_03_03_03_Lx"/>
      <sheetName val="II_03_04_03_Lx"/>
      <sheetName val="II_03_05_03_Lx"/>
      <sheetName val="II_03_06_03_Lx"/>
      <sheetName val="II_03_07_03_Lx"/>
      <sheetName val="II_03_07_03c_Lx"/>
      <sheetName val="II.04.1_02_Lx"/>
      <sheetName val="II.04.1c_02_Lx"/>
      <sheetName val="II.04.1_03_Lx"/>
      <sheetName val="II.04.1c_03_Lx"/>
      <sheetName val="II.04.2_02_Lx"/>
      <sheetName val="II.04.2_03_Lx"/>
      <sheetName val="II.04.3_02 _Lx"/>
      <sheetName val="II.04.3_03_Lx"/>
      <sheetName val="II.04.4_03_Lx"/>
      <sheetName val="II.04.5_03_Lx"/>
      <sheetName val="II.04.6_03_Lx"/>
      <sheetName val="II.04.7_03_Lx"/>
      <sheetName val="II_05_01_04"/>
      <sheetName val="II_5_1c_04"/>
      <sheetName val="II_5_2_02_Lx"/>
      <sheetName val="II_5_3_04"/>
      <sheetName val="II_5_4_04"/>
      <sheetName val="II_5_5_04"/>
      <sheetName val="II_5_6_04"/>
      <sheetName val="II_5_7_04"/>
      <sheetName val="II_5_8_04"/>
      <sheetName val="II_5_9_04"/>
      <sheetName val="II_5_10_04"/>
      <sheetName val="II_5_11_04"/>
      <sheetName val="II_5_12_04"/>
      <sheetName val="II_5_13_04"/>
      <sheetName val="II_5_14_04"/>
      <sheetName val="II_5_15_04"/>
      <sheetName val="II_5_16_04"/>
      <sheetName val="II_5_17_02_Lx"/>
      <sheetName val="II_5_18_02_Lx"/>
      <sheetName val="II_5_19_02_Lx"/>
      <sheetName val="II_5_20_02_Lx"/>
      <sheetName val="II.06.1_04_Lx"/>
      <sheetName val="II.06.1c_04_Lx"/>
      <sheetName val="II.06.2_04_Lx"/>
      <sheetName val="II.06.3_04_Lx"/>
      <sheetName val="II.06.4_04_Lx"/>
      <sheetName val="II.06.5_04_Lx"/>
      <sheetName val="II.06.6_04_Lx"/>
      <sheetName val="II.06.6c_04_Lx"/>
      <sheetName val="II.06.7_04_Lx"/>
      <sheetName val="II.06.8_04_Lx"/>
      <sheetName val="III_01_01_0102"/>
      <sheetName val="III_01_01_0203"/>
      <sheetName val="III_01_02_0102_Lx"/>
      <sheetName val="III_01_02_0203_Lx"/>
      <sheetName val="III_01_03_0102"/>
      <sheetName val="III_01_03_0203"/>
      <sheetName val="III_01_04_0102_Lx"/>
      <sheetName val="III_01_04_0203_Lx"/>
      <sheetName val="III_01_05_02_Lx"/>
      <sheetName val="III_01_05_03_Lx"/>
      <sheetName val="III_02_01_04"/>
      <sheetName val="III_03_01_03_Lx"/>
      <sheetName val="III_03_01_04_Lx"/>
      <sheetName val="III_03_02_03_Lx"/>
      <sheetName val="III_03_02_04_Lx"/>
      <sheetName val="III_03_03_03_Lx"/>
      <sheetName val="III_03_03_04_Lx"/>
      <sheetName val="III_03_04_03_Lx"/>
      <sheetName val="III_03_04_04_Lx"/>
      <sheetName val="III_03_05_03_Lx"/>
      <sheetName val="III_03_05_04_Lx"/>
      <sheetName val="III_03_06_02_Lx"/>
      <sheetName val="III_03_06_03_Lx"/>
      <sheetName val="III_03_07_02_Lx"/>
      <sheetName val="III_03_07_03_Lx"/>
      <sheetName val="III_03_08_02_Lx"/>
      <sheetName val="III_03_08_03_Lx"/>
      <sheetName val="III_03_09_02_Lx"/>
      <sheetName val="III_03_09_03_Lx"/>
      <sheetName val="III_03_10_04_Lx"/>
      <sheetName val="III_03_11_03Lx"/>
      <sheetName val="III_04_01_03"/>
      <sheetName val="III_04_01_04"/>
      <sheetName val="III_04_02_03_Lx"/>
      <sheetName val="III_04_02_04_Lx"/>
      <sheetName val="III_04_03_03_Lx"/>
      <sheetName val="III_04_03_04_Lx"/>
      <sheetName val="III_04_04_03_Lx"/>
      <sheetName val="III_04_04_04_Lx"/>
      <sheetName val="III_04_05_03_Lx"/>
      <sheetName val="III_04_05_04_Lx"/>
      <sheetName val="III_05_01_03"/>
      <sheetName val="III_05_01c_03"/>
      <sheetName val="III_05_02_03"/>
      <sheetName val="III_05_03_03"/>
      <sheetName val="III_05_04_03 "/>
      <sheetName val="III_05_05_03"/>
      <sheetName val="III_05_06_03_LX"/>
      <sheetName val="III_05_06_04_LX"/>
      <sheetName val="III_05_07_03_Lx"/>
      <sheetName val="III_05_07_04_Lx"/>
      <sheetName val="III_05_08_04_Lx"/>
      <sheetName val="III_05_08c_04_Lx"/>
      <sheetName val="III_05_09_03_Lx"/>
      <sheetName val="III_05_09_04_Lx"/>
      <sheetName val="III_05_10_04_Lx"/>
      <sheetName val="III_05_10_04_Lx (1)"/>
      <sheetName val="III_05_11_03_Lx"/>
      <sheetName val="III_05_11_04_Lx"/>
      <sheetName val="III_05_12_03_Lx"/>
      <sheetName val="III_05_13_03"/>
      <sheetName val="III_05_13_04"/>
      <sheetName val="III_06_01_03"/>
      <sheetName val="III_06_01_04"/>
      <sheetName val="III_06_02_03"/>
      <sheetName val="III_06_02_04"/>
      <sheetName val="III_06_03_03_Lis"/>
      <sheetName val="III_06_03_04_Lx"/>
      <sheetName val="III_07_01_03_Lx"/>
      <sheetName val="III_07_02_03_Lx"/>
      <sheetName val="III_07_03_03_Lx"/>
      <sheetName val="III_07_04_02_Lx"/>
      <sheetName val="III_7_4_03_Lx"/>
      <sheetName val="III_08_01_03_Lx"/>
      <sheetName val="III_08_01_04_Lx"/>
      <sheetName val="III_08_01c_04_Lx"/>
      <sheetName val="III_08_02_03_Lx"/>
      <sheetName val="III_08_02_04_Lx"/>
      <sheetName val="III_08_03_03_Lx"/>
      <sheetName val="III_08_03_04_Lx"/>
      <sheetName val="III_08_04_03_Lx"/>
      <sheetName val="III_08_04_04_Lx"/>
      <sheetName val="III_08_05_03_Lx"/>
      <sheetName val="III_08_05_04_Lx"/>
      <sheetName val="III_08_06_04_Lx"/>
      <sheetName val="III_08_07 _03_Lx"/>
      <sheetName val="III_08_08_03_Lx"/>
      <sheetName val="III_08_09_03_Lx"/>
      <sheetName val="III_08_10_03_Lx"/>
      <sheetName val="III_09_01_03_Lx"/>
      <sheetName val="III_09_01_04_Lx"/>
      <sheetName val="III_09_02_03_Lx"/>
      <sheetName val="III_09_02_04_Lx"/>
      <sheetName val="III_09_03_04_Lx"/>
      <sheetName val="III_09_04_03"/>
      <sheetName val="III_09_05_03_Lx"/>
      <sheetName val="III_09_06_03"/>
      <sheetName val="III_09_06_04"/>
      <sheetName val="III_09_07_03"/>
      <sheetName val="III_10_01_04_Lx"/>
      <sheetName val="III_10_02_04_Lx"/>
      <sheetName val="III_10_03_04_Lx"/>
      <sheetName val="III_10_03_04_Lx (1)"/>
      <sheetName val="III_11_01_03_Lx"/>
      <sheetName val="III_11_01c_03_Lx"/>
      <sheetName val="III_11_01_04_Lx"/>
      <sheetName val="III_11_01c_04_Lx"/>
      <sheetName val="III_11_02_03_Lx"/>
      <sheetName val="III_11_02_04_Lx"/>
      <sheetName val="III_11_03_03_Lx"/>
      <sheetName val="III_11_03_04_Lx"/>
      <sheetName val="III_11_04_03_Lx"/>
      <sheetName val="III_11_04_04_Lx"/>
      <sheetName val="III_11_05_03_Lx"/>
      <sheetName val="III_11_05_04_Lx"/>
      <sheetName val="III_11_06_03_Pt"/>
      <sheetName val="III_11_06_04_Pt"/>
      <sheetName val="III_12_02_03_Lx"/>
      <sheetName val="III_12_03_03_Lx"/>
      <sheetName val="III_12_04_04_Lx"/>
      <sheetName val="III_12_01_04_Lx"/>
      <sheetName val="III.13_01_03"/>
      <sheetName val="III.13_02_03"/>
      <sheetName val="III_14_1_04"/>
      <sheetName val="IV_01_01_02_Lx"/>
      <sheetName val="IV_01_01_03_Lx"/>
      <sheetName val="IV_01_02_02_Lx"/>
      <sheetName val="IV_01_02_03_Lx"/>
      <sheetName val="IV_01_03_02_Lx"/>
      <sheetName val="IV_01_03_03_Lx"/>
      <sheetName val="IV_01_04_03_Lx"/>
      <sheetName val="IV_01_04_03_Lx (1)"/>
      <sheetName val="IV_02_01_03_Lx"/>
      <sheetName val="IV_02_02_03_Lx"/>
      <sheetName val="IV_02_03_03_Lx"/>
      <sheetName val="IV_02_04_03_Lx"/>
      <sheetName val="IV_02_05_03"/>
      <sheetName val="IV_02_05_04"/>
      <sheetName val="IV_02_06_03_Lx"/>
      <sheetName val="IV_02_07_03_Lx"/>
      <sheetName val="IV_03_01_Lx"/>
      <sheetName val="IV_03_01c_Lx"/>
      <sheetName val="IV_03_02_01_Lx"/>
      <sheetName val="IV_03_02_96_Lx"/>
      <sheetName val="IV_03_03_02_Lx"/>
      <sheetName val="IV_03_03_05_Lx"/>
      <sheetName val="IV_03_04_01_Lx"/>
      <sheetName val="IV_03_04_97_Lx"/>
      <sheetName val="IV_03_05_01_Lx"/>
      <sheetName val="IV_03_05_01c_Lx"/>
      <sheetName val="IV_03_06_04_Lx"/>
      <sheetName val="IV_03_06_99_L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11">
          <cell r="B11">
            <v>427</v>
          </cell>
          <cell r="H11">
            <v>250</v>
          </cell>
          <cell r="I11">
            <v>77</v>
          </cell>
          <cell r="J11">
            <v>125</v>
          </cell>
          <cell r="K11">
            <v>51</v>
          </cell>
        </row>
        <row r="12">
          <cell r="H12">
            <v>178</v>
          </cell>
          <cell r="I12">
            <v>70</v>
          </cell>
          <cell r="J12">
            <v>88</v>
          </cell>
          <cell r="K12">
            <v>48</v>
          </cell>
        </row>
        <row r="15">
          <cell r="H15">
            <v>58</v>
          </cell>
          <cell r="I15">
            <v>40</v>
          </cell>
          <cell r="J15">
            <v>37</v>
          </cell>
          <cell r="K15">
            <v>29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W49"/>
  <sheetViews>
    <sheetView showRowColHeaders="0" tabSelected="1" workbookViewId="0"/>
  </sheetViews>
  <sheetFormatPr defaultRowHeight="15" x14ac:dyDescent="0.25"/>
  <cols>
    <col min="1" max="16384" width="9.140625" style="1"/>
  </cols>
  <sheetData>
    <row r="9" spans="2:14" x14ac:dyDescent="0.25">
      <c r="B9" s="67" t="s">
        <v>63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</row>
    <row r="18" spans="2:23" x14ac:dyDescent="0.25">
      <c r="B18" s="65" t="s">
        <v>64</v>
      </c>
    </row>
    <row r="19" spans="2:23" x14ac:dyDescent="0.25">
      <c r="B19" s="66"/>
    </row>
    <row r="20" spans="2:23" x14ac:dyDescent="0.25">
      <c r="B20" s="68" t="s">
        <v>32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</row>
    <row r="21" spans="2:23" x14ac:dyDescent="0.25">
      <c r="B21" s="74" t="s">
        <v>33</v>
      </c>
      <c r="C21" s="58"/>
      <c r="D21" s="58"/>
      <c r="E21" s="59"/>
      <c r="F21" s="59"/>
      <c r="G21" s="59"/>
      <c r="H21" s="59"/>
      <c r="I21" s="59"/>
      <c r="J21" s="59"/>
      <c r="K21" s="59"/>
      <c r="L21" s="59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</row>
    <row r="22" spans="2:23" x14ac:dyDescent="0.25">
      <c r="B22" s="74" t="s">
        <v>34</v>
      </c>
      <c r="C22" s="58"/>
      <c r="D22" s="58"/>
      <c r="E22" s="59"/>
      <c r="F22" s="59"/>
      <c r="G22" s="59"/>
      <c r="H22" s="59"/>
      <c r="I22" s="59"/>
      <c r="J22" s="59"/>
      <c r="K22" s="59"/>
      <c r="L22" s="59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</row>
    <row r="23" spans="2:23" x14ac:dyDescent="0.25">
      <c r="B23" s="74" t="s">
        <v>67</v>
      </c>
      <c r="C23" s="58"/>
      <c r="D23" s="58"/>
      <c r="E23" s="59"/>
      <c r="F23" s="59"/>
      <c r="G23" s="59"/>
      <c r="H23" s="59"/>
      <c r="I23" s="59"/>
      <c r="J23" s="59"/>
      <c r="K23" s="59"/>
      <c r="L23" s="59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2:23" x14ac:dyDescent="0.25">
      <c r="B24" s="74" t="s">
        <v>69</v>
      </c>
      <c r="C24" s="58"/>
      <c r="D24" s="58"/>
      <c r="E24" s="59"/>
      <c r="F24" s="59"/>
      <c r="G24" s="59"/>
      <c r="H24" s="59"/>
      <c r="I24" s="59"/>
      <c r="J24" s="59"/>
      <c r="K24" s="59"/>
      <c r="L24" s="59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</row>
    <row r="25" spans="2:23" x14ac:dyDescent="0.25">
      <c r="B25" s="64" t="s">
        <v>21</v>
      </c>
      <c r="C25" s="58"/>
      <c r="D25" s="58"/>
      <c r="E25" s="59"/>
      <c r="F25" s="59"/>
      <c r="G25" s="59"/>
      <c r="H25" s="59"/>
      <c r="I25" s="59"/>
      <c r="J25" s="59"/>
      <c r="K25" s="59"/>
      <c r="L25" s="59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</row>
    <row r="26" spans="2:23" x14ac:dyDescent="0.25">
      <c r="B26" s="75" t="s">
        <v>28</v>
      </c>
      <c r="C26" s="58"/>
      <c r="D26" s="58"/>
      <c r="E26" s="59"/>
      <c r="F26" s="59"/>
      <c r="G26" s="59"/>
      <c r="H26" s="59"/>
      <c r="I26" s="59"/>
      <c r="J26" s="59"/>
      <c r="K26" s="59"/>
      <c r="L26" s="59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</row>
    <row r="27" spans="2:23" x14ac:dyDescent="0.25">
      <c r="B27" s="75" t="s">
        <v>29</v>
      </c>
      <c r="C27" s="58"/>
      <c r="D27" s="58"/>
      <c r="E27" s="59"/>
      <c r="F27" s="59"/>
      <c r="G27" s="59"/>
      <c r="H27" s="59"/>
      <c r="I27" s="59"/>
      <c r="J27" s="59"/>
      <c r="K27" s="59"/>
      <c r="L27" s="59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</row>
    <row r="28" spans="2:23" x14ac:dyDescent="0.25">
      <c r="B28" s="75" t="s">
        <v>71</v>
      </c>
      <c r="C28" s="58"/>
      <c r="D28" s="58"/>
      <c r="E28" s="59"/>
      <c r="F28" s="59"/>
      <c r="G28" s="59"/>
      <c r="H28" s="59"/>
      <c r="I28" s="59"/>
      <c r="J28" s="59"/>
      <c r="K28" s="59"/>
      <c r="L28" s="59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</row>
    <row r="29" spans="2:23" x14ac:dyDescent="0.25">
      <c r="B29" s="75" t="s">
        <v>72</v>
      </c>
      <c r="C29" s="58"/>
      <c r="D29" s="58"/>
      <c r="E29" s="59"/>
      <c r="F29" s="59"/>
      <c r="G29" s="59"/>
      <c r="H29" s="59"/>
      <c r="I29" s="59"/>
      <c r="J29" s="59"/>
      <c r="K29" s="59"/>
      <c r="L29" s="59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</row>
    <row r="30" spans="2:23" x14ac:dyDescent="0.25">
      <c r="B30" s="64" t="s">
        <v>20</v>
      </c>
      <c r="C30" s="58"/>
      <c r="D30" s="58"/>
      <c r="E30" s="59"/>
      <c r="F30" s="59"/>
      <c r="G30" s="59"/>
      <c r="H30" s="59"/>
      <c r="I30" s="59"/>
      <c r="J30" s="59"/>
      <c r="K30" s="59"/>
      <c r="L30" s="59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spans="2:23" x14ac:dyDescent="0.25">
      <c r="B31" s="75" t="s">
        <v>30</v>
      </c>
      <c r="C31" s="58"/>
      <c r="D31" s="58"/>
      <c r="E31" s="59"/>
      <c r="F31" s="59"/>
      <c r="G31" s="59"/>
      <c r="H31" s="59"/>
      <c r="I31" s="59"/>
      <c r="J31" s="59"/>
      <c r="K31" s="59"/>
      <c r="L31" s="59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2:23" x14ac:dyDescent="0.25">
      <c r="B32" s="75" t="s">
        <v>31</v>
      </c>
      <c r="C32" s="58"/>
      <c r="D32" s="58"/>
      <c r="E32" s="59"/>
      <c r="F32" s="59"/>
      <c r="G32" s="59"/>
      <c r="H32" s="59"/>
      <c r="I32" s="59"/>
      <c r="J32" s="59"/>
      <c r="K32" s="59"/>
      <c r="L32" s="59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</row>
    <row r="33" spans="2:23" x14ac:dyDescent="0.25">
      <c r="B33" s="75" t="s">
        <v>74</v>
      </c>
      <c r="C33" s="58"/>
      <c r="D33" s="58"/>
      <c r="E33" s="59"/>
      <c r="F33" s="59"/>
      <c r="G33" s="59"/>
      <c r="H33" s="59"/>
      <c r="I33" s="59"/>
      <c r="J33" s="59"/>
      <c r="K33" s="59"/>
      <c r="L33" s="59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</row>
    <row r="34" spans="2:23" x14ac:dyDescent="0.25">
      <c r="B34" s="75" t="s">
        <v>77</v>
      </c>
      <c r="C34" s="58"/>
      <c r="D34" s="58"/>
      <c r="E34" s="59"/>
      <c r="F34" s="59"/>
      <c r="G34" s="59"/>
      <c r="H34" s="59"/>
      <c r="I34" s="59"/>
      <c r="J34" s="59"/>
      <c r="K34" s="59"/>
      <c r="L34" s="59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</row>
    <row r="35" spans="2:23" x14ac:dyDescent="0.25">
      <c r="B35" s="64" t="s">
        <v>24</v>
      </c>
      <c r="C35" s="58"/>
      <c r="D35" s="58"/>
      <c r="E35" s="59"/>
      <c r="F35" s="59"/>
      <c r="G35" s="59"/>
      <c r="H35" s="59"/>
      <c r="I35" s="59"/>
      <c r="J35" s="59"/>
      <c r="K35" s="59"/>
      <c r="L35" s="59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2:23" x14ac:dyDescent="0.25">
      <c r="B36" s="75" t="s">
        <v>23</v>
      </c>
      <c r="C36" s="58"/>
      <c r="D36" s="58"/>
      <c r="E36" s="59"/>
      <c r="F36" s="59"/>
      <c r="G36" s="59"/>
      <c r="H36" s="59"/>
      <c r="I36" s="59"/>
      <c r="J36" s="59"/>
      <c r="K36" s="59"/>
      <c r="L36" s="59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</row>
    <row r="37" spans="2:23" x14ac:dyDescent="0.25">
      <c r="B37" s="75" t="s">
        <v>22</v>
      </c>
      <c r="C37" s="58"/>
      <c r="D37" s="58"/>
      <c r="E37" s="59"/>
      <c r="F37" s="59"/>
      <c r="G37" s="59"/>
      <c r="H37" s="59"/>
      <c r="I37" s="59"/>
      <c r="J37" s="59"/>
      <c r="K37" s="59"/>
      <c r="L37" s="59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</row>
    <row r="38" spans="2:23" x14ac:dyDescent="0.25">
      <c r="B38" s="75" t="s">
        <v>78</v>
      </c>
      <c r="C38" s="58"/>
      <c r="D38" s="58"/>
      <c r="E38" s="59"/>
      <c r="F38" s="59"/>
      <c r="G38" s="59"/>
      <c r="H38" s="59"/>
      <c r="I38" s="59"/>
      <c r="J38" s="59"/>
      <c r="K38" s="59"/>
      <c r="L38" s="59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spans="2:23" x14ac:dyDescent="0.25">
      <c r="B39" s="75" t="s">
        <v>80</v>
      </c>
      <c r="C39" s="58"/>
      <c r="D39" s="58"/>
      <c r="E39" s="59"/>
      <c r="F39" s="59"/>
      <c r="G39" s="59"/>
      <c r="H39" s="59"/>
      <c r="I39" s="59"/>
      <c r="J39" s="59"/>
      <c r="K39" s="59"/>
      <c r="L39" s="59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</row>
    <row r="40" spans="2:23" x14ac:dyDescent="0.25">
      <c r="B40" s="68" t="s">
        <v>26</v>
      </c>
      <c r="C40" s="68"/>
      <c r="D40" s="68"/>
      <c r="E40" s="68"/>
      <c r="F40" s="68"/>
      <c r="G40" s="68"/>
      <c r="H40" s="68"/>
      <c r="I40" s="59"/>
      <c r="J40" s="59"/>
      <c r="K40" s="59"/>
      <c r="L40" s="59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</row>
    <row r="41" spans="2:23" x14ac:dyDescent="0.25">
      <c r="B41" s="75" t="s">
        <v>26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</row>
    <row r="42" spans="2:23" x14ac:dyDescent="0.25">
      <c r="B42" s="75" t="s">
        <v>27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2:23" x14ac:dyDescent="0.25">
      <c r="B43" s="75" t="s">
        <v>83</v>
      </c>
      <c r="C43" s="61"/>
      <c r="D43" s="61"/>
      <c r="E43" s="61"/>
      <c r="F43" s="61"/>
      <c r="G43" s="61"/>
      <c r="H43" s="61"/>
      <c r="I43" s="61"/>
      <c r="J43" s="61"/>
      <c r="K43" s="62"/>
      <c r="L43" s="62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</row>
    <row r="44" spans="2:23" x14ac:dyDescent="0.25">
      <c r="B44" s="75" t="s">
        <v>85</v>
      </c>
      <c r="C44" s="61"/>
      <c r="D44" s="61"/>
      <c r="E44" s="61"/>
      <c r="F44" s="61"/>
      <c r="G44" s="61"/>
      <c r="H44" s="61"/>
      <c r="I44" s="61"/>
      <c r="J44" s="61"/>
      <c r="K44" s="62"/>
      <c r="L44" s="62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</row>
    <row r="45" spans="2:23" x14ac:dyDescent="0.25">
      <c r="B45" s="64" t="s">
        <v>58</v>
      </c>
      <c r="C45" s="61"/>
      <c r="D45" s="61"/>
      <c r="E45" s="61"/>
      <c r="F45" s="61"/>
      <c r="G45" s="61"/>
      <c r="H45" s="61"/>
      <c r="I45" s="61"/>
      <c r="J45" s="61"/>
      <c r="K45" s="62"/>
      <c r="L45" s="62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</row>
    <row r="46" spans="2:23" x14ac:dyDescent="0.25">
      <c r="B46" s="75" t="s">
        <v>59</v>
      </c>
      <c r="C46" s="61"/>
      <c r="D46" s="61"/>
      <c r="E46" s="61"/>
      <c r="F46" s="61"/>
      <c r="G46" s="61"/>
      <c r="H46" s="61"/>
      <c r="I46" s="61"/>
      <c r="J46" s="61"/>
      <c r="K46" s="59"/>
      <c r="L46" s="59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</row>
    <row r="47" spans="2:23" x14ac:dyDescent="0.25">
      <c r="B47" s="75" t="s">
        <v>62</v>
      </c>
      <c r="C47" s="61"/>
      <c r="D47" s="61"/>
      <c r="E47" s="61"/>
      <c r="F47" s="61"/>
      <c r="G47" s="61"/>
      <c r="H47" s="61"/>
      <c r="I47" s="61"/>
      <c r="J47" s="61"/>
      <c r="K47" s="59"/>
      <c r="L47" s="59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</row>
    <row r="48" spans="2:23" x14ac:dyDescent="0.25">
      <c r="B48" s="63"/>
      <c r="C48" s="57"/>
      <c r="D48" s="57"/>
      <c r="E48" s="57"/>
      <c r="F48" s="57"/>
      <c r="G48" s="57"/>
      <c r="H48" s="57"/>
      <c r="I48" s="57"/>
      <c r="J48" s="57"/>
      <c r="K48" s="57"/>
      <c r="L48" s="57"/>
    </row>
    <row r="49" spans="2:12" x14ac:dyDescent="0.25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</row>
  </sheetData>
  <mergeCells count="3">
    <mergeCell ref="B9:N9"/>
    <mergeCell ref="B20:L20"/>
    <mergeCell ref="B40:H40"/>
  </mergeCells>
  <hyperlinks>
    <hyperlink ref="B20:L20" location="'Estabelecimentos Ensino_PE'!A1" display="Número de Estabelecimentos de Educação/Ensino Pré-Escolar "/>
    <hyperlink ref="B21" location="'Estabelecimentos Ensino_PE Publ'!A1" display="Número de Estabelecimentos de Educação/Ensino Pré-Escolar  - Natureza Institucional Pública"/>
    <hyperlink ref="B22" location="'Estabelecimentos Ensino_PE Priv'!A1" display="Número de Estabelecimentos de Educação/Ensino Pré-Escolar  - Natureza Institucional Privada"/>
    <hyperlink ref="B25" location="'Estabelecimentos Ensino_1ciclo'!A1" display="Número de Estabelecimentos de Educação/Ensino Básico 1º ciclo "/>
    <hyperlink ref="B26" location="'EE_1ciclo_Publico '!A1" display="Número Estabelecimentos de Educação/Ensino Básico 1º ciclo - Natureza Institucional Pública"/>
    <hyperlink ref="B27" location="EE_1ciclo_Privado!A1" display="Número de Estabelecimentos de Educação/Ensino Básico 1º ciclo - Natureza Institucional Privada"/>
    <hyperlink ref="B30" location="EE_2ciclo!A1" display="Número de Estabelecimentos de Educação/Ensino Básico 2º ciclo"/>
    <hyperlink ref="B31" location="EE_2ciclo_Publico!A1" display="Número de Estabelecimentos de Educação/Ensino Básico 2º ciclo - Natureza Institucional Pública"/>
    <hyperlink ref="B32" location="EE_2ciclo_Privado!A1" display="Número de Estabelecimentos de Educação/Ensino Básico 2º ciclo - Natureza Institucional Privada"/>
    <hyperlink ref="B35" location="EE_3ciclo!A1" display="Número de Estabelecimentos de Educação/Ensino Básico 3º ciclo "/>
    <hyperlink ref="B36" location="EE_3ciclo_Publico!A1" display="Número de Estabelecimentos de Educação/Ensino Básico 3º ciclo - Natureza Institucional Pública"/>
    <hyperlink ref="B37" location="EE_3ciclo_Privado!A1" display="Número de Estabelecimentos de Educação/Ensino Básico 3º ciclo - Natureza Institucional Privada"/>
    <hyperlink ref="B40:H40" location="EE_Secundario!A1" display="Número de Estabelecimentos de Educação/Ensino Secundário - Natureza Institucional Pública"/>
    <hyperlink ref="B23" location="'Estabelecimentos Ensino_PE_PDE'!A1" display="Número de Estabelecimentos de Educação/Ensino Pré-Escolar - Natureza Institucional Privada Dependente Estado"/>
    <hyperlink ref="B24" location="'Estabelecimentos Ensino_PE_PID'!A1" display="Número de Estabelecimentos de Educação/Ensino Pré-Escolar - Natureza Institucional Privada Independente Estado"/>
    <hyperlink ref="B28" location="EE_1ciclo_PrivadoDE!A1" display="Número de Estabelecimentos de Educação/Ensino Básico 1º ciclo - Natureza Institucional Privada Dependente Estado"/>
    <hyperlink ref="B29" location="EE_1ciclo_PrivadoIE!A1" display="Número de Estabelecimentos de Educação/Ensino Básico 1º ciclo - Natureza Institucional Privada Independente Estado"/>
    <hyperlink ref="B33" location="'EE_2ciclo_PrivadoDE '!A1" display="Número de Estabelecimentos de Educação/Ensino Básico 2º ciclo - Natureza Institucional Privada Dependente Estado"/>
    <hyperlink ref="B34" location="EE_2ciclo_PrivadoIE!A1" display="Número de Estabelecimentos de Educação/Ensino Básico 2º ciclo - Natureza Institucional Privada Independente Estado"/>
    <hyperlink ref="B38" location="EE_3ciclo_PrivadoDE!A1" display="Número de Estabelecimentos de Educação/Ensino Básico 3º ciclo - Natureza Institucional Privada Dependente Estado"/>
    <hyperlink ref="B39" location="EE_3ciclo_PrivadoIE!A1" display="Número de Estabelecimentos de Educação/Ensino Básico 3º ciclo - Natureza Institucional Privada Independente Estado"/>
    <hyperlink ref="B41" location="EE_Secundario_Publico!A1" display="Número de Estabelecimentos de Educação/Ensino Secundário - Natureza Institucional Pública"/>
    <hyperlink ref="B42" location="EE_Secundario_Privado!A1" display="Número de Estabelecimentos de Educação/Ensino Secundário - Natureza Institucional Privada"/>
    <hyperlink ref="B43" location="'EE_Secundario_PrivadoDE '!A1" display="Número de Estabelecimentos de Educação/Ensino Secundário - Natureza Institucional Privada Dependente Estado"/>
    <hyperlink ref="B44" location="'EE_Secundario_PrivadoIE '!A1" display="Número de Estabelecimentos de Educação/Ensino Secundário - Natureza Institucional Privada Independente Estado"/>
    <hyperlink ref="B45" location="'Ensino Superior'!A1" display="Número de Estabelecimentos de Ensino Superior "/>
    <hyperlink ref="B46" location="'Ensino Superior Público'!A1" display="Número de Estabelecimentos de Ensino Superior - Natureza Institucional Pública"/>
    <hyperlink ref="B47" location="'Ensino Superior Privado'!A1" display="Número de Estabelecimentos de Ensino Superior - Natureza Institucional Privada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4"/>
  <sheetViews>
    <sheetView showRowColHeaders="0" workbookViewId="0">
      <selection activeCell="C28" sqref="C28"/>
    </sheetView>
  </sheetViews>
  <sheetFormatPr defaultRowHeight="15" x14ac:dyDescent="0.25"/>
  <cols>
    <col min="1" max="1" width="9.140625" style="1"/>
    <col min="2" max="2" width="10" style="1" customWidth="1"/>
    <col min="3" max="3" width="9.140625" style="1"/>
    <col min="4" max="4" width="17.7109375" style="1" customWidth="1"/>
    <col min="5" max="16384" width="9.140625" style="1"/>
  </cols>
  <sheetData>
    <row r="5" spans="1:10" x14ac:dyDescent="0.25">
      <c r="A5" s="43" t="s">
        <v>93</v>
      </c>
      <c r="B5" s="73" t="s">
        <v>29</v>
      </c>
      <c r="C5" s="73"/>
      <c r="D5" s="73"/>
      <c r="E5" s="73"/>
      <c r="F5" s="73"/>
      <c r="G5" s="73"/>
      <c r="H5" s="73"/>
      <c r="I5" s="73"/>
      <c r="J5" s="73"/>
    </row>
    <row r="6" spans="1:10" ht="18" customHeight="1" x14ac:dyDescent="0.25">
      <c r="A6" s="43"/>
      <c r="B6" s="70" t="s">
        <v>40</v>
      </c>
      <c r="C6" s="70"/>
      <c r="D6" s="70"/>
      <c r="E6" s="70"/>
      <c r="F6" s="70"/>
      <c r="G6" s="70"/>
      <c r="H6" s="70"/>
      <c r="I6" s="70"/>
      <c r="J6" s="49"/>
    </row>
    <row r="7" spans="1:10" ht="18" customHeight="1" x14ac:dyDescent="0.25">
      <c r="A7" s="43"/>
      <c r="B7" s="47"/>
      <c r="C7" s="47"/>
      <c r="D7" s="47"/>
      <c r="E7" s="47"/>
      <c r="F7" s="47"/>
      <c r="G7" s="47"/>
      <c r="H7" s="47"/>
      <c r="I7" s="47"/>
      <c r="J7" s="49"/>
    </row>
    <row r="8" spans="1:10" ht="24.95" customHeight="1" x14ac:dyDescent="0.25">
      <c r="C8" s="72" t="s">
        <v>45</v>
      </c>
      <c r="D8" s="72"/>
      <c r="E8" s="72"/>
      <c r="F8" s="72"/>
    </row>
    <row r="9" spans="1:10" ht="24.75" customHeight="1" x14ac:dyDescent="0.25">
      <c r="B9" s="38" t="s">
        <v>37</v>
      </c>
      <c r="C9" s="44" t="s">
        <v>14</v>
      </c>
      <c r="D9" s="45" t="s">
        <v>38</v>
      </c>
      <c r="E9" s="45" t="s">
        <v>4</v>
      </c>
      <c r="F9" s="45" t="s">
        <v>39</v>
      </c>
    </row>
    <row r="10" spans="1:10" x14ac:dyDescent="0.25">
      <c r="B10" s="14" t="s">
        <v>12</v>
      </c>
      <c r="C10" s="39">
        <v>569</v>
      </c>
      <c r="D10" s="15" t="s">
        <v>87</v>
      </c>
      <c r="E10" s="15" t="s">
        <v>87</v>
      </c>
      <c r="F10" s="21" t="s">
        <v>87</v>
      </c>
    </row>
    <row r="11" spans="1:10" x14ac:dyDescent="0.25">
      <c r="B11" s="14" t="s">
        <v>11</v>
      </c>
      <c r="C11" s="39">
        <v>569</v>
      </c>
      <c r="D11" s="15">
        <v>322</v>
      </c>
      <c r="E11" s="15">
        <v>261</v>
      </c>
      <c r="F11" s="21">
        <v>125</v>
      </c>
    </row>
    <row r="12" spans="1:10" x14ac:dyDescent="0.25">
      <c r="B12" s="14" t="s">
        <v>10</v>
      </c>
      <c r="C12" s="39">
        <v>530</v>
      </c>
      <c r="D12" s="15">
        <v>285</v>
      </c>
      <c r="E12" s="15">
        <v>245</v>
      </c>
      <c r="F12" s="21">
        <v>117</v>
      </c>
    </row>
    <row r="13" spans="1:10" x14ac:dyDescent="0.25">
      <c r="B13" s="14" t="s">
        <v>5</v>
      </c>
      <c r="C13" s="16">
        <v>515</v>
      </c>
      <c r="D13" s="16">
        <v>277</v>
      </c>
      <c r="E13" s="16">
        <v>237</v>
      </c>
      <c r="F13" s="22">
        <v>111</v>
      </c>
    </row>
    <row r="14" spans="1:10" x14ac:dyDescent="0.25">
      <c r="B14" s="14" t="s">
        <v>6</v>
      </c>
      <c r="C14" s="16">
        <v>513</v>
      </c>
      <c r="D14" s="16">
        <v>270</v>
      </c>
      <c r="E14" s="16">
        <v>230</v>
      </c>
      <c r="F14" s="22">
        <v>110</v>
      </c>
    </row>
    <row r="15" spans="1:10" x14ac:dyDescent="0.25">
      <c r="B15" s="14" t="s">
        <v>7</v>
      </c>
      <c r="C15" s="16">
        <v>523</v>
      </c>
      <c r="D15" s="16">
        <v>277</v>
      </c>
      <c r="E15" s="16">
        <v>234</v>
      </c>
      <c r="F15" s="22">
        <v>115</v>
      </c>
    </row>
    <row r="16" spans="1:10" x14ac:dyDescent="0.25">
      <c r="B16" s="14" t="s">
        <v>8</v>
      </c>
      <c r="C16" s="16">
        <v>525</v>
      </c>
      <c r="D16" s="17">
        <v>270</v>
      </c>
      <c r="E16" s="17">
        <v>228</v>
      </c>
      <c r="F16" s="23">
        <v>113</v>
      </c>
    </row>
    <row r="17" spans="2:6" x14ac:dyDescent="0.25">
      <c r="B17" s="14" t="s">
        <v>0</v>
      </c>
      <c r="C17" s="40">
        <v>529</v>
      </c>
      <c r="D17" s="18">
        <v>277</v>
      </c>
      <c r="E17" s="18">
        <v>233</v>
      </c>
      <c r="F17" s="24">
        <v>115</v>
      </c>
    </row>
    <row r="18" spans="2:6" x14ac:dyDescent="0.25">
      <c r="B18" s="14" t="s">
        <v>1</v>
      </c>
      <c r="C18" s="41">
        <v>562</v>
      </c>
      <c r="D18" s="18">
        <v>293</v>
      </c>
      <c r="E18" s="18">
        <v>240</v>
      </c>
      <c r="F18" s="24">
        <v>115</v>
      </c>
    </row>
    <row r="19" spans="2:6" x14ac:dyDescent="0.25">
      <c r="B19" s="14" t="s">
        <v>2</v>
      </c>
      <c r="C19" s="42">
        <v>560</v>
      </c>
      <c r="D19" s="18">
        <v>292</v>
      </c>
      <c r="E19" s="18">
        <v>238</v>
      </c>
      <c r="F19" s="24">
        <v>111</v>
      </c>
    </row>
    <row r="20" spans="2:6" x14ac:dyDescent="0.25">
      <c r="B20" s="14" t="s">
        <v>3</v>
      </c>
      <c r="C20" s="42">
        <f>(90+466)</f>
        <v>556</v>
      </c>
      <c r="D20" s="18">
        <v>287</v>
      </c>
      <c r="E20" s="18">
        <v>234</v>
      </c>
      <c r="F20" s="24">
        <v>108</v>
      </c>
    </row>
    <row r="21" spans="2:6" x14ac:dyDescent="0.25">
      <c r="B21" s="14" t="s">
        <v>35</v>
      </c>
      <c r="C21" s="42">
        <v>554</v>
      </c>
      <c r="D21" s="18">
        <v>285</v>
      </c>
      <c r="E21" s="18">
        <v>232</v>
      </c>
      <c r="F21" s="24">
        <v>106</v>
      </c>
    </row>
    <row r="22" spans="2:6" x14ac:dyDescent="0.25">
      <c r="B22" s="14" t="s">
        <v>36</v>
      </c>
      <c r="C22" s="42">
        <v>546</v>
      </c>
      <c r="D22" s="18">
        <v>281</v>
      </c>
      <c r="E22" s="18">
        <v>231</v>
      </c>
      <c r="F22" s="24">
        <v>104</v>
      </c>
    </row>
    <row r="23" spans="2:6" x14ac:dyDescent="0.25">
      <c r="B23" s="14" t="s">
        <v>65</v>
      </c>
      <c r="C23" s="42">
        <v>537</v>
      </c>
      <c r="D23" s="18">
        <v>278</v>
      </c>
      <c r="E23" s="18">
        <v>229</v>
      </c>
      <c r="F23" s="24">
        <v>106</v>
      </c>
    </row>
    <row r="24" spans="2:6" x14ac:dyDescent="0.25">
      <c r="B24" s="14" t="s">
        <v>66</v>
      </c>
      <c r="C24" s="42">
        <f>79+443</f>
        <v>522</v>
      </c>
      <c r="D24" s="42">
        <f>18+247</f>
        <v>265</v>
      </c>
      <c r="E24" s="15" t="s">
        <v>87</v>
      </c>
      <c r="F24" s="15" t="s">
        <v>87</v>
      </c>
    </row>
  </sheetData>
  <mergeCells count="3">
    <mergeCell ref="C8:F8"/>
    <mergeCell ref="B5:J5"/>
    <mergeCell ref="B6:I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4"/>
  <sheetViews>
    <sheetView showRowColHeaders="0" workbookViewId="0">
      <selection activeCell="D27" sqref="D27"/>
    </sheetView>
  </sheetViews>
  <sheetFormatPr defaultRowHeight="15" x14ac:dyDescent="0.25"/>
  <cols>
    <col min="1" max="1" width="9.140625" style="1"/>
    <col min="2" max="2" width="10" style="1" customWidth="1"/>
    <col min="3" max="3" width="9.140625" style="1"/>
    <col min="4" max="4" width="17.7109375" style="1" customWidth="1"/>
    <col min="5" max="9" width="9.140625" style="1"/>
    <col min="10" max="10" width="26.85546875" style="1" customWidth="1"/>
    <col min="11" max="16384" width="9.140625" style="1"/>
  </cols>
  <sheetData>
    <row r="5" spans="1:10" x14ac:dyDescent="0.25">
      <c r="A5" s="43" t="s">
        <v>94</v>
      </c>
      <c r="B5" s="73" t="s">
        <v>71</v>
      </c>
      <c r="C5" s="73"/>
      <c r="D5" s="73"/>
      <c r="E5" s="73"/>
      <c r="F5" s="73"/>
      <c r="G5" s="73"/>
      <c r="H5" s="73"/>
      <c r="I5" s="73"/>
      <c r="J5" s="73"/>
    </row>
    <row r="6" spans="1:10" ht="18" customHeight="1" x14ac:dyDescent="0.25">
      <c r="A6" s="43"/>
      <c r="B6" s="70" t="s">
        <v>40</v>
      </c>
      <c r="C6" s="70"/>
      <c r="D6" s="70"/>
      <c r="E6" s="70"/>
      <c r="F6" s="70"/>
      <c r="G6" s="70"/>
      <c r="H6" s="70"/>
      <c r="I6" s="70"/>
      <c r="J6" s="49"/>
    </row>
    <row r="7" spans="1:10" ht="18" customHeight="1" x14ac:dyDescent="0.25">
      <c r="A7" s="43"/>
      <c r="B7" s="47"/>
      <c r="C7" s="47"/>
      <c r="D7" s="47"/>
      <c r="E7" s="47"/>
      <c r="F7" s="47"/>
      <c r="G7" s="47"/>
      <c r="H7" s="47"/>
      <c r="I7" s="47"/>
      <c r="J7" s="49"/>
    </row>
    <row r="8" spans="1:10" ht="24.95" customHeight="1" x14ac:dyDescent="0.25">
      <c r="C8" s="72" t="s">
        <v>82</v>
      </c>
      <c r="D8" s="72"/>
      <c r="E8" s="72"/>
      <c r="F8" s="72"/>
    </row>
    <row r="9" spans="1:10" ht="24.75" customHeight="1" x14ac:dyDescent="0.25">
      <c r="B9" s="38" t="s">
        <v>37</v>
      </c>
      <c r="C9" s="44" t="s">
        <v>14</v>
      </c>
      <c r="D9" s="45" t="s">
        <v>38</v>
      </c>
      <c r="E9" s="45" t="s">
        <v>4</v>
      </c>
      <c r="F9" s="45" t="s">
        <v>39</v>
      </c>
    </row>
    <row r="10" spans="1:10" x14ac:dyDescent="0.25">
      <c r="B10" s="14" t="s">
        <v>12</v>
      </c>
      <c r="C10" s="18" t="s">
        <v>87</v>
      </c>
      <c r="D10" s="18" t="s">
        <v>87</v>
      </c>
      <c r="E10" s="18" t="s">
        <v>87</v>
      </c>
      <c r="F10" s="24" t="s">
        <v>87</v>
      </c>
    </row>
    <row r="11" spans="1:10" x14ac:dyDescent="0.25">
      <c r="B11" s="14" t="s">
        <v>11</v>
      </c>
      <c r="C11" s="18" t="s">
        <v>87</v>
      </c>
      <c r="D11" s="18" t="s">
        <v>87</v>
      </c>
      <c r="E11" s="18" t="s">
        <v>87</v>
      </c>
      <c r="F11" s="24" t="s">
        <v>87</v>
      </c>
    </row>
    <row r="12" spans="1:10" x14ac:dyDescent="0.25">
      <c r="B12" s="14" t="s">
        <v>10</v>
      </c>
      <c r="C12" s="18" t="s">
        <v>87</v>
      </c>
      <c r="D12" s="18" t="s">
        <v>87</v>
      </c>
      <c r="E12" s="18" t="s">
        <v>87</v>
      </c>
      <c r="F12" s="24" t="s">
        <v>87</v>
      </c>
    </row>
    <row r="13" spans="1:10" x14ac:dyDescent="0.25">
      <c r="B13" s="14" t="s">
        <v>5</v>
      </c>
      <c r="C13" s="18" t="s">
        <v>87</v>
      </c>
      <c r="D13" s="18" t="s">
        <v>87</v>
      </c>
      <c r="E13" s="18" t="s">
        <v>87</v>
      </c>
      <c r="F13" s="24" t="s">
        <v>87</v>
      </c>
    </row>
    <row r="14" spans="1:10" x14ac:dyDescent="0.25">
      <c r="B14" s="14" t="s">
        <v>6</v>
      </c>
      <c r="C14" s="18" t="s">
        <v>87</v>
      </c>
      <c r="D14" s="18" t="s">
        <v>87</v>
      </c>
      <c r="E14" s="18" t="s">
        <v>87</v>
      </c>
      <c r="F14" s="24" t="s">
        <v>87</v>
      </c>
    </row>
    <row r="15" spans="1:10" x14ac:dyDescent="0.25">
      <c r="B15" s="14" t="s">
        <v>7</v>
      </c>
      <c r="C15" s="18" t="s">
        <v>87</v>
      </c>
      <c r="D15" s="18" t="s">
        <v>87</v>
      </c>
      <c r="E15" s="18" t="s">
        <v>87</v>
      </c>
      <c r="F15" s="24" t="s">
        <v>87</v>
      </c>
    </row>
    <row r="16" spans="1:10" x14ac:dyDescent="0.25">
      <c r="B16" s="14" t="s">
        <v>8</v>
      </c>
      <c r="C16" s="18" t="s">
        <v>87</v>
      </c>
      <c r="D16" s="18" t="s">
        <v>87</v>
      </c>
      <c r="E16" s="18" t="s">
        <v>87</v>
      </c>
      <c r="F16" s="24" t="s">
        <v>87</v>
      </c>
    </row>
    <row r="17" spans="2:6" x14ac:dyDescent="0.25">
      <c r="B17" s="14" t="s">
        <v>0</v>
      </c>
      <c r="C17" s="18" t="s">
        <v>87</v>
      </c>
      <c r="D17" s="18" t="s">
        <v>87</v>
      </c>
      <c r="E17" s="18" t="s">
        <v>87</v>
      </c>
      <c r="F17" s="24" t="s">
        <v>87</v>
      </c>
    </row>
    <row r="18" spans="2:6" x14ac:dyDescent="0.25">
      <c r="B18" s="14" t="s">
        <v>1</v>
      </c>
      <c r="C18" s="18" t="s">
        <v>87</v>
      </c>
      <c r="D18" s="18" t="s">
        <v>87</v>
      </c>
      <c r="E18" s="18" t="s">
        <v>87</v>
      </c>
      <c r="F18" s="24" t="s">
        <v>87</v>
      </c>
    </row>
    <row r="19" spans="2:6" x14ac:dyDescent="0.25">
      <c r="B19" s="14" t="s">
        <v>2</v>
      </c>
      <c r="C19" s="18" t="s">
        <v>87</v>
      </c>
      <c r="D19" s="18">
        <v>19</v>
      </c>
      <c r="E19" s="18">
        <v>17</v>
      </c>
      <c r="F19" s="24">
        <v>9</v>
      </c>
    </row>
    <row r="20" spans="2:6" x14ac:dyDescent="0.25">
      <c r="B20" s="14" t="s">
        <v>3</v>
      </c>
      <c r="C20" s="18">
        <v>90</v>
      </c>
      <c r="D20" s="18">
        <v>19</v>
      </c>
      <c r="E20" s="18">
        <v>17</v>
      </c>
      <c r="F20" s="24">
        <v>9</v>
      </c>
    </row>
    <row r="21" spans="2:6" x14ac:dyDescent="0.25">
      <c r="B21" s="14" t="s">
        <v>35</v>
      </c>
      <c r="C21" s="18">
        <v>91</v>
      </c>
      <c r="D21" s="18">
        <v>19</v>
      </c>
      <c r="E21" s="18">
        <v>17</v>
      </c>
      <c r="F21" s="24">
        <v>9</v>
      </c>
    </row>
    <row r="22" spans="2:6" x14ac:dyDescent="0.25">
      <c r="B22" s="14" t="s">
        <v>36</v>
      </c>
      <c r="C22" s="18">
        <v>83</v>
      </c>
      <c r="D22" s="18">
        <v>18</v>
      </c>
      <c r="E22" s="18">
        <v>16</v>
      </c>
      <c r="F22" s="24">
        <v>9</v>
      </c>
    </row>
    <row r="23" spans="2:6" x14ac:dyDescent="0.25">
      <c r="B23" s="14" t="s">
        <v>65</v>
      </c>
      <c r="C23" s="18">
        <v>84</v>
      </c>
      <c r="D23" s="18">
        <v>20</v>
      </c>
      <c r="E23" s="18">
        <v>18</v>
      </c>
      <c r="F23" s="24">
        <v>9</v>
      </c>
    </row>
    <row r="24" spans="2:6" x14ac:dyDescent="0.25">
      <c r="B24" s="14" t="s">
        <v>66</v>
      </c>
      <c r="C24" s="18" t="s">
        <v>87</v>
      </c>
      <c r="D24" s="18" t="s">
        <v>87</v>
      </c>
      <c r="E24" s="18" t="s">
        <v>87</v>
      </c>
      <c r="F24" s="24" t="s">
        <v>87</v>
      </c>
    </row>
  </sheetData>
  <mergeCells count="3">
    <mergeCell ref="B5:J5"/>
    <mergeCell ref="B6:I6"/>
    <mergeCell ref="C8:F8"/>
  </mergeCells>
  <conditionalFormatting sqref="C23">
    <cfRule type="cellIs" dxfId="800" priority="110" operator="between">
      <formula>0.001</formula>
      <formula>0.045</formula>
    </cfRule>
    <cfRule type="cellIs" dxfId="799" priority="111" operator="between">
      <formula>0.0001</formula>
      <formula>0.045</formula>
    </cfRule>
  </conditionalFormatting>
  <conditionalFormatting sqref="C23">
    <cfRule type="cellIs" dxfId="798" priority="109" operator="between">
      <formula>0.0001</formula>
      <formula>0.045</formula>
    </cfRule>
  </conditionalFormatting>
  <conditionalFormatting sqref="D23">
    <cfRule type="cellIs" dxfId="797" priority="107" operator="between">
      <formula>0.001</formula>
      <formula>0.045</formula>
    </cfRule>
    <cfRule type="cellIs" dxfId="796" priority="108" operator="between">
      <formula>0.0001</formula>
      <formula>0.045</formula>
    </cfRule>
  </conditionalFormatting>
  <conditionalFormatting sqref="D23">
    <cfRule type="cellIs" dxfId="795" priority="106" operator="between">
      <formula>0.0001</formula>
      <formula>0.045</formula>
    </cfRule>
  </conditionalFormatting>
  <conditionalFormatting sqref="F23">
    <cfRule type="cellIs" dxfId="794" priority="104" operator="between">
      <formula>0.001</formula>
      <formula>0.045</formula>
    </cfRule>
    <cfRule type="cellIs" dxfId="793" priority="105" operator="between">
      <formula>0.0001</formula>
      <formula>0.045</formula>
    </cfRule>
  </conditionalFormatting>
  <conditionalFormatting sqref="F23">
    <cfRule type="cellIs" dxfId="792" priority="103" operator="between">
      <formula>0.0001</formula>
      <formula>0.045</formula>
    </cfRule>
  </conditionalFormatting>
  <conditionalFormatting sqref="C22">
    <cfRule type="cellIs" dxfId="791" priority="101" operator="between">
      <formula>0.001</formula>
      <formula>0.045</formula>
    </cfRule>
    <cfRule type="cellIs" dxfId="790" priority="102" operator="between">
      <formula>0.0001</formula>
      <formula>0.045</formula>
    </cfRule>
  </conditionalFormatting>
  <conditionalFormatting sqref="C22">
    <cfRule type="cellIs" dxfId="789" priority="100" operator="between">
      <formula>0.0001</formula>
      <formula>0.045</formula>
    </cfRule>
  </conditionalFormatting>
  <conditionalFormatting sqref="C22">
    <cfRule type="cellIs" dxfId="788" priority="98" operator="between">
      <formula>0.001</formula>
      <formula>0.045</formula>
    </cfRule>
    <cfRule type="cellIs" dxfId="787" priority="99" operator="between">
      <formula>0.0001</formula>
      <formula>0.045</formula>
    </cfRule>
  </conditionalFormatting>
  <conditionalFormatting sqref="C22">
    <cfRule type="cellIs" dxfId="786" priority="97" operator="between">
      <formula>0.0001</formula>
      <formula>0.045</formula>
    </cfRule>
  </conditionalFormatting>
  <conditionalFormatting sqref="D22">
    <cfRule type="cellIs" dxfId="785" priority="95" operator="between">
      <formula>0.001</formula>
      <formula>0.045</formula>
    </cfRule>
    <cfRule type="cellIs" dxfId="784" priority="96" operator="between">
      <formula>0.0001</formula>
      <formula>0.045</formula>
    </cfRule>
  </conditionalFormatting>
  <conditionalFormatting sqref="D22">
    <cfRule type="cellIs" dxfId="783" priority="94" operator="between">
      <formula>0.0001</formula>
      <formula>0.045</formula>
    </cfRule>
  </conditionalFormatting>
  <conditionalFormatting sqref="D22">
    <cfRule type="cellIs" dxfId="782" priority="92" operator="between">
      <formula>0.001</formula>
      <formula>0.045</formula>
    </cfRule>
    <cfRule type="cellIs" dxfId="781" priority="93" operator="between">
      <formula>0.0001</formula>
      <formula>0.045</formula>
    </cfRule>
  </conditionalFormatting>
  <conditionalFormatting sqref="D22">
    <cfRule type="cellIs" dxfId="780" priority="91" operator="between">
      <formula>0.0001</formula>
      <formula>0.045</formula>
    </cfRule>
  </conditionalFormatting>
  <conditionalFormatting sqref="E22">
    <cfRule type="cellIs" dxfId="779" priority="89" operator="between">
      <formula>0.001</formula>
      <formula>0.045</formula>
    </cfRule>
    <cfRule type="cellIs" dxfId="778" priority="90" operator="between">
      <formula>0.0001</formula>
      <formula>0.045</formula>
    </cfRule>
  </conditionalFormatting>
  <conditionalFormatting sqref="E22">
    <cfRule type="cellIs" dxfId="777" priority="88" operator="between">
      <formula>0.0001</formula>
      <formula>0.045</formula>
    </cfRule>
  </conditionalFormatting>
  <conditionalFormatting sqref="E22">
    <cfRule type="cellIs" dxfId="776" priority="86" operator="between">
      <formula>0.001</formula>
      <formula>0.045</formula>
    </cfRule>
    <cfRule type="cellIs" dxfId="775" priority="87" operator="between">
      <formula>0.0001</formula>
      <formula>0.045</formula>
    </cfRule>
  </conditionalFormatting>
  <conditionalFormatting sqref="E22">
    <cfRule type="cellIs" dxfId="774" priority="85" operator="between">
      <formula>0.0001</formula>
      <formula>0.045</formula>
    </cfRule>
  </conditionalFormatting>
  <conditionalFormatting sqref="F22">
    <cfRule type="cellIs" dxfId="773" priority="83" operator="between">
      <formula>0.001</formula>
      <formula>0.045</formula>
    </cfRule>
    <cfRule type="cellIs" dxfId="772" priority="84" operator="between">
      <formula>0.0001</formula>
      <formula>0.045</formula>
    </cfRule>
  </conditionalFormatting>
  <conditionalFormatting sqref="F22">
    <cfRule type="cellIs" dxfId="771" priority="82" operator="between">
      <formula>0.0001</formula>
      <formula>0.045</formula>
    </cfRule>
  </conditionalFormatting>
  <conditionalFormatting sqref="F22">
    <cfRule type="cellIs" dxfId="770" priority="80" operator="between">
      <formula>0.001</formula>
      <formula>0.045</formula>
    </cfRule>
    <cfRule type="cellIs" dxfId="769" priority="81" operator="between">
      <formula>0.0001</formula>
      <formula>0.045</formula>
    </cfRule>
  </conditionalFormatting>
  <conditionalFormatting sqref="F22">
    <cfRule type="cellIs" dxfId="768" priority="79" operator="between">
      <formula>0.0001</formula>
      <formula>0.045</formula>
    </cfRule>
  </conditionalFormatting>
  <conditionalFormatting sqref="C21">
    <cfRule type="cellIs" dxfId="767" priority="77" operator="between">
      <formula>0.001</formula>
      <formula>0.045</formula>
    </cfRule>
    <cfRule type="cellIs" dxfId="766" priority="78" operator="between">
      <formula>0.0001</formula>
      <formula>0.045</formula>
    </cfRule>
  </conditionalFormatting>
  <conditionalFormatting sqref="C21">
    <cfRule type="cellIs" dxfId="765" priority="76" operator="between">
      <formula>0.0001</formula>
      <formula>0.045</formula>
    </cfRule>
  </conditionalFormatting>
  <conditionalFormatting sqref="D21">
    <cfRule type="cellIs" dxfId="764" priority="74" operator="between">
      <formula>0.001</formula>
      <formula>0.045</formula>
    </cfRule>
    <cfRule type="cellIs" dxfId="763" priority="75" operator="between">
      <formula>0.0001</formula>
      <formula>0.045</formula>
    </cfRule>
  </conditionalFormatting>
  <conditionalFormatting sqref="D21">
    <cfRule type="cellIs" dxfId="762" priority="73" operator="between">
      <formula>0.0001</formula>
      <formula>0.045</formula>
    </cfRule>
  </conditionalFormatting>
  <conditionalFormatting sqref="E21">
    <cfRule type="cellIs" dxfId="761" priority="71" operator="between">
      <formula>0.001</formula>
      <formula>0.045</formula>
    </cfRule>
    <cfRule type="cellIs" dxfId="760" priority="72" operator="between">
      <formula>0.0001</formula>
      <formula>0.045</formula>
    </cfRule>
  </conditionalFormatting>
  <conditionalFormatting sqref="E21">
    <cfRule type="cellIs" dxfId="759" priority="70" operator="between">
      <formula>0.0001</formula>
      <formula>0.045</formula>
    </cfRule>
  </conditionalFormatting>
  <conditionalFormatting sqref="F21">
    <cfRule type="cellIs" dxfId="758" priority="68" operator="between">
      <formula>0.001</formula>
      <formula>0.045</formula>
    </cfRule>
    <cfRule type="cellIs" dxfId="757" priority="69" operator="between">
      <formula>0.0001</formula>
      <formula>0.045</formula>
    </cfRule>
  </conditionalFormatting>
  <conditionalFormatting sqref="F21">
    <cfRule type="cellIs" dxfId="756" priority="67" operator="between">
      <formula>0.0001</formula>
      <formula>0.045</formula>
    </cfRule>
  </conditionalFormatting>
  <conditionalFormatting sqref="C20">
    <cfRule type="cellIs" dxfId="755" priority="65" operator="between">
      <formula>0.001</formula>
      <formula>0.045</formula>
    </cfRule>
    <cfRule type="cellIs" dxfId="754" priority="66" operator="between">
      <formula>0.0001</formula>
      <formula>0.045</formula>
    </cfRule>
  </conditionalFormatting>
  <conditionalFormatting sqref="C20">
    <cfRule type="cellIs" dxfId="753" priority="64" operator="between">
      <formula>0.0001</formula>
      <formula>0.045</formula>
    </cfRule>
  </conditionalFormatting>
  <conditionalFormatting sqref="C20">
    <cfRule type="cellIs" dxfId="752" priority="62" operator="between">
      <formula>0.001</formula>
      <formula>0.045</formula>
    </cfRule>
    <cfRule type="cellIs" dxfId="751" priority="63" operator="between">
      <formula>0.0001</formula>
      <formula>0.045</formula>
    </cfRule>
  </conditionalFormatting>
  <conditionalFormatting sqref="C20">
    <cfRule type="cellIs" dxfId="750" priority="61" operator="between">
      <formula>0.0001</formula>
      <formula>0.045</formula>
    </cfRule>
  </conditionalFormatting>
  <conditionalFormatting sqref="C20">
    <cfRule type="cellIs" dxfId="749" priority="59" operator="between">
      <formula>0.001</formula>
      <formula>0.045</formula>
    </cfRule>
    <cfRule type="cellIs" dxfId="748" priority="60" operator="between">
      <formula>0.0001</formula>
      <formula>0.045</formula>
    </cfRule>
  </conditionalFormatting>
  <conditionalFormatting sqref="C20">
    <cfRule type="cellIs" dxfId="747" priority="58" operator="between">
      <formula>0.0001</formula>
      <formula>0.045</formula>
    </cfRule>
  </conditionalFormatting>
  <conditionalFormatting sqref="C20">
    <cfRule type="cellIs" dxfId="746" priority="56" operator="between">
      <formula>0.001</formula>
      <formula>0.045</formula>
    </cfRule>
    <cfRule type="cellIs" dxfId="745" priority="57" operator="between">
      <formula>0.0001</formula>
      <formula>0.045</formula>
    </cfRule>
  </conditionalFormatting>
  <conditionalFormatting sqref="C20">
    <cfRule type="cellIs" dxfId="744" priority="55" operator="between">
      <formula>0.0001</formula>
      <formula>0.045</formula>
    </cfRule>
  </conditionalFormatting>
  <conditionalFormatting sqref="C20">
    <cfRule type="cellIs" dxfId="743" priority="53" operator="between">
      <formula>0.001</formula>
      <formula>0.045</formula>
    </cfRule>
    <cfRule type="cellIs" dxfId="742" priority="54" operator="between">
      <formula>0.0001</formula>
      <formula>0.045</formula>
    </cfRule>
  </conditionalFormatting>
  <conditionalFormatting sqref="C20">
    <cfRule type="cellIs" dxfId="741" priority="52" operator="between">
      <formula>0.0001</formula>
      <formula>0.045</formula>
    </cfRule>
  </conditionalFormatting>
  <conditionalFormatting sqref="C20">
    <cfRule type="cellIs" dxfId="740" priority="50" operator="between">
      <formula>0.001</formula>
      <formula>0.045</formula>
    </cfRule>
    <cfRule type="cellIs" dxfId="739" priority="51" operator="between">
      <formula>0.0001</formula>
      <formula>0.045</formula>
    </cfRule>
  </conditionalFormatting>
  <conditionalFormatting sqref="C20">
    <cfRule type="cellIs" dxfId="738" priority="49" operator="between">
      <formula>0.0001</formula>
      <formula>0.045</formula>
    </cfRule>
  </conditionalFormatting>
  <conditionalFormatting sqref="C20">
    <cfRule type="cellIs" dxfId="737" priority="47" operator="between">
      <formula>0.001</formula>
      <formula>0.045</formula>
    </cfRule>
    <cfRule type="cellIs" dxfId="736" priority="48" operator="between">
      <formula>0.0001</formula>
      <formula>0.045</formula>
    </cfRule>
  </conditionalFormatting>
  <conditionalFormatting sqref="C20">
    <cfRule type="cellIs" dxfId="735" priority="46" operator="between">
      <formula>0.0001</formula>
      <formula>0.045</formula>
    </cfRule>
  </conditionalFormatting>
  <conditionalFormatting sqref="D20">
    <cfRule type="cellIs" dxfId="734" priority="44" operator="between">
      <formula>0.001</formula>
      <formula>0.045</formula>
    </cfRule>
    <cfRule type="cellIs" dxfId="733" priority="45" operator="between">
      <formula>0.0001</formula>
      <formula>0.045</formula>
    </cfRule>
  </conditionalFormatting>
  <conditionalFormatting sqref="D20">
    <cfRule type="cellIs" dxfId="732" priority="43" operator="between">
      <formula>0.0001</formula>
      <formula>0.045</formula>
    </cfRule>
  </conditionalFormatting>
  <conditionalFormatting sqref="D20">
    <cfRule type="cellIs" dxfId="731" priority="41" operator="between">
      <formula>0.001</formula>
      <formula>0.045</formula>
    </cfRule>
    <cfRule type="cellIs" dxfId="730" priority="42" operator="between">
      <formula>0.0001</formula>
      <formula>0.045</formula>
    </cfRule>
  </conditionalFormatting>
  <conditionalFormatting sqref="D20">
    <cfRule type="cellIs" dxfId="729" priority="40" operator="between">
      <formula>0.0001</formula>
      <formula>0.045</formula>
    </cfRule>
  </conditionalFormatting>
  <conditionalFormatting sqref="D20">
    <cfRule type="cellIs" dxfId="728" priority="38" operator="between">
      <formula>0.001</formula>
      <formula>0.045</formula>
    </cfRule>
    <cfRule type="cellIs" dxfId="727" priority="39" operator="between">
      <formula>0.0001</formula>
      <formula>0.045</formula>
    </cfRule>
  </conditionalFormatting>
  <conditionalFormatting sqref="D20">
    <cfRule type="cellIs" dxfId="726" priority="37" operator="between">
      <formula>0.0001</formula>
      <formula>0.045</formula>
    </cfRule>
  </conditionalFormatting>
  <conditionalFormatting sqref="D20">
    <cfRule type="cellIs" dxfId="725" priority="35" operator="between">
      <formula>0.001</formula>
      <formula>0.045</formula>
    </cfRule>
    <cfRule type="cellIs" dxfId="724" priority="36" operator="between">
      <formula>0.0001</formula>
      <formula>0.045</formula>
    </cfRule>
  </conditionalFormatting>
  <conditionalFormatting sqref="D20">
    <cfRule type="cellIs" dxfId="723" priority="34" operator="between">
      <formula>0.0001</formula>
      <formula>0.045</formula>
    </cfRule>
  </conditionalFormatting>
  <conditionalFormatting sqref="D20">
    <cfRule type="cellIs" dxfId="722" priority="32" operator="between">
      <formula>0.001</formula>
      <formula>0.045</formula>
    </cfRule>
    <cfRule type="cellIs" dxfId="721" priority="33" operator="between">
      <formula>0.0001</formula>
      <formula>0.045</formula>
    </cfRule>
  </conditionalFormatting>
  <conditionalFormatting sqref="D20">
    <cfRule type="cellIs" dxfId="720" priority="31" operator="between">
      <formula>0.0001</formula>
      <formula>0.045</formula>
    </cfRule>
  </conditionalFormatting>
  <conditionalFormatting sqref="D20">
    <cfRule type="cellIs" dxfId="719" priority="29" operator="between">
      <formula>0.001</formula>
      <formula>0.045</formula>
    </cfRule>
    <cfRule type="cellIs" dxfId="718" priority="30" operator="between">
      <formula>0.0001</formula>
      <formula>0.045</formula>
    </cfRule>
  </conditionalFormatting>
  <conditionalFormatting sqref="D20">
    <cfRule type="cellIs" dxfId="717" priority="28" operator="between">
      <formula>0.0001</formula>
      <formula>0.045</formula>
    </cfRule>
  </conditionalFormatting>
  <conditionalFormatting sqref="D20">
    <cfRule type="cellIs" dxfId="716" priority="26" operator="between">
      <formula>0.001</formula>
      <formula>0.045</formula>
    </cfRule>
    <cfRule type="cellIs" dxfId="715" priority="27" operator="between">
      <formula>0.0001</formula>
      <formula>0.045</formula>
    </cfRule>
  </conditionalFormatting>
  <conditionalFormatting sqref="D20">
    <cfRule type="cellIs" dxfId="714" priority="25" operator="between">
      <formula>0.0001</formula>
      <formula>0.045</formula>
    </cfRule>
  </conditionalFormatting>
  <conditionalFormatting sqref="E20">
    <cfRule type="cellIs" dxfId="713" priority="23" operator="between">
      <formula>0.001</formula>
      <formula>0.045</formula>
    </cfRule>
    <cfRule type="cellIs" dxfId="712" priority="24" operator="between">
      <formula>0.0001</formula>
      <formula>0.045</formula>
    </cfRule>
  </conditionalFormatting>
  <conditionalFormatting sqref="E20">
    <cfRule type="cellIs" dxfId="711" priority="22" operator="between">
      <formula>0.0001</formula>
      <formula>0.045</formula>
    </cfRule>
  </conditionalFormatting>
  <conditionalFormatting sqref="E20">
    <cfRule type="cellIs" dxfId="710" priority="20" operator="between">
      <formula>0.001</formula>
      <formula>0.045</formula>
    </cfRule>
    <cfRule type="cellIs" dxfId="709" priority="21" operator="between">
      <formula>0.0001</formula>
      <formula>0.045</formula>
    </cfRule>
  </conditionalFormatting>
  <conditionalFormatting sqref="E20">
    <cfRule type="cellIs" dxfId="708" priority="19" operator="between">
      <formula>0.0001</formula>
      <formula>0.045</formula>
    </cfRule>
  </conditionalFormatting>
  <conditionalFormatting sqref="E20">
    <cfRule type="cellIs" dxfId="707" priority="17" operator="between">
      <formula>0.001</formula>
      <formula>0.045</formula>
    </cfRule>
    <cfRule type="cellIs" dxfId="706" priority="18" operator="between">
      <formula>0.0001</formula>
      <formula>0.045</formula>
    </cfRule>
  </conditionalFormatting>
  <conditionalFormatting sqref="E20">
    <cfRule type="cellIs" dxfId="705" priority="16" operator="between">
      <formula>0.0001</formula>
      <formula>0.045</formula>
    </cfRule>
  </conditionalFormatting>
  <conditionalFormatting sqref="E20">
    <cfRule type="cellIs" dxfId="704" priority="14" operator="between">
      <formula>0.001</formula>
      <formula>0.045</formula>
    </cfRule>
    <cfRule type="cellIs" dxfId="703" priority="15" operator="between">
      <formula>0.0001</formula>
      <formula>0.045</formula>
    </cfRule>
  </conditionalFormatting>
  <conditionalFormatting sqref="E20">
    <cfRule type="cellIs" dxfId="702" priority="13" operator="between">
      <formula>0.0001</formula>
      <formula>0.045</formula>
    </cfRule>
  </conditionalFormatting>
  <conditionalFormatting sqref="E20">
    <cfRule type="cellIs" dxfId="701" priority="11" operator="between">
      <formula>0.001</formula>
      <formula>0.045</formula>
    </cfRule>
    <cfRule type="cellIs" dxfId="700" priority="12" operator="between">
      <formula>0.0001</formula>
      <formula>0.045</formula>
    </cfRule>
  </conditionalFormatting>
  <conditionalFormatting sqref="E20">
    <cfRule type="cellIs" dxfId="699" priority="10" operator="between">
      <formula>0.0001</formula>
      <formula>0.045</formula>
    </cfRule>
  </conditionalFormatting>
  <conditionalFormatting sqref="E20">
    <cfRule type="cellIs" dxfId="698" priority="8" operator="between">
      <formula>0.001</formula>
      <formula>0.045</formula>
    </cfRule>
    <cfRule type="cellIs" dxfId="697" priority="9" operator="between">
      <formula>0.0001</formula>
      <formula>0.045</formula>
    </cfRule>
  </conditionalFormatting>
  <conditionalFormatting sqref="E20">
    <cfRule type="cellIs" dxfId="696" priority="7" operator="between">
      <formula>0.0001</formula>
      <formula>0.045</formula>
    </cfRule>
  </conditionalFormatting>
  <conditionalFormatting sqref="E20">
    <cfRule type="cellIs" dxfId="695" priority="5" operator="between">
      <formula>0.001</formula>
      <formula>0.045</formula>
    </cfRule>
    <cfRule type="cellIs" dxfId="694" priority="6" operator="between">
      <formula>0.0001</formula>
      <formula>0.045</formula>
    </cfRule>
  </conditionalFormatting>
  <conditionalFormatting sqref="E20">
    <cfRule type="cellIs" dxfId="693" priority="4" operator="between">
      <formula>0.0001</formula>
      <formula>0.045</formula>
    </cfRule>
  </conditionalFormatting>
  <conditionalFormatting sqref="F20">
    <cfRule type="cellIs" dxfId="692" priority="2" operator="between">
      <formula>0.001</formula>
      <formula>0.045</formula>
    </cfRule>
    <cfRule type="cellIs" dxfId="691" priority="3" operator="between">
      <formula>0.0001</formula>
      <formula>0.045</formula>
    </cfRule>
  </conditionalFormatting>
  <conditionalFormatting sqref="F20">
    <cfRule type="cellIs" dxfId="690" priority="1" operator="between">
      <formula>0.0001</formula>
      <formula>0.045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4"/>
  <sheetViews>
    <sheetView showRowColHeaders="0" workbookViewId="0">
      <selection activeCell="A30" sqref="A30"/>
    </sheetView>
  </sheetViews>
  <sheetFormatPr defaultRowHeight="15" x14ac:dyDescent="0.25"/>
  <cols>
    <col min="1" max="1" width="9.140625" style="1"/>
    <col min="2" max="2" width="10" style="1" customWidth="1"/>
    <col min="3" max="3" width="9.140625" style="1"/>
    <col min="4" max="4" width="17.7109375" style="1" customWidth="1"/>
    <col min="5" max="16384" width="9.140625" style="1"/>
  </cols>
  <sheetData>
    <row r="5" spans="1:10" x14ac:dyDescent="0.25">
      <c r="A5" s="43" t="s">
        <v>95</v>
      </c>
      <c r="B5" s="73" t="s">
        <v>72</v>
      </c>
      <c r="C5" s="73"/>
      <c r="D5" s="73"/>
      <c r="E5" s="73"/>
      <c r="F5" s="73"/>
      <c r="G5" s="73"/>
      <c r="H5" s="73"/>
      <c r="I5" s="73"/>
      <c r="J5" s="73"/>
    </row>
    <row r="6" spans="1:10" ht="18" customHeight="1" x14ac:dyDescent="0.25">
      <c r="A6" s="43"/>
      <c r="B6" s="70" t="s">
        <v>40</v>
      </c>
      <c r="C6" s="70"/>
      <c r="D6" s="70"/>
      <c r="E6" s="70"/>
      <c r="F6" s="70"/>
      <c r="G6" s="70"/>
      <c r="H6" s="70"/>
      <c r="I6" s="70"/>
      <c r="J6" s="49"/>
    </row>
    <row r="7" spans="1:10" ht="18" customHeight="1" x14ac:dyDescent="0.25">
      <c r="A7" s="43"/>
      <c r="B7" s="47"/>
      <c r="C7" s="47"/>
      <c r="D7" s="47"/>
      <c r="E7" s="47"/>
      <c r="F7" s="47"/>
      <c r="G7" s="47"/>
      <c r="H7" s="47"/>
      <c r="I7" s="47"/>
      <c r="J7" s="49"/>
    </row>
    <row r="8" spans="1:10" ht="24.95" customHeight="1" x14ac:dyDescent="0.25">
      <c r="C8" s="72" t="s">
        <v>73</v>
      </c>
      <c r="D8" s="72"/>
      <c r="E8" s="72"/>
      <c r="F8" s="72"/>
    </row>
    <row r="9" spans="1:10" ht="24.75" customHeight="1" x14ac:dyDescent="0.25">
      <c r="B9" s="38" t="s">
        <v>37</v>
      </c>
      <c r="C9" s="44" t="s">
        <v>14</v>
      </c>
      <c r="D9" s="45" t="s">
        <v>38</v>
      </c>
      <c r="E9" s="45" t="s">
        <v>4</v>
      </c>
      <c r="F9" s="45" t="s">
        <v>39</v>
      </c>
    </row>
    <row r="10" spans="1:10" x14ac:dyDescent="0.25">
      <c r="B10" s="14" t="s">
        <v>12</v>
      </c>
      <c r="C10" s="18" t="s">
        <v>87</v>
      </c>
      <c r="D10" s="18" t="s">
        <v>87</v>
      </c>
      <c r="E10" s="18" t="s">
        <v>87</v>
      </c>
      <c r="F10" s="24" t="s">
        <v>87</v>
      </c>
    </row>
    <row r="11" spans="1:10" x14ac:dyDescent="0.25">
      <c r="B11" s="14" t="s">
        <v>11</v>
      </c>
      <c r="C11" s="18" t="s">
        <v>87</v>
      </c>
      <c r="D11" s="18" t="s">
        <v>87</v>
      </c>
      <c r="E11" s="18" t="s">
        <v>87</v>
      </c>
      <c r="F11" s="24" t="s">
        <v>87</v>
      </c>
    </row>
    <row r="12" spans="1:10" x14ac:dyDescent="0.25">
      <c r="B12" s="14" t="s">
        <v>10</v>
      </c>
      <c r="C12" s="18" t="s">
        <v>87</v>
      </c>
      <c r="D12" s="18" t="s">
        <v>87</v>
      </c>
      <c r="E12" s="18" t="s">
        <v>87</v>
      </c>
      <c r="F12" s="24" t="s">
        <v>87</v>
      </c>
    </row>
    <row r="13" spans="1:10" x14ac:dyDescent="0.25">
      <c r="B13" s="14" t="s">
        <v>5</v>
      </c>
      <c r="C13" s="18" t="s">
        <v>87</v>
      </c>
      <c r="D13" s="18" t="s">
        <v>87</v>
      </c>
      <c r="E13" s="18" t="s">
        <v>87</v>
      </c>
      <c r="F13" s="24" t="s">
        <v>87</v>
      </c>
    </row>
    <row r="14" spans="1:10" x14ac:dyDescent="0.25">
      <c r="B14" s="14" t="s">
        <v>6</v>
      </c>
      <c r="C14" s="18" t="s">
        <v>87</v>
      </c>
      <c r="D14" s="18" t="s">
        <v>87</v>
      </c>
      <c r="E14" s="18" t="s">
        <v>87</v>
      </c>
      <c r="F14" s="24" t="s">
        <v>87</v>
      </c>
    </row>
    <row r="15" spans="1:10" x14ac:dyDescent="0.25">
      <c r="B15" s="14" t="s">
        <v>7</v>
      </c>
      <c r="C15" s="18" t="s">
        <v>87</v>
      </c>
      <c r="D15" s="18" t="s">
        <v>87</v>
      </c>
      <c r="E15" s="18" t="s">
        <v>87</v>
      </c>
      <c r="F15" s="24" t="s">
        <v>87</v>
      </c>
    </row>
    <row r="16" spans="1:10" x14ac:dyDescent="0.25">
      <c r="B16" s="14" t="s">
        <v>8</v>
      </c>
      <c r="C16" s="18" t="s">
        <v>87</v>
      </c>
      <c r="D16" s="18" t="s">
        <v>87</v>
      </c>
      <c r="E16" s="18" t="s">
        <v>87</v>
      </c>
      <c r="F16" s="24" t="s">
        <v>87</v>
      </c>
    </row>
    <row r="17" spans="2:6" x14ac:dyDescent="0.25">
      <c r="B17" s="14" t="s">
        <v>0</v>
      </c>
      <c r="C17" s="18" t="s">
        <v>87</v>
      </c>
      <c r="D17" s="18" t="s">
        <v>87</v>
      </c>
      <c r="E17" s="18" t="s">
        <v>87</v>
      </c>
      <c r="F17" s="24" t="s">
        <v>87</v>
      </c>
    </row>
    <row r="18" spans="2:6" x14ac:dyDescent="0.25">
      <c r="B18" s="14" t="s">
        <v>1</v>
      </c>
      <c r="C18" s="18" t="s">
        <v>87</v>
      </c>
      <c r="D18" s="18" t="s">
        <v>87</v>
      </c>
      <c r="E18" s="18" t="s">
        <v>87</v>
      </c>
      <c r="F18" s="24" t="s">
        <v>87</v>
      </c>
    </row>
    <row r="19" spans="2:6" x14ac:dyDescent="0.25">
      <c r="B19" s="14" t="s">
        <v>2</v>
      </c>
      <c r="C19" s="18" t="s">
        <v>87</v>
      </c>
      <c r="D19" s="18">
        <v>273</v>
      </c>
      <c r="E19" s="18">
        <v>221</v>
      </c>
      <c r="F19" s="24">
        <v>102</v>
      </c>
    </row>
    <row r="20" spans="2:6" x14ac:dyDescent="0.25">
      <c r="B20" s="14" t="s">
        <v>3</v>
      </c>
      <c r="C20" s="18">
        <v>466</v>
      </c>
      <c r="D20" s="18">
        <v>268</v>
      </c>
      <c r="E20" s="18">
        <v>217</v>
      </c>
      <c r="F20" s="24">
        <v>99</v>
      </c>
    </row>
    <row r="21" spans="2:6" x14ac:dyDescent="0.25">
      <c r="B21" s="14" t="s">
        <v>35</v>
      </c>
      <c r="C21" s="18">
        <v>463</v>
      </c>
      <c r="D21" s="18">
        <v>266</v>
      </c>
      <c r="E21" s="18">
        <v>215</v>
      </c>
      <c r="F21" s="24">
        <v>97</v>
      </c>
    </row>
    <row r="22" spans="2:6" x14ac:dyDescent="0.25">
      <c r="B22" s="14" t="s">
        <v>36</v>
      </c>
      <c r="C22" s="18">
        <v>463</v>
      </c>
      <c r="D22" s="18">
        <v>263</v>
      </c>
      <c r="E22" s="18">
        <v>215</v>
      </c>
      <c r="F22" s="24">
        <v>95</v>
      </c>
    </row>
    <row r="23" spans="2:6" x14ac:dyDescent="0.25">
      <c r="B23" s="14" t="s">
        <v>65</v>
      </c>
      <c r="C23" s="18">
        <v>453</v>
      </c>
      <c r="D23" s="18">
        <v>258</v>
      </c>
      <c r="E23" s="18">
        <v>211</v>
      </c>
      <c r="F23" s="24">
        <v>97</v>
      </c>
    </row>
    <row r="24" spans="2:6" x14ac:dyDescent="0.25">
      <c r="B24" s="14" t="s">
        <v>66</v>
      </c>
      <c r="C24" s="18" t="s">
        <v>87</v>
      </c>
      <c r="D24" s="18" t="s">
        <v>87</v>
      </c>
      <c r="E24" s="18" t="s">
        <v>87</v>
      </c>
      <c r="F24" s="24" t="s">
        <v>87</v>
      </c>
    </row>
  </sheetData>
  <mergeCells count="3">
    <mergeCell ref="B5:J5"/>
    <mergeCell ref="B6:I6"/>
    <mergeCell ref="C8:F8"/>
  </mergeCells>
  <conditionalFormatting sqref="C23">
    <cfRule type="cellIs" dxfId="689" priority="113" operator="between">
      <formula>0.001</formula>
      <formula>0.045</formula>
    </cfRule>
    <cfRule type="cellIs" dxfId="688" priority="114" operator="between">
      <formula>0.0001</formula>
      <formula>0.045</formula>
    </cfRule>
  </conditionalFormatting>
  <conditionalFormatting sqref="C23">
    <cfRule type="cellIs" dxfId="687" priority="112" operator="between">
      <formula>0.0001</formula>
      <formula>0.045</formula>
    </cfRule>
  </conditionalFormatting>
  <conditionalFormatting sqref="C10:F23">
    <cfRule type="cellIs" dxfId="686" priority="110" operator="between">
      <formula>0.001</formula>
      <formula>0.045</formula>
    </cfRule>
    <cfRule type="cellIs" dxfId="685" priority="111" operator="between">
      <formula>0.0001</formula>
      <formula>0.045</formula>
    </cfRule>
  </conditionalFormatting>
  <conditionalFormatting sqref="C10:F23">
    <cfRule type="cellIs" dxfId="684" priority="109" operator="between">
      <formula>0.0001</formula>
      <formula>0.045</formula>
    </cfRule>
  </conditionalFormatting>
  <conditionalFormatting sqref="F23">
    <cfRule type="cellIs" dxfId="683" priority="107" operator="between">
      <formula>0.001</formula>
      <formula>0.045</formula>
    </cfRule>
    <cfRule type="cellIs" dxfId="682" priority="108" operator="between">
      <formula>0.0001</formula>
      <formula>0.045</formula>
    </cfRule>
  </conditionalFormatting>
  <conditionalFormatting sqref="F23">
    <cfRule type="cellIs" dxfId="681" priority="106" operator="between">
      <formula>0.0001</formula>
      <formula>0.045</formula>
    </cfRule>
  </conditionalFormatting>
  <conditionalFormatting sqref="F22">
    <cfRule type="cellIs" dxfId="680" priority="2" operator="between">
      <formula>0.001</formula>
      <formula>0.045</formula>
    </cfRule>
    <cfRule type="cellIs" dxfId="679" priority="3" operator="between">
      <formula>0.0001</formula>
      <formula>0.045</formula>
    </cfRule>
  </conditionalFormatting>
  <conditionalFormatting sqref="F22">
    <cfRule type="cellIs" dxfId="678" priority="1" operator="between">
      <formula>0.0001</formula>
      <formula>0.045</formula>
    </cfRule>
  </conditionalFormatting>
  <conditionalFormatting sqref="C21">
    <cfRule type="cellIs" dxfId="677" priority="101" operator="between">
      <formula>0.001</formula>
      <formula>0.045</formula>
    </cfRule>
    <cfRule type="cellIs" dxfId="676" priority="102" operator="between">
      <formula>0.0001</formula>
      <formula>0.045</formula>
    </cfRule>
  </conditionalFormatting>
  <conditionalFormatting sqref="C21">
    <cfRule type="cellIs" dxfId="675" priority="100" operator="between">
      <formula>0.0001</formula>
      <formula>0.045</formula>
    </cfRule>
  </conditionalFormatting>
  <conditionalFormatting sqref="D21">
    <cfRule type="cellIs" dxfId="674" priority="98" operator="between">
      <formula>0.001</formula>
      <formula>0.045</formula>
    </cfRule>
    <cfRule type="cellIs" dxfId="673" priority="99" operator="between">
      <formula>0.0001</formula>
      <formula>0.045</formula>
    </cfRule>
  </conditionalFormatting>
  <conditionalFormatting sqref="D21">
    <cfRule type="cellIs" dxfId="672" priority="97" operator="between">
      <formula>0.0001</formula>
      <formula>0.045</formula>
    </cfRule>
  </conditionalFormatting>
  <conditionalFormatting sqref="E21">
    <cfRule type="cellIs" dxfId="671" priority="95" operator="between">
      <formula>0.001</formula>
      <formula>0.045</formula>
    </cfRule>
    <cfRule type="cellIs" dxfId="670" priority="96" operator="between">
      <formula>0.0001</formula>
      <formula>0.045</formula>
    </cfRule>
  </conditionalFormatting>
  <conditionalFormatting sqref="E21">
    <cfRule type="cellIs" dxfId="669" priority="94" operator="between">
      <formula>0.0001</formula>
      <formula>0.045</formula>
    </cfRule>
  </conditionalFormatting>
  <conditionalFormatting sqref="F21">
    <cfRule type="cellIs" dxfId="668" priority="92" operator="between">
      <formula>0.001</formula>
      <formula>0.045</formula>
    </cfRule>
    <cfRule type="cellIs" dxfId="667" priority="93" operator="between">
      <formula>0.0001</formula>
      <formula>0.045</formula>
    </cfRule>
  </conditionalFormatting>
  <conditionalFormatting sqref="F21">
    <cfRule type="cellIs" dxfId="666" priority="91" operator="between">
      <formula>0.0001</formula>
      <formula>0.045</formula>
    </cfRule>
  </conditionalFormatting>
  <conditionalFormatting sqref="C18:F23">
    <cfRule type="cellIs" dxfId="665" priority="89" operator="between">
      <formula>0.001</formula>
      <formula>0.045</formula>
    </cfRule>
    <cfRule type="cellIs" dxfId="664" priority="90" operator="between">
      <formula>0.0001</formula>
      <formula>0.045</formula>
    </cfRule>
  </conditionalFormatting>
  <conditionalFormatting sqref="C18:F23">
    <cfRule type="cellIs" dxfId="663" priority="88" operator="between">
      <formula>0.0001</formula>
      <formula>0.045</formula>
    </cfRule>
  </conditionalFormatting>
  <conditionalFormatting sqref="C18:F23">
    <cfRule type="cellIs" dxfId="662" priority="86" operator="between">
      <formula>0.001</formula>
      <formula>0.045</formula>
    </cfRule>
    <cfRule type="cellIs" dxfId="661" priority="87" operator="between">
      <formula>0.0001</formula>
      <formula>0.045</formula>
    </cfRule>
  </conditionalFormatting>
  <conditionalFormatting sqref="C18:F23">
    <cfRule type="cellIs" dxfId="660" priority="85" operator="between">
      <formula>0.0001</formula>
      <formula>0.045</formula>
    </cfRule>
  </conditionalFormatting>
  <conditionalFormatting sqref="C18:F23">
    <cfRule type="cellIs" dxfId="659" priority="83" operator="between">
      <formula>0.001</formula>
      <formula>0.045</formula>
    </cfRule>
    <cfRule type="cellIs" dxfId="658" priority="84" operator="between">
      <formula>0.0001</formula>
      <formula>0.045</formula>
    </cfRule>
  </conditionalFormatting>
  <conditionalFormatting sqref="C18:F23">
    <cfRule type="cellIs" dxfId="657" priority="82" operator="between">
      <formula>0.0001</formula>
      <formula>0.045</formula>
    </cfRule>
  </conditionalFormatting>
  <conditionalFormatting sqref="C18:F23">
    <cfRule type="cellIs" dxfId="656" priority="80" operator="between">
      <formula>0.001</formula>
      <formula>0.045</formula>
    </cfRule>
    <cfRule type="cellIs" dxfId="655" priority="81" operator="between">
      <formula>0.0001</formula>
      <formula>0.045</formula>
    </cfRule>
  </conditionalFormatting>
  <conditionalFormatting sqref="C18:F23">
    <cfRule type="cellIs" dxfId="654" priority="79" operator="between">
      <formula>0.0001</formula>
      <formula>0.045</formula>
    </cfRule>
  </conditionalFormatting>
  <conditionalFormatting sqref="C18:F23">
    <cfRule type="cellIs" dxfId="653" priority="77" operator="between">
      <formula>0.001</formula>
      <formula>0.045</formula>
    </cfRule>
    <cfRule type="cellIs" dxfId="652" priority="78" operator="between">
      <formula>0.0001</formula>
      <formula>0.045</formula>
    </cfRule>
  </conditionalFormatting>
  <conditionalFormatting sqref="C18:F23">
    <cfRule type="cellIs" dxfId="651" priority="76" operator="between">
      <formula>0.0001</formula>
      <formula>0.045</formula>
    </cfRule>
  </conditionalFormatting>
  <conditionalFormatting sqref="C18:F23">
    <cfRule type="cellIs" dxfId="650" priority="74" operator="between">
      <formula>0.001</formula>
      <formula>0.045</formula>
    </cfRule>
    <cfRule type="cellIs" dxfId="649" priority="75" operator="between">
      <formula>0.0001</formula>
      <formula>0.045</formula>
    </cfRule>
  </conditionalFormatting>
  <conditionalFormatting sqref="C18:F23">
    <cfRule type="cellIs" dxfId="648" priority="73" operator="between">
      <formula>0.0001</formula>
      <formula>0.045</formula>
    </cfRule>
  </conditionalFormatting>
  <conditionalFormatting sqref="C18:F23">
    <cfRule type="cellIs" dxfId="647" priority="71" operator="between">
      <formula>0.001</formula>
      <formula>0.045</formula>
    </cfRule>
    <cfRule type="cellIs" dxfId="646" priority="72" operator="between">
      <formula>0.0001</formula>
      <formula>0.045</formula>
    </cfRule>
  </conditionalFormatting>
  <conditionalFormatting sqref="C18:F23">
    <cfRule type="cellIs" dxfId="645" priority="70" operator="between">
      <formula>0.0001</formula>
      <formula>0.045</formula>
    </cfRule>
  </conditionalFormatting>
  <conditionalFormatting sqref="D20">
    <cfRule type="cellIs" dxfId="644" priority="68" operator="between">
      <formula>0.001</formula>
      <formula>0.045</formula>
    </cfRule>
    <cfRule type="cellIs" dxfId="643" priority="69" operator="between">
      <formula>0.0001</formula>
      <formula>0.045</formula>
    </cfRule>
  </conditionalFormatting>
  <conditionalFormatting sqref="D20">
    <cfRule type="cellIs" dxfId="642" priority="67" operator="between">
      <formula>0.0001</formula>
      <formula>0.045</formula>
    </cfRule>
  </conditionalFormatting>
  <conditionalFormatting sqref="D20">
    <cfRule type="cellIs" dxfId="641" priority="65" operator="between">
      <formula>0.001</formula>
      <formula>0.045</formula>
    </cfRule>
    <cfRule type="cellIs" dxfId="640" priority="66" operator="between">
      <formula>0.0001</formula>
      <formula>0.045</formula>
    </cfRule>
  </conditionalFormatting>
  <conditionalFormatting sqref="D20">
    <cfRule type="cellIs" dxfId="639" priority="64" operator="between">
      <formula>0.0001</formula>
      <formula>0.045</formula>
    </cfRule>
  </conditionalFormatting>
  <conditionalFormatting sqref="D20">
    <cfRule type="cellIs" dxfId="638" priority="62" operator="between">
      <formula>0.001</formula>
      <formula>0.045</formula>
    </cfRule>
    <cfRule type="cellIs" dxfId="637" priority="63" operator="between">
      <formula>0.0001</formula>
      <formula>0.045</formula>
    </cfRule>
  </conditionalFormatting>
  <conditionalFormatting sqref="D20">
    <cfRule type="cellIs" dxfId="636" priority="61" operator="between">
      <formula>0.0001</formula>
      <formula>0.045</formula>
    </cfRule>
  </conditionalFormatting>
  <conditionalFormatting sqref="D20">
    <cfRule type="cellIs" dxfId="635" priority="59" operator="between">
      <formula>0.001</formula>
      <formula>0.045</formula>
    </cfRule>
    <cfRule type="cellIs" dxfId="634" priority="60" operator="between">
      <formula>0.0001</formula>
      <formula>0.045</formula>
    </cfRule>
  </conditionalFormatting>
  <conditionalFormatting sqref="D20">
    <cfRule type="cellIs" dxfId="633" priority="58" operator="between">
      <formula>0.0001</formula>
      <formula>0.045</formula>
    </cfRule>
  </conditionalFormatting>
  <conditionalFormatting sqref="D20">
    <cfRule type="cellIs" dxfId="632" priority="56" operator="between">
      <formula>0.001</formula>
      <formula>0.045</formula>
    </cfRule>
    <cfRule type="cellIs" dxfId="631" priority="57" operator="between">
      <formula>0.0001</formula>
      <formula>0.045</formula>
    </cfRule>
  </conditionalFormatting>
  <conditionalFormatting sqref="D20">
    <cfRule type="cellIs" dxfId="630" priority="55" operator="between">
      <formula>0.0001</formula>
      <formula>0.045</formula>
    </cfRule>
  </conditionalFormatting>
  <conditionalFormatting sqref="D20">
    <cfRule type="cellIs" dxfId="629" priority="53" operator="between">
      <formula>0.001</formula>
      <formula>0.045</formula>
    </cfRule>
    <cfRule type="cellIs" dxfId="628" priority="54" operator="between">
      <formula>0.0001</formula>
      <formula>0.045</formula>
    </cfRule>
  </conditionalFormatting>
  <conditionalFormatting sqref="D20">
    <cfRule type="cellIs" dxfId="627" priority="52" operator="between">
      <formula>0.0001</formula>
      <formula>0.045</formula>
    </cfRule>
  </conditionalFormatting>
  <conditionalFormatting sqref="D20">
    <cfRule type="cellIs" dxfId="626" priority="50" operator="between">
      <formula>0.001</formula>
      <formula>0.045</formula>
    </cfRule>
    <cfRule type="cellIs" dxfId="625" priority="51" operator="between">
      <formula>0.0001</formula>
      <formula>0.045</formula>
    </cfRule>
  </conditionalFormatting>
  <conditionalFormatting sqref="D20">
    <cfRule type="cellIs" dxfId="624" priority="49" operator="between">
      <formula>0.0001</formula>
      <formula>0.045</formula>
    </cfRule>
  </conditionalFormatting>
  <conditionalFormatting sqref="E20">
    <cfRule type="cellIs" dxfId="623" priority="47" operator="between">
      <formula>0.001</formula>
      <formula>0.045</formula>
    </cfRule>
    <cfRule type="cellIs" dxfId="622" priority="48" operator="between">
      <formula>0.0001</formula>
      <formula>0.045</formula>
    </cfRule>
  </conditionalFormatting>
  <conditionalFormatting sqref="E20">
    <cfRule type="cellIs" dxfId="621" priority="46" operator="between">
      <formula>0.0001</formula>
      <formula>0.045</formula>
    </cfRule>
  </conditionalFormatting>
  <conditionalFormatting sqref="E20">
    <cfRule type="cellIs" dxfId="620" priority="44" operator="between">
      <formula>0.001</formula>
      <formula>0.045</formula>
    </cfRule>
    <cfRule type="cellIs" dxfId="619" priority="45" operator="between">
      <formula>0.0001</formula>
      <formula>0.045</formula>
    </cfRule>
  </conditionalFormatting>
  <conditionalFormatting sqref="E20">
    <cfRule type="cellIs" dxfId="618" priority="43" operator="between">
      <formula>0.0001</formula>
      <formula>0.045</formula>
    </cfRule>
  </conditionalFormatting>
  <conditionalFormatting sqref="E20">
    <cfRule type="cellIs" dxfId="617" priority="41" operator="between">
      <formula>0.001</formula>
      <formula>0.045</formula>
    </cfRule>
    <cfRule type="cellIs" dxfId="616" priority="42" operator="between">
      <formula>0.0001</formula>
      <formula>0.045</formula>
    </cfRule>
  </conditionalFormatting>
  <conditionalFormatting sqref="E20">
    <cfRule type="cellIs" dxfId="615" priority="40" operator="between">
      <formula>0.0001</formula>
      <formula>0.045</formula>
    </cfRule>
  </conditionalFormatting>
  <conditionalFormatting sqref="E20">
    <cfRule type="cellIs" dxfId="614" priority="38" operator="between">
      <formula>0.001</formula>
      <formula>0.045</formula>
    </cfRule>
    <cfRule type="cellIs" dxfId="613" priority="39" operator="between">
      <formula>0.0001</formula>
      <formula>0.045</formula>
    </cfRule>
  </conditionalFormatting>
  <conditionalFormatting sqref="E20">
    <cfRule type="cellIs" dxfId="612" priority="37" operator="between">
      <formula>0.0001</formula>
      <formula>0.045</formula>
    </cfRule>
  </conditionalFormatting>
  <conditionalFormatting sqref="E20">
    <cfRule type="cellIs" dxfId="611" priority="35" operator="between">
      <formula>0.001</formula>
      <formula>0.045</formula>
    </cfRule>
    <cfRule type="cellIs" dxfId="610" priority="36" operator="between">
      <formula>0.0001</formula>
      <formula>0.045</formula>
    </cfRule>
  </conditionalFormatting>
  <conditionalFormatting sqref="E20">
    <cfRule type="cellIs" dxfId="609" priority="34" operator="between">
      <formula>0.0001</formula>
      <formula>0.045</formula>
    </cfRule>
  </conditionalFormatting>
  <conditionalFormatting sqref="E20">
    <cfRule type="cellIs" dxfId="608" priority="32" operator="between">
      <formula>0.001</formula>
      <formula>0.045</formula>
    </cfRule>
    <cfRule type="cellIs" dxfId="607" priority="33" operator="between">
      <formula>0.0001</formula>
      <formula>0.045</formula>
    </cfRule>
  </conditionalFormatting>
  <conditionalFormatting sqref="E20">
    <cfRule type="cellIs" dxfId="606" priority="31" operator="between">
      <formula>0.0001</formula>
      <formula>0.045</formula>
    </cfRule>
  </conditionalFormatting>
  <conditionalFormatting sqref="E20">
    <cfRule type="cellIs" dxfId="605" priority="29" operator="between">
      <formula>0.001</formula>
      <formula>0.045</formula>
    </cfRule>
    <cfRule type="cellIs" dxfId="604" priority="30" operator="between">
      <formula>0.0001</formula>
      <formula>0.045</formula>
    </cfRule>
  </conditionalFormatting>
  <conditionalFormatting sqref="E20">
    <cfRule type="cellIs" dxfId="603" priority="28" operator="between">
      <formula>0.0001</formula>
      <formula>0.045</formula>
    </cfRule>
  </conditionalFormatting>
  <conditionalFormatting sqref="F20">
    <cfRule type="cellIs" dxfId="602" priority="26" operator="between">
      <formula>0.001</formula>
      <formula>0.045</formula>
    </cfRule>
    <cfRule type="cellIs" dxfId="601" priority="27" operator="between">
      <formula>0.0001</formula>
      <formula>0.045</formula>
    </cfRule>
  </conditionalFormatting>
  <conditionalFormatting sqref="F20">
    <cfRule type="cellIs" dxfId="600" priority="25" operator="between">
      <formula>0.0001</formula>
      <formula>0.045</formula>
    </cfRule>
  </conditionalFormatting>
  <conditionalFormatting sqref="C22">
    <cfRule type="cellIs" dxfId="599" priority="23" operator="between">
      <formula>0.001</formula>
      <formula>0.045</formula>
    </cfRule>
    <cfRule type="cellIs" dxfId="598" priority="24" operator="between">
      <formula>0.0001</formula>
      <formula>0.045</formula>
    </cfRule>
  </conditionalFormatting>
  <conditionalFormatting sqref="C22">
    <cfRule type="cellIs" dxfId="597" priority="22" operator="between">
      <formula>0.0001</formula>
      <formula>0.045</formula>
    </cfRule>
  </conditionalFormatting>
  <conditionalFormatting sqref="C22">
    <cfRule type="cellIs" dxfId="596" priority="20" operator="between">
      <formula>0.001</formula>
      <formula>0.045</formula>
    </cfRule>
    <cfRule type="cellIs" dxfId="595" priority="21" operator="between">
      <formula>0.0001</formula>
      <formula>0.045</formula>
    </cfRule>
  </conditionalFormatting>
  <conditionalFormatting sqref="C22">
    <cfRule type="cellIs" dxfId="594" priority="19" operator="between">
      <formula>0.0001</formula>
      <formula>0.045</formula>
    </cfRule>
  </conditionalFormatting>
  <conditionalFormatting sqref="D22">
    <cfRule type="cellIs" dxfId="593" priority="17" operator="between">
      <formula>0.001</formula>
      <formula>0.045</formula>
    </cfRule>
    <cfRule type="cellIs" dxfId="592" priority="18" operator="between">
      <formula>0.0001</formula>
      <formula>0.045</formula>
    </cfRule>
  </conditionalFormatting>
  <conditionalFormatting sqref="D22">
    <cfRule type="cellIs" dxfId="591" priority="16" operator="between">
      <formula>0.0001</formula>
      <formula>0.045</formula>
    </cfRule>
  </conditionalFormatting>
  <conditionalFormatting sqref="D22">
    <cfRule type="cellIs" dxfId="590" priority="14" operator="between">
      <formula>0.001</formula>
      <formula>0.045</formula>
    </cfRule>
    <cfRule type="cellIs" dxfId="589" priority="15" operator="between">
      <formula>0.0001</formula>
      <formula>0.045</formula>
    </cfRule>
  </conditionalFormatting>
  <conditionalFormatting sqref="D22">
    <cfRule type="cellIs" dxfId="588" priority="13" operator="between">
      <formula>0.0001</formula>
      <formula>0.045</formula>
    </cfRule>
  </conditionalFormatting>
  <conditionalFormatting sqref="E22">
    <cfRule type="cellIs" dxfId="587" priority="11" operator="between">
      <formula>0.001</formula>
      <formula>0.045</formula>
    </cfRule>
    <cfRule type="cellIs" dxfId="586" priority="12" operator="between">
      <formula>0.0001</formula>
      <formula>0.045</formula>
    </cfRule>
  </conditionalFormatting>
  <conditionalFormatting sqref="E22">
    <cfRule type="cellIs" dxfId="585" priority="10" operator="between">
      <formula>0.0001</formula>
      <formula>0.045</formula>
    </cfRule>
  </conditionalFormatting>
  <conditionalFormatting sqref="E22">
    <cfRule type="cellIs" dxfId="584" priority="8" operator="between">
      <formula>0.001</formula>
      <formula>0.045</formula>
    </cfRule>
    <cfRule type="cellIs" dxfId="583" priority="9" operator="between">
      <formula>0.0001</formula>
      <formula>0.045</formula>
    </cfRule>
  </conditionalFormatting>
  <conditionalFormatting sqref="E22">
    <cfRule type="cellIs" dxfId="582" priority="7" operator="between">
      <formula>0.0001</formula>
      <formula>0.045</formula>
    </cfRule>
  </conditionalFormatting>
  <conditionalFormatting sqref="F22">
    <cfRule type="cellIs" dxfId="581" priority="5" operator="between">
      <formula>0.001</formula>
      <formula>0.045</formula>
    </cfRule>
    <cfRule type="cellIs" dxfId="580" priority="6" operator="between">
      <formula>0.0001</formula>
      <formula>0.045</formula>
    </cfRule>
  </conditionalFormatting>
  <conditionalFormatting sqref="F22">
    <cfRule type="cellIs" dxfId="579" priority="4" operator="between">
      <formula>0.0001</formula>
      <formula>0.045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24"/>
  <sheetViews>
    <sheetView showRowColHeaders="0" workbookViewId="0">
      <selection activeCell="C27" sqref="C27"/>
    </sheetView>
  </sheetViews>
  <sheetFormatPr defaultRowHeight="15" x14ac:dyDescent="0.25"/>
  <cols>
    <col min="1" max="1" width="9.140625" style="1"/>
    <col min="2" max="2" width="10" style="1" customWidth="1"/>
    <col min="3" max="3" width="9.140625" style="1"/>
    <col min="4" max="4" width="17.7109375" style="1" customWidth="1"/>
    <col min="5" max="16384" width="9.140625" style="1"/>
  </cols>
  <sheetData>
    <row r="5" spans="1:11" x14ac:dyDescent="0.25">
      <c r="A5" s="43" t="s">
        <v>96</v>
      </c>
      <c r="B5" s="73" t="s">
        <v>49</v>
      </c>
      <c r="C5" s="73"/>
      <c r="D5" s="73"/>
      <c r="E5" s="73"/>
      <c r="F5" s="73"/>
      <c r="G5" s="73"/>
      <c r="H5" s="73"/>
      <c r="I5" s="73"/>
      <c r="J5" s="73"/>
    </row>
    <row r="6" spans="1:11" ht="18" customHeight="1" x14ac:dyDescent="0.25">
      <c r="A6" s="43"/>
      <c r="B6" s="70" t="s">
        <v>40</v>
      </c>
      <c r="C6" s="70"/>
      <c r="D6" s="70"/>
      <c r="E6" s="70"/>
      <c r="F6" s="70"/>
      <c r="G6" s="70"/>
      <c r="H6" s="70"/>
      <c r="I6" s="70"/>
      <c r="J6" s="49"/>
    </row>
    <row r="7" spans="1:11" ht="18" customHeight="1" x14ac:dyDescent="0.25">
      <c r="A7" s="43"/>
      <c r="B7" s="47"/>
      <c r="C7" s="47"/>
      <c r="D7" s="47"/>
      <c r="E7" s="47"/>
      <c r="F7" s="47"/>
      <c r="G7" s="47"/>
      <c r="H7" s="47"/>
      <c r="I7" s="47"/>
      <c r="J7" s="49"/>
    </row>
    <row r="8" spans="1:11" ht="24.95" customHeight="1" x14ac:dyDescent="0.25">
      <c r="C8" s="72" t="s">
        <v>50</v>
      </c>
      <c r="D8" s="72"/>
      <c r="E8" s="72"/>
      <c r="F8" s="72"/>
    </row>
    <row r="9" spans="1:11" ht="24.75" customHeight="1" x14ac:dyDescent="0.25">
      <c r="B9" s="38" t="s">
        <v>37</v>
      </c>
      <c r="C9" s="44" t="s">
        <v>14</v>
      </c>
      <c r="D9" s="45" t="s">
        <v>38</v>
      </c>
      <c r="E9" s="45" t="s">
        <v>4</v>
      </c>
      <c r="F9" s="45" t="s">
        <v>39</v>
      </c>
    </row>
    <row r="10" spans="1:11" x14ac:dyDescent="0.25">
      <c r="B10" s="14" t="s">
        <v>12</v>
      </c>
      <c r="C10" s="39">
        <v>1447</v>
      </c>
      <c r="D10" s="15">
        <v>402</v>
      </c>
      <c r="E10" s="15">
        <v>204</v>
      </c>
      <c r="F10" s="21">
        <v>87</v>
      </c>
      <c r="G10" s="39"/>
      <c r="H10" s="39"/>
      <c r="I10" s="15"/>
      <c r="J10" s="15"/>
      <c r="K10" s="21"/>
    </row>
    <row r="11" spans="1:11" x14ac:dyDescent="0.25">
      <c r="B11" s="14" t="s">
        <v>11</v>
      </c>
      <c r="C11" s="39">
        <v>1413</v>
      </c>
      <c r="D11" s="15">
        <v>369</v>
      </c>
      <c r="E11" s="15">
        <v>197</v>
      </c>
      <c r="F11" s="21">
        <v>82</v>
      </c>
      <c r="G11" s="39"/>
      <c r="H11" s="39"/>
      <c r="I11" s="15"/>
      <c r="J11" s="15"/>
      <c r="K11" s="21"/>
    </row>
    <row r="12" spans="1:11" x14ac:dyDescent="0.25">
      <c r="B12" s="14" t="s">
        <v>10</v>
      </c>
      <c r="C12" s="39">
        <v>1500</v>
      </c>
      <c r="D12" s="15">
        <v>265</v>
      </c>
      <c r="E12" s="15">
        <v>205</v>
      </c>
      <c r="F12" s="21">
        <v>85</v>
      </c>
      <c r="G12" s="39"/>
      <c r="H12" s="39"/>
      <c r="I12" s="15"/>
      <c r="J12" s="15"/>
      <c r="K12" s="21"/>
    </row>
    <row r="13" spans="1:11" x14ac:dyDescent="0.25">
      <c r="B13" s="14" t="s">
        <v>5</v>
      </c>
      <c r="C13" s="16">
        <v>1485</v>
      </c>
      <c r="D13" s="16">
        <v>271</v>
      </c>
      <c r="E13" s="16">
        <v>207</v>
      </c>
      <c r="F13" s="22">
        <f>[2]II_02_02_04Lis!$G$14+[2]II_02_02_04Lis!$H$14</f>
        <v>85</v>
      </c>
      <c r="G13" s="39"/>
      <c r="H13" s="50"/>
      <c r="I13" s="50"/>
      <c r="J13" s="50"/>
      <c r="K13" s="22"/>
    </row>
    <row r="14" spans="1:11" x14ac:dyDescent="0.25">
      <c r="B14" s="14" t="s">
        <v>6</v>
      </c>
      <c r="C14" s="16">
        <v>1150</v>
      </c>
      <c r="D14" s="16">
        <v>256</v>
      </c>
      <c r="E14" s="16">
        <v>201</v>
      </c>
      <c r="F14" s="22">
        <f>[3]II_02_02_Lis!$G$15+[3]II_02_02_Lis!$H$15</f>
        <v>83</v>
      </c>
      <c r="G14" s="50"/>
      <c r="H14" s="50"/>
      <c r="I14" s="50"/>
      <c r="J14" s="50"/>
      <c r="K14" s="22"/>
    </row>
    <row r="15" spans="1:11" x14ac:dyDescent="0.25">
      <c r="B15" s="14" t="s">
        <v>7</v>
      </c>
      <c r="C15" s="16">
        <v>1132</v>
      </c>
      <c r="D15" s="16">
        <v>256</v>
      </c>
      <c r="E15" s="16">
        <v>204</v>
      </c>
      <c r="F15" s="22">
        <f>[1]II_02_02_05Lis!$G$14+[1]II_02_02_05Lis!$H$14</f>
        <v>84</v>
      </c>
      <c r="G15" s="50"/>
      <c r="H15" s="50"/>
      <c r="I15" s="50"/>
      <c r="J15" s="50"/>
      <c r="K15" s="22"/>
    </row>
    <row r="16" spans="1:11" x14ac:dyDescent="0.25">
      <c r="B16" s="14" t="s">
        <v>8</v>
      </c>
      <c r="C16" s="16">
        <v>1146</v>
      </c>
      <c r="D16" s="17">
        <v>256</v>
      </c>
      <c r="E16" s="17">
        <v>202</v>
      </c>
      <c r="F16" s="23">
        <f>[4]II_02_03_0607_Lis!$G$13+[4]II_02_03_0607_Lis!$H$13</f>
        <v>82</v>
      </c>
      <c r="G16" s="50"/>
      <c r="H16" s="50"/>
      <c r="I16" s="17"/>
      <c r="J16" s="17"/>
      <c r="K16" s="23"/>
    </row>
    <row r="17" spans="2:11" x14ac:dyDescent="0.25">
      <c r="B17" s="14" t="s">
        <v>0</v>
      </c>
      <c r="C17" s="40">
        <v>1161</v>
      </c>
      <c r="D17" s="18">
        <v>273</v>
      </c>
      <c r="E17" s="18">
        <v>210</v>
      </c>
      <c r="F17" s="24">
        <v>85</v>
      </c>
      <c r="G17" s="50"/>
      <c r="H17" s="40"/>
      <c r="I17" s="18"/>
      <c r="J17" s="18"/>
      <c r="K17" s="24"/>
    </row>
    <row r="18" spans="2:11" x14ac:dyDescent="0.25">
      <c r="B18" s="14" t="s">
        <v>1</v>
      </c>
      <c r="C18" s="41">
        <v>1163</v>
      </c>
      <c r="D18" s="18">
        <v>278</v>
      </c>
      <c r="E18" s="18">
        <v>213</v>
      </c>
      <c r="F18" s="24">
        <v>87</v>
      </c>
      <c r="G18" s="40"/>
      <c r="H18" s="41"/>
      <c r="I18" s="18"/>
      <c r="J18" s="18"/>
      <c r="K18" s="24"/>
    </row>
    <row r="19" spans="2:11" x14ac:dyDescent="0.25">
      <c r="B19" s="14" t="s">
        <v>2</v>
      </c>
      <c r="C19" s="42">
        <v>1171</v>
      </c>
      <c r="D19" s="18">
        <v>280</v>
      </c>
      <c r="E19" s="18">
        <v>214</v>
      </c>
      <c r="F19" s="24">
        <v>85</v>
      </c>
      <c r="G19" s="41"/>
      <c r="H19" s="42"/>
      <c r="I19" s="18"/>
      <c r="J19" s="18"/>
      <c r="K19" s="24"/>
    </row>
    <row r="20" spans="2:11" x14ac:dyDescent="0.25">
      <c r="B20" s="14" t="s">
        <v>3</v>
      </c>
      <c r="C20" s="42">
        <v>1179</v>
      </c>
      <c r="D20" s="18">
        <v>287</v>
      </c>
      <c r="E20" s="18">
        <v>218</v>
      </c>
      <c r="F20" s="24">
        <v>85</v>
      </c>
      <c r="G20" s="42"/>
      <c r="H20" s="42"/>
      <c r="I20" s="18"/>
      <c r="J20" s="18"/>
      <c r="K20" s="24"/>
    </row>
    <row r="21" spans="2:11" x14ac:dyDescent="0.25">
      <c r="B21" s="14" t="s">
        <v>35</v>
      </c>
      <c r="C21" s="42">
        <v>1177</v>
      </c>
      <c r="D21" s="18">
        <v>280</v>
      </c>
      <c r="E21" s="18">
        <v>216</v>
      </c>
      <c r="F21" s="24">
        <v>84</v>
      </c>
      <c r="G21" s="42"/>
      <c r="H21" s="42"/>
      <c r="I21" s="18"/>
      <c r="J21" s="18"/>
      <c r="K21" s="24"/>
    </row>
    <row r="22" spans="2:11" x14ac:dyDescent="0.25">
      <c r="B22" s="14" t="s">
        <v>36</v>
      </c>
      <c r="C22" s="42">
        <v>1188</v>
      </c>
      <c r="D22" s="18">
        <v>285</v>
      </c>
      <c r="E22" s="18">
        <v>220</v>
      </c>
      <c r="F22" s="24">
        <v>86</v>
      </c>
      <c r="G22" s="42"/>
      <c r="H22" s="18"/>
      <c r="I22" s="18"/>
      <c r="J22" s="24"/>
    </row>
    <row r="23" spans="2:11" x14ac:dyDescent="0.25">
      <c r="B23" s="14" t="s">
        <v>65</v>
      </c>
      <c r="C23" s="42">
        <v>1201</v>
      </c>
      <c r="D23" s="18">
        <v>285</v>
      </c>
      <c r="E23" s="18">
        <v>217</v>
      </c>
      <c r="F23" s="24">
        <v>82</v>
      </c>
    </row>
    <row r="24" spans="2:11" x14ac:dyDescent="0.25">
      <c r="B24" s="14" t="s">
        <v>66</v>
      </c>
      <c r="C24" s="18">
        <v>1200</v>
      </c>
      <c r="D24" s="18">
        <v>283</v>
      </c>
      <c r="E24" s="18" t="s">
        <v>87</v>
      </c>
      <c r="F24" s="24" t="s">
        <v>87</v>
      </c>
    </row>
  </sheetData>
  <mergeCells count="3">
    <mergeCell ref="B5:J5"/>
    <mergeCell ref="B6:I6"/>
    <mergeCell ref="C8:F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24"/>
  <sheetViews>
    <sheetView showRowColHeaders="0" workbookViewId="0">
      <selection activeCell="C27" sqref="C27"/>
    </sheetView>
  </sheetViews>
  <sheetFormatPr defaultRowHeight="15" x14ac:dyDescent="0.25"/>
  <cols>
    <col min="1" max="1" width="9.140625" style="1"/>
    <col min="2" max="2" width="10" style="1" customWidth="1"/>
    <col min="3" max="3" width="9.140625" style="1"/>
    <col min="4" max="4" width="17.7109375" style="1" customWidth="1"/>
    <col min="5" max="16384" width="9.140625" style="1"/>
  </cols>
  <sheetData>
    <row r="5" spans="1:11" x14ac:dyDescent="0.25">
      <c r="A5" s="43" t="s">
        <v>97</v>
      </c>
      <c r="B5" s="73" t="s">
        <v>30</v>
      </c>
      <c r="C5" s="73"/>
      <c r="D5" s="73"/>
      <c r="E5" s="73"/>
      <c r="F5" s="73"/>
      <c r="G5" s="73"/>
      <c r="H5" s="73"/>
      <c r="I5" s="73"/>
      <c r="J5" s="73"/>
    </row>
    <row r="6" spans="1:11" ht="18" customHeight="1" x14ac:dyDescent="0.25">
      <c r="A6" s="43"/>
      <c r="B6" s="70" t="s">
        <v>40</v>
      </c>
      <c r="C6" s="70"/>
      <c r="D6" s="70"/>
      <c r="E6" s="70"/>
      <c r="F6" s="70"/>
      <c r="G6" s="70"/>
      <c r="H6" s="70"/>
      <c r="I6" s="70"/>
      <c r="J6" s="49"/>
    </row>
    <row r="7" spans="1:11" ht="18" customHeight="1" x14ac:dyDescent="0.25">
      <c r="A7" s="43"/>
      <c r="B7" s="47"/>
      <c r="C7" s="47"/>
      <c r="D7" s="47"/>
      <c r="E7" s="47"/>
      <c r="F7" s="47"/>
      <c r="G7" s="47"/>
      <c r="H7" s="47"/>
      <c r="I7" s="47"/>
      <c r="J7" s="49"/>
    </row>
    <row r="8" spans="1:11" ht="24.95" customHeight="1" x14ac:dyDescent="0.25">
      <c r="C8" s="72" t="s">
        <v>51</v>
      </c>
      <c r="D8" s="72"/>
      <c r="E8" s="72"/>
      <c r="F8" s="72"/>
    </row>
    <row r="9" spans="1:11" ht="24.75" customHeight="1" x14ac:dyDescent="0.25">
      <c r="B9" s="38" t="s">
        <v>37</v>
      </c>
      <c r="C9" s="44" t="s">
        <v>14</v>
      </c>
      <c r="D9" s="45" t="s">
        <v>38</v>
      </c>
      <c r="E9" s="45" t="s">
        <v>4</v>
      </c>
      <c r="F9" s="45" t="s">
        <v>39</v>
      </c>
    </row>
    <row r="10" spans="1:11" x14ac:dyDescent="0.25">
      <c r="B10" s="14" t="s">
        <v>12</v>
      </c>
      <c r="C10" s="39">
        <v>1213</v>
      </c>
      <c r="D10" s="15" t="s">
        <v>9</v>
      </c>
      <c r="E10" s="15" t="s">
        <v>9</v>
      </c>
      <c r="F10" s="21" t="s">
        <v>9</v>
      </c>
      <c r="G10" s="39"/>
      <c r="H10" s="39"/>
      <c r="I10" s="15"/>
      <c r="J10" s="15"/>
      <c r="K10" s="21"/>
    </row>
    <row r="11" spans="1:11" x14ac:dyDescent="0.25">
      <c r="B11" s="14" t="s">
        <v>11</v>
      </c>
      <c r="C11" s="39">
        <v>1178</v>
      </c>
      <c r="D11" s="15">
        <v>261</v>
      </c>
      <c r="E11" s="15">
        <v>111</v>
      </c>
      <c r="F11" s="21">
        <v>34</v>
      </c>
      <c r="G11" s="39"/>
      <c r="H11" s="39"/>
      <c r="I11" s="15"/>
      <c r="J11" s="15"/>
      <c r="K11" s="21"/>
    </row>
    <row r="12" spans="1:11" x14ac:dyDescent="0.25">
      <c r="B12" s="14" t="s">
        <v>10</v>
      </c>
      <c r="C12" s="39">
        <v>1258</v>
      </c>
      <c r="D12" s="15">
        <v>172</v>
      </c>
      <c r="E12" s="15">
        <v>124</v>
      </c>
      <c r="F12" s="21">
        <v>39</v>
      </c>
      <c r="G12" s="39"/>
      <c r="H12" s="39"/>
      <c r="I12" s="15"/>
      <c r="J12" s="15"/>
      <c r="K12" s="21"/>
    </row>
    <row r="13" spans="1:11" x14ac:dyDescent="0.25">
      <c r="B13" s="14" t="s">
        <v>5</v>
      </c>
      <c r="C13" s="16">
        <v>1240</v>
      </c>
      <c r="D13" s="16">
        <v>177</v>
      </c>
      <c r="E13" s="16">
        <v>126</v>
      </c>
      <c r="F13" s="22">
        <v>40</v>
      </c>
      <c r="G13" s="39"/>
      <c r="H13" s="50"/>
      <c r="I13" s="50"/>
      <c r="J13" s="50"/>
      <c r="K13" s="22"/>
    </row>
    <row r="14" spans="1:11" x14ac:dyDescent="0.25">
      <c r="B14" s="14" t="s">
        <v>6</v>
      </c>
      <c r="C14" s="16">
        <v>904</v>
      </c>
      <c r="D14" s="16">
        <v>166</v>
      </c>
      <c r="E14" s="16">
        <v>122</v>
      </c>
      <c r="F14" s="22">
        <v>38</v>
      </c>
      <c r="G14" s="50"/>
      <c r="H14" s="50"/>
      <c r="I14" s="50"/>
      <c r="J14" s="50"/>
      <c r="K14" s="22"/>
    </row>
    <row r="15" spans="1:11" x14ac:dyDescent="0.25">
      <c r="B15" s="14" t="s">
        <v>7</v>
      </c>
      <c r="C15" s="16">
        <v>885</v>
      </c>
      <c r="D15" s="16">
        <v>162</v>
      </c>
      <c r="E15" s="16">
        <v>120</v>
      </c>
      <c r="F15" s="22">
        <v>37</v>
      </c>
      <c r="G15" s="50"/>
      <c r="H15" s="50"/>
      <c r="I15" s="50"/>
      <c r="J15" s="50"/>
      <c r="K15" s="22"/>
    </row>
    <row r="16" spans="1:11" x14ac:dyDescent="0.25">
      <c r="B16" s="14" t="s">
        <v>8</v>
      </c>
      <c r="C16" s="16">
        <v>901</v>
      </c>
      <c r="D16" s="17">
        <v>166</v>
      </c>
      <c r="E16" s="17">
        <v>122</v>
      </c>
      <c r="F16" s="23">
        <v>38</v>
      </c>
      <c r="G16" s="50"/>
      <c r="H16" s="50"/>
      <c r="I16" s="17"/>
      <c r="J16" s="17"/>
      <c r="K16" s="23"/>
    </row>
    <row r="17" spans="2:11" x14ac:dyDescent="0.25">
      <c r="B17" s="14" t="s">
        <v>0</v>
      </c>
      <c r="C17" s="40">
        <v>916</v>
      </c>
      <c r="D17" s="18">
        <v>183</v>
      </c>
      <c r="E17" s="18">
        <v>129</v>
      </c>
      <c r="F17" s="24">
        <v>39</v>
      </c>
      <c r="G17" s="50"/>
      <c r="H17" s="40"/>
      <c r="I17" s="18"/>
      <c r="J17" s="18"/>
      <c r="K17" s="24"/>
    </row>
    <row r="18" spans="2:11" x14ac:dyDescent="0.25">
      <c r="B18" s="14" t="s">
        <v>1</v>
      </c>
      <c r="C18" s="41">
        <v>910</v>
      </c>
      <c r="D18" s="18">
        <v>184</v>
      </c>
      <c r="E18" s="18">
        <v>130</v>
      </c>
      <c r="F18" s="24">
        <v>41</v>
      </c>
      <c r="G18" s="40"/>
      <c r="H18" s="41"/>
      <c r="I18" s="18"/>
      <c r="J18" s="18"/>
      <c r="K18" s="24"/>
    </row>
    <row r="19" spans="2:11" x14ac:dyDescent="0.25">
      <c r="B19" s="14" t="s">
        <v>2</v>
      </c>
      <c r="C19" s="42">
        <v>909</v>
      </c>
      <c r="D19" s="18">
        <v>182</v>
      </c>
      <c r="E19" s="18">
        <v>128</v>
      </c>
      <c r="F19" s="24">
        <v>39</v>
      </c>
      <c r="G19" s="41"/>
      <c r="H19" s="42"/>
      <c r="I19" s="18"/>
      <c r="J19" s="18"/>
      <c r="K19" s="24"/>
    </row>
    <row r="20" spans="2:11" x14ac:dyDescent="0.25">
      <c r="B20" s="14" t="s">
        <v>3</v>
      </c>
      <c r="C20" s="42">
        <v>913</v>
      </c>
      <c r="D20" s="18">
        <v>186</v>
      </c>
      <c r="E20" s="18">
        <v>129</v>
      </c>
      <c r="F20" s="24">
        <v>39</v>
      </c>
      <c r="G20" s="42"/>
      <c r="H20" s="42"/>
      <c r="I20" s="18"/>
      <c r="J20" s="18"/>
      <c r="K20" s="24"/>
    </row>
    <row r="21" spans="2:11" x14ac:dyDescent="0.25">
      <c r="B21" s="14" t="s">
        <v>35</v>
      </c>
      <c r="C21" s="42">
        <v>909</v>
      </c>
      <c r="D21" s="18">
        <v>180</v>
      </c>
      <c r="E21" s="18">
        <v>128</v>
      </c>
      <c r="F21" s="24">
        <v>39</v>
      </c>
      <c r="G21" s="42"/>
      <c r="H21" s="42"/>
      <c r="I21" s="18"/>
      <c r="J21" s="18"/>
      <c r="K21" s="24"/>
    </row>
    <row r="22" spans="2:11" x14ac:dyDescent="0.25">
      <c r="B22" s="14" t="s">
        <v>36</v>
      </c>
      <c r="C22" s="42">
        <v>919</v>
      </c>
      <c r="D22" s="18">
        <v>183</v>
      </c>
      <c r="E22" s="18">
        <v>131</v>
      </c>
      <c r="F22" s="24">
        <v>40</v>
      </c>
      <c r="G22" s="42"/>
      <c r="H22" s="18"/>
      <c r="I22" s="18"/>
      <c r="J22" s="24"/>
    </row>
    <row r="23" spans="2:11" x14ac:dyDescent="0.25">
      <c r="B23" s="14" t="s">
        <v>65</v>
      </c>
      <c r="C23" s="42">
        <v>937</v>
      </c>
      <c r="D23" s="18">
        <v>186</v>
      </c>
      <c r="E23" s="18">
        <v>132</v>
      </c>
      <c r="F23" s="24">
        <v>39</v>
      </c>
    </row>
    <row r="24" spans="2:11" x14ac:dyDescent="0.25">
      <c r="B24" s="14" t="s">
        <v>66</v>
      </c>
      <c r="C24" s="42">
        <v>929</v>
      </c>
      <c r="D24" s="42">
        <f>184</f>
        <v>184</v>
      </c>
      <c r="E24" s="18" t="s">
        <v>87</v>
      </c>
      <c r="F24" s="24" t="s">
        <v>87</v>
      </c>
    </row>
  </sheetData>
  <mergeCells count="3">
    <mergeCell ref="B5:J5"/>
    <mergeCell ref="B6:I6"/>
    <mergeCell ref="C8:F8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K27"/>
  <sheetViews>
    <sheetView showRowColHeaders="0" zoomScaleNormal="100" workbookViewId="0">
      <selection activeCell="C31" sqref="C31"/>
    </sheetView>
  </sheetViews>
  <sheetFormatPr defaultRowHeight="12.75" x14ac:dyDescent="0.2"/>
  <cols>
    <col min="1" max="1" width="9.140625" style="2"/>
    <col min="2" max="2" width="9.85546875" style="2" customWidth="1"/>
    <col min="3" max="3" width="11.7109375" style="2" customWidth="1"/>
    <col min="4" max="4" width="17.140625" style="2" customWidth="1"/>
    <col min="5" max="5" width="10.140625" style="2" customWidth="1"/>
    <col min="6" max="6" width="12.85546875" style="2" bestFit="1" customWidth="1"/>
    <col min="7" max="14" width="11.7109375" style="2" customWidth="1"/>
    <col min="15" max="16" width="11.42578125" style="2" hidden="1" customWidth="1"/>
    <col min="17" max="18" width="14" style="2" hidden="1" customWidth="1"/>
    <col min="19" max="19" width="15.7109375" style="2" hidden="1" customWidth="1"/>
    <col min="20" max="20" width="12.28515625" style="2" hidden="1" customWidth="1"/>
    <col min="21" max="21" width="13.5703125" style="2" hidden="1" customWidth="1"/>
    <col min="22" max="22" width="13.7109375" style="2" hidden="1" customWidth="1"/>
    <col min="23" max="23" width="13.28515625" style="2" hidden="1" customWidth="1"/>
    <col min="24" max="24" width="14.28515625" style="2" hidden="1" customWidth="1"/>
    <col min="25" max="25" width="15.85546875" style="2" hidden="1" customWidth="1"/>
    <col min="26" max="26" width="12.7109375" style="2" hidden="1" customWidth="1"/>
    <col min="27" max="27" width="12.5703125" style="2" hidden="1" customWidth="1"/>
    <col min="28" max="28" width="12" style="2" hidden="1" customWidth="1"/>
    <col min="29" max="29" width="12.28515625" style="2" hidden="1" customWidth="1"/>
    <col min="30" max="30" width="13.28515625" style="2" hidden="1" customWidth="1"/>
    <col min="31" max="31" width="13.42578125" style="2" hidden="1" customWidth="1"/>
    <col min="32" max="32" width="12" style="2" hidden="1" customWidth="1"/>
    <col min="33" max="33" width="14.7109375" style="2" hidden="1" customWidth="1"/>
    <col min="34" max="34" width="11.7109375" style="2" hidden="1" customWidth="1"/>
    <col min="35" max="35" width="14" style="2" hidden="1" customWidth="1"/>
    <col min="36" max="36" width="18.28515625" style="2" hidden="1" customWidth="1"/>
    <col min="37" max="16384" width="9.140625" style="2"/>
  </cols>
  <sheetData>
    <row r="5" spans="1:37" x14ac:dyDescent="0.2">
      <c r="C5" s="34"/>
      <c r="D5" s="34"/>
      <c r="E5" s="34"/>
      <c r="F5" s="34"/>
      <c r="G5" s="34"/>
      <c r="H5" s="34"/>
      <c r="I5" s="34"/>
      <c r="AK5" s="50"/>
    </row>
    <row r="6" spans="1:37" x14ac:dyDescent="0.2">
      <c r="A6" s="43" t="s">
        <v>98</v>
      </c>
      <c r="B6" s="73" t="s">
        <v>31</v>
      </c>
      <c r="C6" s="73"/>
      <c r="D6" s="73"/>
      <c r="E6" s="73"/>
      <c r="F6" s="73"/>
      <c r="G6" s="73"/>
      <c r="H6" s="73"/>
      <c r="I6" s="73"/>
    </row>
    <row r="7" spans="1:37" ht="20.25" customHeight="1" x14ac:dyDescent="0.2">
      <c r="A7" s="37"/>
      <c r="B7" s="70" t="s">
        <v>40</v>
      </c>
      <c r="C7" s="70"/>
      <c r="D7" s="70"/>
      <c r="E7" s="70"/>
      <c r="F7" s="70"/>
      <c r="G7" s="70"/>
      <c r="H7" s="70"/>
      <c r="I7" s="70"/>
    </row>
    <row r="8" spans="1:37" x14ac:dyDescent="0.2">
      <c r="A8" s="37"/>
      <c r="B8" s="28"/>
    </row>
    <row r="9" spans="1:37" x14ac:dyDescent="0.2">
      <c r="A9" s="13"/>
      <c r="B9" s="28"/>
    </row>
    <row r="10" spans="1:37" ht="24.95" customHeight="1" x14ac:dyDescent="0.2">
      <c r="A10" s="13"/>
      <c r="B10" s="28"/>
      <c r="C10" s="72" t="s">
        <v>52</v>
      </c>
      <c r="D10" s="72"/>
      <c r="E10" s="72"/>
      <c r="F10" s="72"/>
    </row>
    <row r="11" spans="1:37" ht="24.75" customHeight="1" x14ac:dyDescent="0.2">
      <c r="B11" s="38" t="s">
        <v>37</v>
      </c>
      <c r="C11" s="44" t="s">
        <v>14</v>
      </c>
      <c r="D11" s="45" t="s">
        <v>38</v>
      </c>
      <c r="E11" s="45" t="s">
        <v>4</v>
      </c>
      <c r="F11" s="45" t="s">
        <v>39</v>
      </c>
    </row>
    <row r="12" spans="1:37" ht="15" customHeight="1" x14ac:dyDescent="0.2">
      <c r="B12" s="14" t="s">
        <v>12</v>
      </c>
      <c r="C12" s="39">
        <v>234</v>
      </c>
      <c r="D12" s="15" t="s">
        <v>87</v>
      </c>
      <c r="E12" s="15" t="s">
        <v>87</v>
      </c>
      <c r="F12" s="21" t="s">
        <v>87</v>
      </c>
    </row>
    <row r="13" spans="1:37" ht="15" customHeight="1" x14ac:dyDescent="0.2">
      <c r="B13" s="14" t="s">
        <v>11</v>
      </c>
      <c r="C13" s="39">
        <v>235</v>
      </c>
      <c r="D13" s="15">
        <v>108</v>
      </c>
      <c r="E13" s="15">
        <v>86</v>
      </c>
      <c r="F13" s="21">
        <v>48</v>
      </c>
    </row>
    <row r="14" spans="1:37" ht="15" customHeight="1" x14ac:dyDescent="0.2">
      <c r="B14" s="14" t="s">
        <v>10</v>
      </c>
      <c r="C14" s="39">
        <v>242</v>
      </c>
      <c r="D14" s="15">
        <v>93</v>
      </c>
      <c r="E14" s="15">
        <v>81</v>
      </c>
      <c r="F14" s="21">
        <v>46</v>
      </c>
    </row>
    <row r="15" spans="1:37" ht="15" customHeight="1" x14ac:dyDescent="0.2">
      <c r="B15" s="14" t="s">
        <v>5</v>
      </c>
      <c r="C15" s="50">
        <v>245</v>
      </c>
      <c r="D15" s="50">
        <v>94</v>
      </c>
      <c r="E15" s="50">
        <v>81</v>
      </c>
      <c r="F15" s="22">
        <v>45</v>
      </c>
    </row>
    <row r="16" spans="1:37" ht="15" customHeight="1" x14ac:dyDescent="0.2">
      <c r="B16" s="14" t="s">
        <v>6</v>
      </c>
      <c r="C16" s="50">
        <v>246</v>
      </c>
      <c r="D16" s="50">
        <v>90</v>
      </c>
      <c r="E16" s="50">
        <v>79</v>
      </c>
      <c r="F16" s="22">
        <v>45</v>
      </c>
    </row>
    <row r="17" spans="2:6" ht="15" customHeight="1" x14ac:dyDescent="0.2">
      <c r="B17" s="14" t="s">
        <v>7</v>
      </c>
      <c r="C17" s="50">
        <v>247</v>
      </c>
      <c r="D17" s="50">
        <v>94</v>
      </c>
      <c r="E17" s="50">
        <v>84</v>
      </c>
      <c r="F17" s="22">
        <v>47</v>
      </c>
    </row>
    <row r="18" spans="2:6" ht="15" customHeight="1" x14ac:dyDescent="0.2">
      <c r="B18" s="14" t="s">
        <v>8</v>
      </c>
      <c r="C18" s="50">
        <v>245</v>
      </c>
      <c r="D18" s="17">
        <v>90</v>
      </c>
      <c r="E18" s="17">
        <v>80</v>
      </c>
      <c r="F18" s="23">
        <v>44</v>
      </c>
    </row>
    <row r="19" spans="2:6" ht="15" customHeight="1" x14ac:dyDescent="0.2">
      <c r="B19" s="14" t="s">
        <v>0</v>
      </c>
      <c r="C19" s="40">
        <v>245</v>
      </c>
      <c r="D19" s="18">
        <v>90</v>
      </c>
      <c r="E19" s="18">
        <v>81</v>
      </c>
      <c r="F19" s="24">
        <v>45</v>
      </c>
    </row>
    <row r="20" spans="2:6" ht="15" customHeight="1" x14ac:dyDescent="0.2">
      <c r="B20" s="14" t="s">
        <v>1</v>
      </c>
      <c r="C20" s="41">
        <v>253</v>
      </c>
      <c r="D20" s="18">
        <v>94</v>
      </c>
      <c r="E20" s="18">
        <v>83</v>
      </c>
      <c r="F20" s="24">
        <v>46</v>
      </c>
    </row>
    <row r="21" spans="2:6" ht="15" customHeight="1" x14ac:dyDescent="0.2">
      <c r="B21" s="14" t="s">
        <v>2</v>
      </c>
      <c r="C21" s="42">
        <v>262</v>
      </c>
      <c r="D21" s="18">
        <v>98</v>
      </c>
      <c r="E21" s="18">
        <v>86</v>
      </c>
      <c r="F21" s="24">
        <v>46</v>
      </c>
    </row>
    <row r="22" spans="2:6" ht="15" customHeight="1" x14ac:dyDescent="0.2">
      <c r="B22" s="14" t="s">
        <v>3</v>
      </c>
      <c r="C22" s="42">
        <f>(99+167)</f>
        <v>266</v>
      </c>
      <c r="D22" s="18">
        <v>101</v>
      </c>
      <c r="E22" s="18">
        <v>89</v>
      </c>
      <c r="F22" s="24">
        <v>46</v>
      </c>
    </row>
    <row r="23" spans="2:6" ht="15" customHeight="1" x14ac:dyDescent="0.2">
      <c r="B23" s="14" t="s">
        <v>35</v>
      </c>
      <c r="C23" s="42">
        <v>268</v>
      </c>
      <c r="D23" s="18">
        <v>100</v>
      </c>
      <c r="E23" s="18">
        <v>88</v>
      </c>
      <c r="F23" s="24">
        <v>45</v>
      </c>
    </row>
    <row r="24" spans="2:6" ht="15" customHeight="1" x14ac:dyDescent="0.2">
      <c r="B24" s="14" t="s">
        <v>36</v>
      </c>
      <c r="C24" s="42">
        <v>269</v>
      </c>
      <c r="D24" s="18">
        <v>102</v>
      </c>
      <c r="E24" s="18">
        <v>89</v>
      </c>
      <c r="F24" s="24">
        <v>46</v>
      </c>
    </row>
    <row r="25" spans="2:6" ht="15" customHeight="1" x14ac:dyDescent="0.2">
      <c r="B25" s="14" t="s">
        <v>65</v>
      </c>
      <c r="C25" s="42">
        <v>264</v>
      </c>
      <c r="D25" s="18">
        <v>99</v>
      </c>
      <c r="E25" s="18">
        <v>85</v>
      </c>
      <c r="F25" s="24">
        <v>43</v>
      </c>
    </row>
    <row r="26" spans="2:6" ht="15" customHeight="1" x14ac:dyDescent="0.2">
      <c r="B26" s="14" t="s">
        <v>66</v>
      </c>
      <c r="C26" s="42">
        <f>94 +177</f>
        <v>271</v>
      </c>
      <c r="D26" s="42">
        <f>10+89</f>
        <v>99</v>
      </c>
      <c r="E26" s="18" t="s">
        <v>87</v>
      </c>
      <c r="F26" s="24" t="s">
        <v>87</v>
      </c>
    </row>
    <row r="27" spans="2:6" ht="15" customHeight="1" x14ac:dyDescent="0.2"/>
  </sheetData>
  <mergeCells count="3">
    <mergeCell ref="C10:F10"/>
    <mergeCell ref="B7:I7"/>
    <mergeCell ref="B6:I6"/>
  </mergeCells>
  <pageMargins left="0.7" right="0.7" top="0.75" bottom="0.75" header="0.3" footer="0.3"/>
  <pageSetup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4"/>
  <sheetViews>
    <sheetView showRowColHeaders="0" workbookViewId="0">
      <selection activeCell="B30" sqref="B30"/>
    </sheetView>
  </sheetViews>
  <sheetFormatPr defaultRowHeight="15" x14ac:dyDescent="0.25"/>
  <cols>
    <col min="1" max="1" width="9.140625" style="1"/>
    <col min="2" max="2" width="10" style="1" customWidth="1"/>
    <col min="3" max="3" width="9.140625" style="1"/>
    <col min="4" max="4" width="17.7109375" style="1" customWidth="1"/>
    <col min="5" max="9" width="9.140625" style="1"/>
    <col min="10" max="10" width="13.28515625" style="1" customWidth="1"/>
    <col min="11" max="16384" width="9.140625" style="1"/>
  </cols>
  <sheetData>
    <row r="5" spans="1:10" x14ac:dyDescent="0.25">
      <c r="A5" s="43" t="s">
        <v>99</v>
      </c>
      <c r="B5" s="73" t="s">
        <v>74</v>
      </c>
      <c r="C5" s="73"/>
      <c r="D5" s="73"/>
      <c r="E5" s="73"/>
      <c r="F5" s="73"/>
      <c r="G5" s="73"/>
      <c r="H5" s="73"/>
      <c r="I5" s="73"/>
      <c r="J5" s="73"/>
    </row>
    <row r="6" spans="1:10" ht="18" customHeight="1" x14ac:dyDescent="0.25">
      <c r="A6" s="43"/>
      <c r="B6" s="70" t="s">
        <v>40</v>
      </c>
      <c r="C6" s="70"/>
      <c r="D6" s="70"/>
      <c r="E6" s="70"/>
      <c r="F6" s="70"/>
      <c r="G6" s="70"/>
      <c r="H6" s="70"/>
      <c r="I6" s="70"/>
      <c r="J6" s="49"/>
    </row>
    <row r="7" spans="1:10" ht="18" customHeight="1" x14ac:dyDescent="0.25">
      <c r="A7" s="43"/>
      <c r="B7" s="47"/>
      <c r="C7" s="47"/>
      <c r="D7" s="47"/>
      <c r="E7" s="47"/>
      <c r="F7" s="47"/>
      <c r="G7" s="47"/>
      <c r="H7" s="47"/>
      <c r="I7" s="47"/>
      <c r="J7" s="49"/>
    </row>
    <row r="8" spans="1:10" ht="24.95" customHeight="1" x14ac:dyDescent="0.25">
      <c r="C8" s="72" t="s">
        <v>75</v>
      </c>
      <c r="D8" s="72"/>
      <c r="E8" s="72"/>
      <c r="F8" s="72"/>
    </row>
    <row r="9" spans="1:10" ht="24.75" customHeight="1" x14ac:dyDescent="0.25">
      <c r="B9" s="38" t="s">
        <v>37</v>
      </c>
      <c r="C9" s="44" t="s">
        <v>14</v>
      </c>
      <c r="D9" s="45" t="s">
        <v>38</v>
      </c>
      <c r="E9" s="45" t="s">
        <v>4</v>
      </c>
      <c r="F9" s="45" t="s">
        <v>39</v>
      </c>
    </row>
    <row r="10" spans="1:10" x14ac:dyDescent="0.25">
      <c r="B10" s="14" t="s">
        <v>12</v>
      </c>
      <c r="C10" s="18" t="s">
        <v>87</v>
      </c>
      <c r="D10" s="18" t="s">
        <v>87</v>
      </c>
      <c r="E10" s="18" t="s">
        <v>87</v>
      </c>
      <c r="F10" s="24" t="s">
        <v>87</v>
      </c>
    </row>
    <row r="11" spans="1:10" x14ac:dyDescent="0.25">
      <c r="B11" s="14" t="s">
        <v>11</v>
      </c>
      <c r="C11" s="18" t="s">
        <v>87</v>
      </c>
      <c r="D11" s="18" t="s">
        <v>87</v>
      </c>
      <c r="E11" s="18" t="s">
        <v>87</v>
      </c>
      <c r="F11" s="24" t="s">
        <v>87</v>
      </c>
    </row>
    <row r="12" spans="1:10" x14ac:dyDescent="0.25">
      <c r="B12" s="14" t="s">
        <v>10</v>
      </c>
      <c r="C12" s="18" t="s">
        <v>87</v>
      </c>
      <c r="D12" s="18" t="s">
        <v>87</v>
      </c>
      <c r="E12" s="18" t="s">
        <v>87</v>
      </c>
      <c r="F12" s="24" t="s">
        <v>87</v>
      </c>
    </row>
    <row r="13" spans="1:10" x14ac:dyDescent="0.25">
      <c r="B13" s="14" t="s">
        <v>5</v>
      </c>
      <c r="C13" s="18" t="s">
        <v>87</v>
      </c>
      <c r="D13" s="18" t="s">
        <v>87</v>
      </c>
      <c r="E13" s="18" t="s">
        <v>87</v>
      </c>
      <c r="F13" s="24" t="s">
        <v>87</v>
      </c>
    </row>
    <row r="14" spans="1:10" x14ac:dyDescent="0.25">
      <c r="B14" s="14" t="s">
        <v>6</v>
      </c>
      <c r="C14" s="18" t="s">
        <v>87</v>
      </c>
      <c r="D14" s="18" t="s">
        <v>87</v>
      </c>
      <c r="E14" s="18" t="s">
        <v>87</v>
      </c>
      <c r="F14" s="24" t="s">
        <v>87</v>
      </c>
    </row>
    <row r="15" spans="1:10" x14ac:dyDescent="0.25">
      <c r="B15" s="14" t="s">
        <v>7</v>
      </c>
      <c r="C15" s="18" t="s">
        <v>87</v>
      </c>
      <c r="D15" s="18" t="s">
        <v>87</v>
      </c>
      <c r="E15" s="18" t="s">
        <v>87</v>
      </c>
      <c r="F15" s="24" t="s">
        <v>87</v>
      </c>
    </row>
    <row r="16" spans="1:10" x14ac:dyDescent="0.25">
      <c r="B16" s="14" t="s">
        <v>8</v>
      </c>
      <c r="C16" s="18" t="s">
        <v>87</v>
      </c>
      <c r="D16" s="18" t="s">
        <v>87</v>
      </c>
      <c r="E16" s="18" t="s">
        <v>87</v>
      </c>
      <c r="F16" s="24" t="s">
        <v>87</v>
      </c>
    </row>
    <row r="17" spans="2:6" x14ac:dyDescent="0.25">
      <c r="B17" s="14" t="s">
        <v>0</v>
      </c>
      <c r="C17" s="18" t="s">
        <v>87</v>
      </c>
      <c r="D17" s="18" t="s">
        <v>87</v>
      </c>
      <c r="E17" s="18" t="s">
        <v>87</v>
      </c>
      <c r="F17" s="24" t="s">
        <v>87</v>
      </c>
    </row>
    <row r="18" spans="2:6" x14ac:dyDescent="0.25">
      <c r="B18" s="14" t="s">
        <v>1</v>
      </c>
      <c r="C18" s="18" t="s">
        <v>87</v>
      </c>
      <c r="D18" s="18" t="s">
        <v>87</v>
      </c>
      <c r="E18" s="18" t="s">
        <v>87</v>
      </c>
      <c r="F18" s="24" t="s">
        <v>87</v>
      </c>
    </row>
    <row r="19" spans="2:6" x14ac:dyDescent="0.25">
      <c r="B19" s="14" t="s">
        <v>2</v>
      </c>
      <c r="C19" s="18" t="s">
        <v>87</v>
      </c>
      <c r="D19" s="18">
        <v>13</v>
      </c>
      <c r="E19" s="18">
        <v>12</v>
      </c>
      <c r="F19" s="24">
        <v>5</v>
      </c>
    </row>
    <row r="20" spans="2:6" x14ac:dyDescent="0.25">
      <c r="B20" s="14" t="s">
        <v>3</v>
      </c>
      <c r="C20" s="18">
        <v>99</v>
      </c>
      <c r="D20" s="18">
        <v>13</v>
      </c>
      <c r="E20" s="18">
        <v>12</v>
      </c>
      <c r="F20" s="24">
        <v>5</v>
      </c>
    </row>
    <row r="21" spans="2:6" x14ac:dyDescent="0.25">
      <c r="B21" s="14" t="s">
        <v>35</v>
      </c>
      <c r="C21" s="18">
        <v>100</v>
      </c>
      <c r="D21" s="18">
        <v>12</v>
      </c>
      <c r="E21" s="18">
        <v>11</v>
      </c>
      <c r="F21" s="24">
        <v>5</v>
      </c>
    </row>
    <row r="22" spans="2:6" x14ac:dyDescent="0.25">
      <c r="B22" s="14" t="s">
        <v>36</v>
      </c>
      <c r="C22" s="18">
        <v>96</v>
      </c>
      <c r="D22" s="18">
        <v>12</v>
      </c>
      <c r="E22" s="18">
        <v>11</v>
      </c>
      <c r="F22" s="24">
        <v>5</v>
      </c>
    </row>
    <row r="23" spans="2:6" x14ac:dyDescent="0.25">
      <c r="B23" s="14" t="s">
        <v>65</v>
      </c>
      <c r="C23" s="18">
        <v>97</v>
      </c>
      <c r="D23" s="18">
        <v>12</v>
      </c>
      <c r="E23" s="18">
        <v>11</v>
      </c>
      <c r="F23" s="24">
        <v>5</v>
      </c>
    </row>
    <row r="24" spans="2:6" x14ac:dyDescent="0.25">
      <c r="B24" s="14" t="s">
        <v>66</v>
      </c>
      <c r="C24" s="18" t="s">
        <v>87</v>
      </c>
      <c r="D24" s="18" t="s">
        <v>87</v>
      </c>
      <c r="E24" s="18" t="s">
        <v>87</v>
      </c>
      <c r="F24" s="24" t="s">
        <v>87</v>
      </c>
    </row>
  </sheetData>
  <mergeCells count="3">
    <mergeCell ref="B5:J5"/>
    <mergeCell ref="B6:I6"/>
    <mergeCell ref="C8:F8"/>
  </mergeCells>
  <conditionalFormatting sqref="C10:F24">
    <cfRule type="cellIs" dxfId="578" priority="5" operator="between">
      <formula>0.001</formula>
      <formula>0.045</formula>
    </cfRule>
    <cfRule type="cellIs" dxfId="577" priority="6" operator="between">
      <formula>0.0001</formula>
      <formula>0.045</formula>
    </cfRule>
  </conditionalFormatting>
  <conditionalFormatting sqref="C10:F24">
    <cfRule type="cellIs" dxfId="576" priority="4" operator="between">
      <formula>0.0001</formula>
      <formula>0.045</formula>
    </cfRule>
  </conditionalFormatting>
  <conditionalFormatting sqref="C10:F24">
    <cfRule type="cellIs" dxfId="575" priority="2" operator="between">
      <formula>0.001</formula>
      <formula>0.045</formula>
    </cfRule>
    <cfRule type="cellIs" dxfId="574" priority="3" operator="between">
      <formula>0.0001</formula>
      <formula>0.045</formula>
    </cfRule>
  </conditionalFormatting>
  <conditionalFormatting sqref="C10:F24">
    <cfRule type="cellIs" dxfId="573" priority="1" operator="between">
      <formula>0.0001</formula>
      <formula>0.045</formula>
    </cfRule>
  </conditionalFormatting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4"/>
  <sheetViews>
    <sheetView showRowColHeaders="0" workbookViewId="0">
      <selection activeCell="B30" sqref="B30"/>
    </sheetView>
  </sheetViews>
  <sheetFormatPr defaultRowHeight="15" x14ac:dyDescent="0.25"/>
  <cols>
    <col min="1" max="1" width="9.140625" style="1"/>
    <col min="2" max="2" width="10" style="1" customWidth="1"/>
    <col min="3" max="3" width="9.140625" style="1"/>
    <col min="4" max="4" width="17.7109375" style="1" customWidth="1"/>
    <col min="5" max="9" width="9.140625" style="1"/>
    <col min="10" max="10" width="21.5703125" style="1" customWidth="1"/>
    <col min="11" max="16384" width="9.140625" style="1"/>
  </cols>
  <sheetData>
    <row r="5" spans="1:10" x14ac:dyDescent="0.25">
      <c r="A5" s="43" t="s">
        <v>100</v>
      </c>
      <c r="B5" s="73" t="s">
        <v>77</v>
      </c>
      <c r="C5" s="73"/>
      <c r="D5" s="73"/>
      <c r="E5" s="73"/>
      <c r="F5" s="73"/>
      <c r="G5" s="73"/>
      <c r="H5" s="73"/>
      <c r="I5" s="73"/>
      <c r="J5" s="73"/>
    </row>
    <row r="6" spans="1:10" ht="18" customHeight="1" x14ac:dyDescent="0.25">
      <c r="A6" s="43"/>
      <c r="B6" s="70" t="s">
        <v>40</v>
      </c>
      <c r="C6" s="70"/>
      <c r="D6" s="70"/>
      <c r="E6" s="70"/>
      <c r="F6" s="70"/>
      <c r="G6" s="70"/>
      <c r="H6" s="70"/>
      <c r="I6" s="70"/>
      <c r="J6" s="49"/>
    </row>
    <row r="7" spans="1:10" ht="18" customHeight="1" x14ac:dyDescent="0.25">
      <c r="A7" s="43"/>
      <c r="B7" s="47"/>
      <c r="C7" s="47"/>
      <c r="D7" s="47"/>
      <c r="E7" s="47"/>
      <c r="F7" s="47"/>
      <c r="G7" s="47"/>
      <c r="H7" s="47"/>
      <c r="I7" s="47"/>
      <c r="J7" s="49"/>
    </row>
    <row r="8" spans="1:10" ht="24.95" customHeight="1" x14ac:dyDescent="0.25">
      <c r="C8" s="72" t="s">
        <v>76</v>
      </c>
      <c r="D8" s="72"/>
      <c r="E8" s="72"/>
      <c r="F8" s="72"/>
    </row>
    <row r="9" spans="1:10" ht="24.75" customHeight="1" x14ac:dyDescent="0.25">
      <c r="B9" s="38" t="s">
        <v>37</v>
      </c>
      <c r="C9" s="44" t="s">
        <v>14</v>
      </c>
      <c r="D9" s="45" t="s">
        <v>38</v>
      </c>
      <c r="E9" s="45" t="s">
        <v>4</v>
      </c>
      <c r="F9" s="45" t="s">
        <v>39</v>
      </c>
    </row>
    <row r="10" spans="1:10" x14ac:dyDescent="0.25">
      <c r="B10" s="14" t="s">
        <v>12</v>
      </c>
      <c r="C10" s="18" t="s">
        <v>87</v>
      </c>
      <c r="D10" s="18" t="s">
        <v>87</v>
      </c>
      <c r="E10" s="18" t="s">
        <v>87</v>
      </c>
      <c r="F10" s="24" t="s">
        <v>87</v>
      </c>
    </row>
    <row r="11" spans="1:10" x14ac:dyDescent="0.25">
      <c r="B11" s="14" t="s">
        <v>11</v>
      </c>
      <c r="C11" s="18" t="s">
        <v>87</v>
      </c>
      <c r="D11" s="18" t="s">
        <v>87</v>
      </c>
      <c r="E11" s="18" t="s">
        <v>87</v>
      </c>
      <c r="F11" s="24" t="s">
        <v>87</v>
      </c>
    </row>
    <row r="12" spans="1:10" x14ac:dyDescent="0.25">
      <c r="B12" s="14" t="s">
        <v>10</v>
      </c>
      <c r="C12" s="18" t="s">
        <v>87</v>
      </c>
      <c r="D12" s="18" t="s">
        <v>87</v>
      </c>
      <c r="E12" s="18" t="s">
        <v>87</v>
      </c>
      <c r="F12" s="24" t="s">
        <v>87</v>
      </c>
    </row>
    <row r="13" spans="1:10" x14ac:dyDescent="0.25">
      <c r="B13" s="14" t="s">
        <v>5</v>
      </c>
      <c r="C13" s="18" t="s">
        <v>87</v>
      </c>
      <c r="D13" s="18" t="s">
        <v>87</v>
      </c>
      <c r="E13" s="18" t="s">
        <v>87</v>
      </c>
      <c r="F13" s="24" t="s">
        <v>87</v>
      </c>
    </row>
    <row r="14" spans="1:10" x14ac:dyDescent="0.25">
      <c r="B14" s="14" t="s">
        <v>6</v>
      </c>
      <c r="C14" s="18" t="s">
        <v>87</v>
      </c>
      <c r="D14" s="18" t="s">
        <v>87</v>
      </c>
      <c r="E14" s="18" t="s">
        <v>87</v>
      </c>
      <c r="F14" s="24" t="s">
        <v>87</v>
      </c>
    </row>
    <row r="15" spans="1:10" x14ac:dyDescent="0.25">
      <c r="B15" s="14" t="s">
        <v>7</v>
      </c>
      <c r="C15" s="18" t="s">
        <v>87</v>
      </c>
      <c r="D15" s="18" t="s">
        <v>87</v>
      </c>
      <c r="E15" s="18" t="s">
        <v>87</v>
      </c>
      <c r="F15" s="24" t="s">
        <v>87</v>
      </c>
    </row>
    <row r="16" spans="1:10" x14ac:dyDescent="0.25">
      <c r="B16" s="14" t="s">
        <v>8</v>
      </c>
      <c r="C16" s="18" t="s">
        <v>87</v>
      </c>
      <c r="D16" s="18" t="s">
        <v>87</v>
      </c>
      <c r="E16" s="18" t="s">
        <v>87</v>
      </c>
      <c r="F16" s="24" t="s">
        <v>87</v>
      </c>
    </row>
    <row r="17" spans="2:6" x14ac:dyDescent="0.25">
      <c r="B17" s="14" t="s">
        <v>0</v>
      </c>
      <c r="C17" s="18" t="s">
        <v>87</v>
      </c>
      <c r="D17" s="18" t="s">
        <v>87</v>
      </c>
      <c r="E17" s="18" t="s">
        <v>87</v>
      </c>
      <c r="F17" s="24" t="s">
        <v>87</v>
      </c>
    </row>
    <row r="18" spans="2:6" x14ac:dyDescent="0.25">
      <c r="B18" s="14" t="s">
        <v>1</v>
      </c>
      <c r="C18" s="18" t="s">
        <v>87</v>
      </c>
      <c r="D18" s="18" t="s">
        <v>87</v>
      </c>
      <c r="E18" s="18" t="s">
        <v>87</v>
      </c>
      <c r="F18" s="24" t="s">
        <v>87</v>
      </c>
    </row>
    <row r="19" spans="2:6" x14ac:dyDescent="0.25">
      <c r="B19" s="14" t="s">
        <v>2</v>
      </c>
      <c r="C19" s="18" t="s">
        <v>87</v>
      </c>
      <c r="D19" s="18">
        <v>85</v>
      </c>
      <c r="E19" s="18">
        <v>74</v>
      </c>
      <c r="F19" s="24">
        <v>41</v>
      </c>
    </row>
    <row r="20" spans="2:6" x14ac:dyDescent="0.25">
      <c r="B20" s="14" t="s">
        <v>3</v>
      </c>
      <c r="C20" s="18">
        <v>167</v>
      </c>
      <c r="D20" s="18">
        <v>88</v>
      </c>
      <c r="E20" s="18">
        <v>77</v>
      </c>
      <c r="F20" s="24">
        <v>41</v>
      </c>
    </row>
    <row r="21" spans="2:6" x14ac:dyDescent="0.25">
      <c r="B21" s="14" t="s">
        <v>35</v>
      </c>
      <c r="C21" s="18">
        <v>168</v>
      </c>
      <c r="D21" s="18">
        <v>88</v>
      </c>
      <c r="E21" s="18">
        <v>77</v>
      </c>
      <c r="F21" s="24">
        <v>40</v>
      </c>
    </row>
    <row r="22" spans="2:6" x14ac:dyDescent="0.25">
      <c r="B22" s="14" t="s">
        <v>36</v>
      </c>
      <c r="C22" s="18">
        <v>173</v>
      </c>
      <c r="D22" s="18">
        <v>90</v>
      </c>
      <c r="E22" s="18">
        <v>78</v>
      </c>
      <c r="F22" s="24">
        <v>41</v>
      </c>
    </row>
    <row r="23" spans="2:6" x14ac:dyDescent="0.25">
      <c r="B23" s="14" t="s">
        <v>65</v>
      </c>
      <c r="C23" s="18">
        <v>167</v>
      </c>
      <c r="D23" s="18">
        <v>87</v>
      </c>
      <c r="E23" s="18">
        <v>74</v>
      </c>
      <c r="F23" s="24">
        <v>38</v>
      </c>
    </row>
    <row r="24" spans="2:6" x14ac:dyDescent="0.25">
      <c r="B24" s="14" t="s">
        <v>66</v>
      </c>
      <c r="C24" s="18" t="s">
        <v>87</v>
      </c>
      <c r="D24" s="18" t="s">
        <v>87</v>
      </c>
      <c r="E24" s="18" t="s">
        <v>87</v>
      </c>
      <c r="F24" s="24" t="s">
        <v>87</v>
      </c>
    </row>
  </sheetData>
  <mergeCells count="3">
    <mergeCell ref="B5:J5"/>
    <mergeCell ref="B6:I6"/>
    <mergeCell ref="C8:F8"/>
  </mergeCells>
  <conditionalFormatting sqref="C10:F24">
    <cfRule type="cellIs" dxfId="572" priority="113" operator="between">
      <formula>0.001</formula>
      <formula>0.045</formula>
    </cfRule>
    <cfRule type="cellIs" dxfId="571" priority="114" operator="between">
      <formula>0.0001</formula>
      <formula>0.045</formula>
    </cfRule>
  </conditionalFormatting>
  <conditionalFormatting sqref="C10:F24">
    <cfRule type="cellIs" dxfId="570" priority="112" operator="between">
      <formula>0.0001</formula>
      <formula>0.045</formula>
    </cfRule>
  </conditionalFormatting>
  <conditionalFormatting sqref="C23">
    <cfRule type="cellIs" dxfId="569" priority="110" operator="between">
      <formula>0.001</formula>
      <formula>0.045</formula>
    </cfRule>
    <cfRule type="cellIs" dxfId="568" priority="111" operator="between">
      <formula>0.0001</formula>
      <formula>0.045</formula>
    </cfRule>
  </conditionalFormatting>
  <conditionalFormatting sqref="C23">
    <cfRule type="cellIs" dxfId="567" priority="109" operator="between">
      <formula>0.0001</formula>
      <formula>0.045</formula>
    </cfRule>
  </conditionalFormatting>
  <conditionalFormatting sqref="C10:F24">
    <cfRule type="cellIs" dxfId="566" priority="107" operator="between">
      <formula>0.001</formula>
      <formula>0.045</formula>
    </cfRule>
    <cfRule type="cellIs" dxfId="565" priority="108" operator="between">
      <formula>0.0001</formula>
      <formula>0.045</formula>
    </cfRule>
  </conditionalFormatting>
  <conditionalFormatting sqref="C10:F24">
    <cfRule type="cellIs" dxfId="564" priority="106" operator="between">
      <formula>0.0001</formula>
      <formula>0.045</formula>
    </cfRule>
  </conditionalFormatting>
  <conditionalFormatting sqref="F23">
    <cfRule type="cellIs" dxfId="563" priority="104" operator="between">
      <formula>0.001</formula>
      <formula>0.045</formula>
    </cfRule>
    <cfRule type="cellIs" dxfId="562" priority="105" operator="between">
      <formula>0.0001</formula>
      <formula>0.045</formula>
    </cfRule>
  </conditionalFormatting>
  <conditionalFormatting sqref="F23">
    <cfRule type="cellIs" dxfId="561" priority="103" operator="between">
      <formula>0.0001</formula>
      <formula>0.045</formula>
    </cfRule>
  </conditionalFormatting>
  <conditionalFormatting sqref="C22">
    <cfRule type="cellIs" dxfId="560" priority="101" operator="between">
      <formula>0.001</formula>
      <formula>0.045</formula>
    </cfRule>
    <cfRule type="cellIs" dxfId="559" priority="102" operator="between">
      <formula>0.0001</formula>
      <formula>0.045</formula>
    </cfRule>
  </conditionalFormatting>
  <conditionalFormatting sqref="C22">
    <cfRule type="cellIs" dxfId="558" priority="100" operator="between">
      <formula>0.0001</formula>
      <formula>0.045</formula>
    </cfRule>
  </conditionalFormatting>
  <conditionalFormatting sqref="C22">
    <cfRule type="cellIs" dxfId="557" priority="98" operator="between">
      <formula>0.001</formula>
      <formula>0.045</formula>
    </cfRule>
    <cfRule type="cellIs" dxfId="556" priority="99" operator="between">
      <formula>0.0001</formula>
      <formula>0.045</formula>
    </cfRule>
  </conditionalFormatting>
  <conditionalFormatting sqref="C22">
    <cfRule type="cellIs" dxfId="555" priority="97" operator="between">
      <formula>0.0001</formula>
      <formula>0.045</formula>
    </cfRule>
  </conditionalFormatting>
  <conditionalFormatting sqref="D22">
    <cfRule type="cellIs" dxfId="554" priority="95" operator="between">
      <formula>0.001</formula>
      <formula>0.045</formula>
    </cfRule>
    <cfRule type="cellIs" dxfId="553" priority="96" operator="between">
      <formula>0.0001</formula>
      <formula>0.045</formula>
    </cfRule>
  </conditionalFormatting>
  <conditionalFormatting sqref="D22">
    <cfRule type="cellIs" dxfId="552" priority="94" operator="between">
      <formula>0.0001</formula>
      <formula>0.045</formula>
    </cfRule>
  </conditionalFormatting>
  <conditionalFormatting sqref="D22">
    <cfRule type="cellIs" dxfId="551" priority="92" operator="between">
      <formula>0.001</formula>
      <formula>0.045</formula>
    </cfRule>
    <cfRule type="cellIs" dxfId="550" priority="93" operator="between">
      <formula>0.0001</formula>
      <formula>0.045</formula>
    </cfRule>
  </conditionalFormatting>
  <conditionalFormatting sqref="D22">
    <cfRule type="cellIs" dxfId="549" priority="91" operator="between">
      <formula>0.0001</formula>
      <formula>0.045</formula>
    </cfRule>
  </conditionalFormatting>
  <conditionalFormatting sqref="E22">
    <cfRule type="cellIs" dxfId="548" priority="89" operator="between">
      <formula>0.001</formula>
      <formula>0.045</formula>
    </cfRule>
    <cfRule type="cellIs" dxfId="547" priority="90" operator="between">
      <formula>0.0001</formula>
      <formula>0.045</formula>
    </cfRule>
  </conditionalFormatting>
  <conditionalFormatting sqref="E22">
    <cfRule type="cellIs" dxfId="546" priority="88" operator="between">
      <formula>0.0001</formula>
      <formula>0.045</formula>
    </cfRule>
  </conditionalFormatting>
  <conditionalFormatting sqref="E22">
    <cfRule type="cellIs" dxfId="545" priority="86" operator="between">
      <formula>0.001</formula>
      <formula>0.045</formula>
    </cfRule>
    <cfRule type="cellIs" dxfId="544" priority="87" operator="between">
      <formula>0.0001</formula>
      <formula>0.045</formula>
    </cfRule>
  </conditionalFormatting>
  <conditionalFormatting sqref="E22">
    <cfRule type="cellIs" dxfId="543" priority="85" operator="between">
      <formula>0.0001</formula>
      <formula>0.045</formula>
    </cfRule>
  </conditionalFormatting>
  <conditionalFormatting sqref="F22">
    <cfRule type="cellIs" dxfId="542" priority="83" operator="between">
      <formula>0.001</formula>
      <formula>0.045</formula>
    </cfRule>
    <cfRule type="cellIs" dxfId="541" priority="84" operator="between">
      <formula>0.0001</formula>
      <formula>0.045</formula>
    </cfRule>
  </conditionalFormatting>
  <conditionalFormatting sqref="F22">
    <cfRule type="cellIs" dxfId="540" priority="82" operator="between">
      <formula>0.0001</formula>
      <formula>0.045</formula>
    </cfRule>
  </conditionalFormatting>
  <conditionalFormatting sqref="F22">
    <cfRule type="cellIs" dxfId="539" priority="80" operator="between">
      <formula>0.001</formula>
      <formula>0.045</formula>
    </cfRule>
    <cfRule type="cellIs" dxfId="538" priority="81" operator="between">
      <formula>0.0001</formula>
      <formula>0.045</formula>
    </cfRule>
  </conditionalFormatting>
  <conditionalFormatting sqref="F22">
    <cfRule type="cellIs" dxfId="537" priority="79" operator="between">
      <formula>0.0001</formula>
      <formula>0.045</formula>
    </cfRule>
  </conditionalFormatting>
  <conditionalFormatting sqref="C21">
    <cfRule type="cellIs" dxfId="536" priority="77" operator="between">
      <formula>0.001</formula>
      <formula>0.045</formula>
    </cfRule>
    <cfRule type="cellIs" dxfId="535" priority="78" operator="between">
      <formula>0.0001</formula>
      <formula>0.045</formula>
    </cfRule>
  </conditionalFormatting>
  <conditionalFormatting sqref="C21">
    <cfRule type="cellIs" dxfId="534" priority="76" operator="between">
      <formula>0.0001</formula>
      <formula>0.045</formula>
    </cfRule>
  </conditionalFormatting>
  <conditionalFormatting sqref="D21">
    <cfRule type="cellIs" dxfId="533" priority="74" operator="between">
      <formula>0.001</formula>
      <formula>0.045</formula>
    </cfRule>
    <cfRule type="cellIs" dxfId="532" priority="75" operator="between">
      <formula>0.0001</formula>
      <formula>0.045</formula>
    </cfRule>
  </conditionalFormatting>
  <conditionalFormatting sqref="D21">
    <cfRule type="cellIs" dxfId="531" priority="73" operator="between">
      <formula>0.0001</formula>
      <formula>0.045</formula>
    </cfRule>
  </conditionalFormatting>
  <conditionalFormatting sqref="E21">
    <cfRule type="cellIs" dxfId="530" priority="71" operator="between">
      <formula>0.001</formula>
      <formula>0.045</formula>
    </cfRule>
    <cfRule type="cellIs" dxfId="529" priority="72" operator="between">
      <formula>0.0001</formula>
      <formula>0.045</formula>
    </cfRule>
  </conditionalFormatting>
  <conditionalFormatting sqref="E21">
    <cfRule type="cellIs" dxfId="528" priority="70" operator="between">
      <formula>0.0001</formula>
      <formula>0.045</formula>
    </cfRule>
  </conditionalFormatting>
  <conditionalFormatting sqref="F21">
    <cfRule type="cellIs" dxfId="527" priority="68" operator="between">
      <formula>0.001</formula>
      <formula>0.045</formula>
    </cfRule>
    <cfRule type="cellIs" dxfId="526" priority="69" operator="between">
      <formula>0.0001</formula>
      <formula>0.045</formula>
    </cfRule>
  </conditionalFormatting>
  <conditionalFormatting sqref="F21">
    <cfRule type="cellIs" dxfId="525" priority="67" operator="between">
      <formula>0.0001</formula>
      <formula>0.045</formula>
    </cfRule>
  </conditionalFormatting>
  <conditionalFormatting sqref="C20">
    <cfRule type="cellIs" dxfId="524" priority="65" operator="between">
      <formula>0.001</formula>
      <formula>0.045</formula>
    </cfRule>
    <cfRule type="cellIs" dxfId="523" priority="66" operator="between">
      <formula>0.0001</formula>
      <formula>0.045</formula>
    </cfRule>
  </conditionalFormatting>
  <conditionalFormatting sqref="C20">
    <cfRule type="cellIs" dxfId="522" priority="64" operator="between">
      <formula>0.0001</formula>
      <formula>0.045</formula>
    </cfRule>
  </conditionalFormatting>
  <conditionalFormatting sqref="C20">
    <cfRule type="cellIs" dxfId="521" priority="62" operator="between">
      <formula>0.001</formula>
      <formula>0.045</formula>
    </cfRule>
    <cfRule type="cellIs" dxfId="520" priority="63" operator="between">
      <formula>0.0001</formula>
      <formula>0.045</formula>
    </cfRule>
  </conditionalFormatting>
  <conditionalFormatting sqref="C20">
    <cfRule type="cellIs" dxfId="519" priority="61" operator="between">
      <formula>0.0001</formula>
      <formula>0.045</formula>
    </cfRule>
  </conditionalFormatting>
  <conditionalFormatting sqref="C20">
    <cfRule type="cellIs" dxfId="518" priority="59" operator="between">
      <formula>0.001</formula>
      <formula>0.045</formula>
    </cfRule>
    <cfRule type="cellIs" dxfId="517" priority="60" operator="between">
      <formula>0.0001</formula>
      <formula>0.045</formula>
    </cfRule>
  </conditionalFormatting>
  <conditionalFormatting sqref="C20">
    <cfRule type="cellIs" dxfId="516" priority="58" operator="between">
      <formula>0.0001</formula>
      <formula>0.045</formula>
    </cfRule>
  </conditionalFormatting>
  <conditionalFormatting sqref="C20">
    <cfRule type="cellIs" dxfId="515" priority="56" operator="between">
      <formula>0.001</formula>
      <formula>0.045</formula>
    </cfRule>
    <cfRule type="cellIs" dxfId="514" priority="57" operator="between">
      <formula>0.0001</formula>
      <formula>0.045</formula>
    </cfRule>
  </conditionalFormatting>
  <conditionalFormatting sqref="C20">
    <cfRule type="cellIs" dxfId="513" priority="55" operator="between">
      <formula>0.0001</formula>
      <formula>0.045</formula>
    </cfRule>
  </conditionalFormatting>
  <conditionalFormatting sqref="C20">
    <cfRule type="cellIs" dxfId="512" priority="53" operator="between">
      <formula>0.001</formula>
      <formula>0.045</formula>
    </cfRule>
    <cfRule type="cellIs" dxfId="511" priority="54" operator="between">
      <formula>0.0001</formula>
      <formula>0.045</formula>
    </cfRule>
  </conditionalFormatting>
  <conditionalFormatting sqref="C20">
    <cfRule type="cellIs" dxfId="510" priority="52" operator="between">
      <formula>0.0001</formula>
      <formula>0.045</formula>
    </cfRule>
  </conditionalFormatting>
  <conditionalFormatting sqref="C20">
    <cfRule type="cellIs" dxfId="509" priority="50" operator="between">
      <formula>0.001</formula>
      <formula>0.045</formula>
    </cfRule>
    <cfRule type="cellIs" dxfId="508" priority="51" operator="between">
      <formula>0.0001</formula>
      <formula>0.045</formula>
    </cfRule>
  </conditionalFormatting>
  <conditionalFormatting sqref="C20">
    <cfRule type="cellIs" dxfId="507" priority="49" operator="between">
      <formula>0.0001</formula>
      <formula>0.045</formula>
    </cfRule>
  </conditionalFormatting>
  <conditionalFormatting sqref="C20">
    <cfRule type="cellIs" dxfId="506" priority="47" operator="between">
      <formula>0.001</formula>
      <formula>0.045</formula>
    </cfRule>
    <cfRule type="cellIs" dxfId="505" priority="48" operator="between">
      <formula>0.0001</formula>
      <formula>0.045</formula>
    </cfRule>
  </conditionalFormatting>
  <conditionalFormatting sqref="C20">
    <cfRule type="cellIs" dxfId="504" priority="46" operator="between">
      <formula>0.0001</formula>
      <formula>0.045</formula>
    </cfRule>
  </conditionalFormatting>
  <conditionalFormatting sqref="D20">
    <cfRule type="cellIs" dxfId="503" priority="44" operator="between">
      <formula>0.001</formula>
      <formula>0.045</formula>
    </cfRule>
    <cfRule type="cellIs" dxfId="502" priority="45" operator="between">
      <formula>0.0001</formula>
      <formula>0.045</formula>
    </cfRule>
  </conditionalFormatting>
  <conditionalFormatting sqref="D20">
    <cfRule type="cellIs" dxfId="501" priority="43" operator="between">
      <formula>0.0001</formula>
      <formula>0.045</formula>
    </cfRule>
  </conditionalFormatting>
  <conditionalFormatting sqref="D20">
    <cfRule type="cellIs" dxfId="500" priority="41" operator="between">
      <formula>0.001</formula>
      <formula>0.045</formula>
    </cfRule>
    <cfRule type="cellIs" dxfId="499" priority="42" operator="between">
      <formula>0.0001</formula>
      <formula>0.045</formula>
    </cfRule>
  </conditionalFormatting>
  <conditionalFormatting sqref="D20">
    <cfRule type="cellIs" dxfId="498" priority="40" operator="between">
      <formula>0.0001</formula>
      <formula>0.045</formula>
    </cfRule>
  </conditionalFormatting>
  <conditionalFormatting sqref="D20">
    <cfRule type="cellIs" dxfId="497" priority="38" operator="between">
      <formula>0.001</formula>
      <formula>0.045</formula>
    </cfRule>
    <cfRule type="cellIs" dxfId="496" priority="39" operator="between">
      <formula>0.0001</formula>
      <formula>0.045</formula>
    </cfRule>
  </conditionalFormatting>
  <conditionalFormatting sqref="D20">
    <cfRule type="cellIs" dxfId="495" priority="37" operator="between">
      <formula>0.0001</formula>
      <formula>0.045</formula>
    </cfRule>
  </conditionalFormatting>
  <conditionalFormatting sqref="D20">
    <cfRule type="cellIs" dxfId="494" priority="35" operator="between">
      <formula>0.001</formula>
      <formula>0.045</formula>
    </cfRule>
    <cfRule type="cellIs" dxfId="493" priority="36" operator="between">
      <formula>0.0001</formula>
      <formula>0.045</formula>
    </cfRule>
  </conditionalFormatting>
  <conditionalFormatting sqref="D20">
    <cfRule type="cellIs" dxfId="492" priority="34" operator="between">
      <formula>0.0001</formula>
      <formula>0.045</formula>
    </cfRule>
  </conditionalFormatting>
  <conditionalFormatting sqref="D20">
    <cfRule type="cellIs" dxfId="491" priority="32" operator="between">
      <formula>0.001</formula>
      <formula>0.045</formula>
    </cfRule>
    <cfRule type="cellIs" dxfId="490" priority="33" operator="between">
      <formula>0.0001</formula>
      <formula>0.045</formula>
    </cfRule>
  </conditionalFormatting>
  <conditionalFormatting sqref="D20">
    <cfRule type="cellIs" dxfId="489" priority="31" operator="between">
      <formula>0.0001</formula>
      <formula>0.045</formula>
    </cfRule>
  </conditionalFormatting>
  <conditionalFormatting sqref="D20">
    <cfRule type="cellIs" dxfId="488" priority="29" operator="between">
      <formula>0.001</formula>
      <formula>0.045</formula>
    </cfRule>
    <cfRule type="cellIs" dxfId="487" priority="30" operator="between">
      <formula>0.0001</formula>
      <formula>0.045</formula>
    </cfRule>
  </conditionalFormatting>
  <conditionalFormatting sqref="D20">
    <cfRule type="cellIs" dxfId="486" priority="28" operator="between">
      <formula>0.0001</formula>
      <formula>0.045</formula>
    </cfRule>
  </conditionalFormatting>
  <conditionalFormatting sqref="D20">
    <cfRule type="cellIs" dxfId="485" priority="26" operator="between">
      <formula>0.001</formula>
      <formula>0.045</formula>
    </cfRule>
    <cfRule type="cellIs" dxfId="484" priority="27" operator="between">
      <formula>0.0001</formula>
      <formula>0.045</formula>
    </cfRule>
  </conditionalFormatting>
  <conditionalFormatting sqref="D20">
    <cfRule type="cellIs" dxfId="483" priority="25" operator="between">
      <formula>0.0001</formula>
      <formula>0.045</formula>
    </cfRule>
  </conditionalFormatting>
  <conditionalFormatting sqref="E20">
    <cfRule type="cellIs" dxfId="482" priority="23" operator="between">
      <formula>0.001</formula>
      <formula>0.045</formula>
    </cfRule>
    <cfRule type="cellIs" dxfId="481" priority="24" operator="between">
      <formula>0.0001</formula>
      <formula>0.045</formula>
    </cfRule>
  </conditionalFormatting>
  <conditionalFormatting sqref="E20">
    <cfRule type="cellIs" dxfId="480" priority="22" operator="between">
      <formula>0.0001</formula>
      <formula>0.045</formula>
    </cfRule>
  </conditionalFormatting>
  <conditionalFormatting sqref="E20">
    <cfRule type="cellIs" dxfId="479" priority="20" operator="between">
      <formula>0.001</formula>
      <formula>0.045</formula>
    </cfRule>
    <cfRule type="cellIs" dxfId="478" priority="21" operator="between">
      <formula>0.0001</formula>
      <formula>0.045</formula>
    </cfRule>
  </conditionalFormatting>
  <conditionalFormatting sqref="E20">
    <cfRule type="cellIs" dxfId="477" priority="19" operator="between">
      <formula>0.0001</formula>
      <formula>0.045</formula>
    </cfRule>
  </conditionalFormatting>
  <conditionalFormatting sqref="E20">
    <cfRule type="cellIs" dxfId="476" priority="17" operator="between">
      <formula>0.001</formula>
      <formula>0.045</formula>
    </cfRule>
    <cfRule type="cellIs" dxfId="475" priority="18" operator="between">
      <formula>0.0001</formula>
      <formula>0.045</formula>
    </cfRule>
  </conditionalFormatting>
  <conditionalFormatting sqref="E20">
    <cfRule type="cellIs" dxfId="474" priority="16" operator="between">
      <formula>0.0001</formula>
      <formula>0.045</formula>
    </cfRule>
  </conditionalFormatting>
  <conditionalFormatting sqref="E20">
    <cfRule type="cellIs" dxfId="473" priority="14" operator="between">
      <formula>0.001</formula>
      <formula>0.045</formula>
    </cfRule>
    <cfRule type="cellIs" dxfId="472" priority="15" operator="between">
      <formula>0.0001</formula>
      <formula>0.045</formula>
    </cfRule>
  </conditionalFormatting>
  <conditionalFormatting sqref="E20">
    <cfRule type="cellIs" dxfId="471" priority="13" operator="between">
      <formula>0.0001</formula>
      <formula>0.045</formula>
    </cfRule>
  </conditionalFormatting>
  <conditionalFormatting sqref="E20">
    <cfRule type="cellIs" dxfId="470" priority="11" operator="between">
      <formula>0.001</formula>
      <formula>0.045</formula>
    </cfRule>
    <cfRule type="cellIs" dxfId="469" priority="12" operator="between">
      <formula>0.0001</formula>
      <formula>0.045</formula>
    </cfRule>
  </conditionalFormatting>
  <conditionalFormatting sqref="E20">
    <cfRule type="cellIs" dxfId="468" priority="10" operator="between">
      <formula>0.0001</formula>
      <formula>0.045</formula>
    </cfRule>
  </conditionalFormatting>
  <conditionalFormatting sqref="E20">
    <cfRule type="cellIs" dxfId="467" priority="8" operator="between">
      <formula>0.001</formula>
      <formula>0.045</formula>
    </cfRule>
    <cfRule type="cellIs" dxfId="466" priority="9" operator="between">
      <formula>0.0001</formula>
      <formula>0.045</formula>
    </cfRule>
  </conditionalFormatting>
  <conditionalFormatting sqref="E20">
    <cfRule type="cellIs" dxfId="465" priority="7" operator="between">
      <formula>0.0001</formula>
      <formula>0.045</formula>
    </cfRule>
  </conditionalFormatting>
  <conditionalFormatting sqref="E20">
    <cfRule type="cellIs" dxfId="464" priority="5" operator="between">
      <formula>0.001</formula>
      <formula>0.045</formula>
    </cfRule>
    <cfRule type="cellIs" dxfId="463" priority="6" operator="between">
      <formula>0.0001</formula>
      <formula>0.045</formula>
    </cfRule>
  </conditionalFormatting>
  <conditionalFormatting sqref="E20">
    <cfRule type="cellIs" dxfId="462" priority="4" operator="between">
      <formula>0.0001</formula>
      <formula>0.045</formula>
    </cfRule>
  </conditionalFormatting>
  <conditionalFormatting sqref="F20">
    <cfRule type="cellIs" dxfId="461" priority="2" operator="between">
      <formula>0.001</formula>
      <formula>0.045</formula>
    </cfRule>
    <cfRule type="cellIs" dxfId="460" priority="3" operator="between">
      <formula>0.0001</formula>
      <formula>0.045</formula>
    </cfRule>
  </conditionalFormatting>
  <conditionalFormatting sqref="F20">
    <cfRule type="cellIs" dxfId="459" priority="1" operator="between">
      <formula>0.0001</formula>
      <formula>0.045</formula>
    </cfRule>
  </conditionalFormatting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J32"/>
  <sheetViews>
    <sheetView showRowColHeaders="0" zoomScaleNormal="100" workbookViewId="0">
      <selection activeCell="C27" sqref="C27"/>
    </sheetView>
  </sheetViews>
  <sheetFormatPr defaultRowHeight="12.75" x14ac:dyDescent="0.2"/>
  <cols>
    <col min="1" max="1" width="9.140625" style="2"/>
    <col min="2" max="2" width="10.5703125" style="2" customWidth="1"/>
    <col min="3" max="3" width="11.7109375" style="2" customWidth="1"/>
    <col min="4" max="4" width="16.42578125" style="2" customWidth="1"/>
    <col min="5" max="5" width="11.7109375" style="2" customWidth="1"/>
    <col min="6" max="6" width="12.85546875" style="2" bestFit="1" customWidth="1"/>
    <col min="7" max="14" width="11.7109375" style="2" customWidth="1"/>
    <col min="15" max="16" width="11.42578125" style="2" hidden="1" customWidth="1"/>
    <col min="17" max="18" width="14" style="2" hidden="1" customWidth="1"/>
    <col min="19" max="19" width="15.7109375" style="2" hidden="1" customWidth="1"/>
    <col min="20" max="20" width="12.28515625" style="2" hidden="1" customWidth="1"/>
    <col min="21" max="21" width="13.5703125" style="2" hidden="1" customWidth="1"/>
    <col min="22" max="22" width="13.7109375" style="2" hidden="1" customWidth="1"/>
    <col min="23" max="23" width="13.28515625" style="2" hidden="1" customWidth="1"/>
    <col min="24" max="24" width="14.28515625" style="2" hidden="1" customWidth="1"/>
    <col min="25" max="25" width="15.85546875" style="2" hidden="1" customWidth="1"/>
    <col min="26" max="26" width="12.7109375" style="2" hidden="1" customWidth="1"/>
    <col min="27" max="27" width="12.5703125" style="2" hidden="1" customWidth="1"/>
    <col min="28" max="28" width="12" style="2" hidden="1" customWidth="1"/>
    <col min="29" max="29" width="12.28515625" style="2" hidden="1" customWidth="1"/>
    <col min="30" max="30" width="13.28515625" style="2" hidden="1" customWidth="1"/>
    <col min="31" max="31" width="13.42578125" style="2" hidden="1" customWidth="1"/>
    <col min="32" max="32" width="12" style="2" hidden="1" customWidth="1"/>
    <col min="33" max="33" width="14.7109375" style="2" hidden="1" customWidth="1"/>
    <col min="34" max="34" width="11.7109375" style="2" hidden="1" customWidth="1"/>
    <col min="35" max="35" width="14" style="2" hidden="1" customWidth="1"/>
    <col min="36" max="36" width="18.28515625" style="2" hidden="1" customWidth="1"/>
    <col min="37" max="16384" width="9.140625" style="2"/>
  </cols>
  <sheetData>
    <row r="5" spans="1:35" ht="15" customHeight="1" x14ac:dyDescent="0.2">
      <c r="A5" s="43" t="s">
        <v>13</v>
      </c>
      <c r="B5" s="49" t="s">
        <v>24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5" ht="22.5" customHeight="1" x14ac:dyDescent="0.2">
      <c r="A6" s="43"/>
      <c r="B6" s="70" t="s">
        <v>40</v>
      </c>
      <c r="C6" s="70"/>
      <c r="D6" s="70"/>
      <c r="E6" s="70"/>
      <c r="F6" s="70"/>
      <c r="G6" s="70"/>
      <c r="H6" s="70"/>
      <c r="I6" s="70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15" customHeight="1" x14ac:dyDescent="0.2">
      <c r="A7" s="43"/>
      <c r="B7" s="4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</row>
    <row r="8" spans="1:35" ht="24.95" customHeight="1" x14ac:dyDescent="0.2">
      <c r="A8" s="13"/>
      <c r="C8" s="72" t="s">
        <v>16</v>
      </c>
      <c r="D8" s="72"/>
      <c r="E8" s="72"/>
      <c r="F8" s="72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</row>
    <row r="9" spans="1:35" ht="24.75" customHeight="1" x14ac:dyDescent="0.2">
      <c r="B9" s="38" t="s">
        <v>37</v>
      </c>
      <c r="C9" s="44" t="s">
        <v>14</v>
      </c>
      <c r="D9" s="45" t="s">
        <v>38</v>
      </c>
      <c r="E9" s="45" t="s">
        <v>4</v>
      </c>
      <c r="F9" s="45" t="s">
        <v>39</v>
      </c>
    </row>
    <row r="10" spans="1:35" ht="15" customHeight="1" x14ac:dyDescent="0.2">
      <c r="B10" s="14" t="s">
        <v>12</v>
      </c>
      <c r="C10" s="39">
        <v>1432</v>
      </c>
      <c r="D10" s="15">
        <v>446</v>
      </c>
      <c r="E10" s="15">
        <v>253</v>
      </c>
      <c r="F10" s="21">
        <v>107</v>
      </c>
    </row>
    <row r="11" spans="1:35" ht="15" customHeight="1" x14ac:dyDescent="0.2">
      <c r="B11" s="14" t="s">
        <v>11</v>
      </c>
      <c r="C11" s="39">
        <v>1453</v>
      </c>
      <c r="D11" s="15">
        <v>448</v>
      </c>
      <c r="E11" s="15">
        <v>251</v>
      </c>
      <c r="F11" s="21">
        <v>102</v>
      </c>
    </row>
    <row r="12" spans="1:35" ht="15" customHeight="1" x14ac:dyDescent="0.2">
      <c r="B12" s="14" t="s">
        <v>10</v>
      </c>
      <c r="C12" s="39">
        <v>1442</v>
      </c>
      <c r="D12" s="15">
        <f>[5]II_2_1_03_04_Lx!$H$11+[5]II_2_1_03_04_Lx!$I$11</f>
        <v>327</v>
      </c>
      <c r="E12" s="15">
        <f>[5]II_2_1_03_04_Lx!$H$12+[5]II_2_1_03_04_Lx!$I$12</f>
        <v>248</v>
      </c>
      <c r="F12" s="21">
        <f>[5]II_2_1_03_04_Lx!$H$15+[5]II_2_1_03_04_Lx!$I$15</f>
        <v>98</v>
      </c>
    </row>
    <row r="13" spans="1:35" ht="15" customHeight="1" x14ac:dyDescent="0.2">
      <c r="B13" s="14" t="s">
        <v>5</v>
      </c>
      <c r="C13" s="50">
        <v>1444</v>
      </c>
      <c r="D13" s="50">
        <f>[2]II_02_02_04Lis!$I$10+[2]II_02_02_04Lis!$J$10</f>
        <v>327</v>
      </c>
      <c r="E13" s="50">
        <f>[2]II_02_02_04Lis!$I$11+[2]II_02_02_04Lis!$J$11</f>
        <v>249</v>
      </c>
      <c r="F13" s="22">
        <f>[2]II_02_02_04Lis!$I$14+[2]II_02_02_04Lis!$J$14</f>
        <v>96</v>
      </c>
    </row>
    <row r="14" spans="1:35" ht="15" customHeight="1" x14ac:dyDescent="0.2">
      <c r="B14" s="14" t="s">
        <v>6</v>
      </c>
      <c r="C14" s="50">
        <v>1456</v>
      </c>
      <c r="D14" s="50">
        <f>[3]II_02_02_Lis!$I$11+[3]II_02_02_Lis!$J$11</f>
        <v>327</v>
      </c>
      <c r="E14" s="50">
        <f>[3]II_02_02_Lis!$I$12+[3]II_02_02_Lis!$J$12</f>
        <v>249</v>
      </c>
      <c r="F14" s="22">
        <f>[3]II_02_02_Lis!$I$15+[3]II_02_02_Lis!$J$15</f>
        <v>97</v>
      </c>
    </row>
    <row r="15" spans="1:35" ht="15" customHeight="1" x14ac:dyDescent="0.2">
      <c r="B15" s="14" t="s">
        <v>7</v>
      </c>
      <c r="C15" s="50">
        <v>1369</v>
      </c>
      <c r="D15" s="50">
        <f>[1]II_02_02_05Lis!$I$10+[1]II_02_02_05Lis!$J$10</f>
        <v>338</v>
      </c>
      <c r="E15" s="50">
        <f>[1]II_02_02_05Lis!$I$11+[1]II_02_02_05Lis!$J$11</f>
        <v>257</v>
      </c>
      <c r="F15" s="22">
        <f>[1]II_02_02_05Lis!$I$14+[1]II_02_02_05Lis!$J$14</f>
        <v>101</v>
      </c>
    </row>
    <row r="16" spans="1:35" ht="15" customHeight="1" x14ac:dyDescent="0.2">
      <c r="B16" s="14" t="s">
        <v>8</v>
      </c>
      <c r="C16" s="50">
        <v>1529</v>
      </c>
      <c r="D16" s="17">
        <f>[4]II_02_03_0607_Lis!$I$9+[4]II_02_03_0607_Lis!$J$9</f>
        <v>346</v>
      </c>
      <c r="E16" s="17">
        <f>[4]II_02_03_0607_Lis!$I$10+[4]II_02_03_0607_Lis!$J$10</f>
        <v>262</v>
      </c>
      <c r="F16" s="23">
        <f>[4]II_02_03_0607_Lis!$I$13+[4]II_02_03_0607_Lis!$J$13</f>
        <v>100</v>
      </c>
    </row>
    <row r="17" spans="2:6" ht="15" customHeight="1" x14ac:dyDescent="0.2">
      <c r="B17" s="14" t="s">
        <v>0</v>
      </c>
      <c r="C17" s="40">
        <v>1537</v>
      </c>
      <c r="D17" s="18">
        <v>351</v>
      </c>
      <c r="E17" s="18">
        <v>267</v>
      </c>
      <c r="F17" s="24">
        <v>105</v>
      </c>
    </row>
    <row r="18" spans="2:6" ht="15" customHeight="1" x14ac:dyDescent="0.2">
      <c r="B18" s="14" t="s">
        <v>1</v>
      </c>
      <c r="C18" s="41">
        <v>1526</v>
      </c>
      <c r="D18" s="18">
        <v>340</v>
      </c>
      <c r="E18" s="18">
        <v>255</v>
      </c>
      <c r="F18" s="24">
        <v>97</v>
      </c>
    </row>
    <row r="19" spans="2:6" ht="15" customHeight="1" x14ac:dyDescent="0.2">
      <c r="B19" s="14" t="s">
        <v>2</v>
      </c>
      <c r="C19" s="42">
        <v>1524</v>
      </c>
      <c r="D19" s="18">
        <v>339</v>
      </c>
      <c r="E19" s="18">
        <v>252</v>
      </c>
      <c r="F19" s="24">
        <v>97</v>
      </c>
    </row>
    <row r="20" spans="2:6" ht="15" customHeight="1" x14ac:dyDescent="0.2">
      <c r="B20" s="14" t="s">
        <v>3</v>
      </c>
      <c r="C20" s="42">
        <v>1516</v>
      </c>
      <c r="D20" s="18">
        <v>341</v>
      </c>
      <c r="E20" s="18">
        <v>251</v>
      </c>
      <c r="F20" s="24">
        <v>93</v>
      </c>
    </row>
    <row r="21" spans="2:6" ht="15" customHeight="1" x14ac:dyDescent="0.2">
      <c r="B21" s="14" t="s">
        <v>35</v>
      </c>
      <c r="C21" s="42">
        <v>1514</v>
      </c>
      <c r="D21" s="18">
        <v>335</v>
      </c>
      <c r="E21" s="18">
        <v>247</v>
      </c>
      <c r="F21" s="24">
        <v>91</v>
      </c>
    </row>
    <row r="22" spans="2:6" ht="15" customHeight="1" x14ac:dyDescent="0.2">
      <c r="B22" s="14" t="s">
        <v>36</v>
      </c>
      <c r="C22" s="42">
        <v>1487</v>
      </c>
      <c r="D22" s="18">
        <v>331</v>
      </c>
      <c r="E22" s="18">
        <v>243</v>
      </c>
      <c r="F22" s="24">
        <v>89</v>
      </c>
    </row>
    <row r="23" spans="2:6" ht="15" customHeight="1" x14ac:dyDescent="0.2">
      <c r="B23" s="14" t="s">
        <v>65</v>
      </c>
      <c r="C23" s="42">
        <v>1469</v>
      </c>
      <c r="D23" s="18">
        <v>335</v>
      </c>
      <c r="E23" s="18">
        <v>248</v>
      </c>
      <c r="F23" s="24">
        <v>95</v>
      </c>
    </row>
    <row r="24" spans="2:6" ht="15" customHeight="1" x14ac:dyDescent="0.2">
      <c r="B24" s="14" t="s">
        <v>66</v>
      </c>
      <c r="C24" s="42">
        <v>1481</v>
      </c>
      <c r="D24" s="42">
        <v>336</v>
      </c>
      <c r="E24" s="18" t="s">
        <v>87</v>
      </c>
      <c r="F24" s="24" t="s">
        <v>87</v>
      </c>
    </row>
    <row r="25" spans="2:6" x14ac:dyDescent="0.2">
      <c r="C25" s="36"/>
      <c r="D25" s="36"/>
      <c r="E25" s="36"/>
      <c r="F25" s="36"/>
    </row>
    <row r="26" spans="2:6" x14ac:dyDescent="0.2">
      <c r="C26" s="36"/>
      <c r="D26" s="36"/>
      <c r="E26" s="36"/>
      <c r="F26" s="36"/>
    </row>
    <row r="27" spans="2:6" x14ac:dyDescent="0.2">
      <c r="C27" s="36"/>
      <c r="D27" s="36"/>
      <c r="E27" s="36"/>
      <c r="F27" s="36"/>
    </row>
    <row r="28" spans="2:6" x14ac:dyDescent="0.2">
      <c r="C28" s="36"/>
      <c r="D28" s="36"/>
      <c r="E28" s="36"/>
      <c r="F28" s="36"/>
    </row>
    <row r="29" spans="2:6" x14ac:dyDescent="0.2">
      <c r="C29" s="36"/>
      <c r="D29" s="36"/>
      <c r="E29" s="36"/>
      <c r="F29" s="36"/>
    </row>
    <row r="30" spans="2:6" x14ac:dyDescent="0.2">
      <c r="C30" s="36"/>
      <c r="D30" s="36"/>
      <c r="E30" s="36"/>
      <c r="F30" s="36"/>
    </row>
    <row r="31" spans="2:6" x14ac:dyDescent="0.2">
      <c r="C31" s="36"/>
      <c r="D31" s="36"/>
      <c r="E31" s="36"/>
      <c r="F31" s="36"/>
    </row>
    <row r="32" spans="2:6" x14ac:dyDescent="0.2">
      <c r="C32" s="36"/>
      <c r="D32" s="36"/>
      <c r="E32" s="36"/>
      <c r="F32" s="36"/>
    </row>
  </sheetData>
  <mergeCells count="2">
    <mergeCell ref="C8:F8"/>
    <mergeCell ref="B6:I6"/>
  </mergeCells>
  <conditionalFormatting sqref="C22:C23">
    <cfRule type="cellIs" dxfId="458" priority="50" operator="between">
      <formula>0.001</formula>
      <formula>0.045</formula>
    </cfRule>
    <cfRule type="cellIs" dxfId="457" priority="51" operator="between">
      <formula>0.0001</formula>
      <formula>0.045</formula>
    </cfRule>
  </conditionalFormatting>
  <conditionalFormatting sqref="C22:C23">
    <cfRule type="cellIs" dxfId="456" priority="49" operator="between">
      <formula>0.0001</formula>
      <formula>0.045</formula>
    </cfRule>
  </conditionalFormatting>
  <conditionalFormatting sqref="C22:C23">
    <cfRule type="cellIs" dxfId="455" priority="47" operator="between">
      <formula>0.001</formula>
      <formula>0.045</formula>
    </cfRule>
    <cfRule type="cellIs" dxfId="454" priority="48" operator="between">
      <formula>0.0001</formula>
      <formula>0.045</formula>
    </cfRule>
  </conditionalFormatting>
  <conditionalFormatting sqref="C22:C23">
    <cfRule type="cellIs" dxfId="453" priority="46" operator="between">
      <formula>0.0001</formula>
      <formula>0.045</formula>
    </cfRule>
  </conditionalFormatting>
  <conditionalFormatting sqref="C22:C23">
    <cfRule type="cellIs" dxfId="452" priority="44" operator="between">
      <formula>0.001</formula>
      <formula>0.045</formula>
    </cfRule>
    <cfRule type="cellIs" dxfId="451" priority="45" operator="between">
      <formula>0.0001</formula>
      <formula>0.045</formula>
    </cfRule>
  </conditionalFormatting>
  <conditionalFormatting sqref="C22:C23">
    <cfRule type="cellIs" dxfId="450" priority="43" operator="between">
      <formula>0.0001</formula>
      <formula>0.045</formula>
    </cfRule>
  </conditionalFormatting>
  <conditionalFormatting sqref="D22:D23">
    <cfRule type="cellIs" dxfId="449" priority="41" operator="between">
      <formula>0.001</formula>
      <formula>0.045</formula>
    </cfRule>
    <cfRule type="cellIs" dxfId="448" priority="42" operator="between">
      <formula>0.0001</formula>
      <formula>0.045</formula>
    </cfRule>
  </conditionalFormatting>
  <conditionalFormatting sqref="D22:D23">
    <cfRule type="cellIs" dxfId="447" priority="40" operator="between">
      <formula>0.0001</formula>
      <formula>0.045</formula>
    </cfRule>
  </conditionalFormatting>
  <conditionalFormatting sqref="D22:D23">
    <cfRule type="cellIs" dxfId="446" priority="38" operator="between">
      <formula>0.001</formula>
      <formula>0.045</formula>
    </cfRule>
    <cfRule type="cellIs" dxfId="445" priority="39" operator="between">
      <formula>0.0001</formula>
      <formula>0.045</formula>
    </cfRule>
  </conditionalFormatting>
  <conditionalFormatting sqref="D22:D23">
    <cfRule type="cellIs" dxfId="444" priority="37" operator="between">
      <formula>0.0001</formula>
      <formula>0.045</formula>
    </cfRule>
  </conditionalFormatting>
  <conditionalFormatting sqref="E22:E23">
    <cfRule type="cellIs" dxfId="443" priority="35" operator="between">
      <formula>0.001</formula>
      <formula>0.045</formula>
    </cfRule>
    <cfRule type="cellIs" dxfId="442" priority="36" operator="between">
      <formula>0.0001</formula>
      <formula>0.045</formula>
    </cfRule>
  </conditionalFormatting>
  <conditionalFormatting sqref="E22:E23">
    <cfRule type="cellIs" dxfId="441" priority="34" operator="between">
      <formula>0.0001</formula>
      <formula>0.045</formula>
    </cfRule>
  </conditionalFormatting>
  <conditionalFormatting sqref="E22:E23">
    <cfRule type="cellIs" dxfId="440" priority="32" operator="between">
      <formula>0.001</formula>
      <formula>0.045</formula>
    </cfRule>
    <cfRule type="cellIs" dxfId="439" priority="33" operator="between">
      <formula>0.0001</formula>
      <formula>0.045</formula>
    </cfRule>
  </conditionalFormatting>
  <conditionalFormatting sqref="E22:E23">
    <cfRule type="cellIs" dxfId="438" priority="31" operator="between">
      <formula>0.0001</formula>
      <formula>0.045</formula>
    </cfRule>
  </conditionalFormatting>
  <conditionalFormatting sqref="F22:F23">
    <cfRule type="cellIs" dxfId="437" priority="29" operator="between">
      <formula>0.001</formula>
      <formula>0.045</formula>
    </cfRule>
    <cfRule type="cellIs" dxfId="436" priority="30" operator="between">
      <formula>0.0001</formula>
      <formula>0.045</formula>
    </cfRule>
  </conditionalFormatting>
  <conditionalFormatting sqref="F22:F23">
    <cfRule type="cellIs" dxfId="435" priority="28" operator="between">
      <formula>0.0001</formula>
      <formula>0.045</formula>
    </cfRule>
  </conditionalFormatting>
  <conditionalFormatting sqref="F22:F23">
    <cfRule type="cellIs" dxfId="434" priority="26" operator="between">
      <formula>0.001</formula>
      <formula>0.045</formula>
    </cfRule>
    <cfRule type="cellIs" dxfId="433" priority="27" operator="between">
      <formula>0.0001</formula>
      <formula>0.045</formula>
    </cfRule>
  </conditionalFormatting>
  <conditionalFormatting sqref="F22:F23">
    <cfRule type="cellIs" dxfId="432" priority="25" operator="between">
      <formula>0.0001</formula>
      <formula>0.045</formula>
    </cfRule>
  </conditionalFormatting>
  <conditionalFormatting sqref="C23">
    <cfRule type="cellIs" dxfId="431" priority="23" operator="between">
      <formula>0.001</formula>
      <formula>0.045</formula>
    </cfRule>
    <cfRule type="cellIs" dxfId="430" priority="24" operator="between">
      <formula>0.0001</formula>
      <formula>0.045</formula>
    </cfRule>
  </conditionalFormatting>
  <conditionalFormatting sqref="C23">
    <cfRule type="cellIs" dxfId="429" priority="22" operator="between">
      <formula>0.0001</formula>
      <formula>0.045</formula>
    </cfRule>
  </conditionalFormatting>
  <conditionalFormatting sqref="D23">
    <cfRule type="cellIs" dxfId="428" priority="20" operator="between">
      <formula>0.001</formula>
      <formula>0.045</formula>
    </cfRule>
    <cfRule type="cellIs" dxfId="427" priority="21" operator="between">
      <formula>0.0001</formula>
      <formula>0.045</formula>
    </cfRule>
  </conditionalFormatting>
  <conditionalFormatting sqref="D23">
    <cfRule type="cellIs" dxfId="426" priority="19" operator="between">
      <formula>0.0001</formula>
      <formula>0.045</formula>
    </cfRule>
  </conditionalFormatting>
  <conditionalFormatting sqref="F23">
    <cfRule type="cellIs" dxfId="425" priority="17" operator="between">
      <formula>0.001</formula>
      <formula>0.045</formula>
    </cfRule>
    <cfRule type="cellIs" dxfId="424" priority="18" operator="between">
      <formula>0.0001</formula>
      <formula>0.045</formula>
    </cfRule>
  </conditionalFormatting>
  <conditionalFormatting sqref="F23">
    <cfRule type="cellIs" dxfId="423" priority="16" operator="between">
      <formula>0.0001</formula>
      <formula>0.045</formula>
    </cfRule>
  </conditionalFormatting>
  <conditionalFormatting sqref="C24:D24">
    <cfRule type="cellIs" dxfId="422" priority="14" operator="between">
      <formula>0.001</formula>
      <formula>0.045</formula>
    </cfRule>
    <cfRule type="cellIs" dxfId="421" priority="15" operator="between">
      <formula>0.0001</formula>
      <formula>0.045</formula>
    </cfRule>
  </conditionalFormatting>
  <conditionalFormatting sqref="C24:D24">
    <cfRule type="cellIs" dxfId="420" priority="13" operator="between">
      <formula>0.0001</formula>
      <formula>0.045</formula>
    </cfRule>
  </conditionalFormatting>
  <conditionalFormatting sqref="C24:D24">
    <cfRule type="cellIs" dxfId="419" priority="11" operator="between">
      <formula>0.001</formula>
      <formula>0.045</formula>
    </cfRule>
    <cfRule type="cellIs" dxfId="418" priority="12" operator="between">
      <formula>0.0001</formula>
      <formula>0.045</formula>
    </cfRule>
  </conditionalFormatting>
  <conditionalFormatting sqref="C24:D24">
    <cfRule type="cellIs" dxfId="417" priority="10" operator="between">
      <formula>0.0001</formula>
      <formula>0.045</formula>
    </cfRule>
  </conditionalFormatting>
  <conditionalFormatting sqref="C24:D24">
    <cfRule type="cellIs" dxfId="416" priority="8" operator="between">
      <formula>0.001</formula>
      <formula>0.045</formula>
    </cfRule>
    <cfRule type="cellIs" dxfId="415" priority="9" operator="between">
      <formula>0.0001</formula>
      <formula>0.045</formula>
    </cfRule>
  </conditionalFormatting>
  <conditionalFormatting sqref="C24:D24">
    <cfRule type="cellIs" dxfId="414" priority="7" operator="between">
      <formula>0.0001</formula>
      <formula>0.045</formula>
    </cfRule>
  </conditionalFormatting>
  <conditionalFormatting sqref="E24:F24">
    <cfRule type="cellIs" dxfId="413" priority="5" operator="between">
      <formula>0.001</formula>
      <formula>0.045</formula>
    </cfRule>
    <cfRule type="cellIs" dxfId="412" priority="6" operator="between">
      <formula>0.0001</formula>
      <formula>0.045</formula>
    </cfRule>
  </conditionalFormatting>
  <conditionalFormatting sqref="E24:F24">
    <cfRule type="cellIs" dxfId="411" priority="4" operator="between">
      <formula>0.0001</formula>
      <formula>0.045</formula>
    </cfRule>
  </conditionalFormatting>
  <conditionalFormatting sqref="E24:F24">
    <cfRule type="cellIs" dxfId="410" priority="2" operator="between">
      <formula>0.001</formula>
      <formula>0.045</formula>
    </cfRule>
    <cfRule type="cellIs" dxfId="409" priority="3" operator="between">
      <formula>0.0001</formula>
      <formula>0.045</formula>
    </cfRule>
  </conditionalFormatting>
  <conditionalFormatting sqref="E24:F24">
    <cfRule type="cellIs" dxfId="408" priority="1" operator="between">
      <formula>0.0001</formula>
      <formula>0.045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J32"/>
  <sheetViews>
    <sheetView showRowColHeaders="0" zoomScaleNormal="100" workbookViewId="0">
      <selection activeCell="C28" sqref="C28"/>
    </sheetView>
  </sheetViews>
  <sheetFormatPr defaultRowHeight="12.75" x14ac:dyDescent="0.2"/>
  <cols>
    <col min="1" max="1" width="9.140625" style="2"/>
    <col min="2" max="2" width="10.5703125" style="2" customWidth="1"/>
    <col min="3" max="3" width="11.7109375" style="2" customWidth="1"/>
    <col min="4" max="4" width="16.42578125" style="2" customWidth="1"/>
    <col min="5" max="5" width="10.140625" style="2" customWidth="1"/>
    <col min="6" max="6" width="12.85546875" style="2" bestFit="1" customWidth="1"/>
    <col min="7" max="14" width="11.7109375" style="2" customWidth="1"/>
    <col min="15" max="16" width="11.42578125" style="2" hidden="1" customWidth="1"/>
    <col min="17" max="18" width="14" style="2" hidden="1" customWidth="1"/>
    <col min="19" max="19" width="15.7109375" style="2" hidden="1" customWidth="1"/>
    <col min="20" max="20" width="12.28515625" style="2" hidden="1" customWidth="1"/>
    <col min="21" max="21" width="13.5703125" style="2" hidden="1" customWidth="1"/>
    <col min="22" max="22" width="13.7109375" style="2" hidden="1" customWidth="1"/>
    <col min="23" max="23" width="13.28515625" style="2" hidden="1" customWidth="1"/>
    <col min="24" max="24" width="14.28515625" style="2" hidden="1" customWidth="1"/>
    <col min="25" max="25" width="15.85546875" style="2" hidden="1" customWidth="1"/>
    <col min="26" max="26" width="12.7109375" style="2" hidden="1" customWidth="1"/>
    <col min="27" max="27" width="12.5703125" style="2" hidden="1" customWidth="1"/>
    <col min="28" max="28" width="12" style="2" hidden="1" customWidth="1"/>
    <col min="29" max="29" width="12.28515625" style="2" hidden="1" customWidth="1"/>
    <col min="30" max="30" width="13.28515625" style="2" hidden="1" customWidth="1"/>
    <col min="31" max="31" width="13.42578125" style="2" hidden="1" customWidth="1"/>
    <col min="32" max="32" width="12" style="2" hidden="1" customWidth="1"/>
    <col min="33" max="33" width="14.7109375" style="2" hidden="1" customWidth="1"/>
    <col min="34" max="34" width="11.7109375" style="2" hidden="1" customWidth="1"/>
    <col min="35" max="35" width="14" style="2" hidden="1" customWidth="1"/>
    <col min="36" max="36" width="18.28515625" style="2" hidden="1" customWidth="1"/>
    <col min="37" max="16384" width="9.140625" style="2"/>
  </cols>
  <sheetData>
    <row r="5" spans="1:35" ht="15" customHeight="1" x14ac:dyDescent="0.2">
      <c r="A5" s="43" t="s">
        <v>101</v>
      </c>
      <c r="B5" s="49" t="s">
        <v>23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5" ht="22.5" customHeight="1" x14ac:dyDescent="0.2">
      <c r="A6" s="43"/>
      <c r="B6" s="70" t="s">
        <v>40</v>
      </c>
      <c r="C6" s="70"/>
      <c r="D6" s="70"/>
      <c r="E6" s="70"/>
      <c r="F6" s="70"/>
      <c r="G6" s="70"/>
      <c r="H6" s="70"/>
      <c r="I6" s="70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15" customHeight="1" x14ac:dyDescent="0.2">
      <c r="A7" s="43"/>
      <c r="B7" s="4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</row>
    <row r="8" spans="1:35" ht="24.95" customHeight="1" x14ac:dyDescent="0.2">
      <c r="A8" s="13"/>
      <c r="C8" s="72" t="s">
        <v>53</v>
      </c>
      <c r="D8" s="72"/>
      <c r="E8" s="72"/>
      <c r="F8" s="72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</row>
    <row r="9" spans="1:35" ht="24.75" customHeight="1" x14ac:dyDescent="0.2">
      <c r="B9" s="38" t="s">
        <v>37</v>
      </c>
      <c r="C9" s="44" t="s">
        <v>14</v>
      </c>
      <c r="D9" s="45" t="s">
        <v>38</v>
      </c>
      <c r="E9" s="45" t="s">
        <v>4</v>
      </c>
      <c r="F9" s="45" t="s">
        <v>39</v>
      </c>
    </row>
    <row r="10" spans="1:35" ht="15" customHeight="1" x14ac:dyDescent="0.2">
      <c r="B10" s="14" t="s">
        <v>12</v>
      </c>
      <c r="C10" s="39">
        <v>1176</v>
      </c>
      <c r="D10" s="18" t="s">
        <v>87</v>
      </c>
      <c r="E10" s="18" t="s">
        <v>87</v>
      </c>
      <c r="F10" s="24" t="s">
        <v>87</v>
      </c>
    </row>
    <row r="11" spans="1:35" ht="15" customHeight="1" x14ac:dyDescent="0.2">
      <c r="B11" s="14" t="s">
        <v>11</v>
      </c>
      <c r="C11" s="39">
        <v>1194</v>
      </c>
      <c r="D11" s="15">
        <v>354</v>
      </c>
      <c r="E11" s="15">
        <v>175</v>
      </c>
      <c r="F11" s="21">
        <v>58</v>
      </c>
    </row>
    <row r="12" spans="1:35" ht="15" customHeight="1" x14ac:dyDescent="0.2">
      <c r="B12" s="14" t="s">
        <v>10</v>
      </c>
      <c r="C12" s="39">
        <v>1193</v>
      </c>
      <c r="D12" s="15">
        <v>250</v>
      </c>
      <c r="E12" s="15">
        <v>178</v>
      </c>
      <c r="F12" s="21">
        <v>58</v>
      </c>
    </row>
    <row r="13" spans="1:35" ht="15" customHeight="1" x14ac:dyDescent="0.2">
      <c r="B13" s="14" t="s">
        <v>5</v>
      </c>
      <c r="C13" s="16">
        <v>1195</v>
      </c>
      <c r="D13" s="16">
        <v>250</v>
      </c>
      <c r="E13" s="16">
        <v>180</v>
      </c>
      <c r="F13" s="22">
        <v>58</v>
      </c>
    </row>
    <row r="14" spans="1:35" ht="15" customHeight="1" x14ac:dyDescent="0.2">
      <c r="B14" s="14" t="s">
        <v>6</v>
      </c>
      <c r="C14" s="16">
        <v>1195</v>
      </c>
      <c r="D14" s="16">
        <v>250</v>
      </c>
      <c r="E14" s="16">
        <v>179</v>
      </c>
      <c r="F14" s="22">
        <v>58</v>
      </c>
    </row>
    <row r="15" spans="1:35" ht="15" customHeight="1" x14ac:dyDescent="0.2">
      <c r="B15" s="14" t="s">
        <v>7</v>
      </c>
      <c r="C15" s="16">
        <v>1144</v>
      </c>
      <c r="D15" s="16">
        <v>250</v>
      </c>
      <c r="E15" s="16">
        <v>178</v>
      </c>
      <c r="F15" s="22">
        <v>56</v>
      </c>
    </row>
    <row r="16" spans="1:35" ht="15" customHeight="1" x14ac:dyDescent="0.2">
      <c r="B16" s="14" t="s">
        <v>8</v>
      </c>
      <c r="C16" s="16">
        <v>1203</v>
      </c>
      <c r="D16" s="17">
        <v>250</v>
      </c>
      <c r="E16" s="17">
        <v>178</v>
      </c>
      <c r="F16" s="23">
        <v>53</v>
      </c>
    </row>
    <row r="17" spans="2:6" ht="15" customHeight="1" x14ac:dyDescent="0.2">
      <c r="B17" s="14" t="s">
        <v>0</v>
      </c>
      <c r="C17" s="40">
        <v>1199</v>
      </c>
      <c r="D17" s="18">
        <v>255</v>
      </c>
      <c r="E17" s="18">
        <v>182</v>
      </c>
      <c r="F17" s="24">
        <v>56</v>
      </c>
    </row>
    <row r="18" spans="2:6" ht="15" customHeight="1" x14ac:dyDescent="0.2">
      <c r="B18" s="14" t="s">
        <v>1</v>
      </c>
      <c r="C18" s="41">
        <v>1184</v>
      </c>
      <c r="D18" s="18">
        <v>255</v>
      </c>
      <c r="E18" s="18">
        <v>181</v>
      </c>
      <c r="F18" s="24">
        <v>58</v>
      </c>
    </row>
    <row r="19" spans="2:6" ht="15" customHeight="1" x14ac:dyDescent="0.2">
      <c r="B19" s="14" t="s">
        <v>2</v>
      </c>
      <c r="C19" s="42">
        <v>1181</v>
      </c>
      <c r="D19" s="18">
        <v>252</v>
      </c>
      <c r="E19" s="18">
        <v>178</v>
      </c>
      <c r="F19" s="24">
        <v>58</v>
      </c>
    </row>
    <row r="20" spans="2:6" ht="15" customHeight="1" x14ac:dyDescent="0.2">
      <c r="B20" s="14" t="s">
        <v>3</v>
      </c>
      <c r="C20" s="42">
        <v>1169</v>
      </c>
      <c r="D20" s="18">
        <v>251</v>
      </c>
      <c r="E20" s="18">
        <v>174</v>
      </c>
      <c r="F20" s="24">
        <v>55</v>
      </c>
    </row>
    <row r="21" spans="2:6" ht="15" customHeight="1" x14ac:dyDescent="0.2">
      <c r="B21" s="14" t="s">
        <v>35</v>
      </c>
      <c r="C21" s="42">
        <v>1169</v>
      </c>
      <c r="D21" s="18">
        <v>250</v>
      </c>
      <c r="E21" s="18">
        <v>173</v>
      </c>
      <c r="F21" s="24">
        <v>55</v>
      </c>
    </row>
    <row r="22" spans="2:6" ht="15" customHeight="1" x14ac:dyDescent="0.2">
      <c r="B22" s="14" t="s">
        <v>36</v>
      </c>
      <c r="C22" s="42">
        <v>1164</v>
      </c>
      <c r="D22" s="18">
        <v>249</v>
      </c>
      <c r="E22" s="18">
        <v>172</v>
      </c>
      <c r="F22" s="24">
        <v>54</v>
      </c>
    </row>
    <row r="23" spans="2:6" ht="15" customHeight="1" x14ac:dyDescent="0.2">
      <c r="B23" s="14" t="s">
        <v>65</v>
      </c>
      <c r="C23" s="42">
        <v>1155</v>
      </c>
      <c r="D23" s="18">
        <v>246</v>
      </c>
      <c r="E23" s="18">
        <v>170</v>
      </c>
      <c r="F23" s="24">
        <v>54</v>
      </c>
    </row>
    <row r="24" spans="2:6" ht="15" customHeight="1" x14ac:dyDescent="0.2">
      <c r="B24" s="14" t="s">
        <v>66</v>
      </c>
      <c r="C24" s="42">
        <v>1154</v>
      </c>
      <c r="D24" s="42">
        <v>244</v>
      </c>
      <c r="E24" s="18" t="s">
        <v>87</v>
      </c>
      <c r="F24" s="24" t="s">
        <v>87</v>
      </c>
    </row>
    <row r="25" spans="2:6" x14ac:dyDescent="0.2">
      <c r="C25" s="36"/>
      <c r="D25" s="36"/>
      <c r="E25" s="36"/>
      <c r="F25" s="36"/>
    </row>
    <row r="26" spans="2:6" x14ac:dyDescent="0.2">
      <c r="C26" s="36"/>
      <c r="D26" s="36"/>
      <c r="E26" s="36"/>
      <c r="F26" s="36"/>
    </row>
    <row r="27" spans="2:6" x14ac:dyDescent="0.2">
      <c r="C27" s="36"/>
      <c r="D27" s="36"/>
      <c r="E27" s="36"/>
      <c r="F27" s="36"/>
    </row>
    <row r="28" spans="2:6" x14ac:dyDescent="0.2">
      <c r="C28" s="36"/>
      <c r="D28" s="36"/>
      <c r="E28" s="36"/>
      <c r="F28" s="36"/>
    </row>
    <row r="29" spans="2:6" x14ac:dyDescent="0.2">
      <c r="C29" s="36"/>
      <c r="D29" s="36"/>
      <c r="E29" s="36"/>
      <c r="F29" s="36"/>
    </row>
    <row r="30" spans="2:6" x14ac:dyDescent="0.2">
      <c r="C30" s="36"/>
      <c r="D30" s="36"/>
      <c r="E30" s="36"/>
      <c r="F30" s="36"/>
    </row>
    <row r="31" spans="2:6" x14ac:dyDescent="0.2">
      <c r="C31" s="36"/>
      <c r="D31" s="36"/>
      <c r="E31" s="36"/>
      <c r="F31" s="36"/>
    </row>
    <row r="32" spans="2:6" x14ac:dyDescent="0.2">
      <c r="C32" s="36"/>
      <c r="D32" s="36"/>
      <c r="E32" s="36"/>
      <c r="F32" s="36"/>
    </row>
  </sheetData>
  <mergeCells count="2">
    <mergeCell ref="B6:I6"/>
    <mergeCell ref="C8:F8"/>
  </mergeCells>
  <conditionalFormatting sqref="E24:F24">
    <cfRule type="cellIs" dxfId="407" priority="17" operator="between">
      <formula>0.001</formula>
      <formula>0.045</formula>
    </cfRule>
    <cfRule type="cellIs" dxfId="406" priority="18" operator="between">
      <formula>0.0001</formula>
      <formula>0.045</formula>
    </cfRule>
  </conditionalFormatting>
  <conditionalFormatting sqref="E24:F24">
    <cfRule type="cellIs" dxfId="405" priority="16" operator="between">
      <formula>0.0001</formula>
      <formula>0.045</formula>
    </cfRule>
  </conditionalFormatting>
  <conditionalFormatting sqref="E24:F24">
    <cfRule type="cellIs" dxfId="404" priority="14" operator="between">
      <formula>0.001</formula>
      <formula>0.045</formula>
    </cfRule>
    <cfRule type="cellIs" dxfId="403" priority="15" operator="between">
      <formula>0.0001</formula>
      <formula>0.045</formula>
    </cfRule>
  </conditionalFormatting>
  <conditionalFormatting sqref="E24:F24">
    <cfRule type="cellIs" dxfId="402" priority="13" operator="between">
      <formula>0.0001</formula>
      <formula>0.045</formula>
    </cfRule>
  </conditionalFormatting>
  <conditionalFormatting sqref="D10:E10">
    <cfRule type="cellIs" dxfId="401" priority="11" operator="between">
      <formula>0.001</formula>
      <formula>0.045</formula>
    </cfRule>
    <cfRule type="cellIs" dxfId="400" priority="12" operator="between">
      <formula>0.0001</formula>
      <formula>0.045</formula>
    </cfRule>
  </conditionalFormatting>
  <conditionalFormatting sqref="D10:E10">
    <cfRule type="cellIs" dxfId="399" priority="10" operator="between">
      <formula>0.0001</formula>
      <formula>0.045</formula>
    </cfRule>
  </conditionalFormatting>
  <conditionalFormatting sqref="D10:E10">
    <cfRule type="cellIs" dxfId="398" priority="8" operator="between">
      <formula>0.001</formula>
      <formula>0.045</formula>
    </cfRule>
    <cfRule type="cellIs" dxfId="397" priority="9" operator="between">
      <formula>0.0001</formula>
      <formula>0.045</formula>
    </cfRule>
  </conditionalFormatting>
  <conditionalFormatting sqref="D10:E10">
    <cfRule type="cellIs" dxfId="396" priority="7" operator="between">
      <formula>0.0001</formula>
      <formula>0.045</formula>
    </cfRule>
  </conditionalFormatting>
  <conditionalFormatting sqref="F10">
    <cfRule type="cellIs" dxfId="395" priority="5" operator="between">
      <formula>0.001</formula>
      <formula>0.045</formula>
    </cfRule>
    <cfRule type="cellIs" dxfId="394" priority="6" operator="between">
      <formula>0.0001</formula>
      <formula>0.045</formula>
    </cfRule>
  </conditionalFormatting>
  <conditionalFormatting sqref="F10">
    <cfRule type="cellIs" dxfId="393" priority="4" operator="between">
      <formula>0.0001</formula>
      <formula>0.045</formula>
    </cfRule>
  </conditionalFormatting>
  <conditionalFormatting sqref="F10">
    <cfRule type="cellIs" dxfId="392" priority="2" operator="between">
      <formula>0.001</formula>
      <formula>0.045</formula>
    </cfRule>
    <cfRule type="cellIs" dxfId="391" priority="3" operator="between">
      <formula>0.0001</formula>
      <formula>0.045</formula>
    </cfRule>
  </conditionalFormatting>
  <conditionalFormatting sqref="F10">
    <cfRule type="cellIs" dxfId="390" priority="1" operator="between">
      <formula>0.0001</formula>
      <formula>0.045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25"/>
  <sheetViews>
    <sheetView showRowColHeaders="0" workbookViewId="0">
      <selection activeCell="B5" sqref="B5"/>
    </sheetView>
  </sheetViews>
  <sheetFormatPr defaultRowHeight="12" x14ac:dyDescent="0.2"/>
  <cols>
    <col min="1" max="1" width="9.140625" style="20"/>
    <col min="2" max="2" width="32.5703125" style="20" customWidth="1"/>
    <col min="3" max="3" width="116.7109375" style="20" customWidth="1"/>
    <col min="4" max="16384" width="9.140625" style="20"/>
  </cols>
  <sheetData>
    <row r="5" spans="2:11" x14ac:dyDescent="0.2">
      <c r="B5" s="76" t="s">
        <v>110</v>
      </c>
    </row>
    <row r="8" spans="2:11" ht="48" x14ac:dyDescent="0.2">
      <c r="B8" s="77" t="s">
        <v>114</v>
      </c>
      <c r="C8" s="80" t="s">
        <v>117</v>
      </c>
    </row>
    <row r="10" spans="2:11" s="82" customFormat="1" ht="48" x14ac:dyDescent="0.2">
      <c r="B10" s="77" t="s">
        <v>115</v>
      </c>
      <c r="C10" s="80" t="s">
        <v>118</v>
      </c>
    </row>
    <row r="11" spans="2:11" s="82" customFormat="1" ht="15" x14ac:dyDescent="0.25">
      <c r="B11" s="81"/>
      <c r="C11" s="81"/>
    </row>
    <row r="12" spans="2:11" s="82" customFormat="1" ht="48" x14ac:dyDescent="0.2">
      <c r="B12" s="77" t="s">
        <v>116</v>
      </c>
      <c r="C12" s="80" t="s">
        <v>119</v>
      </c>
    </row>
    <row r="15" spans="2:11" ht="25.5" customHeight="1" x14ac:dyDescent="0.2">
      <c r="B15" s="77" t="s">
        <v>111</v>
      </c>
      <c r="C15" s="79" t="s">
        <v>112</v>
      </c>
      <c r="D15" s="79"/>
      <c r="E15" s="79"/>
      <c r="F15" s="30"/>
      <c r="G15" s="30"/>
      <c r="H15" s="30"/>
      <c r="I15" s="30"/>
      <c r="J15" s="30"/>
      <c r="K15" s="30"/>
    </row>
    <row r="18" spans="2:3" ht="24" x14ac:dyDescent="0.2">
      <c r="B18" s="77" t="s">
        <v>120</v>
      </c>
      <c r="C18" s="79" t="s">
        <v>113</v>
      </c>
    </row>
    <row r="25" spans="2:3" x14ac:dyDescent="0.2">
      <c r="B25" s="78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J32"/>
  <sheetViews>
    <sheetView showRowColHeaders="0" zoomScaleNormal="100" workbookViewId="0">
      <selection activeCell="C30" sqref="C30"/>
    </sheetView>
  </sheetViews>
  <sheetFormatPr defaultRowHeight="12.75" x14ac:dyDescent="0.2"/>
  <cols>
    <col min="1" max="1" width="9.140625" style="2"/>
    <col min="2" max="2" width="10.5703125" style="2" customWidth="1"/>
    <col min="3" max="3" width="11.7109375" style="2" customWidth="1"/>
    <col min="4" max="4" width="16.42578125" style="2" customWidth="1"/>
    <col min="5" max="5" width="10.140625" style="2" customWidth="1"/>
    <col min="6" max="6" width="12.85546875" style="2" bestFit="1" customWidth="1"/>
    <col min="7" max="14" width="11.7109375" style="2" customWidth="1"/>
    <col min="15" max="16" width="11.42578125" style="2" hidden="1" customWidth="1"/>
    <col min="17" max="18" width="14" style="2" hidden="1" customWidth="1"/>
    <col min="19" max="19" width="15.7109375" style="2" hidden="1" customWidth="1"/>
    <col min="20" max="20" width="12.28515625" style="2" hidden="1" customWidth="1"/>
    <col min="21" max="21" width="13.5703125" style="2" hidden="1" customWidth="1"/>
    <col min="22" max="22" width="13.7109375" style="2" hidden="1" customWidth="1"/>
    <col min="23" max="23" width="13.28515625" style="2" hidden="1" customWidth="1"/>
    <col min="24" max="24" width="14.28515625" style="2" hidden="1" customWidth="1"/>
    <col min="25" max="25" width="15.85546875" style="2" hidden="1" customWidth="1"/>
    <col min="26" max="26" width="12.7109375" style="2" hidden="1" customWidth="1"/>
    <col min="27" max="27" width="12.5703125" style="2" hidden="1" customWidth="1"/>
    <col min="28" max="28" width="12" style="2" hidden="1" customWidth="1"/>
    <col min="29" max="29" width="12.28515625" style="2" hidden="1" customWidth="1"/>
    <col min="30" max="30" width="13.28515625" style="2" hidden="1" customWidth="1"/>
    <col min="31" max="31" width="13.42578125" style="2" hidden="1" customWidth="1"/>
    <col min="32" max="32" width="12" style="2" hidden="1" customWidth="1"/>
    <col min="33" max="33" width="14.7109375" style="2" hidden="1" customWidth="1"/>
    <col min="34" max="34" width="11.7109375" style="2" hidden="1" customWidth="1"/>
    <col min="35" max="35" width="14" style="2" hidden="1" customWidth="1"/>
    <col min="36" max="36" width="18.28515625" style="2" hidden="1" customWidth="1"/>
    <col min="37" max="16384" width="9.140625" style="2"/>
  </cols>
  <sheetData>
    <row r="5" spans="1:35" ht="15" customHeight="1" x14ac:dyDescent="0.2">
      <c r="A5" s="43" t="s">
        <v>102</v>
      </c>
      <c r="B5" s="49" t="s">
        <v>22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5" ht="22.5" customHeight="1" x14ac:dyDescent="0.2">
      <c r="A6" s="43"/>
      <c r="B6" s="70" t="s">
        <v>40</v>
      </c>
      <c r="C6" s="70"/>
      <c r="D6" s="70"/>
      <c r="E6" s="70"/>
      <c r="F6" s="70"/>
      <c r="G6" s="70"/>
      <c r="H6" s="70"/>
      <c r="I6" s="70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15" customHeight="1" x14ac:dyDescent="0.2">
      <c r="A7" s="43"/>
      <c r="B7" s="4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</row>
    <row r="8" spans="1:35" ht="24.95" customHeight="1" x14ac:dyDescent="0.2">
      <c r="A8" s="13"/>
      <c r="C8" s="72" t="s">
        <v>54</v>
      </c>
      <c r="D8" s="72"/>
      <c r="E8" s="72"/>
      <c r="F8" s="72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</row>
    <row r="9" spans="1:35" ht="24.75" customHeight="1" x14ac:dyDescent="0.2">
      <c r="B9" s="38" t="s">
        <v>37</v>
      </c>
      <c r="C9" s="44" t="s">
        <v>14</v>
      </c>
      <c r="D9" s="45" t="s">
        <v>38</v>
      </c>
      <c r="E9" s="45" t="s">
        <v>4</v>
      </c>
      <c r="F9" s="45" t="s">
        <v>39</v>
      </c>
    </row>
    <row r="10" spans="1:35" ht="15" customHeight="1" x14ac:dyDescent="0.2">
      <c r="B10" s="14" t="s">
        <v>12</v>
      </c>
      <c r="C10" s="39">
        <v>256</v>
      </c>
      <c r="D10" s="15" t="s">
        <v>87</v>
      </c>
      <c r="E10" s="15" t="s">
        <v>87</v>
      </c>
      <c r="F10" s="21" t="s">
        <v>87</v>
      </c>
    </row>
    <row r="11" spans="1:35" ht="15" customHeight="1" x14ac:dyDescent="0.2">
      <c r="B11" s="14" t="s">
        <v>11</v>
      </c>
      <c r="C11" s="39">
        <v>259</v>
      </c>
      <c r="D11" s="15">
        <v>94</v>
      </c>
      <c r="E11" s="15">
        <v>76</v>
      </c>
      <c r="F11" s="21">
        <v>44</v>
      </c>
    </row>
    <row r="12" spans="1:35" ht="15" customHeight="1" x14ac:dyDescent="0.2">
      <c r="B12" s="14" t="s">
        <v>10</v>
      </c>
      <c r="C12" s="39">
        <v>249</v>
      </c>
      <c r="D12" s="15">
        <v>77</v>
      </c>
      <c r="E12" s="15">
        <v>70</v>
      </c>
      <c r="F12" s="21">
        <v>40</v>
      </c>
    </row>
    <row r="13" spans="1:35" ht="15" customHeight="1" x14ac:dyDescent="0.2">
      <c r="B13" s="14" t="s">
        <v>5</v>
      </c>
      <c r="C13" s="50">
        <v>249</v>
      </c>
      <c r="D13" s="50">
        <v>77</v>
      </c>
      <c r="E13" s="50">
        <v>69</v>
      </c>
      <c r="F13" s="22">
        <v>38</v>
      </c>
    </row>
    <row r="14" spans="1:35" ht="15" customHeight="1" x14ac:dyDescent="0.2">
      <c r="B14" s="14" t="s">
        <v>6</v>
      </c>
      <c r="C14" s="50">
        <v>261</v>
      </c>
      <c r="D14" s="50">
        <v>77</v>
      </c>
      <c r="E14" s="50">
        <v>70</v>
      </c>
      <c r="F14" s="22">
        <v>39</v>
      </c>
    </row>
    <row r="15" spans="1:35" ht="15" customHeight="1" x14ac:dyDescent="0.2">
      <c r="B15" s="14" t="s">
        <v>7</v>
      </c>
      <c r="C15" s="50">
        <v>225</v>
      </c>
      <c r="D15" s="50">
        <v>88</v>
      </c>
      <c r="E15" s="50">
        <v>79</v>
      </c>
      <c r="F15" s="22">
        <v>45</v>
      </c>
    </row>
    <row r="16" spans="1:35" ht="15" customHeight="1" x14ac:dyDescent="0.2">
      <c r="B16" s="14" t="s">
        <v>8</v>
      </c>
      <c r="C16" s="50">
        <v>326</v>
      </c>
      <c r="D16" s="17">
        <v>96</v>
      </c>
      <c r="E16" s="17">
        <v>84</v>
      </c>
      <c r="F16" s="23">
        <v>47</v>
      </c>
    </row>
    <row r="17" spans="2:6" ht="15" customHeight="1" x14ac:dyDescent="0.2">
      <c r="B17" s="14" t="s">
        <v>0</v>
      </c>
      <c r="C17" s="40">
        <v>338</v>
      </c>
      <c r="D17" s="18">
        <v>96</v>
      </c>
      <c r="E17" s="18">
        <v>85</v>
      </c>
      <c r="F17" s="24">
        <v>49</v>
      </c>
    </row>
    <row r="18" spans="2:6" ht="15" customHeight="1" x14ac:dyDescent="0.2">
      <c r="B18" s="14" t="s">
        <v>1</v>
      </c>
      <c r="C18" s="41">
        <f>333+9</f>
        <v>342</v>
      </c>
      <c r="D18" s="18">
        <v>85</v>
      </c>
      <c r="E18" s="18">
        <v>74</v>
      </c>
      <c r="F18" s="24">
        <v>39</v>
      </c>
    </row>
    <row r="19" spans="2:6" ht="15" customHeight="1" x14ac:dyDescent="0.2">
      <c r="B19" s="14" t="s">
        <v>2</v>
      </c>
      <c r="C19" s="42">
        <v>343</v>
      </c>
      <c r="D19" s="18">
        <v>87</v>
      </c>
      <c r="E19" s="18">
        <v>74</v>
      </c>
      <c r="F19" s="24">
        <v>39</v>
      </c>
    </row>
    <row r="20" spans="2:6" ht="15" customHeight="1" x14ac:dyDescent="0.2">
      <c r="B20" s="14" t="s">
        <v>3</v>
      </c>
      <c r="C20" s="42">
        <f>(102+245)</f>
        <v>347</v>
      </c>
      <c r="D20" s="18">
        <v>90</v>
      </c>
      <c r="E20" s="18">
        <v>77</v>
      </c>
      <c r="F20" s="24">
        <v>38</v>
      </c>
    </row>
    <row r="21" spans="2:6" ht="15" customHeight="1" x14ac:dyDescent="0.2">
      <c r="B21" s="14" t="s">
        <v>35</v>
      </c>
      <c r="C21" s="42">
        <v>345</v>
      </c>
      <c r="D21" s="18">
        <v>85</v>
      </c>
      <c r="E21" s="18">
        <v>74</v>
      </c>
      <c r="F21" s="24">
        <v>36</v>
      </c>
    </row>
    <row r="22" spans="2:6" ht="15" customHeight="1" x14ac:dyDescent="0.2">
      <c r="B22" s="14" t="s">
        <v>36</v>
      </c>
      <c r="C22" s="42">
        <v>323</v>
      </c>
      <c r="D22" s="18">
        <v>82</v>
      </c>
      <c r="E22" s="18">
        <v>71</v>
      </c>
      <c r="F22" s="24">
        <v>35</v>
      </c>
    </row>
    <row r="23" spans="2:6" ht="15" customHeight="1" x14ac:dyDescent="0.2">
      <c r="B23" s="14" t="s">
        <v>65</v>
      </c>
      <c r="C23" s="42">
        <v>314</v>
      </c>
      <c r="D23" s="18">
        <v>89</v>
      </c>
      <c r="E23" s="18">
        <v>78</v>
      </c>
      <c r="F23" s="24">
        <v>41</v>
      </c>
    </row>
    <row r="24" spans="2:6" ht="15" customHeight="1" x14ac:dyDescent="0.2">
      <c r="B24" s="14" t="s">
        <v>66</v>
      </c>
      <c r="C24" s="42">
        <f>96 +231</f>
        <v>327</v>
      </c>
      <c r="D24" s="42">
        <f>9+83</f>
        <v>92</v>
      </c>
      <c r="E24" s="15" t="s">
        <v>87</v>
      </c>
      <c r="F24" s="21" t="s">
        <v>87</v>
      </c>
    </row>
    <row r="25" spans="2:6" x14ac:dyDescent="0.2">
      <c r="C25" s="36"/>
      <c r="D25" s="36"/>
      <c r="E25" s="36"/>
      <c r="F25" s="36"/>
    </row>
    <row r="26" spans="2:6" x14ac:dyDescent="0.2">
      <c r="C26" s="36"/>
      <c r="D26" s="36"/>
      <c r="E26" s="36"/>
      <c r="F26" s="36"/>
    </row>
    <row r="27" spans="2:6" x14ac:dyDescent="0.2">
      <c r="C27" s="36"/>
      <c r="D27" s="36"/>
      <c r="E27" s="36"/>
      <c r="F27" s="36"/>
    </row>
    <row r="28" spans="2:6" x14ac:dyDescent="0.2">
      <c r="C28" s="36"/>
      <c r="D28" s="36"/>
      <c r="E28" s="36"/>
      <c r="F28" s="36"/>
    </row>
    <row r="29" spans="2:6" x14ac:dyDescent="0.2">
      <c r="C29" s="36"/>
      <c r="D29" s="36"/>
      <c r="E29" s="36"/>
      <c r="F29" s="36"/>
    </row>
    <row r="30" spans="2:6" x14ac:dyDescent="0.2">
      <c r="C30" s="36"/>
      <c r="D30" s="36"/>
      <c r="E30" s="36"/>
      <c r="F30" s="36"/>
    </row>
    <row r="31" spans="2:6" x14ac:dyDescent="0.2">
      <c r="C31" s="36"/>
      <c r="D31" s="36"/>
      <c r="E31" s="36"/>
      <c r="F31" s="36"/>
    </row>
    <row r="32" spans="2:6" x14ac:dyDescent="0.2">
      <c r="C32" s="36"/>
      <c r="D32" s="36"/>
      <c r="E32" s="36"/>
      <c r="F32" s="36"/>
    </row>
  </sheetData>
  <mergeCells count="2">
    <mergeCell ref="B6:I6"/>
    <mergeCell ref="C8:F8"/>
  </mergeCells>
  <conditionalFormatting sqref="C22">
    <cfRule type="cellIs" dxfId="389" priority="71" operator="between">
      <formula>0.001</formula>
      <formula>0.045</formula>
    </cfRule>
    <cfRule type="cellIs" dxfId="388" priority="72" operator="between">
      <formula>0.0001</formula>
      <formula>0.045</formula>
    </cfRule>
  </conditionalFormatting>
  <conditionalFormatting sqref="C22">
    <cfRule type="cellIs" dxfId="387" priority="70" operator="between">
      <formula>0.0001</formula>
      <formula>0.045</formula>
    </cfRule>
  </conditionalFormatting>
  <conditionalFormatting sqref="C22">
    <cfRule type="cellIs" dxfId="386" priority="68" operator="between">
      <formula>0.001</formula>
      <formula>0.045</formula>
    </cfRule>
    <cfRule type="cellIs" dxfId="385" priority="69" operator="between">
      <formula>0.0001</formula>
      <formula>0.045</formula>
    </cfRule>
  </conditionalFormatting>
  <conditionalFormatting sqref="C22">
    <cfRule type="cellIs" dxfId="384" priority="67" operator="between">
      <formula>0.0001</formula>
      <formula>0.045</formula>
    </cfRule>
  </conditionalFormatting>
  <conditionalFormatting sqref="C22">
    <cfRule type="cellIs" dxfId="383" priority="65" operator="between">
      <formula>0.001</formula>
      <formula>0.045</formula>
    </cfRule>
    <cfRule type="cellIs" dxfId="382" priority="66" operator="between">
      <formula>0.0001</formula>
      <formula>0.045</formula>
    </cfRule>
  </conditionalFormatting>
  <conditionalFormatting sqref="C22">
    <cfRule type="cellIs" dxfId="381" priority="64" operator="between">
      <formula>0.0001</formula>
      <formula>0.045</formula>
    </cfRule>
  </conditionalFormatting>
  <conditionalFormatting sqref="D22">
    <cfRule type="cellIs" dxfId="380" priority="62" operator="between">
      <formula>0.001</formula>
      <formula>0.045</formula>
    </cfRule>
    <cfRule type="cellIs" dxfId="379" priority="63" operator="between">
      <formula>0.0001</formula>
      <formula>0.045</formula>
    </cfRule>
  </conditionalFormatting>
  <conditionalFormatting sqref="D22">
    <cfRule type="cellIs" dxfId="378" priority="61" operator="between">
      <formula>0.0001</formula>
      <formula>0.045</formula>
    </cfRule>
  </conditionalFormatting>
  <conditionalFormatting sqref="D22">
    <cfRule type="cellIs" dxfId="377" priority="59" operator="between">
      <formula>0.001</formula>
      <formula>0.045</formula>
    </cfRule>
    <cfRule type="cellIs" dxfId="376" priority="60" operator="between">
      <formula>0.0001</formula>
      <formula>0.045</formula>
    </cfRule>
  </conditionalFormatting>
  <conditionalFormatting sqref="D22">
    <cfRule type="cellIs" dxfId="375" priority="58" operator="between">
      <formula>0.0001</formula>
      <formula>0.045</formula>
    </cfRule>
  </conditionalFormatting>
  <conditionalFormatting sqref="E22">
    <cfRule type="cellIs" dxfId="374" priority="56" operator="between">
      <formula>0.001</formula>
      <formula>0.045</formula>
    </cfRule>
    <cfRule type="cellIs" dxfId="373" priority="57" operator="between">
      <formula>0.0001</formula>
      <formula>0.045</formula>
    </cfRule>
  </conditionalFormatting>
  <conditionalFormatting sqref="E22">
    <cfRule type="cellIs" dxfId="372" priority="55" operator="between">
      <formula>0.0001</formula>
      <formula>0.045</formula>
    </cfRule>
  </conditionalFormatting>
  <conditionalFormatting sqref="E22">
    <cfRule type="cellIs" dxfId="371" priority="53" operator="between">
      <formula>0.001</formula>
      <formula>0.045</formula>
    </cfRule>
    <cfRule type="cellIs" dxfId="370" priority="54" operator="between">
      <formula>0.0001</formula>
      <formula>0.045</formula>
    </cfRule>
  </conditionalFormatting>
  <conditionalFormatting sqref="E22">
    <cfRule type="cellIs" dxfId="369" priority="52" operator="between">
      <formula>0.0001</formula>
      <formula>0.045</formula>
    </cfRule>
  </conditionalFormatting>
  <conditionalFormatting sqref="F22">
    <cfRule type="cellIs" dxfId="368" priority="50" operator="between">
      <formula>0.001</formula>
      <formula>0.045</formula>
    </cfRule>
    <cfRule type="cellIs" dxfId="367" priority="51" operator="between">
      <formula>0.0001</formula>
      <formula>0.045</formula>
    </cfRule>
  </conditionalFormatting>
  <conditionalFormatting sqref="F22">
    <cfRule type="cellIs" dxfId="366" priority="49" operator="between">
      <formula>0.0001</formula>
      <formula>0.045</formula>
    </cfRule>
  </conditionalFormatting>
  <conditionalFormatting sqref="F22">
    <cfRule type="cellIs" dxfId="365" priority="47" operator="between">
      <formula>0.001</formula>
      <formula>0.045</formula>
    </cfRule>
    <cfRule type="cellIs" dxfId="364" priority="48" operator="between">
      <formula>0.0001</formula>
      <formula>0.045</formula>
    </cfRule>
  </conditionalFormatting>
  <conditionalFormatting sqref="F22">
    <cfRule type="cellIs" dxfId="363" priority="46" operator="between">
      <formula>0.0001</formula>
      <formula>0.045</formula>
    </cfRule>
  </conditionalFormatting>
  <conditionalFormatting sqref="C23">
    <cfRule type="cellIs" dxfId="362" priority="35" operator="between">
      <formula>0.001</formula>
      <formula>0.045</formula>
    </cfRule>
    <cfRule type="cellIs" dxfId="361" priority="36" operator="between">
      <formula>0.0001</formula>
      <formula>0.045</formula>
    </cfRule>
  </conditionalFormatting>
  <conditionalFormatting sqref="C23">
    <cfRule type="cellIs" dxfId="360" priority="34" operator="between">
      <formula>0.0001</formula>
      <formula>0.045</formula>
    </cfRule>
  </conditionalFormatting>
  <conditionalFormatting sqref="C23">
    <cfRule type="cellIs" dxfId="359" priority="32" operator="between">
      <formula>0.001</formula>
      <formula>0.045</formula>
    </cfRule>
    <cfRule type="cellIs" dxfId="358" priority="33" operator="between">
      <formula>0.0001</formula>
      <formula>0.045</formula>
    </cfRule>
  </conditionalFormatting>
  <conditionalFormatting sqref="C23">
    <cfRule type="cellIs" dxfId="357" priority="31" operator="between">
      <formula>0.0001</formula>
      <formula>0.045</formula>
    </cfRule>
  </conditionalFormatting>
  <conditionalFormatting sqref="C23">
    <cfRule type="cellIs" dxfId="356" priority="29" operator="between">
      <formula>0.001</formula>
      <formula>0.045</formula>
    </cfRule>
    <cfRule type="cellIs" dxfId="355" priority="30" operator="between">
      <formula>0.0001</formula>
      <formula>0.045</formula>
    </cfRule>
  </conditionalFormatting>
  <conditionalFormatting sqref="C23">
    <cfRule type="cellIs" dxfId="354" priority="28" operator="between">
      <formula>0.0001</formula>
      <formula>0.045</formula>
    </cfRule>
  </conditionalFormatting>
  <conditionalFormatting sqref="D23">
    <cfRule type="cellIs" dxfId="353" priority="26" operator="between">
      <formula>0.001</formula>
      <formula>0.045</formula>
    </cfRule>
    <cfRule type="cellIs" dxfId="352" priority="27" operator="between">
      <formula>0.0001</formula>
      <formula>0.045</formula>
    </cfRule>
  </conditionalFormatting>
  <conditionalFormatting sqref="D23">
    <cfRule type="cellIs" dxfId="351" priority="25" operator="between">
      <formula>0.0001</formula>
      <formula>0.045</formula>
    </cfRule>
  </conditionalFormatting>
  <conditionalFormatting sqref="D23">
    <cfRule type="cellIs" dxfId="350" priority="23" operator="between">
      <formula>0.001</formula>
      <formula>0.045</formula>
    </cfRule>
    <cfRule type="cellIs" dxfId="349" priority="24" operator="between">
      <formula>0.0001</formula>
      <formula>0.045</formula>
    </cfRule>
  </conditionalFormatting>
  <conditionalFormatting sqref="D23">
    <cfRule type="cellIs" dxfId="348" priority="22" operator="between">
      <formula>0.0001</formula>
      <formula>0.045</formula>
    </cfRule>
  </conditionalFormatting>
  <conditionalFormatting sqref="E23">
    <cfRule type="cellIs" dxfId="347" priority="20" operator="between">
      <formula>0.001</formula>
      <formula>0.045</formula>
    </cfRule>
    <cfRule type="cellIs" dxfId="346" priority="21" operator="between">
      <formula>0.0001</formula>
      <formula>0.045</formula>
    </cfRule>
  </conditionalFormatting>
  <conditionalFormatting sqref="E23">
    <cfRule type="cellIs" dxfId="345" priority="19" operator="between">
      <formula>0.0001</formula>
      <formula>0.045</formula>
    </cfRule>
  </conditionalFormatting>
  <conditionalFormatting sqref="E23">
    <cfRule type="cellIs" dxfId="344" priority="17" operator="between">
      <formula>0.001</formula>
      <formula>0.045</formula>
    </cfRule>
    <cfRule type="cellIs" dxfId="343" priority="18" operator="between">
      <formula>0.0001</formula>
      <formula>0.045</formula>
    </cfRule>
  </conditionalFormatting>
  <conditionalFormatting sqref="E23">
    <cfRule type="cellIs" dxfId="342" priority="16" operator="between">
      <formula>0.0001</formula>
      <formula>0.045</formula>
    </cfRule>
  </conditionalFormatting>
  <conditionalFormatting sqref="F23">
    <cfRule type="cellIs" dxfId="341" priority="14" operator="between">
      <formula>0.001</formula>
      <formula>0.045</formula>
    </cfRule>
    <cfRule type="cellIs" dxfId="340" priority="15" operator="between">
      <formula>0.0001</formula>
      <formula>0.045</formula>
    </cfRule>
  </conditionalFormatting>
  <conditionalFormatting sqref="F23">
    <cfRule type="cellIs" dxfId="339" priority="13" operator="between">
      <formula>0.0001</formula>
      <formula>0.045</formula>
    </cfRule>
  </conditionalFormatting>
  <conditionalFormatting sqref="F23">
    <cfRule type="cellIs" dxfId="338" priority="11" operator="between">
      <formula>0.001</formula>
      <formula>0.045</formula>
    </cfRule>
    <cfRule type="cellIs" dxfId="337" priority="12" operator="between">
      <formula>0.0001</formula>
      <formula>0.045</formula>
    </cfRule>
  </conditionalFormatting>
  <conditionalFormatting sqref="F23">
    <cfRule type="cellIs" dxfId="336" priority="10" operator="between">
      <formula>0.0001</formula>
      <formula>0.045</formula>
    </cfRule>
  </conditionalFormatting>
  <conditionalFormatting sqref="C24:D24">
    <cfRule type="cellIs" dxfId="335" priority="8" operator="between">
      <formula>0.001</formula>
      <formula>0.045</formula>
    </cfRule>
    <cfRule type="cellIs" dxfId="334" priority="9" operator="between">
      <formula>0.0001</formula>
      <formula>0.045</formula>
    </cfRule>
  </conditionalFormatting>
  <conditionalFormatting sqref="C24:D24">
    <cfRule type="cellIs" dxfId="333" priority="7" operator="between">
      <formula>0.0001</formula>
      <formula>0.045</formula>
    </cfRule>
  </conditionalFormatting>
  <conditionalFormatting sqref="C24:D24">
    <cfRule type="cellIs" dxfId="332" priority="5" operator="between">
      <formula>0.001</formula>
      <formula>0.045</formula>
    </cfRule>
    <cfRule type="cellIs" dxfId="331" priority="6" operator="between">
      <formula>0.0001</formula>
      <formula>0.045</formula>
    </cfRule>
  </conditionalFormatting>
  <conditionalFormatting sqref="C24:D24">
    <cfRule type="cellIs" dxfId="330" priority="4" operator="between">
      <formula>0.0001</formula>
      <formula>0.045</formula>
    </cfRule>
  </conditionalFormatting>
  <conditionalFormatting sqref="C24:D24">
    <cfRule type="cellIs" dxfId="329" priority="2" operator="between">
      <formula>0.001</formula>
      <formula>0.045</formula>
    </cfRule>
    <cfRule type="cellIs" dxfId="328" priority="3" operator="between">
      <formula>0.0001</formula>
      <formula>0.045</formula>
    </cfRule>
  </conditionalFormatting>
  <conditionalFormatting sqref="C24:D24">
    <cfRule type="cellIs" dxfId="327" priority="1" operator="between">
      <formula>0.0001</formula>
      <formula>0.045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4"/>
  <sheetViews>
    <sheetView showRowColHeaders="0" workbookViewId="0">
      <selection activeCell="B29" sqref="B29"/>
    </sheetView>
  </sheetViews>
  <sheetFormatPr defaultRowHeight="15" x14ac:dyDescent="0.25"/>
  <cols>
    <col min="1" max="1" width="9.140625" style="1"/>
    <col min="2" max="2" width="10" style="1" customWidth="1"/>
    <col min="3" max="3" width="9.140625" style="1"/>
    <col min="4" max="4" width="17.7109375" style="1" customWidth="1"/>
    <col min="5" max="9" width="9.140625" style="1"/>
    <col min="10" max="10" width="13.28515625" style="1" customWidth="1"/>
    <col min="11" max="16384" width="9.140625" style="1"/>
  </cols>
  <sheetData>
    <row r="5" spans="1:10" x14ac:dyDescent="0.25">
      <c r="A5" s="43" t="s">
        <v>103</v>
      </c>
      <c r="B5" s="73" t="s">
        <v>78</v>
      </c>
      <c r="C5" s="73"/>
      <c r="D5" s="73"/>
      <c r="E5" s="73"/>
      <c r="F5" s="73"/>
      <c r="G5" s="73"/>
      <c r="H5" s="73"/>
      <c r="I5" s="73"/>
      <c r="J5" s="73"/>
    </row>
    <row r="6" spans="1:10" ht="18" customHeight="1" x14ac:dyDescent="0.25">
      <c r="A6" s="43"/>
      <c r="B6" s="70" t="s">
        <v>40</v>
      </c>
      <c r="C6" s="70"/>
      <c r="D6" s="70"/>
      <c r="E6" s="70"/>
      <c r="F6" s="70"/>
      <c r="G6" s="70"/>
      <c r="H6" s="70"/>
      <c r="I6" s="70"/>
      <c r="J6" s="49"/>
    </row>
    <row r="7" spans="1:10" ht="18" customHeight="1" x14ac:dyDescent="0.25">
      <c r="A7" s="43"/>
      <c r="B7" s="47"/>
      <c r="C7" s="47"/>
      <c r="D7" s="47"/>
      <c r="E7" s="47"/>
      <c r="F7" s="47"/>
      <c r="G7" s="47"/>
      <c r="H7" s="47"/>
      <c r="I7" s="47"/>
      <c r="J7" s="49"/>
    </row>
    <row r="8" spans="1:10" ht="24.95" customHeight="1" x14ac:dyDescent="0.25">
      <c r="C8" s="72" t="s">
        <v>79</v>
      </c>
      <c r="D8" s="72"/>
      <c r="E8" s="72"/>
      <c r="F8" s="72"/>
    </row>
    <row r="9" spans="1:10" ht="24.75" customHeight="1" x14ac:dyDescent="0.25">
      <c r="B9" s="38" t="s">
        <v>37</v>
      </c>
      <c r="C9" s="44" t="s">
        <v>14</v>
      </c>
      <c r="D9" s="45" t="s">
        <v>38</v>
      </c>
      <c r="E9" s="45" t="s">
        <v>4</v>
      </c>
      <c r="F9" s="45" t="s">
        <v>39</v>
      </c>
    </row>
    <row r="10" spans="1:10" x14ac:dyDescent="0.25">
      <c r="B10" s="14" t="s">
        <v>12</v>
      </c>
      <c r="C10" s="42" t="s">
        <v>87</v>
      </c>
      <c r="D10" s="42" t="s">
        <v>87</v>
      </c>
      <c r="E10" s="42" t="s">
        <v>87</v>
      </c>
      <c r="F10" s="53" t="s">
        <v>87</v>
      </c>
    </row>
    <row r="11" spans="1:10" x14ac:dyDescent="0.25">
      <c r="B11" s="14" t="s">
        <v>11</v>
      </c>
      <c r="C11" s="42" t="s">
        <v>87</v>
      </c>
      <c r="D11" s="42" t="s">
        <v>87</v>
      </c>
      <c r="E11" s="42" t="s">
        <v>87</v>
      </c>
      <c r="F11" s="53" t="s">
        <v>87</v>
      </c>
    </row>
    <row r="12" spans="1:10" x14ac:dyDescent="0.25">
      <c r="B12" s="14" t="s">
        <v>10</v>
      </c>
      <c r="C12" s="42" t="s">
        <v>87</v>
      </c>
      <c r="D12" s="42" t="s">
        <v>87</v>
      </c>
      <c r="E12" s="42" t="s">
        <v>87</v>
      </c>
      <c r="F12" s="53" t="s">
        <v>87</v>
      </c>
    </row>
    <row r="13" spans="1:10" x14ac:dyDescent="0.25">
      <c r="B13" s="14" t="s">
        <v>5</v>
      </c>
      <c r="C13" s="42" t="s">
        <v>87</v>
      </c>
      <c r="D13" s="42" t="s">
        <v>87</v>
      </c>
      <c r="E13" s="42" t="s">
        <v>87</v>
      </c>
      <c r="F13" s="53" t="s">
        <v>87</v>
      </c>
    </row>
    <row r="14" spans="1:10" x14ac:dyDescent="0.25">
      <c r="B14" s="14" t="s">
        <v>6</v>
      </c>
      <c r="C14" s="42" t="s">
        <v>87</v>
      </c>
      <c r="D14" s="42" t="s">
        <v>87</v>
      </c>
      <c r="E14" s="42" t="s">
        <v>87</v>
      </c>
      <c r="F14" s="53" t="s">
        <v>87</v>
      </c>
    </row>
    <row r="15" spans="1:10" x14ac:dyDescent="0.25">
      <c r="B15" s="14" t="s">
        <v>7</v>
      </c>
      <c r="C15" s="42" t="s">
        <v>87</v>
      </c>
      <c r="D15" s="42" t="s">
        <v>87</v>
      </c>
      <c r="E15" s="42" t="s">
        <v>87</v>
      </c>
      <c r="F15" s="53" t="s">
        <v>87</v>
      </c>
    </row>
    <row r="16" spans="1:10" x14ac:dyDescent="0.25">
      <c r="B16" s="14" t="s">
        <v>8</v>
      </c>
      <c r="C16" s="42" t="s">
        <v>87</v>
      </c>
      <c r="D16" s="42" t="s">
        <v>87</v>
      </c>
      <c r="E16" s="42" t="s">
        <v>87</v>
      </c>
      <c r="F16" s="53" t="s">
        <v>87</v>
      </c>
    </row>
    <row r="17" spans="2:6" x14ac:dyDescent="0.25">
      <c r="B17" s="14" t="s">
        <v>0</v>
      </c>
      <c r="C17" s="42" t="s">
        <v>87</v>
      </c>
      <c r="D17" s="42" t="s">
        <v>87</v>
      </c>
      <c r="E17" s="42" t="s">
        <v>87</v>
      </c>
      <c r="F17" s="53" t="s">
        <v>87</v>
      </c>
    </row>
    <row r="18" spans="2:6" x14ac:dyDescent="0.25">
      <c r="B18" s="14" t="s">
        <v>1</v>
      </c>
      <c r="C18" s="42" t="s">
        <v>87</v>
      </c>
      <c r="D18" s="42" t="s">
        <v>87</v>
      </c>
      <c r="E18" s="42" t="s">
        <v>87</v>
      </c>
      <c r="F18" s="53" t="s">
        <v>87</v>
      </c>
    </row>
    <row r="19" spans="2:6" x14ac:dyDescent="0.25">
      <c r="B19" s="14" t="s">
        <v>2</v>
      </c>
      <c r="C19" s="42" t="s">
        <v>87</v>
      </c>
      <c r="D19" s="42">
        <v>11</v>
      </c>
      <c r="E19" s="42">
        <v>11</v>
      </c>
      <c r="F19" s="53">
        <v>4</v>
      </c>
    </row>
    <row r="20" spans="2:6" x14ac:dyDescent="0.25">
      <c r="B20" s="14" t="s">
        <v>3</v>
      </c>
      <c r="C20" s="42">
        <v>102</v>
      </c>
      <c r="D20" s="42">
        <v>10</v>
      </c>
      <c r="E20" s="42">
        <v>10</v>
      </c>
      <c r="F20" s="53">
        <v>3</v>
      </c>
    </row>
    <row r="21" spans="2:6" x14ac:dyDescent="0.25">
      <c r="B21" s="14" t="s">
        <v>35</v>
      </c>
      <c r="C21" s="42">
        <v>108</v>
      </c>
      <c r="D21" s="42">
        <v>9</v>
      </c>
      <c r="E21" s="42">
        <v>9</v>
      </c>
      <c r="F21" s="53">
        <v>3</v>
      </c>
    </row>
    <row r="22" spans="2:6" x14ac:dyDescent="0.25">
      <c r="B22" s="14" t="s">
        <v>36</v>
      </c>
      <c r="C22" s="42">
        <v>104</v>
      </c>
      <c r="D22" s="42">
        <v>10</v>
      </c>
      <c r="E22" s="42">
        <v>10</v>
      </c>
      <c r="F22" s="53">
        <v>4</v>
      </c>
    </row>
    <row r="23" spans="2:6" x14ac:dyDescent="0.25">
      <c r="B23" s="14" t="s">
        <v>65</v>
      </c>
      <c r="C23" s="42">
        <v>98</v>
      </c>
      <c r="D23" s="42">
        <v>10</v>
      </c>
      <c r="E23" s="42">
        <v>10</v>
      </c>
      <c r="F23" s="53">
        <v>4</v>
      </c>
    </row>
    <row r="24" spans="2:6" x14ac:dyDescent="0.25">
      <c r="B24" s="14" t="s">
        <v>66</v>
      </c>
      <c r="C24" s="42" t="s">
        <v>87</v>
      </c>
      <c r="D24" s="42" t="s">
        <v>87</v>
      </c>
      <c r="E24" s="42" t="s">
        <v>87</v>
      </c>
      <c r="F24" s="53" t="s">
        <v>87</v>
      </c>
    </row>
  </sheetData>
  <mergeCells count="3">
    <mergeCell ref="B5:J5"/>
    <mergeCell ref="B6:I6"/>
    <mergeCell ref="C8:F8"/>
  </mergeCells>
  <conditionalFormatting sqref="C10:F24">
    <cfRule type="cellIs" dxfId="326" priority="8" operator="between">
      <formula>0.001</formula>
      <formula>0.045</formula>
    </cfRule>
    <cfRule type="cellIs" dxfId="325" priority="9" operator="between">
      <formula>0.0001</formula>
      <formula>0.045</formula>
    </cfRule>
  </conditionalFormatting>
  <conditionalFormatting sqref="C10:F24">
    <cfRule type="cellIs" dxfId="324" priority="7" operator="between">
      <formula>0.0001</formula>
      <formula>0.045</formula>
    </cfRule>
  </conditionalFormatting>
  <conditionalFormatting sqref="C10:F24">
    <cfRule type="cellIs" dxfId="323" priority="5" operator="between">
      <formula>0.001</formula>
      <formula>0.045</formula>
    </cfRule>
    <cfRule type="cellIs" dxfId="322" priority="6" operator="between">
      <formula>0.0001</formula>
      <formula>0.045</formula>
    </cfRule>
  </conditionalFormatting>
  <conditionalFormatting sqref="C10:F24">
    <cfRule type="cellIs" dxfId="321" priority="4" operator="between">
      <formula>0.0001</formula>
      <formula>0.045</formula>
    </cfRule>
  </conditionalFormatting>
  <conditionalFormatting sqref="C10:F24">
    <cfRule type="cellIs" dxfId="320" priority="2" operator="between">
      <formula>0.001</formula>
      <formula>0.045</formula>
    </cfRule>
    <cfRule type="cellIs" dxfId="319" priority="3" operator="between">
      <formula>0.0001</formula>
      <formula>0.045</formula>
    </cfRule>
  </conditionalFormatting>
  <conditionalFormatting sqref="C10:F24">
    <cfRule type="cellIs" dxfId="318" priority="1" operator="between">
      <formula>0.0001</formula>
      <formula>0.045</formula>
    </cfRule>
  </conditionalFormatting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4"/>
  <sheetViews>
    <sheetView showRowColHeaders="0" workbookViewId="0">
      <selection activeCell="D28" sqref="D28"/>
    </sheetView>
  </sheetViews>
  <sheetFormatPr defaultRowHeight="15" x14ac:dyDescent="0.25"/>
  <cols>
    <col min="1" max="1" width="9.140625" style="1"/>
    <col min="2" max="2" width="10" style="1" customWidth="1"/>
    <col min="3" max="3" width="9.140625" style="1"/>
    <col min="4" max="4" width="17.7109375" style="1" customWidth="1"/>
    <col min="5" max="9" width="9.140625" style="1"/>
    <col min="10" max="10" width="20.28515625" style="1" customWidth="1"/>
    <col min="11" max="16384" width="9.140625" style="1"/>
  </cols>
  <sheetData>
    <row r="5" spans="1:10" x14ac:dyDescent="0.25">
      <c r="A5" s="43" t="s">
        <v>104</v>
      </c>
      <c r="B5" s="73" t="s">
        <v>80</v>
      </c>
      <c r="C5" s="73"/>
      <c r="D5" s="73"/>
      <c r="E5" s="73"/>
      <c r="F5" s="73"/>
      <c r="G5" s="73"/>
      <c r="H5" s="73"/>
      <c r="I5" s="73"/>
      <c r="J5" s="73"/>
    </row>
    <row r="6" spans="1:10" ht="18" customHeight="1" x14ac:dyDescent="0.25">
      <c r="A6" s="43"/>
      <c r="B6" s="70" t="s">
        <v>40</v>
      </c>
      <c r="C6" s="70"/>
      <c r="D6" s="70"/>
      <c r="E6" s="70"/>
      <c r="F6" s="70"/>
      <c r="G6" s="70"/>
      <c r="H6" s="70"/>
      <c r="I6" s="70"/>
      <c r="J6" s="49"/>
    </row>
    <row r="7" spans="1:10" ht="18" customHeight="1" x14ac:dyDescent="0.25">
      <c r="A7" s="43"/>
      <c r="B7" s="47"/>
      <c r="C7" s="47"/>
      <c r="D7" s="47"/>
      <c r="E7" s="47"/>
      <c r="F7" s="47"/>
      <c r="G7" s="47"/>
      <c r="H7" s="47"/>
      <c r="I7" s="47"/>
      <c r="J7" s="49"/>
    </row>
    <row r="8" spans="1:10" ht="24.95" customHeight="1" x14ac:dyDescent="0.25">
      <c r="C8" s="72" t="s">
        <v>81</v>
      </c>
      <c r="D8" s="72"/>
      <c r="E8" s="72"/>
      <c r="F8" s="72"/>
    </row>
    <row r="9" spans="1:10" ht="24.75" customHeight="1" x14ac:dyDescent="0.25">
      <c r="B9" s="38" t="s">
        <v>37</v>
      </c>
      <c r="C9" s="44" t="s">
        <v>14</v>
      </c>
      <c r="D9" s="45" t="s">
        <v>38</v>
      </c>
      <c r="E9" s="45" t="s">
        <v>4</v>
      </c>
      <c r="F9" s="45" t="s">
        <v>39</v>
      </c>
    </row>
    <row r="10" spans="1:10" x14ac:dyDescent="0.25">
      <c r="B10" s="14" t="s">
        <v>12</v>
      </c>
      <c r="C10" s="42" t="s">
        <v>87</v>
      </c>
      <c r="D10" s="42" t="s">
        <v>87</v>
      </c>
      <c r="E10" s="42" t="s">
        <v>87</v>
      </c>
      <c r="F10" s="53" t="s">
        <v>87</v>
      </c>
    </row>
    <row r="11" spans="1:10" x14ac:dyDescent="0.25">
      <c r="B11" s="14" t="s">
        <v>11</v>
      </c>
      <c r="C11" s="42" t="s">
        <v>87</v>
      </c>
      <c r="D11" s="42" t="s">
        <v>87</v>
      </c>
      <c r="E11" s="42" t="s">
        <v>87</v>
      </c>
      <c r="F11" s="53" t="s">
        <v>87</v>
      </c>
    </row>
    <row r="12" spans="1:10" x14ac:dyDescent="0.25">
      <c r="B12" s="14" t="s">
        <v>10</v>
      </c>
      <c r="C12" s="42" t="s">
        <v>87</v>
      </c>
      <c r="D12" s="42" t="s">
        <v>87</v>
      </c>
      <c r="E12" s="42" t="s">
        <v>87</v>
      </c>
      <c r="F12" s="53" t="s">
        <v>87</v>
      </c>
    </row>
    <row r="13" spans="1:10" x14ac:dyDescent="0.25">
      <c r="B13" s="14" t="s">
        <v>5</v>
      </c>
      <c r="C13" s="42" t="s">
        <v>87</v>
      </c>
      <c r="D13" s="42" t="s">
        <v>87</v>
      </c>
      <c r="E13" s="42" t="s">
        <v>87</v>
      </c>
      <c r="F13" s="53" t="s">
        <v>87</v>
      </c>
    </row>
    <row r="14" spans="1:10" x14ac:dyDescent="0.25">
      <c r="B14" s="14" t="s">
        <v>6</v>
      </c>
      <c r="C14" s="42" t="s">
        <v>87</v>
      </c>
      <c r="D14" s="42" t="s">
        <v>87</v>
      </c>
      <c r="E14" s="42" t="s">
        <v>87</v>
      </c>
      <c r="F14" s="53" t="s">
        <v>87</v>
      </c>
    </row>
    <row r="15" spans="1:10" x14ac:dyDescent="0.25">
      <c r="B15" s="14" t="s">
        <v>7</v>
      </c>
      <c r="C15" s="42" t="s">
        <v>87</v>
      </c>
      <c r="D15" s="42" t="s">
        <v>87</v>
      </c>
      <c r="E15" s="42" t="s">
        <v>87</v>
      </c>
      <c r="F15" s="53" t="s">
        <v>87</v>
      </c>
    </row>
    <row r="16" spans="1:10" x14ac:dyDescent="0.25">
      <c r="B16" s="14" t="s">
        <v>8</v>
      </c>
      <c r="C16" s="42" t="s">
        <v>87</v>
      </c>
      <c r="D16" s="42" t="s">
        <v>87</v>
      </c>
      <c r="E16" s="42" t="s">
        <v>87</v>
      </c>
      <c r="F16" s="53" t="s">
        <v>87</v>
      </c>
    </row>
    <row r="17" spans="2:6" x14ac:dyDescent="0.25">
      <c r="B17" s="14" t="s">
        <v>0</v>
      </c>
      <c r="C17" s="42" t="s">
        <v>87</v>
      </c>
      <c r="D17" s="42" t="s">
        <v>87</v>
      </c>
      <c r="E17" s="42" t="s">
        <v>87</v>
      </c>
      <c r="F17" s="53" t="s">
        <v>87</v>
      </c>
    </row>
    <row r="18" spans="2:6" x14ac:dyDescent="0.25">
      <c r="B18" s="14" t="s">
        <v>1</v>
      </c>
      <c r="C18" s="42" t="s">
        <v>87</v>
      </c>
      <c r="D18" s="42" t="s">
        <v>87</v>
      </c>
      <c r="E18" s="42" t="s">
        <v>87</v>
      </c>
      <c r="F18" s="53" t="s">
        <v>87</v>
      </c>
    </row>
    <row r="19" spans="2:6" x14ac:dyDescent="0.25">
      <c r="B19" s="14" t="s">
        <v>2</v>
      </c>
      <c r="C19" s="42" t="s">
        <v>87</v>
      </c>
      <c r="D19" s="42">
        <v>76</v>
      </c>
      <c r="E19" s="42">
        <v>63</v>
      </c>
      <c r="F19" s="53">
        <v>35</v>
      </c>
    </row>
    <row r="20" spans="2:6" x14ac:dyDescent="0.25">
      <c r="B20" s="14" t="s">
        <v>3</v>
      </c>
      <c r="C20" s="42">
        <v>245</v>
      </c>
      <c r="D20" s="42">
        <v>80</v>
      </c>
      <c r="E20" s="42">
        <v>67</v>
      </c>
      <c r="F20" s="53">
        <v>35</v>
      </c>
    </row>
    <row r="21" spans="2:6" x14ac:dyDescent="0.25">
      <c r="B21" s="14" t="s">
        <v>35</v>
      </c>
      <c r="C21" s="42">
        <v>237</v>
      </c>
      <c r="D21" s="42">
        <v>76</v>
      </c>
      <c r="E21" s="42">
        <v>65</v>
      </c>
      <c r="F21" s="53">
        <v>33</v>
      </c>
    </row>
    <row r="22" spans="2:6" x14ac:dyDescent="0.25">
      <c r="B22" s="14" t="s">
        <v>36</v>
      </c>
      <c r="C22" s="42">
        <v>219</v>
      </c>
      <c r="D22" s="42">
        <v>72</v>
      </c>
      <c r="E22" s="42">
        <v>61</v>
      </c>
      <c r="F22" s="53">
        <v>31</v>
      </c>
    </row>
    <row r="23" spans="2:6" x14ac:dyDescent="0.25">
      <c r="B23" s="14" t="s">
        <v>65</v>
      </c>
      <c r="C23" s="42">
        <v>216</v>
      </c>
      <c r="D23" s="42">
        <v>79</v>
      </c>
      <c r="E23" s="42">
        <v>68</v>
      </c>
      <c r="F23" s="53">
        <v>37</v>
      </c>
    </row>
    <row r="24" spans="2:6" x14ac:dyDescent="0.25">
      <c r="B24" s="14" t="s">
        <v>66</v>
      </c>
      <c r="C24" s="42" t="s">
        <v>87</v>
      </c>
      <c r="D24" s="42" t="s">
        <v>87</v>
      </c>
      <c r="E24" s="42" t="s">
        <v>87</v>
      </c>
      <c r="F24" s="53" t="s">
        <v>87</v>
      </c>
    </row>
  </sheetData>
  <mergeCells count="3">
    <mergeCell ref="B5:J5"/>
    <mergeCell ref="B6:I6"/>
    <mergeCell ref="C8:F8"/>
  </mergeCells>
  <conditionalFormatting sqref="C10:F24">
    <cfRule type="cellIs" dxfId="317" priority="8" operator="between">
      <formula>0.001</formula>
      <formula>0.045</formula>
    </cfRule>
    <cfRule type="cellIs" dxfId="316" priority="9" operator="between">
      <formula>0.0001</formula>
      <formula>0.045</formula>
    </cfRule>
  </conditionalFormatting>
  <conditionalFormatting sqref="C10:F24">
    <cfRule type="cellIs" dxfId="315" priority="7" operator="between">
      <formula>0.0001</formula>
      <formula>0.045</formula>
    </cfRule>
  </conditionalFormatting>
  <conditionalFormatting sqref="C10:F24">
    <cfRule type="cellIs" dxfId="314" priority="5" operator="between">
      <formula>0.001</formula>
      <formula>0.045</formula>
    </cfRule>
    <cfRule type="cellIs" dxfId="313" priority="6" operator="between">
      <formula>0.0001</formula>
      <formula>0.045</formula>
    </cfRule>
  </conditionalFormatting>
  <conditionalFormatting sqref="C10:F24">
    <cfRule type="cellIs" dxfId="312" priority="4" operator="between">
      <formula>0.0001</formula>
      <formula>0.045</formula>
    </cfRule>
  </conditionalFormatting>
  <conditionalFormatting sqref="C10:F24">
    <cfRule type="cellIs" dxfId="311" priority="2" operator="between">
      <formula>0.001</formula>
      <formula>0.045</formula>
    </cfRule>
    <cfRule type="cellIs" dxfId="310" priority="3" operator="between">
      <formula>0.0001</formula>
      <formula>0.045</formula>
    </cfRule>
  </conditionalFormatting>
  <conditionalFormatting sqref="C10:F24">
    <cfRule type="cellIs" dxfId="309" priority="1" operator="between">
      <formula>0.0001</formula>
      <formula>0.045</formula>
    </cfRule>
  </conditionalFormatting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J32"/>
  <sheetViews>
    <sheetView showRowColHeaders="0" zoomScaleNormal="100" workbookViewId="0">
      <selection activeCell="C27" sqref="C27"/>
    </sheetView>
  </sheetViews>
  <sheetFormatPr defaultRowHeight="12.75" x14ac:dyDescent="0.2"/>
  <cols>
    <col min="1" max="1" width="9.140625" style="2"/>
    <col min="2" max="2" width="10.5703125" style="2" customWidth="1"/>
    <col min="3" max="3" width="11.7109375" style="2" customWidth="1"/>
    <col min="4" max="4" width="16.42578125" style="2" customWidth="1"/>
    <col min="5" max="5" width="11.7109375" style="2" customWidth="1"/>
    <col min="6" max="6" width="12.85546875" style="2" bestFit="1" customWidth="1"/>
    <col min="7" max="14" width="11.7109375" style="2" customWidth="1"/>
    <col min="15" max="16" width="11.42578125" style="2" hidden="1" customWidth="1"/>
    <col min="17" max="18" width="14" style="2" hidden="1" customWidth="1"/>
    <col min="19" max="19" width="15.7109375" style="2" hidden="1" customWidth="1"/>
    <col min="20" max="20" width="12.28515625" style="2" hidden="1" customWidth="1"/>
    <col min="21" max="21" width="13.5703125" style="2" hidden="1" customWidth="1"/>
    <col min="22" max="22" width="13.7109375" style="2" hidden="1" customWidth="1"/>
    <col min="23" max="23" width="13.28515625" style="2" hidden="1" customWidth="1"/>
    <col min="24" max="24" width="14.28515625" style="2" hidden="1" customWidth="1"/>
    <col min="25" max="25" width="15.85546875" style="2" hidden="1" customWidth="1"/>
    <col min="26" max="26" width="12.7109375" style="2" hidden="1" customWidth="1"/>
    <col min="27" max="27" width="12.5703125" style="2" hidden="1" customWidth="1"/>
    <col min="28" max="28" width="12" style="2" hidden="1" customWidth="1"/>
    <col min="29" max="29" width="12.28515625" style="2" hidden="1" customWidth="1"/>
    <col min="30" max="30" width="13.28515625" style="2" hidden="1" customWidth="1"/>
    <col min="31" max="31" width="13.42578125" style="2" hidden="1" customWidth="1"/>
    <col min="32" max="32" width="12" style="2" hidden="1" customWidth="1"/>
    <col min="33" max="33" width="14.7109375" style="2" hidden="1" customWidth="1"/>
    <col min="34" max="34" width="11.7109375" style="2" hidden="1" customWidth="1"/>
    <col min="35" max="35" width="14" style="2" hidden="1" customWidth="1"/>
    <col min="36" max="36" width="18.28515625" style="2" hidden="1" customWidth="1"/>
    <col min="37" max="16384" width="9.140625" style="2"/>
  </cols>
  <sheetData>
    <row r="5" spans="1:35" ht="15" customHeight="1" x14ac:dyDescent="0.2">
      <c r="A5" s="43" t="s">
        <v>105</v>
      </c>
      <c r="B5" s="49" t="s">
        <v>25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5" ht="22.5" customHeight="1" x14ac:dyDescent="0.2">
      <c r="A6" s="43"/>
      <c r="B6" s="70" t="s">
        <v>40</v>
      </c>
      <c r="C6" s="70"/>
      <c r="D6" s="70"/>
      <c r="E6" s="70"/>
      <c r="F6" s="70"/>
      <c r="G6" s="70"/>
      <c r="H6" s="70"/>
      <c r="I6" s="70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15" customHeight="1" x14ac:dyDescent="0.2">
      <c r="A7" s="43"/>
      <c r="B7" s="4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</row>
    <row r="8" spans="1:35" ht="24.95" customHeight="1" x14ac:dyDescent="0.2">
      <c r="A8" s="13"/>
      <c r="C8" s="72" t="s">
        <v>17</v>
      </c>
      <c r="D8" s="72"/>
      <c r="E8" s="72"/>
      <c r="F8" s="72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</row>
    <row r="9" spans="1:35" ht="24.75" customHeight="1" x14ac:dyDescent="0.2">
      <c r="B9" s="38" t="s">
        <v>37</v>
      </c>
      <c r="C9" s="44" t="s">
        <v>14</v>
      </c>
      <c r="D9" s="45" t="s">
        <v>38</v>
      </c>
      <c r="E9" s="45" t="s">
        <v>4</v>
      </c>
      <c r="F9" s="45" t="s">
        <v>39</v>
      </c>
    </row>
    <row r="10" spans="1:35" ht="15" customHeight="1" x14ac:dyDescent="0.2">
      <c r="B10" s="14" t="s">
        <v>12</v>
      </c>
      <c r="C10" s="39">
        <v>891</v>
      </c>
      <c r="D10" s="15">
        <v>228</v>
      </c>
      <c r="E10" s="15">
        <v>139</v>
      </c>
      <c r="F10" s="21">
        <v>68</v>
      </c>
      <c r="G10" s="39"/>
      <c r="H10" s="15"/>
      <c r="I10" s="15"/>
      <c r="J10" s="21"/>
    </row>
    <row r="11" spans="1:35" ht="15" customHeight="1" x14ac:dyDescent="0.2">
      <c r="B11" s="14" t="s">
        <v>11</v>
      </c>
      <c r="C11" s="39">
        <v>913</v>
      </c>
      <c r="D11" s="15">
        <v>225</v>
      </c>
      <c r="E11" s="15">
        <v>49</v>
      </c>
      <c r="F11" s="21">
        <v>65</v>
      </c>
      <c r="G11" s="39"/>
      <c r="H11" s="15"/>
      <c r="I11" s="15"/>
      <c r="J11" s="21"/>
    </row>
    <row r="12" spans="1:35" ht="15" customHeight="1" x14ac:dyDescent="0.2">
      <c r="B12" s="14" t="s">
        <v>10</v>
      </c>
      <c r="C12" s="39">
        <v>912</v>
      </c>
      <c r="D12" s="15">
        <f>[5]II_2_1_03_04_Lx!$J$11+[5]II_2_1_03_04_Lx!$K$11</f>
        <v>176</v>
      </c>
      <c r="E12" s="15">
        <f>[5]II_2_1_03_04_Lx!$J$12+[5]II_2_1_03_04_Lx!$K$12</f>
        <v>136</v>
      </c>
      <c r="F12" s="21">
        <f>[5]II_2_1_03_04_Lx!$J$15+[5]II_2_1_03_04_Lx!$K$15</f>
        <v>66</v>
      </c>
      <c r="G12" s="39"/>
      <c r="H12" s="15"/>
      <c r="I12" s="15"/>
      <c r="J12" s="21"/>
    </row>
    <row r="13" spans="1:35" ht="15" customHeight="1" x14ac:dyDescent="0.2">
      <c r="B13" s="14" t="s">
        <v>5</v>
      </c>
      <c r="C13" s="16">
        <v>907</v>
      </c>
      <c r="D13" s="16">
        <f>[2]II_02_02_04Lis!$K$10+[2]II_02_02_04Lis!$L$10</f>
        <v>173</v>
      </c>
      <c r="E13" s="16">
        <f>[2]II_02_02_04Lis!$K$11+[2]II_02_02_04Lis!$L$11</f>
        <v>133</v>
      </c>
      <c r="F13" s="22">
        <f>[2]II_02_02_04Lis!$K$14+[2]II_02_02_04Lis!$L$14</f>
        <v>63</v>
      </c>
      <c r="G13" s="50"/>
      <c r="H13" s="50"/>
      <c r="I13" s="50"/>
      <c r="J13" s="22"/>
    </row>
    <row r="14" spans="1:35" ht="15" customHeight="1" x14ac:dyDescent="0.2">
      <c r="B14" s="14" t="s">
        <v>6</v>
      </c>
      <c r="C14" s="16">
        <v>938</v>
      </c>
      <c r="D14" s="16">
        <f>[3]II_02_02_Lis!$K$11+[3]II_02_02_Lis!$L$11</f>
        <v>179</v>
      </c>
      <c r="E14" s="16">
        <f>[3]II_02_02_Lis!$K$12+[3]II_02_02_Lis!$L$12</f>
        <v>135</v>
      </c>
      <c r="F14" s="22">
        <f>[3]II_02_02_Lis!$K$15+[3]II_02_02_Lis!$L$15</f>
        <v>61</v>
      </c>
      <c r="G14" s="50"/>
      <c r="H14" s="50"/>
      <c r="I14" s="50"/>
      <c r="J14" s="22"/>
    </row>
    <row r="15" spans="1:35" ht="15" customHeight="1" x14ac:dyDescent="0.2">
      <c r="B15" s="14" t="s">
        <v>7</v>
      </c>
      <c r="C15" s="16">
        <v>905</v>
      </c>
      <c r="D15" s="16">
        <f>[1]II_02_02_05Lis!$K$10+[1]II_02_02_05Lis!$L$10</f>
        <v>199</v>
      </c>
      <c r="E15" s="16">
        <f>[1]II_02_02_05Lis!$K$11+[1]II_02_02_05Lis!$L$11</f>
        <v>153</v>
      </c>
      <c r="F15" s="22">
        <f>[1]II_02_02_05Lis!$K$14+[1]II_02_02_05Lis!$L$14</f>
        <v>76</v>
      </c>
      <c r="G15" s="50"/>
      <c r="H15" s="50"/>
      <c r="I15" s="50"/>
      <c r="J15" s="22"/>
    </row>
    <row r="16" spans="1:35" ht="15" customHeight="1" x14ac:dyDescent="0.2">
      <c r="B16" s="14" t="s">
        <v>8</v>
      </c>
      <c r="C16" s="16">
        <v>918</v>
      </c>
      <c r="D16" s="17">
        <f>[4]II_02_03_0607_Lis!$K$9+[4]II_02_03_0607_Lis!$L$9</f>
        <v>202</v>
      </c>
      <c r="E16" s="17">
        <f>[4]II_02_03_0607_Lis!$K$10+[4]II_02_03_0607_Lis!$L$10</f>
        <v>155</v>
      </c>
      <c r="F16" s="23">
        <f>[4]II_02_03_0607_Lis!$K$13+[4]II_02_03_0607_Lis!$L$13</f>
        <v>75</v>
      </c>
      <c r="G16" s="50"/>
      <c r="H16" s="17"/>
      <c r="I16" s="17"/>
      <c r="J16" s="23"/>
    </row>
    <row r="17" spans="2:10" ht="15" customHeight="1" x14ac:dyDescent="0.2">
      <c r="B17" s="14" t="s">
        <v>0</v>
      </c>
      <c r="C17" s="40">
        <v>954</v>
      </c>
      <c r="D17" s="18">
        <v>212</v>
      </c>
      <c r="E17" s="18">
        <v>162</v>
      </c>
      <c r="F17" s="24">
        <v>80</v>
      </c>
      <c r="G17" s="40"/>
      <c r="H17" s="18"/>
      <c r="I17" s="18"/>
      <c r="J17" s="24"/>
    </row>
    <row r="18" spans="2:10" ht="15" customHeight="1" x14ac:dyDescent="0.2">
      <c r="B18" s="14" t="s">
        <v>1</v>
      </c>
      <c r="C18" s="41">
        <v>947</v>
      </c>
      <c r="D18" s="18">
        <v>211</v>
      </c>
      <c r="E18" s="18">
        <v>160</v>
      </c>
      <c r="F18" s="24">
        <v>79</v>
      </c>
      <c r="G18" s="41"/>
      <c r="H18" s="18"/>
      <c r="I18" s="18"/>
      <c r="J18" s="24"/>
    </row>
    <row r="19" spans="2:10" ht="15" customHeight="1" x14ac:dyDescent="0.2">
      <c r="B19" s="14" t="s">
        <v>2</v>
      </c>
      <c r="C19" s="42">
        <v>937</v>
      </c>
      <c r="D19" s="18">
        <v>198</v>
      </c>
      <c r="E19" s="18">
        <v>150</v>
      </c>
      <c r="F19" s="24">
        <v>73</v>
      </c>
      <c r="G19" s="42"/>
      <c r="H19" s="18"/>
      <c r="I19" s="18"/>
      <c r="J19" s="24"/>
    </row>
    <row r="20" spans="2:10" ht="15" customHeight="1" x14ac:dyDescent="0.2">
      <c r="B20" s="14" t="s">
        <v>3</v>
      </c>
      <c r="C20" s="42">
        <v>937</v>
      </c>
      <c r="D20" s="18">
        <v>197</v>
      </c>
      <c r="E20" s="18">
        <v>148</v>
      </c>
      <c r="F20" s="24">
        <v>70</v>
      </c>
      <c r="G20" s="42"/>
      <c r="H20" s="18"/>
      <c r="I20" s="18"/>
      <c r="J20" s="24"/>
    </row>
    <row r="21" spans="2:10" ht="15" customHeight="1" x14ac:dyDescent="0.2">
      <c r="B21" s="14" t="s">
        <v>35</v>
      </c>
      <c r="C21" s="42">
        <v>947</v>
      </c>
      <c r="D21" s="18">
        <v>199</v>
      </c>
      <c r="E21" s="18">
        <v>150</v>
      </c>
      <c r="F21" s="24">
        <v>70</v>
      </c>
      <c r="G21" s="42"/>
      <c r="H21" s="18"/>
      <c r="I21" s="18"/>
      <c r="J21" s="24"/>
    </row>
    <row r="22" spans="2:10" ht="15" customHeight="1" x14ac:dyDescent="0.2">
      <c r="B22" s="14" t="s">
        <v>36</v>
      </c>
      <c r="C22" s="42">
        <v>953</v>
      </c>
      <c r="D22" s="18">
        <v>201</v>
      </c>
      <c r="E22" s="18">
        <v>152</v>
      </c>
      <c r="F22" s="24">
        <v>68</v>
      </c>
    </row>
    <row r="23" spans="2:10" ht="15" customHeight="1" x14ac:dyDescent="0.2">
      <c r="B23" s="14" t="s">
        <v>65</v>
      </c>
      <c r="C23" s="42">
        <v>958</v>
      </c>
      <c r="D23" s="18">
        <v>204</v>
      </c>
      <c r="E23" s="18">
        <v>154</v>
      </c>
      <c r="F23" s="24">
        <v>69</v>
      </c>
    </row>
    <row r="24" spans="2:10" ht="15" customHeight="1" x14ac:dyDescent="0.2">
      <c r="B24" s="14" t="s">
        <v>66</v>
      </c>
      <c r="C24" s="42">
        <v>962</v>
      </c>
      <c r="D24" s="42">
        <v>207</v>
      </c>
      <c r="E24" s="42" t="s">
        <v>87</v>
      </c>
      <c r="F24" s="53" t="s">
        <v>87</v>
      </c>
    </row>
    <row r="25" spans="2:10" x14ac:dyDescent="0.2">
      <c r="C25" s="36"/>
      <c r="D25" s="36"/>
      <c r="E25" s="36"/>
      <c r="F25" s="36"/>
    </row>
    <row r="26" spans="2:10" x14ac:dyDescent="0.2">
      <c r="C26" s="36"/>
      <c r="D26" s="36"/>
      <c r="E26" s="36"/>
      <c r="F26" s="36"/>
    </row>
    <row r="27" spans="2:10" x14ac:dyDescent="0.2">
      <c r="C27" s="36"/>
      <c r="D27" s="36"/>
      <c r="E27" s="36"/>
      <c r="F27" s="36"/>
    </row>
    <row r="28" spans="2:10" x14ac:dyDescent="0.2">
      <c r="C28" s="36"/>
      <c r="D28" s="36"/>
      <c r="E28" s="36"/>
      <c r="F28" s="36"/>
    </row>
    <row r="29" spans="2:10" x14ac:dyDescent="0.2">
      <c r="C29" s="36"/>
      <c r="D29" s="36"/>
      <c r="E29" s="36"/>
      <c r="F29" s="36"/>
    </row>
    <row r="30" spans="2:10" x14ac:dyDescent="0.2">
      <c r="C30" s="36"/>
      <c r="D30" s="36"/>
      <c r="E30" s="36"/>
      <c r="F30" s="36"/>
    </row>
    <row r="31" spans="2:10" x14ac:dyDescent="0.2">
      <c r="C31" s="36"/>
      <c r="D31" s="36"/>
      <c r="E31" s="36"/>
      <c r="F31" s="36"/>
    </row>
    <row r="32" spans="2:10" x14ac:dyDescent="0.2">
      <c r="C32" s="36"/>
      <c r="D32" s="36"/>
      <c r="E32" s="36"/>
      <c r="F32" s="36"/>
    </row>
  </sheetData>
  <mergeCells count="2">
    <mergeCell ref="B6:I6"/>
    <mergeCell ref="C8:F8"/>
  </mergeCells>
  <conditionalFormatting sqref="E24:F24">
    <cfRule type="cellIs" dxfId="308" priority="8" operator="between">
      <formula>0.001</formula>
      <formula>0.045</formula>
    </cfRule>
    <cfRule type="cellIs" dxfId="307" priority="9" operator="between">
      <formula>0.0001</formula>
      <formula>0.045</formula>
    </cfRule>
  </conditionalFormatting>
  <conditionalFormatting sqref="E24:F24">
    <cfRule type="cellIs" dxfId="306" priority="7" operator="between">
      <formula>0.0001</formula>
      <formula>0.045</formula>
    </cfRule>
  </conditionalFormatting>
  <conditionalFormatting sqref="E24:F24">
    <cfRule type="cellIs" dxfId="305" priority="5" operator="between">
      <formula>0.001</formula>
      <formula>0.045</formula>
    </cfRule>
    <cfRule type="cellIs" dxfId="304" priority="6" operator="between">
      <formula>0.0001</formula>
      <formula>0.045</formula>
    </cfRule>
  </conditionalFormatting>
  <conditionalFormatting sqref="E24:F24">
    <cfRule type="cellIs" dxfId="303" priority="4" operator="between">
      <formula>0.0001</formula>
      <formula>0.045</formula>
    </cfRule>
  </conditionalFormatting>
  <conditionalFormatting sqref="E24:F24">
    <cfRule type="cellIs" dxfId="302" priority="2" operator="between">
      <formula>0.001</formula>
      <formula>0.045</formula>
    </cfRule>
    <cfRule type="cellIs" dxfId="301" priority="3" operator="between">
      <formula>0.0001</formula>
      <formula>0.045</formula>
    </cfRule>
  </conditionalFormatting>
  <conditionalFormatting sqref="E24:F24">
    <cfRule type="cellIs" dxfId="300" priority="1" operator="between">
      <formula>0.0001</formula>
      <formula>0.045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J32"/>
  <sheetViews>
    <sheetView showRowColHeaders="0" zoomScaleNormal="100" workbookViewId="0">
      <selection activeCell="C27" sqref="C27"/>
    </sheetView>
  </sheetViews>
  <sheetFormatPr defaultRowHeight="12.75" x14ac:dyDescent="0.2"/>
  <cols>
    <col min="1" max="1" width="9.140625" style="2"/>
    <col min="2" max="2" width="10.5703125" style="2" customWidth="1"/>
    <col min="3" max="3" width="10.85546875" style="2" customWidth="1"/>
    <col min="4" max="4" width="16.42578125" style="2" customWidth="1"/>
    <col min="5" max="5" width="9.42578125" style="2" customWidth="1"/>
    <col min="6" max="6" width="12.28515625" style="2" customWidth="1"/>
    <col min="7" max="14" width="11.7109375" style="2" customWidth="1"/>
    <col min="15" max="16" width="11.42578125" style="2" hidden="1" customWidth="1"/>
    <col min="17" max="18" width="14" style="2" hidden="1" customWidth="1"/>
    <col min="19" max="19" width="15.7109375" style="2" hidden="1" customWidth="1"/>
    <col min="20" max="20" width="12.28515625" style="2" hidden="1" customWidth="1"/>
    <col min="21" max="21" width="13.5703125" style="2" hidden="1" customWidth="1"/>
    <col min="22" max="22" width="13.7109375" style="2" hidden="1" customWidth="1"/>
    <col min="23" max="23" width="13.28515625" style="2" hidden="1" customWidth="1"/>
    <col min="24" max="24" width="14.28515625" style="2" hidden="1" customWidth="1"/>
    <col min="25" max="25" width="15.85546875" style="2" hidden="1" customWidth="1"/>
    <col min="26" max="26" width="12.7109375" style="2" hidden="1" customWidth="1"/>
    <col min="27" max="27" width="12.5703125" style="2" hidden="1" customWidth="1"/>
    <col min="28" max="28" width="12" style="2" hidden="1" customWidth="1"/>
    <col min="29" max="29" width="12.28515625" style="2" hidden="1" customWidth="1"/>
    <col min="30" max="30" width="13.28515625" style="2" hidden="1" customWidth="1"/>
    <col min="31" max="31" width="13.42578125" style="2" hidden="1" customWidth="1"/>
    <col min="32" max="32" width="12" style="2" hidden="1" customWidth="1"/>
    <col min="33" max="33" width="14.7109375" style="2" hidden="1" customWidth="1"/>
    <col min="34" max="34" width="11.7109375" style="2" hidden="1" customWidth="1"/>
    <col min="35" max="35" width="14" style="2" hidden="1" customWidth="1"/>
    <col min="36" max="36" width="18.28515625" style="2" hidden="1" customWidth="1"/>
    <col min="37" max="16384" width="9.140625" style="2"/>
  </cols>
  <sheetData>
    <row r="5" spans="1:35" ht="15" customHeight="1" x14ac:dyDescent="0.2">
      <c r="A5" s="43" t="s">
        <v>106</v>
      </c>
      <c r="B5" s="49" t="s">
        <v>26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5" ht="22.5" customHeight="1" x14ac:dyDescent="0.2">
      <c r="A6" s="43"/>
      <c r="B6" s="70" t="s">
        <v>40</v>
      </c>
      <c r="C6" s="70"/>
      <c r="D6" s="70"/>
      <c r="E6" s="70"/>
      <c r="F6" s="70"/>
      <c r="G6" s="70"/>
      <c r="H6" s="70"/>
      <c r="I6" s="70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15" customHeight="1" x14ac:dyDescent="0.2">
      <c r="A7" s="43"/>
      <c r="B7" s="4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</row>
    <row r="8" spans="1:35" ht="24.95" customHeight="1" x14ac:dyDescent="0.2">
      <c r="A8" s="13"/>
      <c r="C8" s="72" t="s">
        <v>55</v>
      </c>
      <c r="D8" s="72"/>
      <c r="E8" s="72"/>
      <c r="F8" s="72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</row>
    <row r="9" spans="1:35" ht="24.75" customHeight="1" x14ac:dyDescent="0.2">
      <c r="B9" s="38" t="s">
        <v>37</v>
      </c>
      <c r="C9" s="44" t="s">
        <v>14</v>
      </c>
      <c r="D9" s="45" t="s">
        <v>38</v>
      </c>
      <c r="E9" s="45" t="s">
        <v>4</v>
      </c>
      <c r="F9" s="45" t="s">
        <v>39</v>
      </c>
    </row>
    <row r="10" spans="1:35" ht="15" customHeight="1" x14ac:dyDescent="0.2">
      <c r="B10" s="14" t="s">
        <v>12</v>
      </c>
      <c r="C10" s="39">
        <v>539</v>
      </c>
      <c r="D10" s="15">
        <v>167</v>
      </c>
      <c r="E10" s="15">
        <v>89</v>
      </c>
      <c r="F10" s="21">
        <v>37</v>
      </c>
    </row>
    <row r="11" spans="1:35" ht="15" customHeight="1" x14ac:dyDescent="0.2">
      <c r="B11" s="14" t="s">
        <v>11</v>
      </c>
      <c r="C11" s="39">
        <v>546</v>
      </c>
      <c r="D11" s="15">
        <v>165</v>
      </c>
      <c r="E11" s="15">
        <v>87</v>
      </c>
      <c r="F11" s="21">
        <v>35</v>
      </c>
    </row>
    <row r="12" spans="1:35" ht="15" customHeight="1" x14ac:dyDescent="0.2">
      <c r="B12" s="14" t="s">
        <v>10</v>
      </c>
      <c r="C12" s="39">
        <v>543</v>
      </c>
      <c r="D12" s="15">
        <v>125</v>
      </c>
      <c r="E12" s="15">
        <v>88</v>
      </c>
      <c r="F12" s="21">
        <v>37</v>
      </c>
    </row>
    <row r="13" spans="1:35" ht="15" customHeight="1" x14ac:dyDescent="0.2">
      <c r="B13" s="14" t="s">
        <v>5</v>
      </c>
      <c r="C13" s="16">
        <v>541</v>
      </c>
      <c r="D13" s="16">
        <v>122</v>
      </c>
      <c r="E13" s="16">
        <v>85</v>
      </c>
      <c r="F13" s="22">
        <v>34</v>
      </c>
    </row>
    <row r="14" spans="1:35" ht="15" customHeight="1" x14ac:dyDescent="0.2">
      <c r="B14" s="14" t="s">
        <v>6</v>
      </c>
      <c r="C14" s="16">
        <v>572</v>
      </c>
      <c r="D14" s="16">
        <v>127</v>
      </c>
      <c r="E14" s="16">
        <v>87</v>
      </c>
      <c r="F14" s="22">
        <v>33</v>
      </c>
    </row>
    <row r="15" spans="1:35" ht="15" customHeight="1" x14ac:dyDescent="0.2">
      <c r="B15" s="14" t="s">
        <v>7</v>
      </c>
      <c r="C15" s="16">
        <v>541</v>
      </c>
      <c r="D15" s="16">
        <v>120</v>
      </c>
      <c r="E15" s="16">
        <v>83</v>
      </c>
      <c r="F15" s="22">
        <v>32</v>
      </c>
    </row>
    <row r="16" spans="1:35" ht="15" customHeight="1" x14ac:dyDescent="0.2">
      <c r="B16" s="14" t="s">
        <v>8</v>
      </c>
      <c r="C16" s="16">
        <v>546</v>
      </c>
      <c r="D16" s="17">
        <v>117</v>
      </c>
      <c r="E16" s="17">
        <v>81</v>
      </c>
      <c r="F16" s="23">
        <v>30</v>
      </c>
    </row>
    <row r="17" spans="2:6" ht="15" customHeight="1" x14ac:dyDescent="0.2">
      <c r="B17" s="14" t="s">
        <v>0</v>
      </c>
      <c r="C17" s="40">
        <v>573</v>
      </c>
      <c r="D17" s="18">
        <v>122</v>
      </c>
      <c r="E17" s="18">
        <v>86</v>
      </c>
      <c r="F17" s="24">
        <v>33</v>
      </c>
    </row>
    <row r="18" spans="2:6" ht="15" customHeight="1" x14ac:dyDescent="0.2">
      <c r="B18" s="14" t="s">
        <v>1</v>
      </c>
      <c r="C18" s="41">
        <v>560</v>
      </c>
      <c r="D18" s="18">
        <v>121</v>
      </c>
      <c r="E18" s="18">
        <v>85</v>
      </c>
      <c r="F18" s="24">
        <v>32</v>
      </c>
    </row>
    <row r="19" spans="2:6" ht="15" customHeight="1" x14ac:dyDescent="0.2">
      <c r="B19" s="14" t="s">
        <v>2</v>
      </c>
      <c r="C19" s="42">
        <v>569</v>
      </c>
      <c r="D19" s="18">
        <v>121</v>
      </c>
      <c r="E19" s="18">
        <v>86</v>
      </c>
      <c r="F19" s="24">
        <v>33</v>
      </c>
    </row>
    <row r="20" spans="2:6" ht="15" customHeight="1" x14ac:dyDescent="0.2">
      <c r="B20" s="14" t="s">
        <v>3</v>
      </c>
      <c r="C20" s="42">
        <v>566</v>
      </c>
      <c r="D20" s="18">
        <v>118</v>
      </c>
      <c r="E20" s="18">
        <v>82</v>
      </c>
      <c r="F20" s="24">
        <v>30</v>
      </c>
    </row>
    <row r="21" spans="2:6" ht="15" customHeight="1" x14ac:dyDescent="0.2">
      <c r="B21" s="14" t="s">
        <v>35</v>
      </c>
      <c r="C21" s="42">
        <v>573</v>
      </c>
      <c r="D21" s="18">
        <v>120</v>
      </c>
      <c r="E21" s="18">
        <v>84</v>
      </c>
      <c r="F21" s="24">
        <v>31</v>
      </c>
    </row>
    <row r="22" spans="2:6" ht="15" customHeight="1" x14ac:dyDescent="0.2">
      <c r="B22" s="14" t="s">
        <v>36</v>
      </c>
      <c r="C22" s="42">
        <v>575</v>
      </c>
      <c r="D22" s="18">
        <v>120</v>
      </c>
      <c r="E22" s="18">
        <v>84</v>
      </c>
      <c r="F22" s="24">
        <v>30</v>
      </c>
    </row>
    <row r="23" spans="2:6" ht="15" customHeight="1" x14ac:dyDescent="0.2">
      <c r="B23" s="14" t="s">
        <v>65</v>
      </c>
      <c r="C23" s="42">
        <v>577</v>
      </c>
      <c r="D23" s="18">
        <v>120</v>
      </c>
      <c r="E23" s="18">
        <v>84</v>
      </c>
      <c r="F23" s="24">
        <v>30</v>
      </c>
    </row>
    <row r="24" spans="2:6" ht="15" customHeight="1" x14ac:dyDescent="0.2">
      <c r="B24" s="14" t="s">
        <v>66</v>
      </c>
      <c r="C24" s="42">
        <v>584</v>
      </c>
      <c r="D24" s="42">
        <v>121</v>
      </c>
      <c r="E24" s="42" t="s">
        <v>87</v>
      </c>
      <c r="F24" s="53" t="s">
        <v>87</v>
      </c>
    </row>
    <row r="25" spans="2:6" x14ac:dyDescent="0.2">
      <c r="C25" s="36"/>
      <c r="D25" s="36"/>
      <c r="E25" s="36"/>
      <c r="F25" s="36"/>
    </row>
    <row r="26" spans="2:6" x14ac:dyDescent="0.2">
      <c r="C26" s="36"/>
      <c r="D26" s="36"/>
      <c r="E26" s="36"/>
      <c r="F26" s="36"/>
    </row>
    <row r="27" spans="2:6" x14ac:dyDescent="0.2">
      <c r="C27" s="36"/>
      <c r="D27" s="36"/>
      <c r="E27" s="36"/>
      <c r="F27" s="36"/>
    </row>
    <row r="28" spans="2:6" x14ac:dyDescent="0.2">
      <c r="C28" s="36"/>
      <c r="D28" s="36"/>
      <c r="E28" s="36"/>
      <c r="F28" s="36"/>
    </row>
    <row r="29" spans="2:6" x14ac:dyDescent="0.2">
      <c r="C29" s="36"/>
      <c r="D29" s="36"/>
      <c r="E29" s="36"/>
      <c r="F29" s="36"/>
    </row>
    <row r="30" spans="2:6" x14ac:dyDescent="0.2">
      <c r="C30" s="36"/>
      <c r="D30" s="36"/>
      <c r="E30" s="36"/>
      <c r="F30" s="36"/>
    </row>
    <row r="31" spans="2:6" x14ac:dyDescent="0.2">
      <c r="C31" s="36"/>
      <c r="D31" s="36"/>
      <c r="E31" s="36"/>
      <c r="F31" s="36"/>
    </row>
    <row r="32" spans="2:6" x14ac:dyDescent="0.2">
      <c r="C32" s="36"/>
      <c r="D32" s="36"/>
      <c r="E32" s="36"/>
      <c r="F32" s="36"/>
    </row>
  </sheetData>
  <mergeCells count="2">
    <mergeCell ref="B6:I6"/>
    <mergeCell ref="C8:F8"/>
  </mergeCells>
  <conditionalFormatting sqref="E24:F24">
    <cfRule type="cellIs" dxfId="299" priority="8" operator="between">
      <formula>0.001</formula>
      <formula>0.045</formula>
    </cfRule>
    <cfRule type="cellIs" dxfId="298" priority="9" operator="between">
      <formula>0.0001</formula>
      <formula>0.045</formula>
    </cfRule>
  </conditionalFormatting>
  <conditionalFormatting sqref="E24:F24">
    <cfRule type="cellIs" dxfId="297" priority="7" operator="between">
      <formula>0.0001</formula>
      <formula>0.045</formula>
    </cfRule>
  </conditionalFormatting>
  <conditionalFormatting sqref="E24:F24">
    <cfRule type="cellIs" dxfId="296" priority="5" operator="between">
      <formula>0.001</formula>
      <formula>0.045</formula>
    </cfRule>
    <cfRule type="cellIs" dxfId="295" priority="6" operator="between">
      <formula>0.0001</formula>
      <formula>0.045</formula>
    </cfRule>
  </conditionalFormatting>
  <conditionalFormatting sqref="E24:F24">
    <cfRule type="cellIs" dxfId="294" priority="4" operator="between">
      <formula>0.0001</formula>
      <formula>0.045</formula>
    </cfRule>
  </conditionalFormatting>
  <conditionalFormatting sqref="E24:F24">
    <cfRule type="cellIs" dxfId="293" priority="2" operator="between">
      <formula>0.001</formula>
      <formula>0.045</formula>
    </cfRule>
    <cfRule type="cellIs" dxfId="292" priority="3" operator="between">
      <formula>0.0001</formula>
      <formula>0.045</formula>
    </cfRule>
  </conditionalFormatting>
  <conditionalFormatting sqref="E24:F24">
    <cfRule type="cellIs" dxfId="291" priority="1" operator="between">
      <formula>0.0001</formula>
      <formula>0.045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J32"/>
  <sheetViews>
    <sheetView showRowColHeaders="0" zoomScaleNormal="100" workbookViewId="0">
      <selection activeCell="D28" sqref="D28"/>
    </sheetView>
  </sheetViews>
  <sheetFormatPr defaultRowHeight="12.75" x14ac:dyDescent="0.2"/>
  <cols>
    <col min="1" max="1" width="9.140625" style="2"/>
    <col min="2" max="2" width="10.5703125" style="2" customWidth="1"/>
    <col min="3" max="3" width="9.85546875" style="2" customWidth="1"/>
    <col min="4" max="4" width="16.42578125" style="2" customWidth="1"/>
    <col min="5" max="5" width="10.140625" style="2" customWidth="1"/>
    <col min="6" max="6" width="12.85546875" style="2" bestFit="1" customWidth="1"/>
    <col min="7" max="14" width="11.7109375" style="2" customWidth="1"/>
    <col min="15" max="16" width="11.42578125" style="2" hidden="1" customWidth="1"/>
    <col min="17" max="18" width="14" style="2" hidden="1" customWidth="1"/>
    <col min="19" max="19" width="15.7109375" style="2" hidden="1" customWidth="1"/>
    <col min="20" max="20" width="12.28515625" style="2" hidden="1" customWidth="1"/>
    <col min="21" max="21" width="13.5703125" style="2" hidden="1" customWidth="1"/>
    <col min="22" max="22" width="13.7109375" style="2" hidden="1" customWidth="1"/>
    <col min="23" max="23" width="13.28515625" style="2" hidden="1" customWidth="1"/>
    <col min="24" max="24" width="14.28515625" style="2" hidden="1" customWidth="1"/>
    <col min="25" max="25" width="15.85546875" style="2" hidden="1" customWidth="1"/>
    <col min="26" max="26" width="12.7109375" style="2" hidden="1" customWidth="1"/>
    <col min="27" max="27" width="12.5703125" style="2" hidden="1" customWidth="1"/>
    <col min="28" max="28" width="12" style="2" hidden="1" customWidth="1"/>
    <col min="29" max="29" width="12.28515625" style="2" hidden="1" customWidth="1"/>
    <col min="30" max="30" width="13.28515625" style="2" hidden="1" customWidth="1"/>
    <col min="31" max="31" width="13.42578125" style="2" hidden="1" customWidth="1"/>
    <col min="32" max="32" width="12" style="2" hidden="1" customWidth="1"/>
    <col min="33" max="33" width="14.7109375" style="2" hidden="1" customWidth="1"/>
    <col min="34" max="34" width="11.7109375" style="2" hidden="1" customWidth="1"/>
    <col min="35" max="35" width="14" style="2" hidden="1" customWidth="1"/>
    <col min="36" max="36" width="18.28515625" style="2" hidden="1" customWidth="1"/>
    <col min="37" max="16384" width="9.140625" style="2"/>
  </cols>
  <sheetData>
    <row r="5" spans="1:35" ht="15" customHeight="1" x14ac:dyDescent="0.2">
      <c r="A5" s="43" t="s">
        <v>107</v>
      </c>
      <c r="B5" s="49" t="s">
        <v>27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5" ht="22.5" customHeight="1" x14ac:dyDescent="0.2">
      <c r="A6" s="43"/>
      <c r="B6" s="70" t="s">
        <v>40</v>
      </c>
      <c r="C6" s="70"/>
      <c r="D6" s="70"/>
      <c r="E6" s="70"/>
      <c r="F6" s="70"/>
      <c r="G6" s="70"/>
      <c r="H6" s="70"/>
      <c r="I6" s="70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15" customHeight="1" x14ac:dyDescent="0.2">
      <c r="A7" s="43"/>
      <c r="B7" s="4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</row>
    <row r="8" spans="1:35" ht="24.95" customHeight="1" x14ac:dyDescent="0.2">
      <c r="A8" s="13"/>
      <c r="C8" s="72" t="s">
        <v>56</v>
      </c>
      <c r="D8" s="72"/>
      <c r="E8" s="72"/>
      <c r="F8" s="72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</row>
    <row r="9" spans="1:35" ht="24.75" customHeight="1" x14ac:dyDescent="0.2">
      <c r="B9" s="38" t="s">
        <v>37</v>
      </c>
      <c r="C9" s="44" t="s">
        <v>14</v>
      </c>
      <c r="D9" s="45" t="s">
        <v>38</v>
      </c>
      <c r="E9" s="45" t="s">
        <v>4</v>
      </c>
      <c r="F9" s="45" t="s">
        <v>39</v>
      </c>
    </row>
    <row r="10" spans="1:35" ht="15" customHeight="1" x14ac:dyDescent="0.2">
      <c r="B10" s="14" t="s">
        <v>12</v>
      </c>
      <c r="C10" s="39">
        <v>352</v>
      </c>
      <c r="D10" s="15">
        <v>61</v>
      </c>
      <c r="E10" s="15">
        <v>50</v>
      </c>
      <c r="F10" s="21">
        <v>31</v>
      </c>
    </row>
    <row r="11" spans="1:35" ht="15" customHeight="1" x14ac:dyDescent="0.2">
      <c r="B11" s="14" t="s">
        <v>11</v>
      </c>
      <c r="C11" s="39">
        <v>367</v>
      </c>
      <c r="D11" s="15">
        <v>60</v>
      </c>
      <c r="E11" s="15">
        <v>49</v>
      </c>
      <c r="F11" s="21">
        <v>30</v>
      </c>
    </row>
    <row r="12" spans="1:35" ht="15" customHeight="1" x14ac:dyDescent="0.2">
      <c r="B12" s="14" t="s">
        <v>10</v>
      </c>
      <c r="C12" s="39">
        <v>369</v>
      </c>
      <c r="D12" s="15">
        <v>51</v>
      </c>
      <c r="E12" s="15">
        <v>48</v>
      </c>
      <c r="F12" s="21">
        <v>29</v>
      </c>
    </row>
    <row r="13" spans="1:35" ht="15" customHeight="1" x14ac:dyDescent="0.2">
      <c r="B13" s="14" t="s">
        <v>5</v>
      </c>
      <c r="C13" s="16">
        <v>366</v>
      </c>
      <c r="D13" s="16">
        <v>51</v>
      </c>
      <c r="E13" s="16">
        <v>48</v>
      </c>
      <c r="F13" s="22">
        <v>29</v>
      </c>
    </row>
    <row r="14" spans="1:35" ht="15" customHeight="1" x14ac:dyDescent="0.2">
      <c r="B14" s="14" t="s">
        <v>6</v>
      </c>
      <c r="C14" s="16">
        <v>366</v>
      </c>
      <c r="D14" s="16">
        <v>52</v>
      </c>
      <c r="E14" s="16">
        <v>48</v>
      </c>
      <c r="F14" s="22">
        <v>28</v>
      </c>
    </row>
    <row r="15" spans="1:35" ht="15" customHeight="1" x14ac:dyDescent="0.2">
      <c r="B15" s="14" t="s">
        <v>7</v>
      </c>
      <c r="C15" s="16">
        <v>364</v>
      </c>
      <c r="D15" s="16">
        <v>79</v>
      </c>
      <c r="E15" s="16">
        <v>70</v>
      </c>
      <c r="F15" s="22">
        <v>44</v>
      </c>
    </row>
    <row r="16" spans="1:35" ht="15" customHeight="1" x14ac:dyDescent="0.2">
      <c r="B16" s="14" t="s">
        <v>8</v>
      </c>
      <c r="C16" s="16">
        <v>372</v>
      </c>
      <c r="D16" s="17">
        <v>85</v>
      </c>
      <c r="E16" s="17">
        <v>74</v>
      </c>
      <c r="F16" s="23">
        <v>45</v>
      </c>
    </row>
    <row r="17" spans="2:6" ht="15" customHeight="1" x14ac:dyDescent="0.2">
      <c r="B17" s="14" t="s">
        <v>0</v>
      </c>
      <c r="C17" s="40">
        <v>381</v>
      </c>
      <c r="D17" s="18">
        <v>90</v>
      </c>
      <c r="E17" s="18">
        <v>76</v>
      </c>
      <c r="F17" s="24">
        <v>47</v>
      </c>
    </row>
    <row r="18" spans="2:6" ht="15" customHeight="1" x14ac:dyDescent="0.2">
      <c r="B18" s="14" t="s">
        <v>1</v>
      </c>
      <c r="C18" s="41">
        <f>383+4</f>
        <v>387</v>
      </c>
      <c r="D18" s="18">
        <v>90</v>
      </c>
      <c r="E18" s="18">
        <v>75</v>
      </c>
      <c r="F18" s="24">
        <v>47</v>
      </c>
    </row>
    <row r="19" spans="2:6" ht="15" customHeight="1" x14ac:dyDescent="0.2">
      <c r="B19" s="14" t="s">
        <v>2</v>
      </c>
      <c r="C19" s="42">
        <v>368</v>
      </c>
      <c r="D19" s="18">
        <v>77</v>
      </c>
      <c r="E19" s="18">
        <v>64</v>
      </c>
      <c r="F19" s="24">
        <v>40</v>
      </c>
    </row>
    <row r="20" spans="2:6" ht="15" customHeight="1" x14ac:dyDescent="0.2">
      <c r="B20" s="14" t="s">
        <v>3</v>
      </c>
      <c r="C20" s="42">
        <f>(65+306)</f>
        <v>371</v>
      </c>
      <c r="D20" s="18">
        <v>79</v>
      </c>
      <c r="E20" s="18">
        <v>66</v>
      </c>
      <c r="F20" s="24">
        <v>40</v>
      </c>
    </row>
    <row r="21" spans="2:6" ht="15" customHeight="1" x14ac:dyDescent="0.2">
      <c r="B21" s="14" t="s">
        <v>35</v>
      </c>
      <c r="C21" s="42">
        <v>374</v>
      </c>
      <c r="D21" s="18">
        <v>79</v>
      </c>
      <c r="E21" s="18">
        <v>66</v>
      </c>
      <c r="F21" s="24">
        <v>39</v>
      </c>
    </row>
    <row r="22" spans="2:6" ht="15" customHeight="1" x14ac:dyDescent="0.2">
      <c r="B22" s="14" t="s">
        <v>36</v>
      </c>
      <c r="C22" s="42">
        <v>378</v>
      </c>
      <c r="D22" s="18">
        <v>81</v>
      </c>
      <c r="E22" s="18">
        <v>68</v>
      </c>
      <c r="F22" s="24">
        <v>38</v>
      </c>
    </row>
    <row r="23" spans="2:6" ht="15" customHeight="1" x14ac:dyDescent="0.2">
      <c r="B23" s="14" t="s">
        <v>65</v>
      </c>
      <c r="C23" s="42">
        <v>381</v>
      </c>
      <c r="D23" s="18">
        <v>84</v>
      </c>
      <c r="E23" s="18">
        <v>70</v>
      </c>
      <c r="F23" s="24">
        <v>39</v>
      </c>
    </row>
    <row r="24" spans="2:6" ht="15" customHeight="1" x14ac:dyDescent="0.2">
      <c r="B24" s="14" t="s">
        <v>66</v>
      </c>
      <c r="C24" s="42">
        <f>66+312</f>
        <v>378</v>
      </c>
      <c r="D24" s="42">
        <f>58+294</f>
        <v>352</v>
      </c>
      <c r="E24" s="42" t="s">
        <v>87</v>
      </c>
      <c r="F24" s="53" t="s">
        <v>87</v>
      </c>
    </row>
    <row r="25" spans="2:6" x14ac:dyDescent="0.2">
      <c r="C25" s="36"/>
      <c r="D25" s="36"/>
      <c r="E25" s="36"/>
      <c r="F25" s="36"/>
    </row>
    <row r="26" spans="2:6" x14ac:dyDescent="0.2">
      <c r="C26" s="36"/>
      <c r="D26" s="36"/>
      <c r="E26" s="36"/>
      <c r="F26" s="36"/>
    </row>
    <row r="27" spans="2:6" x14ac:dyDescent="0.2">
      <c r="C27" s="36"/>
      <c r="D27" s="36"/>
      <c r="E27" s="36"/>
      <c r="F27" s="36"/>
    </row>
    <row r="28" spans="2:6" x14ac:dyDescent="0.2">
      <c r="C28" s="36"/>
      <c r="D28" s="36"/>
      <c r="E28" s="36"/>
      <c r="F28" s="36"/>
    </row>
    <row r="29" spans="2:6" x14ac:dyDescent="0.2">
      <c r="C29" s="36"/>
      <c r="D29" s="36"/>
      <c r="E29" s="36"/>
      <c r="F29" s="36"/>
    </row>
    <row r="30" spans="2:6" x14ac:dyDescent="0.2">
      <c r="C30" s="36"/>
      <c r="D30" s="36"/>
      <c r="E30" s="36"/>
      <c r="F30" s="36"/>
    </row>
    <row r="31" spans="2:6" x14ac:dyDescent="0.2">
      <c r="C31" s="36"/>
      <c r="D31" s="36"/>
      <c r="E31" s="36"/>
      <c r="F31" s="36"/>
    </row>
    <row r="32" spans="2:6" x14ac:dyDescent="0.2">
      <c r="C32" s="36"/>
      <c r="D32" s="36"/>
      <c r="E32" s="36"/>
      <c r="F32" s="36"/>
    </row>
  </sheetData>
  <mergeCells count="2">
    <mergeCell ref="B6:I6"/>
    <mergeCell ref="C8:F8"/>
  </mergeCells>
  <conditionalFormatting sqref="E24:F24">
    <cfRule type="cellIs" dxfId="290" priority="8" operator="between">
      <formula>0.001</formula>
      <formula>0.045</formula>
    </cfRule>
    <cfRule type="cellIs" dxfId="289" priority="9" operator="between">
      <formula>0.0001</formula>
      <formula>0.045</formula>
    </cfRule>
  </conditionalFormatting>
  <conditionalFormatting sqref="E24:F24">
    <cfRule type="cellIs" dxfId="288" priority="7" operator="between">
      <formula>0.0001</formula>
      <formula>0.045</formula>
    </cfRule>
  </conditionalFormatting>
  <conditionalFormatting sqref="E24:F24">
    <cfRule type="cellIs" dxfId="287" priority="5" operator="between">
      <formula>0.001</formula>
      <formula>0.045</formula>
    </cfRule>
    <cfRule type="cellIs" dxfId="286" priority="6" operator="between">
      <formula>0.0001</formula>
      <formula>0.045</formula>
    </cfRule>
  </conditionalFormatting>
  <conditionalFormatting sqref="E24:F24">
    <cfRule type="cellIs" dxfId="285" priority="4" operator="between">
      <formula>0.0001</formula>
      <formula>0.045</formula>
    </cfRule>
  </conditionalFormatting>
  <conditionalFormatting sqref="E24:F24">
    <cfRule type="cellIs" dxfId="284" priority="2" operator="between">
      <formula>0.001</formula>
      <formula>0.045</formula>
    </cfRule>
    <cfRule type="cellIs" dxfId="283" priority="3" operator="between">
      <formula>0.0001</formula>
      <formula>0.045</formula>
    </cfRule>
  </conditionalFormatting>
  <conditionalFormatting sqref="E24:F24">
    <cfRule type="cellIs" dxfId="282" priority="1" operator="between">
      <formula>0.0001</formula>
      <formula>0.045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4"/>
  <sheetViews>
    <sheetView showRowColHeaders="0" workbookViewId="0">
      <selection activeCell="B29" sqref="B29"/>
    </sheetView>
  </sheetViews>
  <sheetFormatPr defaultRowHeight="15" x14ac:dyDescent="0.25"/>
  <cols>
    <col min="1" max="1" width="9.140625" style="1"/>
    <col min="2" max="2" width="10" style="1" customWidth="1"/>
    <col min="3" max="3" width="9.140625" style="1"/>
    <col min="4" max="4" width="17.7109375" style="1" customWidth="1"/>
    <col min="5" max="9" width="9.140625" style="1"/>
    <col min="10" max="10" width="13.28515625" style="1" customWidth="1"/>
    <col min="11" max="16384" width="9.140625" style="1"/>
  </cols>
  <sheetData>
    <row r="5" spans="1:10" x14ac:dyDescent="0.25">
      <c r="A5" s="43" t="s">
        <v>108</v>
      </c>
      <c r="B5" s="73" t="s">
        <v>83</v>
      </c>
      <c r="C5" s="73"/>
      <c r="D5" s="73"/>
      <c r="E5" s="73"/>
      <c r="F5" s="73"/>
      <c r="G5" s="73"/>
      <c r="H5" s="73"/>
      <c r="I5" s="73"/>
      <c r="J5" s="73"/>
    </row>
    <row r="6" spans="1:10" ht="18" customHeight="1" x14ac:dyDescent="0.25">
      <c r="A6" s="43"/>
      <c r="B6" s="70" t="s">
        <v>40</v>
      </c>
      <c r="C6" s="70"/>
      <c r="D6" s="70"/>
      <c r="E6" s="70"/>
      <c r="F6" s="70"/>
      <c r="G6" s="70"/>
      <c r="H6" s="70"/>
      <c r="I6" s="70"/>
      <c r="J6" s="49"/>
    </row>
    <row r="7" spans="1:10" ht="18" customHeight="1" x14ac:dyDescent="0.25">
      <c r="A7" s="43"/>
      <c r="B7" s="47"/>
      <c r="C7" s="47"/>
      <c r="D7" s="47"/>
      <c r="E7" s="47"/>
      <c r="F7" s="47"/>
      <c r="G7" s="47"/>
      <c r="H7" s="47"/>
      <c r="I7" s="47"/>
      <c r="J7" s="49"/>
    </row>
    <row r="8" spans="1:10" ht="24.95" customHeight="1" x14ac:dyDescent="0.25">
      <c r="C8" s="72" t="s">
        <v>84</v>
      </c>
      <c r="D8" s="72"/>
      <c r="E8" s="72"/>
      <c r="F8" s="72"/>
    </row>
    <row r="9" spans="1:10" ht="24.75" customHeight="1" x14ac:dyDescent="0.25">
      <c r="B9" s="38" t="s">
        <v>37</v>
      </c>
      <c r="C9" s="44" t="s">
        <v>14</v>
      </c>
      <c r="D9" s="45" t="s">
        <v>38</v>
      </c>
      <c r="E9" s="45" t="s">
        <v>4</v>
      </c>
      <c r="F9" s="45" t="s">
        <v>39</v>
      </c>
    </row>
    <row r="10" spans="1:10" x14ac:dyDescent="0.25">
      <c r="B10" s="14" t="s">
        <v>12</v>
      </c>
      <c r="C10" s="18" t="s">
        <v>87</v>
      </c>
      <c r="D10" s="18" t="s">
        <v>87</v>
      </c>
      <c r="E10" s="18" t="s">
        <v>87</v>
      </c>
      <c r="F10" s="24" t="s">
        <v>87</v>
      </c>
    </row>
    <row r="11" spans="1:10" x14ac:dyDescent="0.25">
      <c r="B11" s="14" t="s">
        <v>11</v>
      </c>
      <c r="C11" s="18" t="s">
        <v>87</v>
      </c>
      <c r="D11" s="18" t="s">
        <v>87</v>
      </c>
      <c r="E11" s="18" t="s">
        <v>87</v>
      </c>
      <c r="F11" s="24" t="s">
        <v>87</v>
      </c>
    </row>
    <row r="12" spans="1:10" x14ac:dyDescent="0.25">
      <c r="B12" s="14" t="s">
        <v>10</v>
      </c>
      <c r="C12" s="18" t="s">
        <v>87</v>
      </c>
      <c r="D12" s="18" t="s">
        <v>87</v>
      </c>
      <c r="E12" s="18" t="s">
        <v>87</v>
      </c>
      <c r="F12" s="24" t="s">
        <v>87</v>
      </c>
    </row>
    <row r="13" spans="1:10" x14ac:dyDescent="0.25">
      <c r="B13" s="14" t="s">
        <v>5</v>
      </c>
      <c r="C13" s="18" t="s">
        <v>87</v>
      </c>
      <c r="D13" s="18" t="s">
        <v>87</v>
      </c>
      <c r="E13" s="18" t="s">
        <v>87</v>
      </c>
      <c r="F13" s="24" t="s">
        <v>87</v>
      </c>
    </row>
    <row r="14" spans="1:10" x14ac:dyDescent="0.25">
      <c r="B14" s="14" t="s">
        <v>6</v>
      </c>
      <c r="C14" s="18" t="s">
        <v>87</v>
      </c>
      <c r="D14" s="18" t="s">
        <v>87</v>
      </c>
      <c r="E14" s="18" t="s">
        <v>87</v>
      </c>
      <c r="F14" s="24" t="s">
        <v>87</v>
      </c>
    </row>
    <row r="15" spans="1:10" x14ac:dyDescent="0.25">
      <c r="B15" s="14" t="s">
        <v>7</v>
      </c>
      <c r="C15" s="18" t="s">
        <v>87</v>
      </c>
      <c r="D15" s="18" t="s">
        <v>87</v>
      </c>
      <c r="E15" s="18" t="s">
        <v>87</v>
      </c>
      <c r="F15" s="24" t="s">
        <v>87</v>
      </c>
    </row>
    <row r="16" spans="1:10" x14ac:dyDescent="0.25">
      <c r="B16" s="14" t="s">
        <v>8</v>
      </c>
      <c r="C16" s="18" t="s">
        <v>87</v>
      </c>
      <c r="D16" s="18" t="s">
        <v>87</v>
      </c>
      <c r="E16" s="18" t="s">
        <v>87</v>
      </c>
      <c r="F16" s="24" t="s">
        <v>87</v>
      </c>
    </row>
    <row r="17" spans="2:6" x14ac:dyDescent="0.25">
      <c r="B17" s="14" t="s">
        <v>0</v>
      </c>
      <c r="C17" s="18" t="s">
        <v>87</v>
      </c>
      <c r="D17" s="18" t="s">
        <v>87</v>
      </c>
      <c r="E17" s="18" t="s">
        <v>87</v>
      </c>
      <c r="F17" s="24" t="s">
        <v>87</v>
      </c>
    </row>
    <row r="18" spans="2:6" x14ac:dyDescent="0.25">
      <c r="B18" s="14" t="s">
        <v>1</v>
      </c>
      <c r="C18" s="18" t="s">
        <v>87</v>
      </c>
      <c r="D18" s="18" t="s">
        <v>87</v>
      </c>
      <c r="E18" s="18" t="s">
        <v>87</v>
      </c>
      <c r="F18" s="24" t="s">
        <v>87</v>
      </c>
    </row>
    <row r="19" spans="2:6" x14ac:dyDescent="0.25">
      <c r="B19" s="14" t="s">
        <v>2</v>
      </c>
      <c r="C19" s="18" t="s">
        <v>87</v>
      </c>
      <c r="D19" s="18">
        <v>6</v>
      </c>
      <c r="E19" s="18">
        <v>6</v>
      </c>
      <c r="F19" s="24">
        <v>2</v>
      </c>
    </row>
    <row r="20" spans="2:6" x14ac:dyDescent="0.25">
      <c r="B20" s="14" t="s">
        <v>3</v>
      </c>
      <c r="C20" s="18">
        <v>65</v>
      </c>
      <c r="D20" s="18">
        <v>6</v>
      </c>
      <c r="E20" s="18">
        <v>6</v>
      </c>
      <c r="F20" s="24">
        <v>2</v>
      </c>
    </row>
    <row r="21" spans="2:6" x14ac:dyDescent="0.25">
      <c r="B21" s="14" t="s">
        <v>35</v>
      </c>
      <c r="C21" s="18">
        <v>72</v>
      </c>
      <c r="D21" s="18">
        <v>6</v>
      </c>
      <c r="E21" s="18">
        <v>6</v>
      </c>
      <c r="F21" s="24">
        <v>2</v>
      </c>
    </row>
    <row r="22" spans="2:6" x14ac:dyDescent="0.25">
      <c r="B22" s="14" t="s">
        <v>36</v>
      </c>
      <c r="C22" s="18">
        <v>66</v>
      </c>
      <c r="D22" s="18">
        <v>6</v>
      </c>
      <c r="E22" s="18">
        <v>6</v>
      </c>
      <c r="F22" s="24">
        <v>2</v>
      </c>
    </row>
    <row r="23" spans="2:6" x14ac:dyDescent="0.25">
      <c r="B23" s="14" t="s">
        <v>65</v>
      </c>
      <c r="C23" s="18">
        <v>67</v>
      </c>
      <c r="D23" s="18">
        <v>7</v>
      </c>
      <c r="E23" s="18">
        <v>7</v>
      </c>
      <c r="F23" s="24">
        <v>3</v>
      </c>
    </row>
    <row r="24" spans="2:6" x14ac:dyDescent="0.25">
      <c r="B24" s="14" t="s">
        <v>66</v>
      </c>
      <c r="C24" s="18" t="s">
        <v>87</v>
      </c>
      <c r="D24" s="18" t="s">
        <v>87</v>
      </c>
      <c r="E24" s="18" t="s">
        <v>87</v>
      </c>
      <c r="F24" s="24" t="s">
        <v>87</v>
      </c>
    </row>
  </sheetData>
  <mergeCells count="3">
    <mergeCell ref="B5:J5"/>
    <mergeCell ref="B6:I6"/>
    <mergeCell ref="C8:F8"/>
  </mergeCells>
  <conditionalFormatting sqref="E23">
    <cfRule type="cellIs" dxfId="281" priority="116" operator="between">
      <formula>0.001</formula>
      <formula>0.045</formula>
    </cfRule>
    <cfRule type="cellIs" dxfId="280" priority="117" operator="between">
      <formula>0.0001</formula>
      <formula>0.045</formula>
    </cfRule>
  </conditionalFormatting>
  <conditionalFormatting sqref="E23">
    <cfRule type="cellIs" dxfId="279" priority="115" operator="between">
      <formula>0.0001</formula>
      <formula>0.045</formula>
    </cfRule>
  </conditionalFormatting>
  <conditionalFormatting sqref="E20">
    <cfRule type="cellIs" dxfId="278" priority="11" operator="between">
      <formula>0.001</formula>
      <formula>0.045</formula>
    </cfRule>
    <cfRule type="cellIs" dxfId="277" priority="12" operator="between">
      <formula>0.0001</formula>
      <formula>0.045</formula>
    </cfRule>
  </conditionalFormatting>
  <conditionalFormatting sqref="E20">
    <cfRule type="cellIs" dxfId="276" priority="10" operator="between">
      <formula>0.0001</formula>
      <formula>0.045</formula>
    </cfRule>
  </conditionalFormatting>
  <conditionalFormatting sqref="D23">
    <cfRule type="cellIs" dxfId="275" priority="110" operator="between">
      <formula>0.001</formula>
      <formula>0.045</formula>
    </cfRule>
    <cfRule type="cellIs" dxfId="274" priority="111" operator="between">
      <formula>0.0001</formula>
      <formula>0.045</formula>
    </cfRule>
  </conditionalFormatting>
  <conditionalFormatting sqref="D23">
    <cfRule type="cellIs" dxfId="273" priority="109" operator="between">
      <formula>0.0001</formula>
      <formula>0.045</formula>
    </cfRule>
  </conditionalFormatting>
  <conditionalFormatting sqref="F23">
    <cfRule type="cellIs" dxfId="272" priority="107" operator="between">
      <formula>0.001</formula>
      <formula>0.045</formula>
    </cfRule>
    <cfRule type="cellIs" dxfId="271" priority="108" operator="between">
      <formula>0.0001</formula>
      <formula>0.045</formula>
    </cfRule>
  </conditionalFormatting>
  <conditionalFormatting sqref="F23">
    <cfRule type="cellIs" dxfId="270" priority="106" operator="between">
      <formula>0.0001</formula>
      <formula>0.045</formula>
    </cfRule>
  </conditionalFormatting>
  <conditionalFormatting sqref="C23">
    <cfRule type="cellIs" dxfId="269" priority="104" operator="between">
      <formula>0.001</formula>
      <formula>0.045</formula>
    </cfRule>
    <cfRule type="cellIs" dxfId="268" priority="105" operator="between">
      <formula>0.0001</formula>
      <formula>0.045</formula>
    </cfRule>
  </conditionalFormatting>
  <conditionalFormatting sqref="C23">
    <cfRule type="cellIs" dxfId="267" priority="103" operator="between">
      <formula>0.0001</formula>
      <formula>0.045</formula>
    </cfRule>
  </conditionalFormatting>
  <conditionalFormatting sqref="C22">
    <cfRule type="cellIs" dxfId="266" priority="101" operator="between">
      <formula>0.001</formula>
      <formula>0.045</formula>
    </cfRule>
    <cfRule type="cellIs" dxfId="265" priority="102" operator="between">
      <formula>0.0001</formula>
      <formula>0.045</formula>
    </cfRule>
  </conditionalFormatting>
  <conditionalFormatting sqref="C22">
    <cfRule type="cellIs" dxfId="264" priority="100" operator="between">
      <formula>0.0001</formula>
      <formula>0.045</formula>
    </cfRule>
  </conditionalFormatting>
  <conditionalFormatting sqref="C22">
    <cfRule type="cellIs" dxfId="263" priority="98" operator="between">
      <formula>0.001</formula>
      <formula>0.045</formula>
    </cfRule>
    <cfRule type="cellIs" dxfId="262" priority="99" operator="between">
      <formula>0.0001</formula>
      <formula>0.045</formula>
    </cfRule>
  </conditionalFormatting>
  <conditionalFormatting sqref="C22">
    <cfRule type="cellIs" dxfId="261" priority="97" operator="between">
      <formula>0.0001</formula>
      <formula>0.045</formula>
    </cfRule>
  </conditionalFormatting>
  <conditionalFormatting sqref="D22">
    <cfRule type="cellIs" dxfId="260" priority="95" operator="between">
      <formula>0.001</formula>
      <formula>0.045</formula>
    </cfRule>
    <cfRule type="cellIs" dxfId="259" priority="96" operator="between">
      <formula>0.0001</formula>
      <formula>0.045</formula>
    </cfRule>
  </conditionalFormatting>
  <conditionalFormatting sqref="D22">
    <cfRule type="cellIs" dxfId="258" priority="94" operator="between">
      <formula>0.0001</formula>
      <formula>0.045</formula>
    </cfRule>
  </conditionalFormatting>
  <conditionalFormatting sqref="D22">
    <cfRule type="cellIs" dxfId="257" priority="92" operator="between">
      <formula>0.001</formula>
      <formula>0.045</formula>
    </cfRule>
    <cfRule type="cellIs" dxfId="256" priority="93" operator="between">
      <formula>0.0001</formula>
      <formula>0.045</formula>
    </cfRule>
  </conditionalFormatting>
  <conditionalFormatting sqref="D22">
    <cfRule type="cellIs" dxfId="255" priority="91" operator="between">
      <formula>0.0001</formula>
      <formula>0.045</formula>
    </cfRule>
  </conditionalFormatting>
  <conditionalFormatting sqref="E22">
    <cfRule type="cellIs" dxfId="254" priority="89" operator="between">
      <formula>0.001</formula>
      <formula>0.045</formula>
    </cfRule>
    <cfRule type="cellIs" dxfId="253" priority="90" operator="between">
      <formula>0.0001</formula>
      <formula>0.045</formula>
    </cfRule>
  </conditionalFormatting>
  <conditionalFormatting sqref="E22">
    <cfRule type="cellIs" dxfId="252" priority="88" operator="between">
      <formula>0.0001</formula>
      <formula>0.045</formula>
    </cfRule>
  </conditionalFormatting>
  <conditionalFormatting sqref="E22">
    <cfRule type="cellIs" dxfId="251" priority="86" operator="between">
      <formula>0.001</formula>
      <formula>0.045</formula>
    </cfRule>
    <cfRule type="cellIs" dxfId="250" priority="87" operator="between">
      <formula>0.0001</formula>
      <formula>0.045</formula>
    </cfRule>
  </conditionalFormatting>
  <conditionalFormatting sqref="E22">
    <cfRule type="cellIs" dxfId="249" priority="85" operator="between">
      <formula>0.0001</formula>
      <formula>0.045</formula>
    </cfRule>
  </conditionalFormatting>
  <conditionalFormatting sqref="F22">
    <cfRule type="cellIs" dxfId="248" priority="83" operator="between">
      <formula>0.001</formula>
      <formula>0.045</formula>
    </cfRule>
    <cfRule type="cellIs" dxfId="247" priority="84" operator="between">
      <formula>0.0001</formula>
      <formula>0.045</formula>
    </cfRule>
  </conditionalFormatting>
  <conditionalFormatting sqref="F22">
    <cfRule type="cellIs" dxfId="246" priority="82" operator="between">
      <formula>0.0001</formula>
      <formula>0.045</formula>
    </cfRule>
  </conditionalFormatting>
  <conditionalFormatting sqref="F22">
    <cfRule type="cellIs" dxfId="245" priority="80" operator="between">
      <formula>0.001</formula>
      <formula>0.045</formula>
    </cfRule>
    <cfRule type="cellIs" dxfId="244" priority="81" operator="between">
      <formula>0.0001</formula>
      <formula>0.045</formula>
    </cfRule>
  </conditionalFormatting>
  <conditionalFormatting sqref="F22">
    <cfRule type="cellIs" dxfId="243" priority="79" operator="between">
      <formula>0.0001</formula>
      <formula>0.045</formula>
    </cfRule>
  </conditionalFormatting>
  <conditionalFormatting sqref="C21">
    <cfRule type="cellIs" dxfId="242" priority="77" operator="between">
      <formula>0.001</formula>
      <formula>0.045</formula>
    </cfRule>
    <cfRule type="cellIs" dxfId="241" priority="78" operator="between">
      <formula>0.0001</formula>
      <formula>0.045</formula>
    </cfRule>
  </conditionalFormatting>
  <conditionalFormatting sqref="C21">
    <cfRule type="cellIs" dxfId="240" priority="76" operator="between">
      <formula>0.0001</formula>
      <formula>0.045</formula>
    </cfRule>
  </conditionalFormatting>
  <conditionalFormatting sqref="D21">
    <cfRule type="cellIs" dxfId="239" priority="74" operator="between">
      <formula>0.001</formula>
      <formula>0.045</formula>
    </cfRule>
    <cfRule type="cellIs" dxfId="238" priority="75" operator="between">
      <formula>0.0001</formula>
      <formula>0.045</formula>
    </cfRule>
  </conditionalFormatting>
  <conditionalFormatting sqref="D21">
    <cfRule type="cellIs" dxfId="237" priority="73" operator="between">
      <formula>0.0001</formula>
      <formula>0.045</formula>
    </cfRule>
  </conditionalFormatting>
  <conditionalFormatting sqref="E21">
    <cfRule type="cellIs" dxfId="236" priority="71" operator="between">
      <formula>0.001</formula>
      <formula>0.045</formula>
    </cfRule>
    <cfRule type="cellIs" dxfId="235" priority="72" operator="between">
      <formula>0.0001</formula>
      <formula>0.045</formula>
    </cfRule>
  </conditionalFormatting>
  <conditionalFormatting sqref="E21">
    <cfRule type="cellIs" dxfId="234" priority="70" operator="between">
      <formula>0.0001</formula>
      <formula>0.045</formula>
    </cfRule>
  </conditionalFormatting>
  <conditionalFormatting sqref="F21">
    <cfRule type="cellIs" dxfId="233" priority="68" operator="between">
      <formula>0.001</formula>
      <formula>0.045</formula>
    </cfRule>
    <cfRule type="cellIs" dxfId="232" priority="69" operator="between">
      <formula>0.0001</formula>
      <formula>0.045</formula>
    </cfRule>
  </conditionalFormatting>
  <conditionalFormatting sqref="F21">
    <cfRule type="cellIs" dxfId="231" priority="67" operator="between">
      <formula>0.0001</formula>
      <formula>0.045</formula>
    </cfRule>
  </conditionalFormatting>
  <conditionalFormatting sqref="C20">
    <cfRule type="cellIs" dxfId="230" priority="65" operator="between">
      <formula>0.001</formula>
      <formula>0.045</formula>
    </cfRule>
    <cfRule type="cellIs" dxfId="229" priority="66" operator="between">
      <formula>0.0001</formula>
      <formula>0.045</formula>
    </cfRule>
  </conditionalFormatting>
  <conditionalFormatting sqref="C20">
    <cfRule type="cellIs" dxfId="228" priority="64" operator="between">
      <formula>0.0001</formula>
      <formula>0.045</formula>
    </cfRule>
  </conditionalFormatting>
  <conditionalFormatting sqref="C20">
    <cfRule type="cellIs" dxfId="227" priority="62" operator="between">
      <formula>0.001</formula>
      <formula>0.045</formula>
    </cfRule>
    <cfRule type="cellIs" dxfId="226" priority="63" operator="between">
      <formula>0.0001</formula>
      <formula>0.045</formula>
    </cfRule>
  </conditionalFormatting>
  <conditionalFormatting sqref="C20">
    <cfRule type="cellIs" dxfId="225" priority="61" operator="between">
      <formula>0.0001</formula>
      <formula>0.045</formula>
    </cfRule>
  </conditionalFormatting>
  <conditionalFormatting sqref="C20">
    <cfRule type="cellIs" dxfId="224" priority="59" operator="between">
      <formula>0.001</formula>
      <formula>0.045</formula>
    </cfRule>
    <cfRule type="cellIs" dxfId="223" priority="60" operator="between">
      <formula>0.0001</formula>
      <formula>0.045</formula>
    </cfRule>
  </conditionalFormatting>
  <conditionalFormatting sqref="C20">
    <cfRule type="cellIs" dxfId="222" priority="58" operator="between">
      <formula>0.0001</formula>
      <formula>0.045</formula>
    </cfRule>
  </conditionalFormatting>
  <conditionalFormatting sqref="C20">
    <cfRule type="cellIs" dxfId="221" priority="56" operator="between">
      <formula>0.001</formula>
      <formula>0.045</formula>
    </cfRule>
    <cfRule type="cellIs" dxfId="220" priority="57" operator="between">
      <formula>0.0001</formula>
      <formula>0.045</formula>
    </cfRule>
  </conditionalFormatting>
  <conditionalFormatting sqref="C20">
    <cfRule type="cellIs" dxfId="219" priority="55" operator="between">
      <formula>0.0001</formula>
      <formula>0.045</formula>
    </cfRule>
  </conditionalFormatting>
  <conditionalFormatting sqref="C20">
    <cfRule type="cellIs" dxfId="218" priority="53" operator="between">
      <formula>0.001</formula>
      <formula>0.045</formula>
    </cfRule>
    <cfRule type="cellIs" dxfId="217" priority="54" operator="between">
      <formula>0.0001</formula>
      <formula>0.045</formula>
    </cfRule>
  </conditionalFormatting>
  <conditionalFormatting sqref="C20">
    <cfRule type="cellIs" dxfId="216" priority="52" operator="between">
      <formula>0.0001</formula>
      <formula>0.045</formula>
    </cfRule>
  </conditionalFormatting>
  <conditionalFormatting sqref="C20">
    <cfRule type="cellIs" dxfId="215" priority="50" operator="between">
      <formula>0.001</formula>
      <formula>0.045</formula>
    </cfRule>
    <cfRule type="cellIs" dxfId="214" priority="51" operator="between">
      <formula>0.0001</formula>
      <formula>0.045</formula>
    </cfRule>
  </conditionalFormatting>
  <conditionalFormatting sqref="C20">
    <cfRule type="cellIs" dxfId="213" priority="49" operator="between">
      <formula>0.0001</formula>
      <formula>0.045</formula>
    </cfRule>
  </conditionalFormatting>
  <conditionalFormatting sqref="C20">
    <cfRule type="cellIs" dxfId="212" priority="47" operator="between">
      <formula>0.001</formula>
      <formula>0.045</formula>
    </cfRule>
    <cfRule type="cellIs" dxfId="211" priority="48" operator="between">
      <formula>0.0001</formula>
      <formula>0.045</formula>
    </cfRule>
  </conditionalFormatting>
  <conditionalFormatting sqref="C20">
    <cfRule type="cellIs" dxfId="210" priority="46" operator="between">
      <formula>0.0001</formula>
      <formula>0.045</formula>
    </cfRule>
  </conditionalFormatting>
  <conditionalFormatting sqref="D20">
    <cfRule type="cellIs" dxfId="209" priority="44" operator="between">
      <formula>0.001</formula>
      <formula>0.045</formula>
    </cfRule>
    <cfRule type="cellIs" dxfId="208" priority="45" operator="between">
      <formula>0.0001</formula>
      <formula>0.045</formula>
    </cfRule>
  </conditionalFormatting>
  <conditionalFormatting sqref="D20">
    <cfRule type="cellIs" dxfId="207" priority="43" operator="between">
      <formula>0.0001</formula>
      <formula>0.045</formula>
    </cfRule>
  </conditionalFormatting>
  <conditionalFormatting sqref="D20">
    <cfRule type="cellIs" dxfId="206" priority="41" operator="between">
      <formula>0.001</formula>
      <formula>0.045</formula>
    </cfRule>
    <cfRule type="cellIs" dxfId="205" priority="42" operator="between">
      <formula>0.0001</formula>
      <formula>0.045</formula>
    </cfRule>
  </conditionalFormatting>
  <conditionalFormatting sqref="D20">
    <cfRule type="cellIs" dxfId="204" priority="40" operator="between">
      <formula>0.0001</formula>
      <formula>0.045</formula>
    </cfRule>
  </conditionalFormatting>
  <conditionalFormatting sqref="D20">
    <cfRule type="cellIs" dxfId="203" priority="38" operator="between">
      <formula>0.001</formula>
      <formula>0.045</formula>
    </cfRule>
    <cfRule type="cellIs" dxfId="202" priority="39" operator="between">
      <formula>0.0001</formula>
      <formula>0.045</formula>
    </cfRule>
  </conditionalFormatting>
  <conditionalFormatting sqref="D20">
    <cfRule type="cellIs" dxfId="201" priority="37" operator="between">
      <formula>0.0001</formula>
      <formula>0.045</formula>
    </cfRule>
  </conditionalFormatting>
  <conditionalFormatting sqref="D20">
    <cfRule type="cellIs" dxfId="200" priority="35" operator="between">
      <formula>0.001</formula>
      <formula>0.045</formula>
    </cfRule>
    <cfRule type="cellIs" dxfId="199" priority="36" operator="between">
      <formula>0.0001</formula>
      <formula>0.045</formula>
    </cfRule>
  </conditionalFormatting>
  <conditionalFormatting sqref="D20">
    <cfRule type="cellIs" dxfId="198" priority="34" operator="between">
      <formula>0.0001</formula>
      <formula>0.045</formula>
    </cfRule>
  </conditionalFormatting>
  <conditionalFormatting sqref="D20">
    <cfRule type="cellIs" dxfId="197" priority="32" operator="between">
      <formula>0.001</formula>
      <formula>0.045</formula>
    </cfRule>
    <cfRule type="cellIs" dxfId="196" priority="33" operator="between">
      <formula>0.0001</formula>
      <formula>0.045</formula>
    </cfRule>
  </conditionalFormatting>
  <conditionalFormatting sqref="D20">
    <cfRule type="cellIs" dxfId="195" priority="31" operator="between">
      <formula>0.0001</formula>
      <formula>0.045</formula>
    </cfRule>
  </conditionalFormatting>
  <conditionalFormatting sqref="D20">
    <cfRule type="cellIs" dxfId="194" priority="29" operator="between">
      <formula>0.001</formula>
      <formula>0.045</formula>
    </cfRule>
    <cfRule type="cellIs" dxfId="193" priority="30" operator="between">
      <formula>0.0001</formula>
      <formula>0.045</formula>
    </cfRule>
  </conditionalFormatting>
  <conditionalFormatting sqref="D20">
    <cfRule type="cellIs" dxfId="192" priority="28" operator="between">
      <formula>0.0001</formula>
      <formula>0.045</formula>
    </cfRule>
  </conditionalFormatting>
  <conditionalFormatting sqref="D20">
    <cfRule type="cellIs" dxfId="191" priority="26" operator="between">
      <formula>0.001</formula>
      <formula>0.045</formula>
    </cfRule>
    <cfRule type="cellIs" dxfId="190" priority="27" operator="between">
      <formula>0.0001</formula>
      <formula>0.045</formula>
    </cfRule>
  </conditionalFormatting>
  <conditionalFormatting sqref="D20">
    <cfRule type="cellIs" dxfId="189" priority="25" operator="between">
      <formula>0.0001</formula>
      <formula>0.045</formula>
    </cfRule>
  </conditionalFormatting>
  <conditionalFormatting sqref="E20">
    <cfRule type="cellIs" dxfId="188" priority="23" operator="between">
      <formula>0.001</formula>
      <formula>0.045</formula>
    </cfRule>
    <cfRule type="cellIs" dxfId="187" priority="24" operator="between">
      <formula>0.0001</formula>
      <formula>0.045</formula>
    </cfRule>
  </conditionalFormatting>
  <conditionalFormatting sqref="E20">
    <cfRule type="cellIs" dxfId="186" priority="22" operator="between">
      <formula>0.0001</formula>
      <formula>0.045</formula>
    </cfRule>
  </conditionalFormatting>
  <conditionalFormatting sqref="E20">
    <cfRule type="cellIs" dxfId="185" priority="20" operator="between">
      <formula>0.001</formula>
      <formula>0.045</formula>
    </cfRule>
    <cfRule type="cellIs" dxfId="184" priority="21" operator="between">
      <formula>0.0001</formula>
      <formula>0.045</formula>
    </cfRule>
  </conditionalFormatting>
  <conditionalFormatting sqref="E20">
    <cfRule type="cellIs" dxfId="183" priority="19" operator="between">
      <formula>0.0001</formula>
      <formula>0.045</formula>
    </cfRule>
  </conditionalFormatting>
  <conditionalFormatting sqref="E20">
    <cfRule type="cellIs" dxfId="182" priority="17" operator="between">
      <formula>0.001</formula>
      <formula>0.045</formula>
    </cfRule>
    <cfRule type="cellIs" dxfId="181" priority="18" operator="between">
      <formula>0.0001</formula>
      <formula>0.045</formula>
    </cfRule>
  </conditionalFormatting>
  <conditionalFormatting sqref="E20">
    <cfRule type="cellIs" dxfId="180" priority="16" operator="between">
      <formula>0.0001</formula>
      <formula>0.045</formula>
    </cfRule>
  </conditionalFormatting>
  <conditionalFormatting sqref="E20">
    <cfRule type="cellIs" dxfId="179" priority="14" operator="between">
      <formula>0.001</formula>
      <formula>0.045</formula>
    </cfRule>
    <cfRule type="cellIs" dxfId="178" priority="15" operator="between">
      <formula>0.0001</formula>
      <formula>0.045</formula>
    </cfRule>
  </conditionalFormatting>
  <conditionalFormatting sqref="E20">
    <cfRule type="cellIs" dxfId="177" priority="13" operator="between">
      <formula>0.0001</formula>
      <formula>0.045</formula>
    </cfRule>
  </conditionalFormatting>
  <conditionalFormatting sqref="E20">
    <cfRule type="cellIs" dxfId="176" priority="8" operator="between">
      <formula>0.001</formula>
      <formula>0.045</formula>
    </cfRule>
    <cfRule type="cellIs" dxfId="175" priority="9" operator="between">
      <formula>0.0001</formula>
      <formula>0.045</formula>
    </cfRule>
  </conditionalFormatting>
  <conditionalFormatting sqref="E20">
    <cfRule type="cellIs" dxfId="174" priority="7" operator="between">
      <formula>0.0001</formula>
      <formula>0.045</formula>
    </cfRule>
  </conditionalFormatting>
  <conditionalFormatting sqref="E20">
    <cfRule type="cellIs" dxfId="173" priority="5" operator="between">
      <formula>0.001</formula>
      <formula>0.045</formula>
    </cfRule>
    <cfRule type="cellIs" dxfId="172" priority="6" operator="between">
      <formula>0.0001</formula>
      <formula>0.045</formula>
    </cfRule>
  </conditionalFormatting>
  <conditionalFormatting sqref="E20">
    <cfRule type="cellIs" dxfId="171" priority="4" operator="between">
      <formula>0.0001</formula>
      <formula>0.045</formula>
    </cfRule>
  </conditionalFormatting>
  <conditionalFormatting sqref="F20">
    <cfRule type="cellIs" dxfId="170" priority="2" operator="between">
      <formula>0.001</formula>
      <formula>0.045</formula>
    </cfRule>
    <cfRule type="cellIs" dxfId="169" priority="3" operator="between">
      <formula>0.0001</formula>
      <formula>0.045</formula>
    </cfRule>
  </conditionalFormatting>
  <conditionalFormatting sqref="F20">
    <cfRule type="cellIs" dxfId="168" priority="1" operator="between">
      <formula>0.0001</formula>
      <formula>0.045</formula>
    </cfRule>
  </conditionalFormatting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4"/>
  <sheetViews>
    <sheetView showRowColHeaders="0" workbookViewId="0">
      <selection activeCell="B29" sqref="B29"/>
    </sheetView>
  </sheetViews>
  <sheetFormatPr defaultRowHeight="15" x14ac:dyDescent="0.25"/>
  <cols>
    <col min="1" max="1" width="9.140625" style="1"/>
    <col min="2" max="2" width="10" style="1" customWidth="1"/>
    <col min="3" max="3" width="9.140625" style="1"/>
    <col min="4" max="4" width="17.7109375" style="1" customWidth="1"/>
    <col min="5" max="9" width="9.140625" style="1"/>
    <col min="10" max="10" width="20.28515625" style="1" customWidth="1"/>
    <col min="11" max="16384" width="9.140625" style="1"/>
  </cols>
  <sheetData>
    <row r="5" spans="1:10" x14ac:dyDescent="0.25">
      <c r="A5" s="43" t="s">
        <v>109</v>
      </c>
      <c r="B5" s="73" t="s">
        <v>85</v>
      </c>
      <c r="C5" s="73"/>
      <c r="D5" s="73"/>
      <c r="E5" s="73"/>
      <c r="F5" s="73"/>
      <c r="G5" s="73"/>
      <c r="H5" s="73"/>
      <c r="I5" s="73"/>
      <c r="J5" s="73"/>
    </row>
    <row r="6" spans="1:10" ht="18" customHeight="1" x14ac:dyDescent="0.25">
      <c r="A6" s="43"/>
      <c r="B6" s="70" t="s">
        <v>40</v>
      </c>
      <c r="C6" s="70"/>
      <c r="D6" s="70"/>
      <c r="E6" s="70"/>
      <c r="F6" s="70"/>
      <c r="G6" s="70"/>
      <c r="H6" s="70"/>
      <c r="I6" s="70"/>
      <c r="J6" s="49"/>
    </row>
    <row r="7" spans="1:10" ht="18" customHeight="1" x14ac:dyDescent="0.25">
      <c r="A7" s="43"/>
      <c r="B7" s="47"/>
      <c r="C7" s="47"/>
      <c r="D7" s="47"/>
      <c r="E7" s="47"/>
      <c r="F7" s="47"/>
      <c r="G7" s="47"/>
      <c r="H7" s="47"/>
      <c r="I7" s="47"/>
      <c r="J7" s="49"/>
    </row>
    <row r="8" spans="1:10" ht="24.95" customHeight="1" x14ac:dyDescent="0.25">
      <c r="C8" s="72" t="s">
        <v>86</v>
      </c>
      <c r="D8" s="72"/>
      <c r="E8" s="72"/>
      <c r="F8" s="72"/>
    </row>
    <row r="9" spans="1:10" ht="24.75" customHeight="1" x14ac:dyDescent="0.25">
      <c r="B9" s="38" t="s">
        <v>37</v>
      </c>
      <c r="C9" s="44" t="s">
        <v>14</v>
      </c>
      <c r="D9" s="45" t="s">
        <v>38</v>
      </c>
      <c r="E9" s="45" t="s">
        <v>4</v>
      </c>
      <c r="F9" s="45" t="s">
        <v>39</v>
      </c>
    </row>
    <row r="10" spans="1:10" x14ac:dyDescent="0.25">
      <c r="B10" s="14" t="s">
        <v>12</v>
      </c>
      <c r="C10" s="18" t="s">
        <v>87</v>
      </c>
      <c r="D10" s="18" t="s">
        <v>87</v>
      </c>
      <c r="E10" s="18" t="s">
        <v>87</v>
      </c>
      <c r="F10" s="24" t="s">
        <v>87</v>
      </c>
    </row>
    <row r="11" spans="1:10" x14ac:dyDescent="0.25">
      <c r="B11" s="14" t="s">
        <v>11</v>
      </c>
      <c r="C11" s="18" t="s">
        <v>87</v>
      </c>
      <c r="D11" s="18" t="s">
        <v>87</v>
      </c>
      <c r="E11" s="18" t="s">
        <v>87</v>
      </c>
      <c r="F11" s="24" t="s">
        <v>87</v>
      </c>
    </row>
    <row r="12" spans="1:10" x14ac:dyDescent="0.25">
      <c r="B12" s="14" t="s">
        <v>10</v>
      </c>
      <c r="C12" s="18" t="s">
        <v>87</v>
      </c>
      <c r="D12" s="18" t="s">
        <v>87</v>
      </c>
      <c r="E12" s="18" t="s">
        <v>87</v>
      </c>
      <c r="F12" s="24" t="s">
        <v>87</v>
      </c>
    </row>
    <row r="13" spans="1:10" x14ac:dyDescent="0.25">
      <c r="B13" s="14" t="s">
        <v>5</v>
      </c>
      <c r="C13" s="18" t="s">
        <v>87</v>
      </c>
      <c r="D13" s="18" t="s">
        <v>87</v>
      </c>
      <c r="E13" s="18" t="s">
        <v>87</v>
      </c>
      <c r="F13" s="24" t="s">
        <v>87</v>
      </c>
    </row>
    <row r="14" spans="1:10" x14ac:dyDescent="0.25">
      <c r="B14" s="14" t="s">
        <v>6</v>
      </c>
      <c r="C14" s="18" t="s">
        <v>87</v>
      </c>
      <c r="D14" s="18" t="s">
        <v>87</v>
      </c>
      <c r="E14" s="18" t="s">
        <v>87</v>
      </c>
      <c r="F14" s="24" t="s">
        <v>87</v>
      </c>
    </row>
    <row r="15" spans="1:10" x14ac:dyDescent="0.25">
      <c r="B15" s="14" t="s">
        <v>7</v>
      </c>
      <c r="C15" s="18" t="s">
        <v>87</v>
      </c>
      <c r="D15" s="18" t="s">
        <v>87</v>
      </c>
      <c r="E15" s="18" t="s">
        <v>87</v>
      </c>
      <c r="F15" s="24" t="s">
        <v>87</v>
      </c>
    </row>
    <row r="16" spans="1:10" x14ac:dyDescent="0.25">
      <c r="B16" s="14" t="s">
        <v>8</v>
      </c>
      <c r="C16" s="18" t="s">
        <v>87</v>
      </c>
      <c r="D16" s="18" t="s">
        <v>87</v>
      </c>
      <c r="E16" s="18" t="s">
        <v>87</v>
      </c>
      <c r="F16" s="24" t="s">
        <v>87</v>
      </c>
    </row>
    <row r="17" spans="2:6" x14ac:dyDescent="0.25">
      <c r="B17" s="14" t="s">
        <v>0</v>
      </c>
      <c r="C17" s="18" t="s">
        <v>87</v>
      </c>
      <c r="D17" s="18" t="s">
        <v>87</v>
      </c>
      <c r="E17" s="18" t="s">
        <v>87</v>
      </c>
      <c r="F17" s="24" t="s">
        <v>87</v>
      </c>
    </row>
    <row r="18" spans="2:6" x14ac:dyDescent="0.25">
      <c r="B18" s="14" t="s">
        <v>1</v>
      </c>
      <c r="C18" s="18" t="s">
        <v>87</v>
      </c>
      <c r="D18" s="18" t="s">
        <v>87</v>
      </c>
      <c r="E18" s="18" t="s">
        <v>87</v>
      </c>
      <c r="F18" s="24" t="s">
        <v>87</v>
      </c>
    </row>
    <row r="19" spans="2:6" x14ac:dyDescent="0.25">
      <c r="B19" s="14" t="s">
        <v>2</v>
      </c>
      <c r="C19" s="18" t="s">
        <v>87</v>
      </c>
      <c r="D19" s="18">
        <v>71</v>
      </c>
      <c r="E19" s="18">
        <v>58</v>
      </c>
      <c r="F19" s="24">
        <v>38</v>
      </c>
    </row>
    <row r="20" spans="2:6" x14ac:dyDescent="0.25">
      <c r="B20" s="14" t="s">
        <v>3</v>
      </c>
      <c r="C20" s="18">
        <v>306</v>
      </c>
      <c r="D20" s="18">
        <v>73</v>
      </c>
      <c r="E20" s="18">
        <v>60</v>
      </c>
      <c r="F20" s="24">
        <v>38</v>
      </c>
    </row>
    <row r="21" spans="2:6" x14ac:dyDescent="0.25">
      <c r="B21" s="14" t="s">
        <v>35</v>
      </c>
      <c r="C21" s="18">
        <v>302</v>
      </c>
      <c r="D21" s="18">
        <v>73</v>
      </c>
      <c r="E21" s="18">
        <v>60</v>
      </c>
      <c r="F21" s="24">
        <v>37</v>
      </c>
    </row>
    <row r="22" spans="2:6" x14ac:dyDescent="0.25">
      <c r="B22" s="14" t="s">
        <v>36</v>
      </c>
      <c r="C22" s="18">
        <v>312</v>
      </c>
      <c r="D22" s="18">
        <v>75</v>
      </c>
      <c r="E22" s="18">
        <v>62</v>
      </c>
      <c r="F22" s="24">
        <v>36</v>
      </c>
    </row>
    <row r="23" spans="2:6" x14ac:dyDescent="0.25">
      <c r="B23" s="14" t="s">
        <v>65</v>
      </c>
      <c r="C23" s="18">
        <v>314</v>
      </c>
      <c r="D23" s="18">
        <v>77</v>
      </c>
      <c r="E23" s="18">
        <v>63</v>
      </c>
      <c r="F23" s="24">
        <v>36</v>
      </c>
    </row>
    <row r="24" spans="2:6" x14ac:dyDescent="0.25">
      <c r="B24" s="14" t="s">
        <v>66</v>
      </c>
      <c r="C24" s="18" t="s">
        <v>87</v>
      </c>
      <c r="D24" s="18" t="s">
        <v>87</v>
      </c>
      <c r="E24" s="18" t="s">
        <v>87</v>
      </c>
      <c r="F24" s="24" t="s">
        <v>87</v>
      </c>
    </row>
  </sheetData>
  <mergeCells count="3">
    <mergeCell ref="B5:J5"/>
    <mergeCell ref="B6:I6"/>
    <mergeCell ref="C8:F8"/>
  </mergeCells>
  <conditionalFormatting sqref="E20">
    <cfRule type="cellIs" dxfId="167" priority="8" operator="between">
      <formula>0.001</formula>
      <formula>0.045</formula>
    </cfRule>
    <cfRule type="cellIs" dxfId="166" priority="9" operator="between">
      <formula>0.0001</formula>
      <formula>0.045</formula>
    </cfRule>
  </conditionalFormatting>
  <conditionalFormatting sqref="E20">
    <cfRule type="cellIs" dxfId="165" priority="7" operator="between">
      <formula>0.0001</formula>
      <formula>0.045</formula>
    </cfRule>
  </conditionalFormatting>
  <conditionalFormatting sqref="F23">
    <cfRule type="cellIs" dxfId="164" priority="110" operator="between">
      <formula>0.001</formula>
      <formula>0.045</formula>
    </cfRule>
    <cfRule type="cellIs" dxfId="163" priority="111" operator="between">
      <formula>0.0001</formula>
      <formula>0.045</formula>
    </cfRule>
  </conditionalFormatting>
  <conditionalFormatting sqref="F23">
    <cfRule type="cellIs" dxfId="162" priority="109" operator="between">
      <formula>0.0001</formula>
      <formula>0.045</formula>
    </cfRule>
  </conditionalFormatting>
  <conditionalFormatting sqref="C23">
    <cfRule type="cellIs" dxfId="161" priority="107" operator="between">
      <formula>0.001</formula>
      <formula>0.045</formula>
    </cfRule>
    <cfRule type="cellIs" dxfId="160" priority="108" operator="between">
      <formula>0.0001</formula>
      <formula>0.045</formula>
    </cfRule>
  </conditionalFormatting>
  <conditionalFormatting sqref="C23">
    <cfRule type="cellIs" dxfId="159" priority="106" operator="between">
      <formula>0.0001</formula>
      <formula>0.045</formula>
    </cfRule>
  </conditionalFormatting>
  <conditionalFormatting sqref="D23">
    <cfRule type="cellIs" dxfId="158" priority="104" operator="between">
      <formula>0.001</formula>
      <formula>0.045</formula>
    </cfRule>
    <cfRule type="cellIs" dxfId="157" priority="105" operator="between">
      <formula>0.0001</formula>
      <formula>0.045</formula>
    </cfRule>
  </conditionalFormatting>
  <conditionalFormatting sqref="D23">
    <cfRule type="cellIs" dxfId="156" priority="103" operator="between">
      <formula>0.0001</formula>
      <formula>0.045</formula>
    </cfRule>
  </conditionalFormatting>
  <conditionalFormatting sqref="C22">
    <cfRule type="cellIs" dxfId="155" priority="101" operator="between">
      <formula>0.001</formula>
      <formula>0.045</formula>
    </cfRule>
    <cfRule type="cellIs" dxfId="154" priority="102" operator="between">
      <formula>0.0001</formula>
      <formula>0.045</formula>
    </cfRule>
  </conditionalFormatting>
  <conditionalFormatting sqref="C22">
    <cfRule type="cellIs" dxfId="153" priority="100" operator="between">
      <formula>0.0001</formula>
      <formula>0.045</formula>
    </cfRule>
  </conditionalFormatting>
  <conditionalFormatting sqref="C22">
    <cfRule type="cellIs" dxfId="152" priority="98" operator="between">
      <formula>0.001</formula>
      <formula>0.045</formula>
    </cfRule>
    <cfRule type="cellIs" dxfId="151" priority="99" operator="between">
      <formula>0.0001</formula>
      <formula>0.045</formula>
    </cfRule>
  </conditionalFormatting>
  <conditionalFormatting sqref="C22">
    <cfRule type="cellIs" dxfId="150" priority="97" operator="between">
      <formula>0.0001</formula>
      <formula>0.045</formula>
    </cfRule>
  </conditionalFormatting>
  <conditionalFormatting sqref="D22">
    <cfRule type="cellIs" dxfId="149" priority="95" operator="between">
      <formula>0.001</formula>
      <formula>0.045</formula>
    </cfRule>
    <cfRule type="cellIs" dxfId="148" priority="96" operator="between">
      <formula>0.0001</formula>
      <formula>0.045</formula>
    </cfRule>
  </conditionalFormatting>
  <conditionalFormatting sqref="D22">
    <cfRule type="cellIs" dxfId="147" priority="94" operator="between">
      <formula>0.0001</formula>
      <formula>0.045</formula>
    </cfRule>
  </conditionalFormatting>
  <conditionalFormatting sqref="D22">
    <cfRule type="cellIs" dxfId="146" priority="92" operator="between">
      <formula>0.001</formula>
      <formula>0.045</formula>
    </cfRule>
    <cfRule type="cellIs" dxfId="145" priority="93" operator="between">
      <formula>0.0001</formula>
      <formula>0.045</formula>
    </cfRule>
  </conditionalFormatting>
  <conditionalFormatting sqref="D22">
    <cfRule type="cellIs" dxfId="144" priority="91" operator="between">
      <formula>0.0001</formula>
      <formula>0.045</formula>
    </cfRule>
  </conditionalFormatting>
  <conditionalFormatting sqref="E22">
    <cfRule type="cellIs" dxfId="143" priority="89" operator="between">
      <formula>0.001</formula>
      <formula>0.045</formula>
    </cfRule>
    <cfRule type="cellIs" dxfId="142" priority="90" operator="between">
      <formula>0.0001</formula>
      <formula>0.045</formula>
    </cfRule>
  </conditionalFormatting>
  <conditionalFormatting sqref="E22">
    <cfRule type="cellIs" dxfId="141" priority="88" operator="between">
      <formula>0.0001</formula>
      <formula>0.045</formula>
    </cfRule>
  </conditionalFormatting>
  <conditionalFormatting sqref="E22">
    <cfRule type="cellIs" dxfId="140" priority="86" operator="between">
      <formula>0.001</formula>
      <formula>0.045</formula>
    </cfRule>
    <cfRule type="cellIs" dxfId="139" priority="87" operator="between">
      <formula>0.0001</formula>
      <formula>0.045</formula>
    </cfRule>
  </conditionalFormatting>
  <conditionalFormatting sqref="E22">
    <cfRule type="cellIs" dxfId="138" priority="85" operator="between">
      <formula>0.0001</formula>
      <formula>0.045</formula>
    </cfRule>
  </conditionalFormatting>
  <conditionalFormatting sqref="F22">
    <cfRule type="cellIs" dxfId="137" priority="83" operator="between">
      <formula>0.001</formula>
      <formula>0.045</formula>
    </cfRule>
    <cfRule type="cellIs" dxfId="136" priority="84" operator="between">
      <formula>0.0001</formula>
      <formula>0.045</formula>
    </cfRule>
  </conditionalFormatting>
  <conditionalFormatting sqref="F22">
    <cfRule type="cellIs" dxfId="135" priority="82" operator="between">
      <formula>0.0001</formula>
      <formula>0.045</formula>
    </cfRule>
  </conditionalFormatting>
  <conditionalFormatting sqref="F22">
    <cfRule type="cellIs" dxfId="134" priority="80" operator="between">
      <formula>0.001</formula>
      <formula>0.045</formula>
    </cfRule>
    <cfRule type="cellIs" dxfId="133" priority="81" operator="between">
      <formula>0.0001</formula>
      <formula>0.045</formula>
    </cfRule>
  </conditionalFormatting>
  <conditionalFormatting sqref="F22">
    <cfRule type="cellIs" dxfId="132" priority="79" operator="between">
      <formula>0.0001</formula>
      <formula>0.045</formula>
    </cfRule>
  </conditionalFormatting>
  <conditionalFormatting sqref="C21">
    <cfRule type="cellIs" dxfId="131" priority="77" operator="between">
      <formula>0.001</formula>
      <formula>0.045</formula>
    </cfRule>
    <cfRule type="cellIs" dxfId="130" priority="78" operator="between">
      <formula>0.0001</formula>
      <formula>0.045</formula>
    </cfRule>
  </conditionalFormatting>
  <conditionalFormatting sqref="C21">
    <cfRule type="cellIs" dxfId="129" priority="76" operator="between">
      <formula>0.0001</formula>
      <formula>0.045</formula>
    </cfRule>
  </conditionalFormatting>
  <conditionalFormatting sqref="D21">
    <cfRule type="cellIs" dxfId="128" priority="74" operator="between">
      <formula>0.001</formula>
      <formula>0.045</formula>
    </cfRule>
    <cfRule type="cellIs" dxfId="127" priority="75" operator="between">
      <formula>0.0001</formula>
      <formula>0.045</formula>
    </cfRule>
  </conditionalFormatting>
  <conditionalFormatting sqref="D21">
    <cfRule type="cellIs" dxfId="126" priority="73" operator="between">
      <formula>0.0001</formula>
      <formula>0.045</formula>
    </cfRule>
  </conditionalFormatting>
  <conditionalFormatting sqref="E21">
    <cfRule type="cellIs" dxfId="125" priority="71" operator="between">
      <formula>0.001</formula>
      <formula>0.045</formula>
    </cfRule>
    <cfRule type="cellIs" dxfId="124" priority="72" operator="between">
      <formula>0.0001</formula>
      <formula>0.045</formula>
    </cfRule>
  </conditionalFormatting>
  <conditionalFormatting sqref="E21">
    <cfRule type="cellIs" dxfId="123" priority="70" operator="between">
      <formula>0.0001</formula>
      <formula>0.045</formula>
    </cfRule>
  </conditionalFormatting>
  <conditionalFormatting sqref="F21">
    <cfRule type="cellIs" dxfId="122" priority="68" operator="between">
      <formula>0.001</formula>
      <formula>0.045</formula>
    </cfRule>
    <cfRule type="cellIs" dxfId="121" priority="69" operator="between">
      <formula>0.0001</formula>
      <formula>0.045</formula>
    </cfRule>
  </conditionalFormatting>
  <conditionalFormatting sqref="F21">
    <cfRule type="cellIs" dxfId="120" priority="67" operator="between">
      <formula>0.0001</formula>
      <formula>0.045</formula>
    </cfRule>
  </conditionalFormatting>
  <conditionalFormatting sqref="C20">
    <cfRule type="cellIs" dxfId="119" priority="65" operator="between">
      <formula>0.001</formula>
      <formula>0.045</formula>
    </cfRule>
    <cfRule type="cellIs" dxfId="118" priority="66" operator="between">
      <formula>0.0001</formula>
      <formula>0.045</formula>
    </cfRule>
  </conditionalFormatting>
  <conditionalFormatting sqref="C20">
    <cfRule type="cellIs" dxfId="117" priority="64" operator="between">
      <formula>0.0001</formula>
      <formula>0.045</formula>
    </cfRule>
  </conditionalFormatting>
  <conditionalFormatting sqref="C20">
    <cfRule type="cellIs" dxfId="116" priority="62" operator="between">
      <formula>0.001</formula>
      <formula>0.045</formula>
    </cfRule>
    <cfRule type="cellIs" dxfId="115" priority="63" operator="between">
      <formula>0.0001</formula>
      <formula>0.045</formula>
    </cfRule>
  </conditionalFormatting>
  <conditionalFormatting sqref="C20">
    <cfRule type="cellIs" dxfId="114" priority="61" operator="between">
      <formula>0.0001</formula>
      <formula>0.045</formula>
    </cfRule>
  </conditionalFormatting>
  <conditionalFormatting sqref="C20">
    <cfRule type="cellIs" dxfId="113" priority="59" operator="between">
      <formula>0.001</formula>
      <formula>0.045</formula>
    </cfRule>
    <cfRule type="cellIs" dxfId="112" priority="60" operator="between">
      <formula>0.0001</formula>
      <formula>0.045</formula>
    </cfRule>
  </conditionalFormatting>
  <conditionalFormatting sqref="C20">
    <cfRule type="cellIs" dxfId="111" priority="58" operator="between">
      <formula>0.0001</formula>
      <formula>0.045</formula>
    </cfRule>
  </conditionalFormatting>
  <conditionalFormatting sqref="C20">
    <cfRule type="cellIs" dxfId="110" priority="56" operator="between">
      <formula>0.001</formula>
      <formula>0.045</formula>
    </cfRule>
    <cfRule type="cellIs" dxfId="109" priority="57" operator="between">
      <formula>0.0001</formula>
      <formula>0.045</formula>
    </cfRule>
  </conditionalFormatting>
  <conditionalFormatting sqref="C20">
    <cfRule type="cellIs" dxfId="108" priority="55" operator="between">
      <formula>0.0001</formula>
      <formula>0.045</formula>
    </cfRule>
  </conditionalFormatting>
  <conditionalFormatting sqref="C20">
    <cfRule type="cellIs" dxfId="107" priority="53" operator="between">
      <formula>0.001</formula>
      <formula>0.045</formula>
    </cfRule>
    <cfRule type="cellIs" dxfId="106" priority="54" operator="between">
      <formula>0.0001</formula>
      <formula>0.045</formula>
    </cfRule>
  </conditionalFormatting>
  <conditionalFormatting sqref="C20">
    <cfRule type="cellIs" dxfId="105" priority="52" operator="between">
      <formula>0.0001</formula>
      <formula>0.045</formula>
    </cfRule>
  </conditionalFormatting>
  <conditionalFormatting sqref="C20">
    <cfRule type="cellIs" dxfId="104" priority="50" operator="between">
      <formula>0.001</formula>
      <formula>0.045</formula>
    </cfRule>
    <cfRule type="cellIs" dxfId="103" priority="51" operator="between">
      <formula>0.0001</formula>
      <formula>0.045</formula>
    </cfRule>
  </conditionalFormatting>
  <conditionalFormatting sqref="C20">
    <cfRule type="cellIs" dxfId="102" priority="49" operator="between">
      <formula>0.0001</formula>
      <formula>0.045</formula>
    </cfRule>
  </conditionalFormatting>
  <conditionalFormatting sqref="C20">
    <cfRule type="cellIs" dxfId="101" priority="47" operator="between">
      <formula>0.001</formula>
      <formula>0.045</formula>
    </cfRule>
    <cfRule type="cellIs" dxfId="100" priority="48" operator="between">
      <formula>0.0001</formula>
      <formula>0.045</formula>
    </cfRule>
  </conditionalFormatting>
  <conditionalFormatting sqref="C20">
    <cfRule type="cellIs" dxfId="99" priority="46" operator="between">
      <formula>0.0001</formula>
      <formula>0.045</formula>
    </cfRule>
  </conditionalFormatting>
  <conditionalFormatting sqref="D20">
    <cfRule type="cellIs" dxfId="98" priority="44" operator="between">
      <formula>0.001</formula>
      <formula>0.045</formula>
    </cfRule>
    <cfRule type="cellIs" dxfId="97" priority="45" operator="between">
      <formula>0.0001</formula>
      <formula>0.045</formula>
    </cfRule>
  </conditionalFormatting>
  <conditionalFormatting sqref="D20">
    <cfRule type="cellIs" dxfId="96" priority="43" operator="between">
      <formula>0.0001</formula>
      <formula>0.045</formula>
    </cfRule>
  </conditionalFormatting>
  <conditionalFormatting sqref="D20">
    <cfRule type="cellIs" dxfId="95" priority="41" operator="between">
      <formula>0.001</formula>
      <formula>0.045</formula>
    </cfRule>
    <cfRule type="cellIs" dxfId="94" priority="42" operator="between">
      <formula>0.0001</formula>
      <formula>0.045</formula>
    </cfRule>
  </conditionalFormatting>
  <conditionalFormatting sqref="D20">
    <cfRule type="cellIs" dxfId="93" priority="40" operator="between">
      <formula>0.0001</formula>
      <formula>0.045</formula>
    </cfRule>
  </conditionalFormatting>
  <conditionalFormatting sqref="D20">
    <cfRule type="cellIs" dxfId="92" priority="38" operator="between">
      <formula>0.001</formula>
      <formula>0.045</formula>
    </cfRule>
    <cfRule type="cellIs" dxfId="91" priority="39" operator="between">
      <formula>0.0001</formula>
      <formula>0.045</formula>
    </cfRule>
  </conditionalFormatting>
  <conditionalFormatting sqref="D20">
    <cfRule type="cellIs" dxfId="90" priority="37" operator="between">
      <formula>0.0001</formula>
      <formula>0.045</formula>
    </cfRule>
  </conditionalFormatting>
  <conditionalFormatting sqref="D20">
    <cfRule type="cellIs" dxfId="89" priority="35" operator="between">
      <formula>0.001</formula>
      <formula>0.045</formula>
    </cfRule>
    <cfRule type="cellIs" dxfId="88" priority="36" operator="between">
      <formula>0.0001</formula>
      <formula>0.045</formula>
    </cfRule>
  </conditionalFormatting>
  <conditionalFormatting sqref="D20">
    <cfRule type="cellIs" dxfId="87" priority="34" operator="between">
      <formula>0.0001</formula>
      <formula>0.045</formula>
    </cfRule>
  </conditionalFormatting>
  <conditionalFormatting sqref="D20">
    <cfRule type="cellIs" dxfId="86" priority="32" operator="between">
      <formula>0.001</formula>
      <formula>0.045</formula>
    </cfRule>
    <cfRule type="cellIs" dxfId="85" priority="33" operator="between">
      <formula>0.0001</formula>
      <formula>0.045</formula>
    </cfRule>
  </conditionalFormatting>
  <conditionalFormatting sqref="D20">
    <cfRule type="cellIs" dxfId="84" priority="31" operator="between">
      <formula>0.0001</formula>
      <formula>0.045</formula>
    </cfRule>
  </conditionalFormatting>
  <conditionalFormatting sqref="D20">
    <cfRule type="cellIs" dxfId="83" priority="29" operator="between">
      <formula>0.001</formula>
      <formula>0.045</formula>
    </cfRule>
    <cfRule type="cellIs" dxfId="82" priority="30" operator="between">
      <formula>0.0001</formula>
      <formula>0.045</formula>
    </cfRule>
  </conditionalFormatting>
  <conditionalFormatting sqref="D20">
    <cfRule type="cellIs" dxfId="81" priority="28" operator="between">
      <formula>0.0001</formula>
      <formula>0.045</formula>
    </cfRule>
  </conditionalFormatting>
  <conditionalFormatting sqref="D20">
    <cfRule type="cellIs" dxfId="80" priority="26" operator="between">
      <formula>0.001</formula>
      <formula>0.045</formula>
    </cfRule>
    <cfRule type="cellIs" dxfId="79" priority="27" operator="between">
      <formula>0.0001</formula>
      <formula>0.045</formula>
    </cfRule>
  </conditionalFormatting>
  <conditionalFormatting sqref="D20">
    <cfRule type="cellIs" dxfId="78" priority="25" operator="between">
      <formula>0.0001</formula>
      <formula>0.045</formula>
    </cfRule>
  </conditionalFormatting>
  <conditionalFormatting sqref="E20">
    <cfRule type="cellIs" dxfId="77" priority="23" operator="between">
      <formula>0.001</formula>
      <formula>0.045</formula>
    </cfRule>
    <cfRule type="cellIs" dxfId="76" priority="24" operator="between">
      <formula>0.0001</formula>
      <formula>0.045</formula>
    </cfRule>
  </conditionalFormatting>
  <conditionalFormatting sqref="E20">
    <cfRule type="cellIs" dxfId="75" priority="22" operator="between">
      <formula>0.0001</formula>
      <formula>0.045</formula>
    </cfRule>
  </conditionalFormatting>
  <conditionalFormatting sqref="E20">
    <cfRule type="cellIs" dxfId="74" priority="20" operator="between">
      <formula>0.001</formula>
      <formula>0.045</formula>
    </cfRule>
    <cfRule type="cellIs" dxfId="73" priority="21" operator="between">
      <formula>0.0001</formula>
      <formula>0.045</formula>
    </cfRule>
  </conditionalFormatting>
  <conditionalFormatting sqref="E20">
    <cfRule type="cellIs" dxfId="72" priority="19" operator="between">
      <formula>0.0001</formula>
      <formula>0.045</formula>
    </cfRule>
  </conditionalFormatting>
  <conditionalFormatting sqref="E20">
    <cfRule type="cellIs" dxfId="71" priority="17" operator="between">
      <formula>0.001</formula>
      <formula>0.045</formula>
    </cfRule>
    <cfRule type="cellIs" dxfId="70" priority="18" operator="between">
      <formula>0.0001</formula>
      <formula>0.045</formula>
    </cfRule>
  </conditionalFormatting>
  <conditionalFormatting sqref="E20">
    <cfRule type="cellIs" dxfId="69" priority="16" operator="between">
      <formula>0.0001</formula>
      <formula>0.045</formula>
    </cfRule>
  </conditionalFormatting>
  <conditionalFormatting sqref="E20">
    <cfRule type="cellIs" dxfId="68" priority="14" operator="between">
      <formula>0.001</formula>
      <formula>0.045</formula>
    </cfRule>
    <cfRule type="cellIs" dxfId="67" priority="15" operator="between">
      <formula>0.0001</formula>
      <formula>0.045</formula>
    </cfRule>
  </conditionalFormatting>
  <conditionalFormatting sqref="E20">
    <cfRule type="cellIs" dxfId="66" priority="13" operator="between">
      <formula>0.0001</formula>
      <formula>0.045</formula>
    </cfRule>
  </conditionalFormatting>
  <conditionalFormatting sqref="E20">
    <cfRule type="cellIs" dxfId="65" priority="11" operator="between">
      <formula>0.001</formula>
      <formula>0.045</formula>
    </cfRule>
    <cfRule type="cellIs" dxfId="64" priority="12" operator="between">
      <formula>0.0001</formula>
      <formula>0.045</formula>
    </cfRule>
  </conditionalFormatting>
  <conditionalFormatting sqref="E20">
    <cfRule type="cellIs" dxfId="63" priority="10" operator="between">
      <formula>0.0001</formula>
      <formula>0.045</formula>
    </cfRule>
  </conditionalFormatting>
  <conditionalFormatting sqref="E20">
    <cfRule type="cellIs" dxfId="62" priority="5" operator="between">
      <formula>0.001</formula>
      <formula>0.045</formula>
    </cfRule>
    <cfRule type="cellIs" dxfId="61" priority="6" operator="between">
      <formula>0.0001</formula>
      <formula>0.045</formula>
    </cfRule>
  </conditionalFormatting>
  <conditionalFormatting sqref="E20">
    <cfRule type="cellIs" dxfId="60" priority="4" operator="between">
      <formula>0.0001</formula>
      <formula>0.045</formula>
    </cfRule>
  </conditionalFormatting>
  <conditionalFormatting sqref="F20">
    <cfRule type="cellIs" dxfId="59" priority="2" operator="between">
      <formula>0.001</formula>
      <formula>0.045</formula>
    </cfRule>
    <cfRule type="cellIs" dxfId="58" priority="3" operator="between">
      <formula>0.0001</formula>
      <formula>0.045</formula>
    </cfRule>
  </conditionalFormatting>
  <conditionalFormatting sqref="F20">
    <cfRule type="cellIs" dxfId="57" priority="1" operator="between">
      <formula>0.0001</formula>
      <formula>0.045</formula>
    </cfRule>
  </conditionalFormatting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24"/>
  <sheetViews>
    <sheetView showRowColHeaders="0" workbookViewId="0"/>
  </sheetViews>
  <sheetFormatPr defaultRowHeight="15" x14ac:dyDescent="0.25"/>
  <cols>
    <col min="1" max="1" width="9.140625" style="1"/>
    <col min="2" max="2" width="12.5703125" style="1" customWidth="1"/>
    <col min="3" max="3" width="9.140625" style="1"/>
    <col min="4" max="4" width="16.7109375" style="1" customWidth="1"/>
    <col min="5" max="16384" width="9.140625" style="1"/>
  </cols>
  <sheetData>
    <row r="5" spans="1:12" ht="18.75" customHeight="1" x14ac:dyDescent="0.25">
      <c r="A5" s="43" t="s">
        <v>19</v>
      </c>
      <c r="B5" s="49" t="s">
        <v>58</v>
      </c>
      <c r="C5" s="43"/>
      <c r="D5" s="49"/>
      <c r="E5" s="43"/>
      <c r="F5" s="49"/>
      <c r="G5" s="43"/>
      <c r="H5" s="49"/>
      <c r="I5" s="43"/>
      <c r="J5" s="49"/>
      <c r="K5" s="43"/>
      <c r="L5" s="49"/>
    </row>
    <row r="6" spans="1:12" ht="9.75" customHeight="1" x14ac:dyDescent="0.25">
      <c r="B6" s="70" t="s">
        <v>57</v>
      </c>
      <c r="C6" s="70"/>
      <c r="D6" s="70"/>
      <c r="E6" s="70"/>
      <c r="F6" s="70"/>
      <c r="G6" s="70"/>
      <c r="H6" s="70"/>
      <c r="I6" s="70"/>
    </row>
    <row r="7" spans="1:12" ht="15" customHeight="1" x14ac:dyDescent="0.25">
      <c r="B7" s="47"/>
      <c r="C7" s="47"/>
      <c r="D7" s="47"/>
      <c r="E7" s="47"/>
      <c r="F7" s="47"/>
      <c r="G7" s="47"/>
      <c r="H7" s="47"/>
      <c r="I7" s="47"/>
    </row>
    <row r="8" spans="1:12" ht="24.95" customHeight="1" x14ac:dyDescent="0.25">
      <c r="C8" s="72" t="s">
        <v>18</v>
      </c>
      <c r="D8" s="72"/>
      <c r="E8" s="72"/>
      <c r="F8" s="72"/>
      <c r="G8" s="51"/>
    </row>
    <row r="9" spans="1:12" ht="24.95" customHeight="1" x14ac:dyDescent="0.25">
      <c r="B9" s="38" t="s">
        <v>37</v>
      </c>
      <c r="C9" s="44" t="s">
        <v>14</v>
      </c>
      <c r="D9" s="45" t="s">
        <v>38</v>
      </c>
      <c r="E9" s="45" t="s">
        <v>4</v>
      </c>
      <c r="F9" s="45" t="s">
        <v>39</v>
      </c>
      <c r="G9" s="29"/>
    </row>
    <row r="10" spans="1:12" ht="15" customHeight="1" x14ac:dyDescent="0.25">
      <c r="B10" s="14" t="s">
        <v>12</v>
      </c>
      <c r="C10" s="18" t="s">
        <v>87</v>
      </c>
      <c r="D10" s="18">
        <v>125</v>
      </c>
      <c r="E10" s="18">
        <v>95</v>
      </c>
      <c r="F10" s="24">
        <v>83</v>
      </c>
      <c r="G10" s="29"/>
    </row>
    <row r="11" spans="1:12" ht="15" customHeight="1" x14ac:dyDescent="0.25">
      <c r="B11" s="14" t="s">
        <v>11</v>
      </c>
      <c r="C11" s="18" t="s">
        <v>87</v>
      </c>
      <c r="D11" s="18">
        <v>126</v>
      </c>
      <c r="E11" s="18">
        <v>96</v>
      </c>
      <c r="F11" s="24">
        <v>85</v>
      </c>
      <c r="G11" s="29"/>
    </row>
    <row r="12" spans="1:12" ht="15" customHeight="1" x14ac:dyDescent="0.25">
      <c r="B12" s="14" t="s">
        <v>10</v>
      </c>
      <c r="C12" s="18" t="s">
        <v>87</v>
      </c>
      <c r="D12" s="18">
        <v>109</v>
      </c>
      <c r="E12" s="18">
        <v>97</v>
      </c>
      <c r="F12" s="24">
        <v>86</v>
      </c>
      <c r="G12" s="29"/>
    </row>
    <row r="13" spans="1:12" ht="15" customHeight="1" x14ac:dyDescent="0.25">
      <c r="B13" s="14" t="s">
        <v>5</v>
      </c>
      <c r="C13" s="18">
        <v>326</v>
      </c>
      <c r="D13" s="18">
        <v>108</v>
      </c>
      <c r="E13" s="18">
        <v>96</v>
      </c>
      <c r="F13" s="24">
        <v>84</v>
      </c>
      <c r="G13" s="29"/>
    </row>
    <row r="14" spans="1:12" ht="15" customHeight="1" x14ac:dyDescent="0.25">
      <c r="B14" s="14" t="s">
        <v>6</v>
      </c>
      <c r="C14" s="18">
        <v>328</v>
      </c>
      <c r="D14" s="18">
        <v>110</v>
      </c>
      <c r="E14" s="18">
        <v>98</v>
      </c>
      <c r="F14" s="24">
        <v>86</v>
      </c>
      <c r="G14" s="29"/>
    </row>
    <row r="15" spans="1:12" ht="15" customHeight="1" x14ac:dyDescent="0.25">
      <c r="B15" s="14" t="s">
        <v>7</v>
      </c>
      <c r="C15" s="18">
        <v>323</v>
      </c>
      <c r="D15" s="18">
        <v>108</v>
      </c>
      <c r="E15" s="18">
        <v>96</v>
      </c>
      <c r="F15" s="24">
        <v>83</v>
      </c>
      <c r="G15" s="29"/>
    </row>
    <row r="16" spans="1:12" ht="15" customHeight="1" x14ac:dyDescent="0.25">
      <c r="B16" s="14" t="s">
        <v>8</v>
      </c>
      <c r="C16" s="18">
        <v>319</v>
      </c>
      <c r="D16" s="18">
        <v>109</v>
      </c>
      <c r="E16" s="18">
        <v>97</v>
      </c>
      <c r="F16" s="24">
        <v>84</v>
      </c>
      <c r="G16" s="29"/>
    </row>
    <row r="17" spans="1:7" ht="15" customHeight="1" x14ac:dyDescent="0.25">
      <c r="B17" s="14" t="s">
        <v>0</v>
      </c>
      <c r="C17" s="18">
        <v>305</v>
      </c>
      <c r="D17" s="18">
        <v>103</v>
      </c>
      <c r="E17" s="18">
        <v>91</v>
      </c>
      <c r="F17" s="24">
        <v>78</v>
      </c>
      <c r="G17" s="29"/>
    </row>
    <row r="18" spans="1:7" ht="15" customHeight="1" x14ac:dyDescent="0.25">
      <c r="B18" s="14" t="s">
        <v>1</v>
      </c>
      <c r="C18" s="18">
        <v>301</v>
      </c>
      <c r="D18" s="18">
        <v>100</v>
      </c>
      <c r="E18" s="18">
        <v>88</v>
      </c>
      <c r="F18" s="24">
        <v>75</v>
      </c>
      <c r="G18" s="29"/>
    </row>
    <row r="19" spans="1:7" ht="15" customHeight="1" x14ac:dyDescent="0.25">
      <c r="B19" s="14" t="s">
        <v>2</v>
      </c>
      <c r="C19" s="18">
        <v>296</v>
      </c>
      <c r="D19" s="18">
        <v>100</v>
      </c>
      <c r="E19" s="18">
        <v>88</v>
      </c>
      <c r="F19" s="24">
        <v>75</v>
      </c>
      <c r="G19" s="29"/>
    </row>
    <row r="20" spans="1:7" ht="15" customHeight="1" x14ac:dyDescent="0.25">
      <c r="B20" s="14" t="s">
        <v>3</v>
      </c>
      <c r="C20" s="18">
        <v>300</v>
      </c>
      <c r="D20" s="18">
        <v>98</v>
      </c>
      <c r="E20" s="18">
        <v>86</v>
      </c>
      <c r="F20" s="24">
        <v>72</v>
      </c>
      <c r="G20" s="29"/>
    </row>
    <row r="21" spans="1:7" ht="15" customHeight="1" x14ac:dyDescent="0.25">
      <c r="B21" s="14" t="s">
        <v>35</v>
      </c>
      <c r="C21" s="18">
        <v>300</v>
      </c>
      <c r="D21" s="18">
        <v>97</v>
      </c>
      <c r="E21" s="18">
        <v>85</v>
      </c>
      <c r="F21" s="24">
        <v>71</v>
      </c>
    </row>
    <row r="22" spans="1:7" ht="15" customHeight="1" x14ac:dyDescent="0.25">
      <c r="A22" s="14"/>
      <c r="B22" s="14" t="s">
        <v>36</v>
      </c>
      <c r="C22" s="18">
        <v>298</v>
      </c>
      <c r="D22" s="18">
        <v>96</v>
      </c>
      <c r="E22" s="18">
        <v>84</v>
      </c>
      <c r="F22" s="24">
        <v>70</v>
      </c>
    </row>
    <row r="23" spans="1:7" ht="15" customHeight="1" x14ac:dyDescent="0.25">
      <c r="B23" s="14" t="s">
        <v>65</v>
      </c>
      <c r="C23" s="18">
        <v>293</v>
      </c>
      <c r="D23" s="18">
        <v>95</v>
      </c>
      <c r="E23" s="18">
        <v>83</v>
      </c>
      <c r="F23" s="24">
        <v>71</v>
      </c>
    </row>
    <row r="24" spans="1:7" x14ac:dyDescent="0.25">
      <c r="C24" s="54"/>
      <c r="D24" s="54"/>
      <c r="E24" s="54"/>
      <c r="F24" s="54"/>
    </row>
  </sheetData>
  <mergeCells count="2">
    <mergeCell ref="C8:F8"/>
    <mergeCell ref="B6:I6"/>
  </mergeCells>
  <conditionalFormatting sqref="C10:F23">
    <cfRule type="cellIs" dxfId="56" priority="20" operator="between">
      <formula>0.001</formula>
      <formula>0.045</formula>
    </cfRule>
    <cfRule type="cellIs" dxfId="55" priority="21" operator="between">
      <formula>0.0001</formula>
      <formula>0.045</formula>
    </cfRule>
  </conditionalFormatting>
  <conditionalFormatting sqref="C10:F23">
    <cfRule type="cellIs" dxfId="54" priority="19" operator="between">
      <formula>0.0001</formula>
      <formula>0.045</formula>
    </cfRule>
  </conditionalFormatting>
  <conditionalFormatting sqref="C10:F23">
    <cfRule type="cellIs" dxfId="53" priority="17" operator="between">
      <formula>0.001</formula>
      <formula>0.045</formula>
    </cfRule>
    <cfRule type="cellIs" dxfId="52" priority="18" operator="between">
      <formula>0.0001</formula>
      <formula>0.045</formula>
    </cfRule>
  </conditionalFormatting>
  <conditionalFormatting sqref="C10:F23">
    <cfRule type="cellIs" dxfId="51" priority="16" operator="between">
      <formula>0.0001</formula>
      <formula>0.045</formula>
    </cfRule>
  </conditionalFormatting>
  <conditionalFormatting sqref="C10:F23">
    <cfRule type="cellIs" dxfId="50" priority="14" operator="between">
      <formula>0.001</formula>
      <formula>0.045</formula>
    </cfRule>
    <cfRule type="cellIs" dxfId="49" priority="15" operator="between">
      <formula>0.0001</formula>
      <formula>0.045</formula>
    </cfRule>
  </conditionalFormatting>
  <conditionalFormatting sqref="C10:F23">
    <cfRule type="cellIs" dxfId="48" priority="13" operator="between">
      <formula>0.0001</formula>
      <formula>0.045</formula>
    </cfRule>
  </conditionalFormatting>
  <conditionalFormatting sqref="C10:F23">
    <cfRule type="cellIs" dxfId="47" priority="11" operator="between">
      <formula>0.001</formula>
      <formula>0.045</formula>
    </cfRule>
    <cfRule type="cellIs" dxfId="46" priority="12" operator="between">
      <formula>0.0001</formula>
      <formula>0.045</formula>
    </cfRule>
  </conditionalFormatting>
  <conditionalFormatting sqref="C10:F23">
    <cfRule type="cellIs" dxfId="45" priority="10" operator="between">
      <formula>0.0001</formula>
      <formula>0.045</formula>
    </cfRule>
  </conditionalFormatting>
  <conditionalFormatting sqref="C10:F23">
    <cfRule type="cellIs" dxfId="44" priority="8" operator="between">
      <formula>0.001</formula>
      <formula>0.045</formula>
    </cfRule>
    <cfRule type="cellIs" dxfId="43" priority="9" operator="between">
      <formula>0.0001</formula>
      <formula>0.045</formula>
    </cfRule>
  </conditionalFormatting>
  <conditionalFormatting sqref="C10:F23">
    <cfRule type="cellIs" dxfId="42" priority="7" operator="between">
      <formula>0.0001</formula>
      <formula>0.045</formula>
    </cfRule>
  </conditionalFormatting>
  <conditionalFormatting sqref="C10:F23">
    <cfRule type="cellIs" dxfId="41" priority="5" operator="between">
      <formula>0.001</formula>
      <formula>0.045</formula>
    </cfRule>
    <cfRule type="cellIs" dxfId="40" priority="6" operator="between">
      <formula>0.0001</formula>
      <formula>0.045</formula>
    </cfRule>
  </conditionalFormatting>
  <conditionalFormatting sqref="C10:F23">
    <cfRule type="cellIs" dxfId="39" priority="4" operator="between">
      <formula>0.0001</formula>
      <formula>0.045</formula>
    </cfRule>
  </conditionalFormatting>
  <conditionalFormatting sqref="C10:F23">
    <cfRule type="cellIs" dxfId="38" priority="2" operator="between">
      <formula>0.001</formula>
      <formula>0.045</formula>
    </cfRule>
    <cfRule type="cellIs" dxfId="37" priority="3" operator="between">
      <formula>0.0001</formula>
      <formula>0.045</formula>
    </cfRule>
  </conditionalFormatting>
  <conditionalFormatting sqref="C10:F23">
    <cfRule type="cellIs" dxfId="36" priority="1" operator="between">
      <formula>0.0001</formula>
      <formula>0.045</formula>
    </cfRule>
  </conditionalFormatting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22"/>
  <sheetViews>
    <sheetView showRowColHeaders="0" workbookViewId="0"/>
  </sheetViews>
  <sheetFormatPr defaultRowHeight="15" x14ac:dyDescent="0.25"/>
  <cols>
    <col min="1" max="1" width="9.140625" style="1"/>
    <col min="2" max="2" width="12.5703125" style="1" customWidth="1"/>
    <col min="3" max="3" width="8.42578125" style="1" customWidth="1"/>
    <col min="4" max="4" width="18.140625" style="1" customWidth="1"/>
    <col min="5" max="5" width="7.85546875" style="1" customWidth="1"/>
    <col min="6" max="6" width="9.42578125" style="1" customWidth="1"/>
    <col min="7" max="16384" width="9.140625" style="1"/>
  </cols>
  <sheetData>
    <row r="5" spans="1:12" ht="18.75" customHeight="1" x14ac:dyDescent="0.25">
      <c r="A5" s="43" t="s">
        <v>19</v>
      </c>
      <c r="B5" s="49" t="s">
        <v>59</v>
      </c>
      <c r="C5" s="43"/>
      <c r="D5" s="49"/>
      <c r="E5" s="43"/>
      <c r="F5" s="49"/>
      <c r="G5" s="43"/>
      <c r="H5" s="49"/>
      <c r="I5" s="43"/>
      <c r="J5" s="49"/>
      <c r="K5" s="43"/>
      <c r="L5" s="49"/>
    </row>
    <row r="6" spans="1:12" ht="9.75" customHeight="1" x14ac:dyDescent="0.25">
      <c r="B6" s="70" t="s">
        <v>57</v>
      </c>
      <c r="C6" s="70"/>
      <c r="D6" s="70"/>
      <c r="E6" s="70"/>
      <c r="F6" s="70"/>
      <c r="G6" s="70"/>
      <c r="H6" s="70"/>
      <c r="I6" s="70"/>
    </row>
    <row r="7" spans="1:12" ht="15" customHeight="1" x14ac:dyDescent="0.25">
      <c r="B7" s="47"/>
      <c r="C7" s="47"/>
      <c r="D7" s="47"/>
      <c r="E7" s="47"/>
      <c r="F7" s="47"/>
      <c r="G7" s="47"/>
      <c r="H7" s="47"/>
      <c r="I7" s="47"/>
    </row>
    <row r="8" spans="1:12" ht="24.95" customHeight="1" x14ac:dyDescent="0.25">
      <c r="C8" s="72" t="s">
        <v>60</v>
      </c>
      <c r="D8" s="72"/>
      <c r="E8" s="72"/>
      <c r="F8" s="72"/>
      <c r="G8" s="51"/>
    </row>
    <row r="9" spans="1:12" ht="24.95" customHeight="1" x14ac:dyDescent="0.25">
      <c r="B9" s="38" t="s">
        <v>37</v>
      </c>
      <c r="C9" s="44" t="s">
        <v>14</v>
      </c>
      <c r="D9" s="45" t="s">
        <v>38</v>
      </c>
      <c r="E9" s="45" t="s">
        <v>4</v>
      </c>
      <c r="F9" s="45" t="s">
        <v>39</v>
      </c>
      <c r="G9" s="29"/>
    </row>
    <row r="10" spans="1:12" ht="15" customHeight="1" x14ac:dyDescent="0.25">
      <c r="B10" s="14" t="s">
        <v>12</v>
      </c>
      <c r="C10" s="18" t="s">
        <v>87</v>
      </c>
      <c r="D10" s="52">
        <v>68</v>
      </c>
      <c r="E10" s="52">
        <v>49</v>
      </c>
      <c r="F10" s="56">
        <v>42</v>
      </c>
      <c r="G10" s="29"/>
    </row>
    <row r="11" spans="1:12" ht="15" customHeight="1" x14ac:dyDescent="0.25">
      <c r="B11" s="14" t="s">
        <v>11</v>
      </c>
      <c r="C11" s="18" t="s">
        <v>87</v>
      </c>
      <c r="D11" s="52">
        <v>68</v>
      </c>
      <c r="E11" s="52">
        <v>49</v>
      </c>
      <c r="F11" s="56">
        <v>43</v>
      </c>
      <c r="G11" s="29"/>
    </row>
    <row r="12" spans="1:12" ht="15" customHeight="1" x14ac:dyDescent="0.25">
      <c r="B12" s="14" t="s">
        <v>10</v>
      </c>
      <c r="C12" s="18" t="s">
        <v>87</v>
      </c>
      <c r="D12" s="52">
        <v>56</v>
      </c>
      <c r="E12" s="52">
        <v>49</v>
      </c>
      <c r="F12" s="56">
        <v>43</v>
      </c>
      <c r="G12" s="52"/>
    </row>
    <row r="13" spans="1:12" ht="15" customHeight="1" x14ac:dyDescent="0.25">
      <c r="B13" s="14" t="s">
        <v>5</v>
      </c>
      <c r="C13" s="52">
        <v>176</v>
      </c>
      <c r="D13" s="52">
        <v>55</v>
      </c>
      <c r="E13" s="52">
        <v>48</v>
      </c>
      <c r="F13" s="56">
        <v>42</v>
      </c>
      <c r="G13" s="52"/>
    </row>
    <row r="14" spans="1:12" ht="15" customHeight="1" x14ac:dyDescent="0.25">
      <c r="B14" s="14" t="s">
        <v>6</v>
      </c>
      <c r="C14" s="52">
        <v>178</v>
      </c>
      <c r="D14" s="52">
        <v>56</v>
      </c>
      <c r="E14" s="52">
        <v>49</v>
      </c>
      <c r="F14" s="56">
        <v>43</v>
      </c>
      <c r="G14" s="29"/>
    </row>
    <row r="15" spans="1:12" ht="15" customHeight="1" x14ac:dyDescent="0.25">
      <c r="B15" s="14" t="s">
        <v>7</v>
      </c>
      <c r="C15" s="52">
        <v>176</v>
      </c>
      <c r="D15" s="52">
        <v>54</v>
      </c>
      <c r="E15" s="52">
        <v>47</v>
      </c>
      <c r="F15" s="56">
        <v>40</v>
      </c>
      <c r="G15" s="29"/>
    </row>
    <row r="16" spans="1:12" ht="15" customHeight="1" x14ac:dyDescent="0.25">
      <c r="B16" s="14" t="s">
        <v>8</v>
      </c>
      <c r="C16" s="52">
        <v>178</v>
      </c>
      <c r="D16" s="52">
        <v>56</v>
      </c>
      <c r="E16" s="52">
        <v>49</v>
      </c>
      <c r="F16" s="56">
        <v>42</v>
      </c>
      <c r="G16" s="29"/>
    </row>
    <row r="17" spans="2:7" ht="15" customHeight="1" x14ac:dyDescent="0.25">
      <c r="B17" s="14" t="s">
        <v>0</v>
      </c>
      <c r="C17" s="52">
        <v>171</v>
      </c>
      <c r="D17" s="52">
        <v>52</v>
      </c>
      <c r="E17" s="52">
        <v>44</v>
      </c>
      <c r="F17" s="56">
        <v>37</v>
      </c>
      <c r="G17" s="29"/>
    </row>
    <row r="18" spans="2:7" ht="15" customHeight="1" x14ac:dyDescent="0.25">
      <c r="B18" s="14" t="s">
        <v>2</v>
      </c>
      <c r="C18" s="52">
        <v>170</v>
      </c>
      <c r="D18" s="52">
        <v>54</v>
      </c>
      <c r="E18" s="52">
        <v>46</v>
      </c>
      <c r="F18" s="56">
        <v>39</v>
      </c>
      <c r="G18" s="29"/>
    </row>
    <row r="19" spans="2:7" ht="15" customHeight="1" x14ac:dyDescent="0.25">
      <c r="B19" s="14" t="s">
        <v>3</v>
      </c>
      <c r="C19" s="52">
        <v>177</v>
      </c>
      <c r="D19" s="52">
        <v>54</v>
      </c>
      <c r="E19" s="52">
        <v>46</v>
      </c>
      <c r="F19" s="56">
        <v>38</v>
      </c>
      <c r="G19" s="29"/>
    </row>
    <row r="20" spans="2:7" ht="15" customHeight="1" x14ac:dyDescent="0.25">
      <c r="B20" s="14" t="s">
        <v>35</v>
      </c>
      <c r="C20" s="52">
        <v>178</v>
      </c>
      <c r="D20" s="52">
        <v>53</v>
      </c>
      <c r="E20" s="52">
        <v>45</v>
      </c>
      <c r="F20" s="56">
        <v>37</v>
      </c>
    </row>
    <row r="21" spans="2:7" x14ac:dyDescent="0.25">
      <c r="B21" s="14" t="s">
        <v>36</v>
      </c>
      <c r="C21" s="52">
        <v>177</v>
      </c>
      <c r="D21" s="52">
        <v>53</v>
      </c>
      <c r="E21" s="52">
        <v>45</v>
      </c>
      <c r="F21" s="56">
        <v>37</v>
      </c>
    </row>
    <row r="22" spans="2:7" x14ac:dyDescent="0.25">
      <c r="B22" s="14" t="s">
        <v>65</v>
      </c>
      <c r="C22" s="52">
        <v>176</v>
      </c>
      <c r="D22" s="52">
        <v>54</v>
      </c>
      <c r="E22" s="52">
        <v>46</v>
      </c>
      <c r="F22" s="56">
        <v>38</v>
      </c>
    </row>
  </sheetData>
  <mergeCells count="2">
    <mergeCell ref="B6:I6"/>
    <mergeCell ref="C8:F8"/>
  </mergeCells>
  <conditionalFormatting sqref="C22">
    <cfRule type="cellIs" dxfId="35" priority="26" operator="between">
      <formula>0.001</formula>
      <formula>0.045</formula>
    </cfRule>
    <cfRule type="cellIs" dxfId="34" priority="27" operator="between">
      <formula>0.0001</formula>
      <formula>0.045</formula>
    </cfRule>
  </conditionalFormatting>
  <conditionalFormatting sqref="C22">
    <cfRule type="cellIs" dxfId="33" priority="25" operator="between">
      <formula>0.0001</formula>
      <formula>0.045</formula>
    </cfRule>
  </conditionalFormatting>
  <conditionalFormatting sqref="D22">
    <cfRule type="cellIs" dxfId="32" priority="23" operator="between">
      <formula>0.001</formula>
      <formula>0.045</formula>
    </cfRule>
    <cfRule type="cellIs" dxfId="31" priority="24" operator="between">
      <formula>0.0001</formula>
      <formula>0.045</formula>
    </cfRule>
  </conditionalFormatting>
  <conditionalFormatting sqref="D22">
    <cfRule type="cellIs" dxfId="30" priority="22" operator="between">
      <formula>0.0001</formula>
      <formula>0.045</formula>
    </cfRule>
  </conditionalFormatting>
  <conditionalFormatting sqref="C10:C12">
    <cfRule type="cellIs" dxfId="29" priority="20" operator="between">
      <formula>0.001</formula>
      <formula>0.045</formula>
    </cfRule>
    <cfRule type="cellIs" dxfId="28" priority="21" operator="between">
      <formula>0.0001</formula>
      <formula>0.045</formula>
    </cfRule>
  </conditionalFormatting>
  <conditionalFormatting sqref="C10:C12">
    <cfRule type="cellIs" dxfId="27" priority="19" operator="between">
      <formula>0.0001</formula>
      <formula>0.045</formula>
    </cfRule>
  </conditionalFormatting>
  <conditionalFormatting sqref="C10:C12">
    <cfRule type="cellIs" dxfId="26" priority="17" operator="between">
      <formula>0.001</formula>
      <formula>0.045</formula>
    </cfRule>
    <cfRule type="cellIs" dxfId="25" priority="18" operator="between">
      <formula>0.0001</formula>
      <formula>0.045</formula>
    </cfRule>
  </conditionalFormatting>
  <conditionalFormatting sqref="C10:C12">
    <cfRule type="cellIs" dxfId="24" priority="16" operator="between">
      <formula>0.0001</formula>
      <formula>0.045</formula>
    </cfRule>
  </conditionalFormatting>
  <conditionalFormatting sqref="C10:C12">
    <cfRule type="cellIs" dxfId="23" priority="14" operator="between">
      <formula>0.001</formula>
      <formula>0.045</formula>
    </cfRule>
    <cfRule type="cellIs" dxfId="22" priority="15" operator="between">
      <formula>0.0001</formula>
      <formula>0.045</formula>
    </cfRule>
  </conditionalFormatting>
  <conditionalFormatting sqref="C10:C12">
    <cfRule type="cellIs" dxfId="21" priority="13" operator="between">
      <formula>0.0001</formula>
      <formula>0.045</formula>
    </cfRule>
  </conditionalFormatting>
  <conditionalFormatting sqref="C10:C12">
    <cfRule type="cellIs" dxfId="20" priority="11" operator="between">
      <formula>0.001</formula>
      <formula>0.045</formula>
    </cfRule>
    <cfRule type="cellIs" dxfId="19" priority="12" operator="between">
      <formula>0.0001</formula>
      <formula>0.045</formula>
    </cfRule>
  </conditionalFormatting>
  <conditionalFormatting sqref="C10:C12">
    <cfRule type="cellIs" dxfId="18" priority="10" operator="between">
      <formula>0.0001</formula>
      <formula>0.045</formula>
    </cfRule>
  </conditionalFormatting>
  <conditionalFormatting sqref="C10:C12">
    <cfRule type="cellIs" dxfId="17" priority="8" operator="between">
      <formula>0.001</formula>
      <formula>0.045</formula>
    </cfRule>
    <cfRule type="cellIs" dxfId="16" priority="9" operator="between">
      <formula>0.0001</formula>
      <formula>0.045</formula>
    </cfRule>
  </conditionalFormatting>
  <conditionalFormatting sqref="C10:C12">
    <cfRule type="cellIs" dxfId="15" priority="7" operator="between">
      <formula>0.0001</formula>
      <formula>0.045</formula>
    </cfRule>
  </conditionalFormatting>
  <conditionalFormatting sqref="C10:C12">
    <cfRule type="cellIs" dxfId="14" priority="5" operator="between">
      <formula>0.001</formula>
      <formula>0.045</formula>
    </cfRule>
    <cfRule type="cellIs" dxfId="13" priority="6" operator="between">
      <formula>0.0001</formula>
      <formula>0.045</formula>
    </cfRule>
  </conditionalFormatting>
  <conditionalFormatting sqref="C10:C12">
    <cfRule type="cellIs" dxfId="12" priority="4" operator="between">
      <formula>0.0001</formula>
      <formula>0.045</formula>
    </cfRule>
  </conditionalFormatting>
  <conditionalFormatting sqref="C10:C12">
    <cfRule type="cellIs" dxfId="11" priority="2" operator="between">
      <formula>0.001</formula>
      <formula>0.045</formula>
    </cfRule>
    <cfRule type="cellIs" dxfId="10" priority="3" operator="between">
      <formula>0.0001</formula>
      <formula>0.045</formula>
    </cfRule>
  </conditionalFormatting>
  <conditionalFormatting sqref="C10:C12">
    <cfRule type="cellIs" dxfId="9" priority="1" operator="between">
      <formula>0.0001</formula>
      <formula>0.045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K25"/>
  <sheetViews>
    <sheetView showRowColHeaders="0" zoomScaleNormal="100" workbookViewId="0"/>
  </sheetViews>
  <sheetFormatPr defaultRowHeight="12.75" x14ac:dyDescent="0.2"/>
  <cols>
    <col min="1" max="1" width="9.140625" style="2"/>
    <col min="2" max="2" width="12.5703125" style="2" customWidth="1"/>
    <col min="3" max="3" width="11.7109375" style="2" customWidth="1"/>
    <col min="4" max="4" width="19" style="2" customWidth="1"/>
    <col min="5" max="5" width="9.7109375" style="2" customWidth="1"/>
    <col min="6" max="6" width="13.5703125" style="2" customWidth="1"/>
    <col min="7" max="14" width="11.7109375" style="2" customWidth="1"/>
    <col min="15" max="15" width="20" style="2" customWidth="1"/>
    <col min="16" max="17" width="11.42578125" style="2" customWidth="1"/>
    <col min="18" max="19" width="14" style="2" customWidth="1"/>
    <col min="20" max="20" width="15.7109375" style="2" customWidth="1"/>
    <col min="21" max="21" width="12.28515625" style="2" customWidth="1"/>
    <col min="22" max="22" width="13.5703125" style="2" customWidth="1"/>
    <col min="23" max="23" width="13.7109375" style="2" customWidth="1"/>
    <col min="24" max="24" width="13.28515625" style="2" customWidth="1"/>
    <col min="25" max="25" width="14.28515625" style="2" customWidth="1"/>
    <col min="26" max="26" width="15.85546875" style="2" customWidth="1"/>
    <col min="27" max="27" width="12.7109375" style="2" customWidth="1"/>
    <col min="28" max="28" width="12.5703125" style="2" customWidth="1"/>
    <col min="29" max="29" width="12" style="2" customWidth="1"/>
    <col min="30" max="30" width="12.28515625" style="2" customWidth="1"/>
    <col min="31" max="31" width="13.28515625" style="2" customWidth="1"/>
    <col min="32" max="32" width="13.42578125" style="2" customWidth="1"/>
    <col min="33" max="33" width="12" style="2" customWidth="1"/>
    <col min="34" max="34" width="14.7109375" style="2" customWidth="1"/>
    <col min="35" max="35" width="11.7109375" style="2" customWidth="1"/>
    <col min="36" max="36" width="14" style="2" customWidth="1"/>
    <col min="37" max="37" width="18.28515625" style="2" customWidth="1"/>
    <col min="38" max="16384" width="9.140625" style="2"/>
  </cols>
  <sheetData>
    <row r="6" spans="1:37" x14ac:dyDescent="0.2">
      <c r="A6" s="43" t="s">
        <v>90</v>
      </c>
      <c r="B6" s="69" t="s">
        <v>32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35"/>
      <c r="N6" s="35"/>
    </row>
    <row r="7" spans="1:37" ht="20.25" customHeight="1" x14ac:dyDescent="0.2">
      <c r="B7" s="70" t="s">
        <v>40</v>
      </c>
      <c r="C7" s="70"/>
      <c r="D7" s="70"/>
      <c r="E7" s="70"/>
      <c r="F7" s="70"/>
      <c r="G7" s="70"/>
      <c r="H7" s="70"/>
      <c r="I7" s="70"/>
    </row>
    <row r="8" spans="1:37" ht="16.5" customHeight="1" x14ac:dyDescent="0.2"/>
    <row r="9" spans="1:37" ht="24.95" customHeight="1" x14ac:dyDescent="0.2">
      <c r="B9" s="25"/>
      <c r="C9" s="71" t="s">
        <v>32</v>
      </c>
      <c r="D9" s="71"/>
      <c r="E9" s="71"/>
      <c r="F9" s="71"/>
      <c r="G9" s="34"/>
      <c r="H9" s="34"/>
      <c r="I9" s="34"/>
      <c r="J9" s="24"/>
      <c r="K9" s="24"/>
      <c r="L9" s="24"/>
      <c r="M9" s="24"/>
      <c r="N9" s="24"/>
      <c r="O9" s="10"/>
      <c r="P9" s="9"/>
      <c r="Q9" s="26"/>
      <c r="R9" s="5"/>
      <c r="S9" s="4"/>
      <c r="T9" s="36"/>
      <c r="U9" s="6"/>
      <c r="V9" s="4"/>
      <c r="W9" s="7"/>
      <c r="X9" s="3"/>
      <c r="Y9" s="8"/>
      <c r="Z9" s="11"/>
      <c r="AA9" s="3"/>
      <c r="AB9" s="3"/>
      <c r="AC9" s="3"/>
      <c r="AD9" s="3"/>
      <c r="AE9" s="3"/>
      <c r="AF9" s="3"/>
      <c r="AG9" s="3"/>
      <c r="AH9" s="3"/>
      <c r="AI9" s="3"/>
      <c r="AJ9" s="3"/>
      <c r="AK9" s="12"/>
    </row>
    <row r="10" spans="1:37" ht="24.75" customHeight="1" x14ac:dyDescent="0.2">
      <c r="B10" s="38" t="s">
        <v>37</v>
      </c>
      <c r="C10" s="44" t="s">
        <v>14</v>
      </c>
      <c r="D10" s="45" t="s">
        <v>38</v>
      </c>
      <c r="E10" s="45" t="s">
        <v>4</v>
      </c>
      <c r="F10" s="45" t="s">
        <v>39</v>
      </c>
    </row>
    <row r="11" spans="1:37" ht="15" customHeight="1" x14ac:dyDescent="0.2">
      <c r="B11" s="14" t="s">
        <v>12</v>
      </c>
      <c r="C11" s="15">
        <v>6624</v>
      </c>
      <c r="D11" s="15">
        <v>1311</v>
      </c>
      <c r="E11" s="15">
        <v>608</v>
      </c>
      <c r="F11" s="21">
        <v>362</v>
      </c>
    </row>
    <row r="12" spans="1:37" ht="15" customHeight="1" x14ac:dyDescent="0.2">
      <c r="B12" s="14" t="s">
        <v>11</v>
      </c>
      <c r="C12" s="39">
        <v>6730</v>
      </c>
      <c r="D12" s="15">
        <v>1731</v>
      </c>
      <c r="E12" s="15">
        <v>854</v>
      </c>
      <c r="F12" s="21">
        <v>293</v>
      </c>
    </row>
    <row r="13" spans="1:37" ht="15" customHeight="1" x14ac:dyDescent="0.2">
      <c r="B13" s="14" t="s">
        <v>10</v>
      </c>
      <c r="C13" s="39">
        <v>6742</v>
      </c>
      <c r="D13" s="15">
        <v>1159</v>
      </c>
      <c r="E13" s="15">
        <v>884</v>
      </c>
      <c r="F13" s="21">
        <v>291</v>
      </c>
    </row>
    <row r="14" spans="1:37" ht="15" customHeight="1" x14ac:dyDescent="0.2">
      <c r="B14" s="14" t="s">
        <v>5</v>
      </c>
      <c r="C14" s="16">
        <v>6761</v>
      </c>
      <c r="D14" s="16">
        <v>1155</v>
      </c>
      <c r="E14" s="16">
        <v>874</v>
      </c>
      <c r="F14" s="22">
        <v>280</v>
      </c>
    </row>
    <row r="15" spans="1:37" ht="15" customHeight="1" x14ac:dyDescent="0.2">
      <c r="B15" s="14" t="s">
        <v>6</v>
      </c>
      <c r="C15" s="16">
        <v>6796</v>
      </c>
      <c r="D15" s="16">
        <v>1171</v>
      </c>
      <c r="E15" s="16">
        <v>880</v>
      </c>
      <c r="F15" s="22">
        <v>283</v>
      </c>
    </row>
    <row r="16" spans="1:37" ht="15" customHeight="1" x14ac:dyDescent="0.2">
      <c r="B16" s="14" t="s">
        <v>7</v>
      </c>
      <c r="C16" s="16">
        <v>6858</v>
      </c>
      <c r="D16" s="16">
        <v>1193</v>
      </c>
      <c r="E16" s="16">
        <v>892</v>
      </c>
      <c r="F16" s="22">
        <v>283</v>
      </c>
    </row>
    <row r="17" spans="2:6" ht="15" customHeight="1" x14ac:dyDescent="0.2">
      <c r="B17" s="14" t="s">
        <v>8</v>
      </c>
      <c r="C17" s="16">
        <v>6856</v>
      </c>
      <c r="D17" s="17">
        <v>1206</v>
      </c>
      <c r="E17" s="17">
        <v>901</v>
      </c>
      <c r="F17" s="23">
        <v>283</v>
      </c>
    </row>
    <row r="18" spans="2:6" ht="15" customHeight="1" x14ac:dyDescent="0.2">
      <c r="B18" s="14" t="s">
        <v>0</v>
      </c>
      <c r="C18" s="40">
        <v>6847</v>
      </c>
      <c r="D18" s="18">
        <v>1226</v>
      </c>
      <c r="E18" s="18">
        <v>907</v>
      </c>
      <c r="F18" s="24">
        <v>288</v>
      </c>
    </row>
    <row r="19" spans="2:6" ht="15" customHeight="1" x14ac:dyDescent="0.2">
      <c r="B19" s="14" t="s">
        <v>1</v>
      </c>
      <c r="C19" s="41">
        <v>6981</v>
      </c>
      <c r="D19" s="18">
        <v>1337</v>
      </c>
      <c r="E19" s="18">
        <v>975</v>
      </c>
      <c r="F19" s="24">
        <v>285</v>
      </c>
    </row>
    <row r="20" spans="2:6" ht="15" customHeight="1" x14ac:dyDescent="0.2">
      <c r="B20" s="14" t="s">
        <v>2</v>
      </c>
      <c r="C20" s="42">
        <v>6979</v>
      </c>
      <c r="D20" s="18">
        <v>1369</v>
      </c>
      <c r="E20" s="18">
        <v>987</v>
      </c>
      <c r="F20" s="24">
        <v>278</v>
      </c>
    </row>
    <row r="21" spans="2:6" ht="15" customHeight="1" x14ac:dyDescent="0.2">
      <c r="B21" s="14" t="s">
        <v>3</v>
      </c>
      <c r="C21" s="42">
        <v>6812</v>
      </c>
      <c r="D21" s="18">
        <v>1374</v>
      </c>
      <c r="E21" s="18">
        <v>987</v>
      </c>
      <c r="F21" s="24">
        <v>276</v>
      </c>
    </row>
    <row r="22" spans="2:6" ht="15" customHeight="1" x14ac:dyDescent="0.2">
      <c r="B22" s="14" t="s">
        <v>35</v>
      </c>
      <c r="C22" s="42">
        <v>6592</v>
      </c>
      <c r="D22" s="18">
        <v>1382</v>
      </c>
      <c r="E22" s="18">
        <v>992</v>
      </c>
      <c r="F22" s="24">
        <v>277</v>
      </c>
    </row>
    <row r="23" spans="2:6" ht="15" customHeight="1" x14ac:dyDescent="0.2">
      <c r="B23" s="14" t="s">
        <v>36</v>
      </c>
      <c r="C23" s="42">
        <v>6429</v>
      </c>
      <c r="D23" s="42">
        <v>1375</v>
      </c>
      <c r="E23" s="42">
        <v>987</v>
      </c>
      <c r="F23" s="24">
        <v>276</v>
      </c>
    </row>
    <row r="24" spans="2:6" ht="15" customHeight="1" x14ac:dyDescent="0.2">
      <c r="B24" s="14" t="s">
        <v>65</v>
      </c>
      <c r="C24" s="42">
        <v>6301</v>
      </c>
      <c r="D24" s="42">
        <v>1372</v>
      </c>
      <c r="E24" s="42">
        <v>985</v>
      </c>
      <c r="F24" s="24">
        <v>280</v>
      </c>
    </row>
    <row r="25" spans="2:6" ht="15" customHeight="1" x14ac:dyDescent="0.2">
      <c r="B25" s="14" t="s">
        <v>66</v>
      </c>
      <c r="C25" s="42">
        <v>6108</v>
      </c>
      <c r="D25" s="42">
        <v>1367</v>
      </c>
      <c r="E25" s="18" t="s">
        <v>87</v>
      </c>
      <c r="F25" s="18" t="s">
        <v>87</v>
      </c>
    </row>
  </sheetData>
  <mergeCells count="4">
    <mergeCell ref="B6:J6"/>
    <mergeCell ref="K6:L6"/>
    <mergeCell ref="B7:I7"/>
    <mergeCell ref="C9:F9"/>
  </mergeCells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23"/>
  <sheetViews>
    <sheetView showRowColHeaders="0" workbookViewId="0"/>
  </sheetViews>
  <sheetFormatPr defaultRowHeight="15" x14ac:dyDescent="0.25"/>
  <cols>
    <col min="1" max="1" width="9.140625" style="1"/>
    <col min="2" max="2" width="12.5703125" style="1" customWidth="1"/>
    <col min="3" max="3" width="8.42578125" style="1" customWidth="1"/>
    <col min="4" max="4" width="18.140625" style="1" customWidth="1"/>
    <col min="5" max="5" width="7.85546875" style="1" customWidth="1"/>
    <col min="6" max="6" width="9.42578125" style="1" customWidth="1"/>
    <col min="7" max="16384" width="9.140625" style="1"/>
  </cols>
  <sheetData>
    <row r="5" spans="1:12" ht="18.75" customHeight="1" x14ac:dyDescent="0.25">
      <c r="A5" s="43" t="s">
        <v>19</v>
      </c>
      <c r="B5" s="49" t="s">
        <v>62</v>
      </c>
      <c r="C5" s="43"/>
      <c r="D5" s="49"/>
      <c r="E5" s="43"/>
      <c r="F5" s="49"/>
      <c r="G5" s="43"/>
      <c r="H5" s="49"/>
      <c r="I5" s="43"/>
      <c r="J5" s="49"/>
      <c r="K5" s="43"/>
      <c r="L5" s="49"/>
    </row>
    <row r="6" spans="1:12" ht="9.75" customHeight="1" x14ac:dyDescent="0.25">
      <c r="B6" s="70" t="s">
        <v>57</v>
      </c>
      <c r="C6" s="70"/>
      <c r="D6" s="70"/>
      <c r="E6" s="70"/>
      <c r="F6" s="70"/>
      <c r="G6" s="70"/>
      <c r="H6" s="70"/>
      <c r="I6" s="70"/>
    </row>
    <row r="7" spans="1:12" ht="15" customHeight="1" x14ac:dyDescent="0.25">
      <c r="B7" s="47"/>
      <c r="C7" s="47"/>
      <c r="D7" s="47"/>
      <c r="E7" s="47"/>
      <c r="F7" s="47"/>
      <c r="G7" s="47"/>
      <c r="H7" s="47"/>
      <c r="I7" s="47"/>
    </row>
    <row r="8" spans="1:12" ht="24.95" customHeight="1" x14ac:dyDescent="0.25">
      <c r="C8" s="72" t="s">
        <v>61</v>
      </c>
      <c r="D8" s="72"/>
      <c r="E8" s="72"/>
      <c r="F8" s="72"/>
      <c r="G8" s="51"/>
    </row>
    <row r="9" spans="1:12" ht="24.95" customHeight="1" x14ac:dyDescent="0.25">
      <c r="B9" s="38" t="s">
        <v>37</v>
      </c>
      <c r="C9" s="44" t="s">
        <v>14</v>
      </c>
      <c r="D9" s="45" t="s">
        <v>38</v>
      </c>
      <c r="E9" s="45" t="s">
        <v>4</v>
      </c>
      <c r="F9" s="45" t="s">
        <v>39</v>
      </c>
      <c r="G9" s="29"/>
    </row>
    <row r="10" spans="1:12" ht="15" customHeight="1" x14ac:dyDescent="0.25">
      <c r="B10" s="14" t="s">
        <v>12</v>
      </c>
      <c r="C10" s="52" t="s">
        <v>87</v>
      </c>
      <c r="D10" s="52">
        <v>57</v>
      </c>
      <c r="E10" s="52">
        <v>46</v>
      </c>
      <c r="F10" s="56">
        <v>41</v>
      </c>
      <c r="G10" s="29"/>
    </row>
    <row r="11" spans="1:12" ht="15" customHeight="1" x14ac:dyDescent="0.25">
      <c r="B11" s="14" t="s">
        <v>11</v>
      </c>
      <c r="C11" s="52" t="s">
        <v>87</v>
      </c>
      <c r="D11" s="52">
        <v>58</v>
      </c>
      <c r="E11" s="52">
        <v>47</v>
      </c>
      <c r="F11" s="56">
        <v>42</v>
      </c>
      <c r="G11" s="29"/>
    </row>
    <row r="12" spans="1:12" ht="15" customHeight="1" x14ac:dyDescent="0.25">
      <c r="B12" s="14" t="s">
        <v>10</v>
      </c>
      <c r="C12" s="52" t="s">
        <v>87</v>
      </c>
      <c r="D12" s="52">
        <v>53</v>
      </c>
      <c r="E12" s="52">
        <v>48</v>
      </c>
      <c r="F12" s="56">
        <v>43</v>
      </c>
      <c r="G12" s="29"/>
    </row>
    <row r="13" spans="1:12" ht="15" customHeight="1" x14ac:dyDescent="0.25">
      <c r="B13" s="14" t="s">
        <v>5</v>
      </c>
      <c r="C13" s="52">
        <v>150</v>
      </c>
      <c r="D13" s="52">
        <v>53</v>
      </c>
      <c r="E13" s="52">
        <v>48</v>
      </c>
      <c r="F13" s="56">
        <v>42</v>
      </c>
      <c r="G13" s="29"/>
    </row>
    <row r="14" spans="1:12" ht="15" customHeight="1" x14ac:dyDescent="0.25">
      <c r="B14" s="14" t="s">
        <v>6</v>
      </c>
      <c r="C14" s="52">
        <v>150</v>
      </c>
      <c r="D14" s="52">
        <v>54</v>
      </c>
      <c r="E14" s="52">
        <v>49</v>
      </c>
      <c r="F14" s="56">
        <v>43</v>
      </c>
      <c r="G14" s="29"/>
      <c r="H14" s="55"/>
    </row>
    <row r="15" spans="1:12" ht="15" customHeight="1" x14ac:dyDescent="0.25">
      <c r="B15" s="14" t="s">
        <v>7</v>
      </c>
      <c r="C15" s="52">
        <v>147</v>
      </c>
      <c r="D15" s="52">
        <v>54</v>
      </c>
      <c r="E15" s="52">
        <v>49</v>
      </c>
      <c r="F15" s="56">
        <v>43</v>
      </c>
      <c r="G15" s="29"/>
      <c r="H15" s="55"/>
    </row>
    <row r="16" spans="1:12" ht="15" customHeight="1" x14ac:dyDescent="0.25">
      <c r="B16" s="14" t="s">
        <v>8</v>
      </c>
      <c r="C16" s="52">
        <v>141</v>
      </c>
      <c r="D16" s="52">
        <v>53</v>
      </c>
      <c r="E16" s="52">
        <v>48</v>
      </c>
      <c r="F16" s="56">
        <v>42</v>
      </c>
      <c r="G16" s="29"/>
      <c r="H16" s="55"/>
    </row>
    <row r="17" spans="2:8" ht="15" customHeight="1" x14ac:dyDescent="0.25">
      <c r="B17" s="14" t="s">
        <v>0</v>
      </c>
      <c r="C17" s="52">
        <v>133</v>
      </c>
      <c r="D17" s="52">
        <v>50</v>
      </c>
      <c r="E17" s="52">
        <v>45</v>
      </c>
      <c r="F17" s="56">
        <v>39</v>
      </c>
      <c r="G17" s="29"/>
      <c r="H17" s="55"/>
    </row>
    <row r="18" spans="2:8" ht="15" customHeight="1" x14ac:dyDescent="0.25">
      <c r="B18" s="14" t="s">
        <v>1</v>
      </c>
      <c r="C18" s="52">
        <v>130</v>
      </c>
      <c r="D18" s="52">
        <v>48</v>
      </c>
      <c r="E18" s="52">
        <v>44</v>
      </c>
      <c r="F18" s="56">
        <v>38</v>
      </c>
      <c r="G18" s="29"/>
      <c r="H18" s="55"/>
    </row>
    <row r="19" spans="2:8" x14ac:dyDescent="0.25">
      <c r="B19" s="14" t="s">
        <v>2</v>
      </c>
      <c r="C19" s="52">
        <v>126</v>
      </c>
      <c r="D19" s="52">
        <v>46</v>
      </c>
      <c r="E19" s="52">
        <v>42</v>
      </c>
      <c r="F19" s="56">
        <v>36</v>
      </c>
      <c r="G19" s="29"/>
      <c r="H19" s="55"/>
    </row>
    <row r="20" spans="2:8" x14ac:dyDescent="0.25">
      <c r="B20" s="14" t="s">
        <v>3</v>
      </c>
      <c r="C20" s="52">
        <v>123</v>
      </c>
      <c r="D20" s="52">
        <v>44</v>
      </c>
      <c r="E20" s="52">
        <v>40</v>
      </c>
      <c r="F20" s="56">
        <v>34</v>
      </c>
      <c r="G20" s="29"/>
      <c r="H20" s="55"/>
    </row>
    <row r="21" spans="2:8" x14ac:dyDescent="0.25">
      <c r="B21" s="14" t="s">
        <v>35</v>
      </c>
      <c r="C21" s="52">
        <v>122</v>
      </c>
      <c r="D21" s="52">
        <v>44</v>
      </c>
      <c r="E21" s="52">
        <v>40</v>
      </c>
      <c r="F21" s="56">
        <v>34</v>
      </c>
      <c r="H21" s="55"/>
    </row>
    <row r="22" spans="2:8" x14ac:dyDescent="0.25">
      <c r="B22" s="14" t="s">
        <v>36</v>
      </c>
      <c r="C22" s="52">
        <v>121</v>
      </c>
      <c r="D22" s="52">
        <v>43</v>
      </c>
      <c r="E22" s="52">
        <v>39</v>
      </c>
      <c r="F22" s="56">
        <v>33</v>
      </c>
    </row>
    <row r="23" spans="2:8" x14ac:dyDescent="0.25">
      <c r="B23" s="14" t="s">
        <v>65</v>
      </c>
      <c r="C23" s="52">
        <v>117</v>
      </c>
      <c r="D23" s="52">
        <v>41</v>
      </c>
      <c r="E23" s="52">
        <v>37</v>
      </c>
      <c r="F23" s="56">
        <v>33</v>
      </c>
    </row>
  </sheetData>
  <mergeCells count="2">
    <mergeCell ref="B6:I6"/>
    <mergeCell ref="C8:F8"/>
  </mergeCells>
  <conditionalFormatting sqref="C23">
    <cfRule type="cellIs" dxfId="8" priority="8" operator="between">
      <formula>0.001</formula>
      <formula>0.045</formula>
    </cfRule>
    <cfRule type="cellIs" dxfId="7" priority="9" operator="between">
      <formula>0.0001</formula>
      <formula>0.045</formula>
    </cfRule>
  </conditionalFormatting>
  <conditionalFormatting sqref="C23">
    <cfRule type="cellIs" dxfId="6" priority="7" operator="between">
      <formula>0.0001</formula>
      <formula>0.045</formula>
    </cfRule>
  </conditionalFormatting>
  <conditionalFormatting sqref="D23">
    <cfRule type="cellIs" dxfId="5" priority="5" operator="between">
      <formula>0.001</formula>
      <formula>0.045</formula>
    </cfRule>
    <cfRule type="cellIs" dxfId="4" priority="6" operator="between">
      <formula>0.0001</formula>
      <formula>0.045</formula>
    </cfRule>
  </conditionalFormatting>
  <conditionalFormatting sqref="D23">
    <cfRule type="cellIs" dxfId="3" priority="4" operator="between">
      <formula>0.0001</formula>
      <formula>0.045</formula>
    </cfRule>
  </conditionalFormatting>
  <conditionalFormatting sqref="F23">
    <cfRule type="cellIs" dxfId="2" priority="2" operator="between">
      <formula>0.001</formula>
      <formula>0.045</formula>
    </cfRule>
    <cfRule type="cellIs" dxfId="1" priority="3" operator="between">
      <formula>0.0001</formula>
      <formula>0.045</formula>
    </cfRule>
  </conditionalFormatting>
  <conditionalFormatting sqref="F23">
    <cfRule type="cellIs" dxfId="0" priority="1" operator="between">
      <formula>0.0001</formula>
      <formula>0.045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K25"/>
  <sheetViews>
    <sheetView showRowColHeaders="0" zoomScaleNormal="100" workbookViewId="0"/>
  </sheetViews>
  <sheetFormatPr defaultRowHeight="12.75" x14ac:dyDescent="0.2"/>
  <cols>
    <col min="1" max="1" width="9.140625" style="2"/>
    <col min="2" max="2" width="12.7109375" style="2" customWidth="1"/>
    <col min="3" max="3" width="11" style="2" customWidth="1"/>
    <col min="4" max="4" width="16.140625" style="2" customWidth="1"/>
    <col min="5" max="5" width="10.85546875" style="2" customWidth="1"/>
    <col min="6" max="6" width="11.5703125" style="2" customWidth="1"/>
    <col min="7" max="14" width="11.7109375" style="2" customWidth="1"/>
    <col min="15" max="15" width="20" style="2" customWidth="1"/>
    <col min="16" max="17" width="11.42578125" style="2" customWidth="1"/>
    <col min="18" max="19" width="14" style="2" customWidth="1"/>
    <col min="20" max="20" width="15.7109375" style="2" customWidth="1"/>
    <col min="21" max="21" width="12.28515625" style="2" customWidth="1"/>
    <col min="22" max="22" width="13.5703125" style="2" customWidth="1"/>
    <col min="23" max="23" width="13.7109375" style="2" customWidth="1"/>
    <col min="24" max="24" width="13.28515625" style="2" customWidth="1"/>
    <col min="25" max="25" width="14.28515625" style="2" customWidth="1"/>
    <col min="26" max="26" width="15.85546875" style="2" customWidth="1"/>
    <col min="27" max="27" width="12.7109375" style="2" customWidth="1"/>
    <col min="28" max="28" width="12.5703125" style="2" customWidth="1"/>
    <col min="29" max="29" width="12" style="2" customWidth="1"/>
    <col min="30" max="30" width="12.28515625" style="2" customWidth="1"/>
    <col min="31" max="31" width="13.28515625" style="2" customWidth="1"/>
    <col min="32" max="32" width="13.42578125" style="2" customWidth="1"/>
    <col min="33" max="33" width="12" style="2" customWidth="1"/>
    <col min="34" max="34" width="14.7109375" style="2" customWidth="1"/>
    <col min="35" max="35" width="11.7109375" style="2" customWidth="1"/>
    <col min="36" max="36" width="14" style="2" customWidth="1"/>
    <col min="37" max="37" width="18.28515625" style="2" customWidth="1"/>
    <col min="38" max="16384" width="9.140625" style="2"/>
  </cols>
  <sheetData>
    <row r="6" spans="1:37" x14ac:dyDescent="0.2">
      <c r="A6" s="43" t="s">
        <v>41</v>
      </c>
      <c r="B6" s="69" t="s">
        <v>42</v>
      </c>
      <c r="C6" s="69"/>
      <c r="D6" s="69"/>
      <c r="E6" s="69"/>
      <c r="F6" s="69"/>
      <c r="G6" s="69"/>
      <c r="H6" s="69"/>
      <c r="I6" s="69"/>
      <c r="J6" s="69"/>
      <c r="K6" s="24"/>
      <c r="L6" s="24"/>
      <c r="M6" s="24"/>
      <c r="N6" s="24"/>
      <c r="O6" s="10"/>
      <c r="P6" s="9"/>
      <c r="Q6" s="26"/>
      <c r="R6" s="5"/>
      <c r="S6" s="4"/>
      <c r="T6" s="36"/>
      <c r="U6" s="6"/>
      <c r="V6" s="4"/>
      <c r="W6" s="7"/>
      <c r="X6" s="3"/>
      <c r="Y6" s="8"/>
      <c r="Z6" s="11"/>
      <c r="AA6" s="3"/>
      <c r="AB6" s="3"/>
      <c r="AC6" s="3"/>
      <c r="AD6" s="3"/>
      <c r="AE6" s="3"/>
      <c r="AF6" s="3"/>
      <c r="AG6" s="3"/>
      <c r="AH6" s="3"/>
      <c r="AI6" s="3"/>
      <c r="AJ6" s="3"/>
      <c r="AK6" s="12"/>
    </row>
    <row r="7" spans="1:37" ht="20.25" customHeight="1" x14ac:dyDescent="0.2">
      <c r="A7" s="13"/>
      <c r="B7" s="70" t="s">
        <v>40</v>
      </c>
      <c r="C7" s="70"/>
      <c r="D7" s="70"/>
      <c r="E7" s="70"/>
      <c r="F7" s="70"/>
      <c r="G7" s="70"/>
      <c r="H7" s="70"/>
      <c r="I7" s="70"/>
      <c r="J7" s="24"/>
      <c r="K7" s="24"/>
      <c r="L7" s="24"/>
      <c r="M7" s="24"/>
      <c r="N7" s="24"/>
      <c r="O7" s="10"/>
      <c r="P7" s="9"/>
      <c r="Q7" s="26"/>
      <c r="R7" s="5"/>
      <c r="S7" s="4"/>
      <c r="T7" s="36"/>
      <c r="U7" s="6"/>
      <c r="V7" s="4"/>
      <c r="W7" s="7"/>
      <c r="X7" s="3"/>
      <c r="Y7" s="8"/>
      <c r="Z7" s="11"/>
      <c r="AA7" s="3"/>
      <c r="AB7" s="3"/>
      <c r="AC7" s="3"/>
      <c r="AD7" s="3"/>
      <c r="AE7" s="3"/>
      <c r="AF7" s="3"/>
      <c r="AG7" s="3"/>
      <c r="AH7" s="3"/>
      <c r="AI7" s="3"/>
      <c r="AJ7" s="3"/>
      <c r="AK7" s="12"/>
    </row>
    <row r="8" spans="1:37" x14ac:dyDescent="0.2">
      <c r="A8" s="13"/>
      <c r="B8" s="25"/>
      <c r="C8" s="21"/>
      <c r="D8" s="21"/>
      <c r="E8" s="21"/>
      <c r="F8" s="22"/>
      <c r="G8" s="22"/>
      <c r="H8" s="22"/>
      <c r="I8" s="23"/>
      <c r="J8" s="24"/>
      <c r="K8" s="24"/>
      <c r="L8" s="24"/>
      <c r="M8" s="24"/>
      <c r="N8" s="24"/>
      <c r="O8" s="10"/>
      <c r="P8" s="9"/>
      <c r="Q8" s="26"/>
      <c r="R8" s="5"/>
      <c r="S8" s="4"/>
      <c r="T8" s="36"/>
      <c r="U8" s="6"/>
      <c r="V8" s="4"/>
      <c r="W8" s="7"/>
      <c r="X8" s="3"/>
      <c r="Y8" s="8"/>
      <c r="Z8" s="11"/>
      <c r="AA8" s="3"/>
      <c r="AB8" s="3"/>
      <c r="AC8" s="3"/>
      <c r="AD8" s="3"/>
      <c r="AE8" s="3"/>
      <c r="AF8" s="3"/>
      <c r="AG8" s="3"/>
      <c r="AH8" s="3"/>
      <c r="AI8" s="3"/>
      <c r="AJ8" s="3"/>
      <c r="AK8" s="12"/>
    </row>
    <row r="9" spans="1:37" ht="24.95" customHeight="1" x14ac:dyDescent="0.2">
      <c r="B9" s="27"/>
      <c r="C9" s="72" t="s">
        <v>48</v>
      </c>
      <c r="D9" s="72"/>
      <c r="E9" s="72"/>
      <c r="F9" s="72"/>
      <c r="G9" s="32"/>
      <c r="H9" s="32"/>
      <c r="I9" s="32"/>
      <c r="J9" s="24"/>
      <c r="K9" s="24"/>
      <c r="L9" s="24"/>
      <c r="M9" s="24"/>
      <c r="N9" s="24"/>
      <c r="O9" s="10"/>
      <c r="P9" s="9"/>
      <c r="Q9" s="26"/>
      <c r="R9" s="5"/>
      <c r="S9" s="4"/>
      <c r="T9" s="36"/>
      <c r="U9" s="6"/>
      <c r="V9" s="4"/>
      <c r="W9" s="7"/>
      <c r="X9" s="3"/>
      <c r="Y9" s="8"/>
      <c r="Z9" s="11"/>
      <c r="AA9" s="3"/>
      <c r="AB9" s="3"/>
      <c r="AC9" s="3"/>
      <c r="AD9" s="3"/>
      <c r="AE9" s="3"/>
      <c r="AF9" s="3"/>
      <c r="AG9" s="3"/>
      <c r="AH9" s="3"/>
      <c r="AI9" s="3"/>
      <c r="AJ9" s="3"/>
      <c r="AK9" s="12"/>
    </row>
    <row r="10" spans="1:37" ht="24.75" customHeight="1" x14ac:dyDescent="0.2">
      <c r="B10" s="38" t="s">
        <v>37</v>
      </c>
      <c r="C10" s="44" t="s">
        <v>14</v>
      </c>
      <c r="D10" s="45" t="s">
        <v>38</v>
      </c>
      <c r="E10" s="45" t="s">
        <v>4</v>
      </c>
      <c r="F10" s="45" t="s">
        <v>39</v>
      </c>
      <c r="G10" s="34"/>
      <c r="H10" s="34"/>
      <c r="I10" s="34"/>
      <c r="J10" s="24"/>
      <c r="K10" s="24"/>
      <c r="L10" s="24"/>
      <c r="M10" s="24"/>
      <c r="N10" s="24"/>
      <c r="O10" s="10"/>
      <c r="P10" s="9"/>
      <c r="Q10" s="26"/>
      <c r="R10" s="5"/>
      <c r="S10" s="4"/>
      <c r="T10" s="36"/>
      <c r="U10" s="6"/>
      <c r="V10" s="4"/>
      <c r="W10" s="7"/>
      <c r="X10" s="3"/>
      <c r="Y10" s="8"/>
      <c r="Z10" s="11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12"/>
    </row>
    <row r="11" spans="1:37" ht="15" customHeight="1" x14ac:dyDescent="0.2">
      <c r="B11" s="14" t="s">
        <v>12</v>
      </c>
      <c r="C11" s="39">
        <v>4454</v>
      </c>
      <c r="D11" s="15">
        <v>841</v>
      </c>
      <c r="E11" s="15">
        <v>268</v>
      </c>
      <c r="F11" s="21">
        <v>268</v>
      </c>
    </row>
    <row r="12" spans="1:37" ht="15" customHeight="1" x14ac:dyDescent="0.2">
      <c r="B12" s="14" t="s">
        <v>11</v>
      </c>
      <c r="C12" s="39">
        <v>4549</v>
      </c>
      <c r="D12" s="15">
        <v>856</v>
      </c>
      <c r="E12" s="15">
        <v>286</v>
      </c>
      <c r="F12" s="21">
        <v>103</v>
      </c>
    </row>
    <row r="13" spans="1:37" ht="15" customHeight="1" x14ac:dyDescent="0.2">
      <c r="B13" s="14" t="s">
        <v>10</v>
      </c>
      <c r="C13" s="39">
        <v>4620</v>
      </c>
      <c r="D13" s="15">
        <v>427</v>
      </c>
      <c r="E13" s="15">
        <v>326</v>
      </c>
      <c r="F13" s="21">
        <v>104</v>
      </c>
    </row>
    <row r="14" spans="1:37" ht="15" customHeight="1" x14ac:dyDescent="0.2">
      <c r="B14" s="14" t="s">
        <v>5</v>
      </c>
      <c r="C14" s="16">
        <v>4662</v>
      </c>
      <c r="D14" s="16">
        <v>432</v>
      </c>
      <c r="E14" s="16">
        <v>323</v>
      </c>
      <c r="F14" s="22">
        <v>97</v>
      </c>
    </row>
    <row r="15" spans="1:37" ht="15" customHeight="1" x14ac:dyDescent="0.2">
      <c r="B15" s="14" t="s">
        <v>6</v>
      </c>
      <c r="C15" s="16">
        <v>4674</v>
      </c>
      <c r="D15" s="16">
        <v>446</v>
      </c>
      <c r="E15" s="16">
        <v>326</v>
      </c>
      <c r="F15" s="22">
        <v>97</v>
      </c>
    </row>
    <row r="16" spans="1:37" ht="15" customHeight="1" x14ac:dyDescent="0.2">
      <c r="B16" s="14" t="s">
        <v>7</v>
      </c>
      <c r="C16" s="16">
        <v>4716</v>
      </c>
      <c r="D16" s="16">
        <f>[1]II_02_02_05Lis!$B$10</f>
        <v>456</v>
      </c>
      <c r="E16" s="16">
        <v>329</v>
      </c>
      <c r="F16" s="22">
        <v>94</v>
      </c>
    </row>
    <row r="17" spans="2:6" ht="15" customHeight="1" x14ac:dyDescent="0.2">
      <c r="B17" s="14" t="s">
        <v>8</v>
      </c>
      <c r="C17" s="16">
        <v>4684</v>
      </c>
      <c r="D17" s="17">
        <v>458</v>
      </c>
      <c r="E17" s="17">
        <v>330</v>
      </c>
      <c r="F17" s="23">
        <v>89</v>
      </c>
    </row>
    <row r="18" spans="2:6" ht="15" customHeight="1" x14ac:dyDescent="0.2">
      <c r="B18" s="14" t="s">
        <v>0</v>
      </c>
      <c r="C18" s="40">
        <v>4675</v>
      </c>
      <c r="D18" s="18">
        <v>470</v>
      </c>
      <c r="E18" s="18">
        <v>340</v>
      </c>
      <c r="F18" s="24">
        <v>94</v>
      </c>
    </row>
    <row r="19" spans="2:6" ht="15" customHeight="1" x14ac:dyDescent="0.2">
      <c r="B19" s="14" t="s">
        <v>1</v>
      </c>
      <c r="C19" s="41">
        <v>4591</v>
      </c>
      <c r="D19" s="18">
        <v>474</v>
      </c>
      <c r="E19" s="18">
        <v>343</v>
      </c>
      <c r="F19" s="24">
        <v>90</v>
      </c>
    </row>
    <row r="20" spans="2:6" ht="15" customHeight="1" x14ac:dyDescent="0.2">
      <c r="B20" s="14" t="s">
        <v>2</v>
      </c>
      <c r="C20" s="42">
        <v>4525</v>
      </c>
      <c r="D20" s="18">
        <v>497</v>
      </c>
      <c r="E20" s="18">
        <v>353</v>
      </c>
      <c r="F20" s="24">
        <v>88</v>
      </c>
    </row>
    <row r="21" spans="2:6" ht="15" customHeight="1" x14ac:dyDescent="0.2">
      <c r="B21" s="14" t="s">
        <v>3</v>
      </c>
      <c r="C21" s="42">
        <v>4379</v>
      </c>
      <c r="D21" s="18">
        <v>511</v>
      </c>
      <c r="E21" s="18">
        <v>359</v>
      </c>
      <c r="F21" s="24">
        <v>89</v>
      </c>
    </row>
    <row r="22" spans="2:6" ht="15" customHeight="1" x14ac:dyDescent="0.2">
      <c r="B22" s="14" t="s">
        <v>35</v>
      </c>
      <c r="C22" s="42">
        <v>4188</v>
      </c>
      <c r="D22" s="18">
        <v>519</v>
      </c>
      <c r="E22" s="18">
        <v>366</v>
      </c>
      <c r="F22" s="24">
        <v>88</v>
      </c>
    </row>
    <row r="23" spans="2:6" ht="15" customHeight="1" x14ac:dyDescent="0.2">
      <c r="B23" s="14" t="s">
        <v>36</v>
      </c>
      <c r="C23" s="42">
        <v>4067</v>
      </c>
      <c r="D23" s="18">
        <v>529</v>
      </c>
      <c r="E23" s="18">
        <v>373</v>
      </c>
      <c r="F23" s="24">
        <v>91</v>
      </c>
    </row>
    <row r="24" spans="2:6" ht="15" customHeight="1" x14ac:dyDescent="0.2">
      <c r="B24" s="14" t="s">
        <v>65</v>
      </c>
      <c r="C24" s="42">
        <v>3934</v>
      </c>
      <c r="D24" s="18">
        <v>537</v>
      </c>
      <c r="E24" s="18">
        <v>375</v>
      </c>
      <c r="F24" s="24">
        <v>89</v>
      </c>
    </row>
    <row r="25" spans="2:6" ht="15" customHeight="1" x14ac:dyDescent="0.2">
      <c r="B25" s="14" t="s">
        <v>66</v>
      </c>
      <c r="C25" s="42">
        <v>3760</v>
      </c>
      <c r="D25" s="18">
        <v>544</v>
      </c>
      <c r="E25" s="18" t="s">
        <v>87</v>
      </c>
      <c r="F25" s="18" t="s">
        <v>87</v>
      </c>
    </row>
  </sheetData>
  <mergeCells count="3">
    <mergeCell ref="C9:F9"/>
    <mergeCell ref="B7:I7"/>
    <mergeCell ref="B6:J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J25"/>
  <sheetViews>
    <sheetView showRowColHeaders="0" zoomScaleNormal="100" workbookViewId="0">
      <selection activeCell="A32" sqref="A32"/>
    </sheetView>
  </sheetViews>
  <sheetFormatPr defaultRowHeight="12.75" x14ac:dyDescent="0.2"/>
  <cols>
    <col min="1" max="1" width="9.140625" style="2"/>
    <col min="2" max="2" width="12.7109375" style="2" customWidth="1"/>
    <col min="3" max="3" width="11.7109375" style="2" customWidth="1"/>
    <col min="4" max="4" width="17.42578125" style="2" customWidth="1"/>
    <col min="5" max="5" width="8.42578125" style="2" customWidth="1"/>
    <col min="6" max="6" width="11.140625" style="2" customWidth="1"/>
    <col min="7" max="14" width="11.7109375" style="2" customWidth="1"/>
    <col min="15" max="16" width="11.42578125" style="2" customWidth="1"/>
    <col min="17" max="18" width="14" style="2" customWidth="1"/>
    <col min="19" max="19" width="15.7109375" style="2" customWidth="1"/>
    <col min="20" max="20" width="12.28515625" style="2" customWidth="1"/>
    <col min="21" max="21" width="13.5703125" style="2" customWidth="1"/>
    <col min="22" max="22" width="13.7109375" style="2" customWidth="1"/>
    <col min="23" max="23" width="13.28515625" style="2" customWidth="1"/>
    <col min="24" max="24" width="14.28515625" style="2" customWidth="1"/>
    <col min="25" max="25" width="15.85546875" style="2" customWidth="1"/>
    <col min="26" max="26" width="12.7109375" style="2" customWidth="1"/>
    <col min="27" max="27" width="12.5703125" style="2" customWidth="1"/>
    <col min="28" max="28" width="12" style="2" customWidth="1"/>
    <col min="29" max="29" width="12.28515625" style="2" customWidth="1"/>
    <col min="30" max="30" width="13.28515625" style="2" customWidth="1"/>
    <col min="31" max="31" width="13.42578125" style="2" customWidth="1"/>
    <col min="32" max="32" width="12" style="2" customWidth="1"/>
    <col min="33" max="33" width="14.7109375" style="2" customWidth="1"/>
    <col min="34" max="34" width="11.7109375" style="2" customWidth="1"/>
    <col min="35" max="35" width="14" style="2" customWidth="1"/>
    <col min="36" max="36" width="18.28515625" style="2" customWidth="1"/>
    <col min="37" max="16384" width="9.140625" style="2"/>
  </cols>
  <sheetData>
    <row r="5" spans="1:36" x14ac:dyDescent="0.2">
      <c r="B5" s="27"/>
      <c r="C5" s="34"/>
      <c r="D5" s="34"/>
      <c r="E5" s="34"/>
      <c r="F5" s="34"/>
      <c r="G5" s="34"/>
      <c r="H5" s="34"/>
      <c r="I5" s="34"/>
      <c r="J5" s="24"/>
      <c r="K5" s="24"/>
      <c r="L5" s="24"/>
      <c r="M5" s="24"/>
      <c r="N5" s="24"/>
      <c r="O5" s="9"/>
      <c r="P5" s="26"/>
      <c r="Q5" s="5"/>
      <c r="R5" s="4"/>
      <c r="S5" s="36"/>
      <c r="T5" s="6"/>
      <c r="U5" s="4"/>
      <c r="V5" s="7"/>
      <c r="W5" s="3"/>
      <c r="X5" s="8"/>
      <c r="Y5" s="11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</row>
    <row r="6" spans="1:36" x14ac:dyDescent="0.2">
      <c r="A6" s="43" t="s">
        <v>43</v>
      </c>
      <c r="B6" s="69" t="s">
        <v>44</v>
      </c>
      <c r="C6" s="69"/>
      <c r="D6" s="69"/>
      <c r="E6" s="69"/>
      <c r="F6" s="69"/>
      <c r="G6" s="69"/>
      <c r="H6" s="69"/>
      <c r="I6" s="69"/>
      <c r="J6" s="69"/>
      <c r="K6" s="24"/>
      <c r="L6" s="24"/>
      <c r="M6" s="24"/>
      <c r="N6" s="24"/>
      <c r="O6" s="9"/>
      <c r="P6" s="26"/>
      <c r="Q6" s="5"/>
      <c r="R6" s="4"/>
      <c r="S6" s="36"/>
      <c r="T6" s="6"/>
      <c r="U6" s="4"/>
      <c r="V6" s="7"/>
      <c r="W6" s="3"/>
      <c r="X6" s="8"/>
      <c r="Y6" s="11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</row>
    <row r="7" spans="1:36" ht="18.75" customHeight="1" x14ac:dyDescent="0.2">
      <c r="A7" s="43"/>
      <c r="B7" s="70" t="s">
        <v>40</v>
      </c>
      <c r="C7" s="70"/>
      <c r="D7" s="70"/>
      <c r="E7" s="70"/>
      <c r="F7" s="70"/>
      <c r="G7" s="70"/>
      <c r="H7" s="70"/>
      <c r="I7" s="70"/>
      <c r="J7" s="46"/>
      <c r="K7" s="24"/>
      <c r="L7" s="24"/>
      <c r="M7" s="24"/>
      <c r="N7" s="24"/>
      <c r="O7" s="9"/>
      <c r="P7" s="26"/>
      <c r="Q7" s="5"/>
      <c r="R7" s="4"/>
      <c r="S7" s="36"/>
      <c r="T7" s="6"/>
      <c r="U7" s="4"/>
      <c r="V7" s="7"/>
      <c r="W7" s="3"/>
      <c r="X7" s="8"/>
      <c r="Y7" s="11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</row>
    <row r="8" spans="1:36" ht="18.75" customHeight="1" x14ac:dyDescent="0.2">
      <c r="A8" s="43"/>
      <c r="B8" s="47"/>
      <c r="C8" s="47"/>
      <c r="D8" s="47"/>
      <c r="E8" s="47"/>
      <c r="F8" s="47"/>
      <c r="G8" s="47"/>
      <c r="H8" s="47"/>
      <c r="I8" s="47"/>
      <c r="J8" s="46"/>
      <c r="K8" s="24"/>
      <c r="L8" s="24"/>
      <c r="M8" s="24"/>
      <c r="N8" s="24"/>
      <c r="O8" s="9"/>
      <c r="P8" s="26"/>
      <c r="Q8" s="5"/>
      <c r="R8" s="4"/>
      <c r="S8" s="36"/>
      <c r="T8" s="6"/>
      <c r="U8" s="4"/>
      <c r="V8" s="7"/>
      <c r="W8" s="3"/>
      <c r="X8" s="8"/>
      <c r="Y8" s="11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</row>
    <row r="9" spans="1:36" ht="24.95" customHeight="1" x14ac:dyDescent="0.2">
      <c r="A9" s="43"/>
      <c r="B9" s="46"/>
      <c r="C9" s="72" t="s">
        <v>47</v>
      </c>
      <c r="D9" s="72"/>
      <c r="E9" s="72"/>
      <c r="F9" s="72"/>
      <c r="G9" s="46"/>
      <c r="H9" s="46"/>
      <c r="I9" s="46"/>
      <c r="J9" s="46"/>
      <c r="K9" s="24"/>
      <c r="L9" s="24"/>
      <c r="M9" s="24"/>
      <c r="N9" s="24"/>
      <c r="O9" s="9"/>
      <c r="P9" s="26"/>
      <c r="Q9" s="5"/>
      <c r="R9" s="4"/>
      <c r="S9" s="36"/>
      <c r="T9" s="6"/>
      <c r="U9" s="4"/>
      <c r="V9" s="7"/>
      <c r="W9" s="3"/>
      <c r="X9" s="8"/>
      <c r="Y9" s="11"/>
      <c r="Z9" s="3"/>
      <c r="AA9" s="3"/>
      <c r="AB9" s="3"/>
      <c r="AC9" s="3"/>
      <c r="AD9" s="3"/>
      <c r="AE9" s="3"/>
      <c r="AF9" s="3"/>
      <c r="AG9" s="3"/>
      <c r="AH9" s="3"/>
      <c r="AI9" s="3"/>
      <c r="AJ9" s="12"/>
    </row>
    <row r="10" spans="1:36" ht="24.75" customHeight="1" x14ac:dyDescent="0.2">
      <c r="B10" s="38" t="s">
        <v>37</v>
      </c>
      <c r="C10" s="44" t="s">
        <v>14</v>
      </c>
      <c r="D10" s="45" t="s">
        <v>38</v>
      </c>
      <c r="E10" s="45" t="s">
        <v>4</v>
      </c>
      <c r="F10" s="45" t="s">
        <v>39</v>
      </c>
      <c r="G10" s="34"/>
      <c r="H10" s="34"/>
      <c r="I10" s="34"/>
      <c r="J10" s="24"/>
      <c r="K10" s="24"/>
      <c r="L10" s="24"/>
      <c r="M10" s="24"/>
      <c r="N10" s="24"/>
      <c r="O10" s="9"/>
      <c r="P10" s="26"/>
      <c r="Q10" s="5"/>
      <c r="R10" s="4"/>
      <c r="S10" s="36"/>
      <c r="T10" s="6"/>
      <c r="U10" s="4"/>
      <c r="V10" s="7"/>
      <c r="W10" s="3"/>
      <c r="X10" s="8"/>
      <c r="Y10" s="11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12"/>
    </row>
    <row r="11" spans="1:36" ht="15" customHeight="1" x14ac:dyDescent="0.2">
      <c r="B11" s="14" t="s">
        <v>12</v>
      </c>
      <c r="C11" s="39">
        <v>2170</v>
      </c>
      <c r="D11" s="15">
        <v>864</v>
      </c>
      <c r="E11" s="15">
        <v>568</v>
      </c>
      <c r="F11" s="21">
        <v>198</v>
      </c>
    </row>
    <row r="12" spans="1:36" ht="15" customHeight="1" x14ac:dyDescent="0.2">
      <c r="B12" s="14" t="s">
        <v>11</v>
      </c>
      <c r="C12" s="39">
        <v>2181</v>
      </c>
      <c r="D12" s="15">
        <v>875</v>
      </c>
      <c r="E12" s="15">
        <v>568</v>
      </c>
      <c r="F12" s="21">
        <v>190</v>
      </c>
    </row>
    <row r="13" spans="1:36" ht="15" customHeight="1" x14ac:dyDescent="0.2">
      <c r="B13" s="14" t="s">
        <v>10</v>
      </c>
      <c r="C13" s="39">
        <v>2122</v>
      </c>
      <c r="D13" s="15">
        <v>732</v>
      </c>
      <c r="E13" s="15">
        <v>558</v>
      </c>
      <c r="F13" s="21">
        <v>187</v>
      </c>
    </row>
    <row r="14" spans="1:36" ht="15" customHeight="1" x14ac:dyDescent="0.2">
      <c r="B14" s="14" t="s">
        <v>5</v>
      </c>
      <c r="C14" s="16">
        <v>2099</v>
      </c>
      <c r="D14" s="16">
        <v>723</v>
      </c>
      <c r="E14" s="16">
        <v>551</v>
      </c>
      <c r="F14" s="22">
        <v>183</v>
      </c>
    </row>
    <row r="15" spans="1:36" ht="15" customHeight="1" x14ac:dyDescent="0.2">
      <c r="B15" s="14" t="s">
        <v>6</v>
      </c>
      <c r="C15" s="16">
        <v>2122</v>
      </c>
      <c r="D15" s="16">
        <v>725</v>
      </c>
      <c r="E15" s="16">
        <v>554</v>
      </c>
      <c r="F15" s="22">
        <v>186</v>
      </c>
    </row>
    <row r="16" spans="1:36" ht="15" customHeight="1" x14ac:dyDescent="0.2">
      <c r="B16" s="14" t="s">
        <v>7</v>
      </c>
      <c r="C16" s="16">
        <v>2142</v>
      </c>
      <c r="D16" s="16">
        <v>737</v>
      </c>
      <c r="E16" s="16">
        <v>563</v>
      </c>
      <c r="F16" s="22">
        <v>189</v>
      </c>
    </row>
    <row r="17" spans="2:6" ht="15" customHeight="1" x14ac:dyDescent="0.2">
      <c r="B17" s="14" t="s">
        <v>8</v>
      </c>
      <c r="C17" s="16">
        <v>2172</v>
      </c>
      <c r="D17" s="17">
        <v>748</v>
      </c>
      <c r="E17" s="17">
        <v>571</v>
      </c>
      <c r="F17" s="23">
        <v>194</v>
      </c>
    </row>
    <row r="18" spans="2:6" ht="15" customHeight="1" x14ac:dyDescent="0.2">
      <c r="B18" s="14" t="s">
        <v>0</v>
      </c>
      <c r="C18" s="40">
        <v>2172</v>
      </c>
      <c r="D18" s="18">
        <v>756</v>
      </c>
      <c r="E18" s="18">
        <v>567</v>
      </c>
      <c r="F18" s="24">
        <v>194</v>
      </c>
    </row>
    <row r="19" spans="2:6" ht="15" customHeight="1" x14ac:dyDescent="0.2">
      <c r="B19" s="14" t="s">
        <v>1</v>
      </c>
      <c r="C19" s="41">
        <v>2390</v>
      </c>
      <c r="D19" s="18">
        <v>863</v>
      </c>
      <c r="E19" s="18">
        <v>632</v>
      </c>
      <c r="F19" s="24">
        <v>195</v>
      </c>
    </row>
    <row r="20" spans="2:6" ht="15" customHeight="1" x14ac:dyDescent="0.2">
      <c r="B20" s="14" t="s">
        <v>2</v>
      </c>
      <c r="C20" s="42">
        <v>2454</v>
      </c>
      <c r="D20" s="18">
        <v>872</v>
      </c>
      <c r="E20" s="18">
        <v>634</v>
      </c>
      <c r="F20" s="24">
        <v>190</v>
      </c>
    </row>
    <row r="21" spans="2:6" ht="15" customHeight="1" x14ac:dyDescent="0.2">
      <c r="B21" s="14" t="s">
        <v>3</v>
      </c>
      <c r="C21" s="42">
        <f>(1381+1052)</f>
        <v>2433</v>
      </c>
      <c r="D21" s="18">
        <v>863</v>
      </c>
      <c r="E21" s="18">
        <v>628</v>
      </c>
      <c r="F21" s="24">
        <v>187</v>
      </c>
    </row>
    <row r="22" spans="2:6" ht="15" customHeight="1" x14ac:dyDescent="0.2">
      <c r="B22" s="14" t="s">
        <v>35</v>
      </c>
      <c r="C22" s="42">
        <v>2404</v>
      </c>
      <c r="D22" s="18">
        <v>863</v>
      </c>
      <c r="E22" s="18">
        <v>626</v>
      </c>
      <c r="F22" s="24">
        <v>189</v>
      </c>
    </row>
    <row r="23" spans="2:6" ht="15" customHeight="1" x14ac:dyDescent="0.2">
      <c r="B23" s="14" t="s">
        <v>36</v>
      </c>
      <c r="C23" s="42">
        <v>2362</v>
      </c>
      <c r="D23" s="18">
        <v>846</v>
      </c>
      <c r="E23" s="18">
        <v>614</v>
      </c>
      <c r="F23" s="24">
        <v>185</v>
      </c>
    </row>
    <row r="24" spans="2:6" ht="15" customHeight="1" x14ac:dyDescent="0.2">
      <c r="B24" s="14" t="s">
        <v>65</v>
      </c>
      <c r="C24" s="42">
        <v>2367</v>
      </c>
      <c r="D24" s="18">
        <v>835</v>
      </c>
      <c r="E24" s="18">
        <v>610</v>
      </c>
      <c r="F24" s="24">
        <v>191</v>
      </c>
    </row>
    <row r="25" spans="2:6" ht="15" customHeight="1" x14ac:dyDescent="0.2">
      <c r="B25" s="14" t="s">
        <v>66</v>
      </c>
      <c r="C25" s="42">
        <f>1391+957</f>
        <v>2348</v>
      </c>
      <c r="D25" s="42">
        <f>285+538</f>
        <v>823</v>
      </c>
      <c r="E25" s="18" t="s">
        <v>87</v>
      </c>
      <c r="F25" s="18" t="s">
        <v>87</v>
      </c>
    </row>
  </sheetData>
  <mergeCells count="3">
    <mergeCell ref="B6:J6"/>
    <mergeCell ref="B7:I7"/>
    <mergeCell ref="C9:F9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J25"/>
  <sheetViews>
    <sheetView showRowColHeaders="0" zoomScaleNormal="100" workbookViewId="0">
      <selection activeCell="C30" sqref="C30"/>
    </sheetView>
  </sheetViews>
  <sheetFormatPr defaultRowHeight="12.75" x14ac:dyDescent="0.2"/>
  <cols>
    <col min="1" max="1" width="9.140625" style="2"/>
    <col min="2" max="2" width="12.7109375" style="2" customWidth="1"/>
    <col min="3" max="3" width="11.7109375" style="2" customWidth="1"/>
    <col min="4" max="4" width="17.42578125" style="2" customWidth="1"/>
    <col min="5" max="5" width="8.42578125" style="2" customWidth="1"/>
    <col min="6" max="6" width="11.140625" style="2" customWidth="1"/>
    <col min="7" max="14" width="11.7109375" style="2" customWidth="1"/>
    <col min="15" max="16" width="11.42578125" style="2" customWidth="1"/>
    <col min="17" max="18" width="14" style="2" customWidth="1"/>
    <col min="19" max="19" width="15.7109375" style="2" customWidth="1"/>
    <col min="20" max="20" width="12.28515625" style="2" customWidth="1"/>
    <col min="21" max="21" width="13.5703125" style="2" customWidth="1"/>
    <col min="22" max="22" width="13.7109375" style="2" customWidth="1"/>
    <col min="23" max="23" width="13.28515625" style="2" customWidth="1"/>
    <col min="24" max="24" width="14.28515625" style="2" customWidth="1"/>
    <col min="25" max="25" width="15.85546875" style="2" customWidth="1"/>
    <col min="26" max="26" width="12.7109375" style="2" customWidth="1"/>
    <col min="27" max="27" width="12.5703125" style="2" customWidth="1"/>
    <col min="28" max="28" width="12" style="2" customWidth="1"/>
    <col min="29" max="29" width="12.28515625" style="2" customWidth="1"/>
    <col min="30" max="30" width="13.28515625" style="2" customWidth="1"/>
    <col min="31" max="31" width="13.42578125" style="2" customWidth="1"/>
    <col min="32" max="32" width="12" style="2" customWidth="1"/>
    <col min="33" max="33" width="14.7109375" style="2" customWidth="1"/>
    <col min="34" max="34" width="11.7109375" style="2" customWidth="1"/>
    <col min="35" max="35" width="14" style="2" customWidth="1"/>
    <col min="36" max="36" width="18.28515625" style="2" customWidth="1"/>
    <col min="37" max="16384" width="9.140625" style="2"/>
  </cols>
  <sheetData>
    <row r="5" spans="1:36" x14ac:dyDescent="0.2">
      <c r="B5" s="27"/>
      <c r="C5" s="34"/>
      <c r="D5" s="34"/>
      <c r="E5" s="34"/>
      <c r="F5" s="34"/>
      <c r="G5" s="34"/>
      <c r="H5" s="34"/>
      <c r="I5" s="34"/>
      <c r="J5" s="24"/>
      <c r="K5" s="24"/>
      <c r="L5" s="24"/>
      <c r="M5" s="24"/>
      <c r="N5" s="24"/>
      <c r="O5" s="9"/>
      <c r="P5" s="26"/>
      <c r="Q5" s="5"/>
      <c r="R5" s="4"/>
      <c r="S5" s="36"/>
      <c r="T5" s="6"/>
      <c r="U5" s="4"/>
      <c r="V5" s="7"/>
      <c r="W5" s="3"/>
      <c r="X5" s="8"/>
      <c r="Y5" s="11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</row>
    <row r="6" spans="1:36" x14ac:dyDescent="0.2">
      <c r="A6" s="43" t="s">
        <v>91</v>
      </c>
      <c r="B6" s="69" t="s">
        <v>67</v>
      </c>
      <c r="C6" s="69"/>
      <c r="D6" s="69"/>
      <c r="E6" s="69"/>
      <c r="F6" s="69"/>
      <c r="G6" s="69"/>
      <c r="H6" s="69"/>
      <c r="I6" s="69"/>
      <c r="J6" s="69"/>
      <c r="K6" s="24"/>
      <c r="L6" s="24"/>
      <c r="M6" s="24"/>
      <c r="N6" s="24"/>
      <c r="O6" s="9"/>
      <c r="P6" s="26"/>
      <c r="Q6" s="5"/>
      <c r="R6" s="4"/>
      <c r="S6" s="36"/>
      <c r="T6" s="6"/>
      <c r="U6" s="4"/>
      <c r="V6" s="7"/>
      <c r="W6" s="3"/>
      <c r="X6" s="8"/>
      <c r="Y6" s="11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</row>
    <row r="7" spans="1:36" ht="18.75" customHeight="1" x14ac:dyDescent="0.2">
      <c r="A7" s="43"/>
      <c r="B7" s="70" t="s">
        <v>40</v>
      </c>
      <c r="C7" s="70"/>
      <c r="D7" s="70"/>
      <c r="E7" s="70"/>
      <c r="F7" s="70"/>
      <c r="G7" s="70"/>
      <c r="H7" s="70"/>
      <c r="I7" s="70"/>
      <c r="J7" s="46"/>
      <c r="K7" s="24"/>
      <c r="L7" s="24"/>
      <c r="M7" s="24"/>
      <c r="N7" s="24"/>
      <c r="O7" s="9"/>
      <c r="P7" s="26"/>
      <c r="Q7" s="5"/>
      <c r="R7" s="4"/>
      <c r="S7" s="36"/>
      <c r="T7" s="6"/>
      <c r="U7" s="4"/>
      <c r="V7" s="7"/>
      <c r="W7" s="3"/>
      <c r="X7" s="8"/>
      <c r="Y7" s="11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</row>
    <row r="8" spans="1:36" ht="18.75" customHeight="1" x14ac:dyDescent="0.2">
      <c r="A8" s="43"/>
      <c r="B8" s="47"/>
      <c r="C8" s="47"/>
      <c r="D8" s="47"/>
      <c r="E8" s="47"/>
      <c r="F8" s="47"/>
      <c r="G8" s="47"/>
      <c r="H8" s="47"/>
      <c r="I8" s="47"/>
      <c r="J8" s="46"/>
      <c r="K8" s="24"/>
      <c r="L8" s="24"/>
      <c r="M8" s="24"/>
      <c r="N8" s="24"/>
      <c r="O8" s="9"/>
      <c r="P8" s="26"/>
      <c r="Q8" s="5"/>
      <c r="R8" s="4"/>
      <c r="S8" s="36"/>
      <c r="T8" s="6"/>
      <c r="U8" s="4"/>
      <c r="V8" s="7"/>
      <c r="W8" s="3"/>
      <c r="X8" s="8"/>
      <c r="Y8" s="11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</row>
    <row r="9" spans="1:36" ht="24.95" customHeight="1" x14ac:dyDescent="0.2">
      <c r="A9" s="43"/>
      <c r="B9" s="46"/>
      <c r="C9" s="72" t="s">
        <v>68</v>
      </c>
      <c r="D9" s="72"/>
      <c r="E9" s="72"/>
      <c r="F9" s="72"/>
      <c r="G9" s="46"/>
      <c r="H9" s="46"/>
      <c r="I9" s="46"/>
      <c r="J9" s="46"/>
      <c r="K9" s="24"/>
      <c r="L9" s="24"/>
      <c r="M9" s="24"/>
      <c r="N9" s="24"/>
      <c r="O9" s="9"/>
      <c r="P9" s="26"/>
      <c r="Q9" s="5"/>
      <c r="R9" s="4"/>
      <c r="S9" s="36"/>
      <c r="T9" s="6"/>
      <c r="U9" s="4"/>
      <c r="V9" s="7"/>
      <c r="W9" s="3"/>
      <c r="X9" s="8"/>
      <c r="Y9" s="11"/>
      <c r="Z9" s="3"/>
      <c r="AA9" s="3"/>
      <c r="AB9" s="3"/>
      <c r="AC9" s="3"/>
      <c r="AD9" s="3"/>
      <c r="AE9" s="3"/>
      <c r="AF9" s="3"/>
      <c r="AG9" s="3"/>
      <c r="AH9" s="3"/>
      <c r="AI9" s="3"/>
      <c r="AJ9" s="12"/>
    </row>
    <row r="10" spans="1:36" ht="24.75" customHeight="1" x14ac:dyDescent="0.2">
      <c r="B10" s="38" t="s">
        <v>37</v>
      </c>
      <c r="C10" s="44" t="s">
        <v>14</v>
      </c>
      <c r="D10" s="45" t="s">
        <v>38</v>
      </c>
      <c r="E10" s="45" t="s">
        <v>4</v>
      </c>
      <c r="F10" s="45" t="s">
        <v>39</v>
      </c>
      <c r="G10" s="34"/>
      <c r="H10" s="34"/>
      <c r="I10" s="34"/>
      <c r="J10" s="24"/>
      <c r="K10" s="24"/>
      <c r="L10" s="24"/>
      <c r="M10" s="24"/>
      <c r="N10" s="24"/>
      <c r="O10" s="9"/>
      <c r="P10" s="26"/>
      <c r="Q10" s="5"/>
      <c r="R10" s="4"/>
      <c r="S10" s="36"/>
      <c r="T10" s="6"/>
      <c r="U10" s="4"/>
      <c r="V10" s="7"/>
      <c r="W10" s="3"/>
      <c r="X10" s="8"/>
      <c r="Y10" s="11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12"/>
    </row>
    <row r="11" spans="1:36" ht="15" customHeight="1" x14ac:dyDescent="0.2">
      <c r="B11" s="14" t="s">
        <v>12</v>
      </c>
      <c r="C11" s="18" t="s">
        <v>87</v>
      </c>
      <c r="D11" s="18" t="s">
        <v>87</v>
      </c>
      <c r="E11" s="18" t="s">
        <v>87</v>
      </c>
      <c r="F11" s="24" t="s">
        <v>87</v>
      </c>
    </row>
    <row r="12" spans="1:36" ht="15" customHeight="1" x14ac:dyDescent="0.2">
      <c r="B12" s="14" t="s">
        <v>11</v>
      </c>
      <c r="C12" s="18" t="s">
        <v>87</v>
      </c>
      <c r="D12" s="18" t="s">
        <v>87</v>
      </c>
      <c r="E12" s="18" t="s">
        <v>87</v>
      </c>
      <c r="F12" s="24" t="s">
        <v>87</v>
      </c>
    </row>
    <row r="13" spans="1:36" ht="15" customHeight="1" x14ac:dyDescent="0.2">
      <c r="B13" s="14" t="s">
        <v>10</v>
      </c>
      <c r="C13" s="18" t="s">
        <v>87</v>
      </c>
      <c r="D13" s="18" t="s">
        <v>87</v>
      </c>
      <c r="E13" s="18" t="s">
        <v>87</v>
      </c>
      <c r="F13" s="24" t="s">
        <v>87</v>
      </c>
    </row>
    <row r="14" spans="1:36" ht="15" customHeight="1" x14ac:dyDescent="0.2">
      <c r="B14" s="14" t="s">
        <v>5</v>
      </c>
      <c r="C14" s="18" t="s">
        <v>87</v>
      </c>
      <c r="D14" s="18" t="s">
        <v>87</v>
      </c>
      <c r="E14" s="18" t="s">
        <v>87</v>
      </c>
      <c r="F14" s="24" t="s">
        <v>87</v>
      </c>
    </row>
    <row r="15" spans="1:36" ht="15" customHeight="1" x14ac:dyDescent="0.2">
      <c r="B15" s="14" t="s">
        <v>6</v>
      </c>
      <c r="C15" s="18" t="s">
        <v>87</v>
      </c>
      <c r="D15" s="18" t="s">
        <v>87</v>
      </c>
      <c r="E15" s="18" t="s">
        <v>87</v>
      </c>
      <c r="F15" s="24" t="s">
        <v>87</v>
      </c>
    </row>
    <row r="16" spans="1:36" ht="15" customHeight="1" x14ac:dyDescent="0.2">
      <c r="B16" s="14" t="s">
        <v>7</v>
      </c>
      <c r="C16" s="18" t="s">
        <v>87</v>
      </c>
      <c r="D16" s="18" t="s">
        <v>87</v>
      </c>
      <c r="E16" s="18" t="s">
        <v>87</v>
      </c>
      <c r="F16" s="24" t="s">
        <v>87</v>
      </c>
    </row>
    <row r="17" spans="2:6" ht="15" customHeight="1" x14ac:dyDescent="0.2">
      <c r="B17" s="14" t="s">
        <v>8</v>
      </c>
      <c r="C17" s="18" t="s">
        <v>87</v>
      </c>
      <c r="D17" s="18" t="s">
        <v>87</v>
      </c>
      <c r="E17" s="18" t="s">
        <v>87</v>
      </c>
      <c r="F17" s="24" t="s">
        <v>87</v>
      </c>
    </row>
    <row r="18" spans="2:6" ht="15" customHeight="1" x14ac:dyDescent="0.2">
      <c r="B18" s="14" t="s">
        <v>0</v>
      </c>
      <c r="C18" s="18" t="s">
        <v>87</v>
      </c>
      <c r="D18" s="18" t="s">
        <v>87</v>
      </c>
      <c r="E18" s="18" t="s">
        <v>87</v>
      </c>
      <c r="F18" s="24" t="s">
        <v>87</v>
      </c>
    </row>
    <row r="19" spans="2:6" ht="15" customHeight="1" x14ac:dyDescent="0.2">
      <c r="B19" s="14" t="s">
        <v>1</v>
      </c>
      <c r="C19" s="18" t="s">
        <v>87</v>
      </c>
      <c r="D19" s="18" t="s">
        <v>87</v>
      </c>
      <c r="E19" s="18" t="s">
        <v>87</v>
      </c>
      <c r="F19" s="24" t="s">
        <v>87</v>
      </c>
    </row>
    <row r="20" spans="2:6" ht="15" customHeight="1" x14ac:dyDescent="0.2">
      <c r="B20" s="14" t="s">
        <v>2</v>
      </c>
      <c r="C20" s="18" t="s">
        <v>87</v>
      </c>
      <c r="D20" s="18">
        <v>294</v>
      </c>
      <c r="E20" s="18">
        <v>214</v>
      </c>
      <c r="F20" s="24">
        <v>71</v>
      </c>
    </row>
    <row r="21" spans="2:6" ht="15" customHeight="1" x14ac:dyDescent="0.2">
      <c r="B21" s="14" t="s">
        <v>3</v>
      </c>
      <c r="C21" s="18">
        <v>1381</v>
      </c>
      <c r="D21" s="18">
        <v>293</v>
      </c>
      <c r="E21" s="18">
        <v>213</v>
      </c>
      <c r="F21" s="24">
        <v>70</v>
      </c>
    </row>
    <row r="22" spans="2:6" ht="15" customHeight="1" x14ac:dyDescent="0.2">
      <c r="B22" s="14" t="s">
        <v>35</v>
      </c>
      <c r="C22" s="18">
        <v>1366</v>
      </c>
      <c r="D22" s="18">
        <v>293</v>
      </c>
      <c r="E22" s="18">
        <v>212</v>
      </c>
      <c r="F22" s="24">
        <v>69</v>
      </c>
    </row>
    <row r="23" spans="2:6" ht="15" customHeight="1" x14ac:dyDescent="0.2">
      <c r="B23" s="14" t="s">
        <v>36</v>
      </c>
      <c r="C23" s="18">
        <v>1375</v>
      </c>
      <c r="D23" s="18">
        <v>290</v>
      </c>
      <c r="E23" s="18">
        <v>211</v>
      </c>
      <c r="F23" s="24">
        <v>68</v>
      </c>
    </row>
    <row r="24" spans="2:6" ht="15" customHeight="1" x14ac:dyDescent="0.2">
      <c r="B24" s="14" t="s">
        <v>65</v>
      </c>
      <c r="C24" s="18">
        <v>1395</v>
      </c>
      <c r="D24" s="18">
        <v>291</v>
      </c>
      <c r="E24" s="18">
        <v>212</v>
      </c>
      <c r="F24" s="24">
        <v>69</v>
      </c>
    </row>
    <row r="25" spans="2:6" ht="15" customHeight="1" x14ac:dyDescent="0.2">
      <c r="B25" s="14" t="s">
        <v>66</v>
      </c>
      <c r="C25" s="18" t="s">
        <v>87</v>
      </c>
      <c r="D25" s="18" t="s">
        <v>87</v>
      </c>
      <c r="E25" s="18" t="s">
        <v>87</v>
      </c>
      <c r="F25" s="24" t="s">
        <v>87</v>
      </c>
    </row>
  </sheetData>
  <mergeCells count="3">
    <mergeCell ref="B6:J6"/>
    <mergeCell ref="B7:I7"/>
    <mergeCell ref="C9:F9"/>
  </mergeCells>
  <conditionalFormatting sqref="C11:F25">
    <cfRule type="cellIs" dxfId="1172" priority="155" operator="between">
      <formula>0.001</formula>
      <formula>0.045</formula>
    </cfRule>
    <cfRule type="cellIs" dxfId="1171" priority="156" operator="between">
      <formula>0.0001</formula>
      <formula>0.045</formula>
    </cfRule>
  </conditionalFormatting>
  <conditionalFormatting sqref="C11:F25">
    <cfRule type="cellIs" dxfId="1170" priority="154" operator="between">
      <formula>0.0001</formula>
      <formula>0.045</formula>
    </cfRule>
  </conditionalFormatting>
  <conditionalFormatting sqref="D13:D14 D20 D16 D22:D25">
    <cfRule type="cellIs" dxfId="1169" priority="152" operator="between">
      <formula>0.001</formula>
      <formula>0.045</formula>
    </cfRule>
    <cfRule type="cellIs" dxfId="1168" priority="153" operator="between">
      <formula>0.0001</formula>
      <formula>0.045</formula>
    </cfRule>
  </conditionalFormatting>
  <conditionalFormatting sqref="D13:D14 D20 D16 D22:D25">
    <cfRule type="cellIs" dxfId="1167" priority="151" operator="between">
      <formula>0.0001</formula>
      <formula>0.045</formula>
    </cfRule>
  </conditionalFormatting>
  <conditionalFormatting sqref="F13:F14 F20 F16 F22:F25">
    <cfRule type="cellIs" dxfId="1166" priority="149" operator="between">
      <formula>0.001</formula>
      <formula>0.045</formula>
    </cfRule>
    <cfRule type="cellIs" dxfId="1165" priority="150" operator="between">
      <formula>0.0001</formula>
      <formula>0.045</formula>
    </cfRule>
  </conditionalFormatting>
  <conditionalFormatting sqref="F13:F14 F20 F16 F22:F25">
    <cfRule type="cellIs" dxfId="1164" priority="148" operator="between">
      <formula>0.0001</formula>
      <formula>0.045</formula>
    </cfRule>
  </conditionalFormatting>
  <conditionalFormatting sqref="C23">
    <cfRule type="cellIs" dxfId="1163" priority="146" operator="between">
      <formula>0.001</formula>
      <formula>0.045</formula>
    </cfRule>
    <cfRule type="cellIs" dxfId="1162" priority="147" operator="between">
      <formula>0.0001</formula>
      <formula>0.045</formula>
    </cfRule>
  </conditionalFormatting>
  <conditionalFormatting sqref="C23">
    <cfRule type="cellIs" dxfId="1161" priority="145" operator="between">
      <formula>0.0001</formula>
      <formula>0.045</formula>
    </cfRule>
  </conditionalFormatting>
  <conditionalFormatting sqref="C23">
    <cfRule type="cellIs" dxfId="1160" priority="143" operator="between">
      <formula>0.001</formula>
      <formula>0.045</formula>
    </cfRule>
    <cfRule type="cellIs" dxfId="1159" priority="144" operator="between">
      <formula>0.0001</formula>
      <formula>0.045</formula>
    </cfRule>
  </conditionalFormatting>
  <conditionalFormatting sqref="C23">
    <cfRule type="cellIs" dxfId="1158" priority="142" operator="between">
      <formula>0.0001</formula>
      <formula>0.045</formula>
    </cfRule>
  </conditionalFormatting>
  <conditionalFormatting sqref="D23">
    <cfRule type="cellIs" dxfId="1157" priority="140" operator="between">
      <formula>0.001</formula>
      <formula>0.045</formula>
    </cfRule>
    <cfRule type="cellIs" dxfId="1156" priority="141" operator="between">
      <formula>0.0001</formula>
      <formula>0.045</formula>
    </cfRule>
  </conditionalFormatting>
  <conditionalFormatting sqref="D23">
    <cfRule type="cellIs" dxfId="1155" priority="139" operator="between">
      <formula>0.0001</formula>
      <formula>0.045</formula>
    </cfRule>
  </conditionalFormatting>
  <conditionalFormatting sqref="D23">
    <cfRule type="cellIs" dxfId="1154" priority="137" operator="between">
      <formula>0.001</formula>
      <formula>0.045</formula>
    </cfRule>
    <cfRule type="cellIs" dxfId="1153" priority="138" operator="between">
      <formula>0.0001</formula>
      <formula>0.045</formula>
    </cfRule>
  </conditionalFormatting>
  <conditionalFormatting sqref="D23">
    <cfRule type="cellIs" dxfId="1152" priority="136" operator="between">
      <formula>0.0001</formula>
      <formula>0.045</formula>
    </cfRule>
  </conditionalFormatting>
  <conditionalFormatting sqref="E23">
    <cfRule type="cellIs" dxfId="1151" priority="134" operator="between">
      <formula>0.001</formula>
      <formula>0.045</formula>
    </cfRule>
    <cfRule type="cellIs" dxfId="1150" priority="135" operator="between">
      <formula>0.0001</formula>
      <formula>0.045</formula>
    </cfRule>
  </conditionalFormatting>
  <conditionalFormatting sqref="E23">
    <cfRule type="cellIs" dxfId="1149" priority="133" operator="between">
      <formula>0.0001</formula>
      <formula>0.045</formula>
    </cfRule>
  </conditionalFormatting>
  <conditionalFormatting sqref="E23">
    <cfRule type="cellIs" dxfId="1148" priority="131" operator="between">
      <formula>0.001</formula>
      <formula>0.045</formula>
    </cfRule>
    <cfRule type="cellIs" dxfId="1147" priority="132" operator="between">
      <formula>0.0001</formula>
      <formula>0.045</formula>
    </cfRule>
  </conditionalFormatting>
  <conditionalFormatting sqref="E23">
    <cfRule type="cellIs" dxfId="1146" priority="130" operator="between">
      <formula>0.0001</formula>
      <formula>0.045</formula>
    </cfRule>
  </conditionalFormatting>
  <conditionalFormatting sqref="F23">
    <cfRule type="cellIs" dxfId="1145" priority="128" operator="between">
      <formula>0.001</formula>
      <formula>0.045</formula>
    </cfRule>
    <cfRule type="cellIs" dxfId="1144" priority="129" operator="between">
      <formula>0.0001</formula>
      <formula>0.045</formula>
    </cfRule>
  </conditionalFormatting>
  <conditionalFormatting sqref="F23">
    <cfRule type="cellIs" dxfId="1143" priority="127" operator="between">
      <formula>0.0001</formula>
      <formula>0.045</formula>
    </cfRule>
  </conditionalFormatting>
  <conditionalFormatting sqref="F23">
    <cfRule type="cellIs" dxfId="1142" priority="125" operator="between">
      <formula>0.001</formula>
      <formula>0.045</formula>
    </cfRule>
    <cfRule type="cellIs" dxfId="1141" priority="126" operator="between">
      <formula>0.0001</formula>
      <formula>0.045</formula>
    </cfRule>
  </conditionalFormatting>
  <conditionalFormatting sqref="F23">
    <cfRule type="cellIs" dxfId="1140" priority="124" operator="between">
      <formula>0.0001</formula>
      <formula>0.045</formula>
    </cfRule>
  </conditionalFormatting>
  <conditionalFormatting sqref="C11:F25">
    <cfRule type="cellIs" dxfId="1139" priority="122" operator="between">
      <formula>0.001</formula>
      <formula>0.045</formula>
    </cfRule>
    <cfRule type="cellIs" dxfId="1138" priority="123" operator="between">
      <formula>0.0001</formula>
      <formula>0.045</formula>
    </cfRule>
  </conditionalFormatting>
  <conditionalFormatting sqref="C11:F25">
    <cfRule type="cellIs" dxfId="1137" priority="121" operator="between">
      <formula>0.0001</formula>
      <formula>0.045</formula>
    </cfRule>
  </conditionalFormatting>
  <conditionalFormatting sqref="D22">
    <cfRule type="cellIs" dxfId="1136" priority="119" operator="between">
      <formula>0.001</formula>
      <formula>0.045</formula>
    </cfRule>
    <cfRule type="cellIs" dxfId="1135" priority="120" operator="between">
      <formula>0.0001</formula>
      <formula>0.045</formula>
    </cfRule>
  </conditionalFormatting>
  <conditionalFormatting sqref="D22">
    <cfRule type="cellIs" dxfId="1134" priority="118" operator="between">
      <formula>0.0001</formula>
      <formula>0.045</formula>
    </cfRule>
  </conditionalFormatting>
  <conditionalFormatting sqref="E22">
    <cfRule type="cellIs" dxfId="1133" priority="116" operator="between">
      <formula>0.001</formula>
      <formula>0.045</formula>
    </cfRule>
    <cfRule type="cellIs" dxfId="1132" priority="117" operator="between">
      <formula>0.0001</formula>
      <formula>0.045</formula>
    </cfRule>
  </conditionalFormatting>
  <conditionalFormatting sqref="E22">
    <cfRule type="cellIs" dxfId="1131" priority="115" operator="between">
      <formula>0.0001</formula>
      <formula>0.045</formula>
    </cfRule>
  </conditionalFormatting>
  <conditionalFormatting sqref="F22">
    <cfRule type="cellIs" dxfId="1130" priority="113" operator="between">
      <formula>0.001</formula>
      <formula>0.045</formula>
    </cfRule>
    <cfRule type="cellIs" dxfId="1129" priority="114" operator="between">
      <formula>0.0001</formula>
      <formula>0.045</formula>
    </cfRule>
  </conditionalFormatting>
  <conditionalFormatting sqref="F22">
    <cfRule type="cellIs" dxfId="1128" priority="112" operator="between">
      <formula>0.0001</formula>
      <formula>0.045</formula>
    </cfRule>
  </conditionalFormatting>
  <conditionalFormatting sqref="C19">
    <cfRule type="cellIs" dxfId="1127" priority="101" operator="between">
      <formula>0.001</formula>
      <formula>0.045</formula>
    </cfRule>
    <cfRule type="cellIs" dxfId="1126" priority="102" operator="between">
      <formula>0.0001</formula>
      <formula>0.045</formula>
    </cfRule>
  </conditionalFormatting>
  <conditionalFormatting sqref="C19">
    <cfRule type="cellIs" dxfId="1125" priority="100" operator="between">
      <formula>0.0001</formula>
      <formula>0.045</formula>
    </cfRule>
  </conditionalFormatting>
  <conditionalFormatting sqref="D19">
    <cfRule type="cellIs" dxfId="1124" priority="98" operator="between">
      <formula>0.001</formula>
      <formula>0.045</formula>
    </cfRule>
    <cfRule type="cellIs" dxfId="1123" priority="99" operator="between">
      <formula>0.0001</formula>
      <formula>0.045</formula>
    </cfRule>
  </conditionalFormatting>
  <conditionalFormatting sqref="D19">
    <cfRule type="cellIs" dxfId="1122" priority="97" operator="between">
      <formula>0.0001</formula>
      <formula>0.045</formula>
    </cfRule>
  </conditionalFormatting>
  <conditionalFormatting sqref="F19">
    <cfRule type="cellIs" dxfId="1121" priority="95" operator="between">
      <formula>0.001</formula>
      <formula>0.045</formula>
    </cfRule>
    <cfRule type="cellIs" dxfId="1120" priority="96" operator="between">
      <formula>0.0001</formula>
      <formula>0.045</formula>
    </cfRule>
  </conditionalFormatting>
  <conditionalFormatting sqref="F19">
    <cfRule type="cellIs" dxfId="1119" priority="94" operator="between">
      <formula>0.0001</formula>
      <formula>0.045</formula>
    </cfRule>
  </conditionalFormatting>
  <conditionalFormatting sqref="C21">
    <cfRule type="cellIs" dxfId="1118" priority="92" operator="between">
      <formula>0.001</formula>
      <formula>0.045</formula>
    </cfRule>
    <cfRule type="cellIs" dxfId="1117" priority="93" operator="between">
      <formula>0.0001</formula>
      <formula>0.045</formula>
    </cfRule>
  </conditionalFormatting>
  <conditionalFormatting sqref="C21">
    <cfRule type="cellIs" dxfId="1116" priority="91" operator="between">
      <formula>0.0001</formula>
      <formula>0.045</formula>
    </cfRule>
  </conditionalFormatting>
  <conditionalFormatting sqref="C21">
    <cfRule type="cellIs" dxfId="1115" priority="89" operator="between">
      <formula>0.001</formula>
      <formula>0.045</formula>
    </cfRule>
    <cfRule type="cellIs" dxfId="1114" priority="90" operator="between">
      <formula>0.0001</formula>
      <formula>0.045</formula>
    </cfRule>
  </conditionalFormatting>
  <conditionalFormatting sqref="C21">
    <cfRule type="cellIs" dxfId="1113" priority="88" operator="between">
      <formula>0.0001</formula>
      <formula>0.045</formula>
    </cfRule>
  </conditionalFormatting>
  <conditionalFormatting sqref="C21">
    <cfRule type="cellIs" dxfId="1112" priority="86" operator="between">
      <formula>0.001</formula>
      <formula>0.045</formula>
    </cfRule>
    <cfRule type="cellIs" dxfId="1111" priority="87" operator="between">
      <formula>0.0001</formula>
      <formula>0.045</formula>
    </cfRule>
  </conditionalFormatting>
  <conditionalFormatting sqref="C21">
    <cfRule type="cellIs" dxfId="1110" priority="85" operator="between">
      <formula>0.0001</formula>
      <formula>0.045</formula>
    </cfRule>
  </conditionalFormatting>
  <conditionalFormatting sqref="C21">
    <cfRule type="cellIs" dxfId="1109" priority="83" operator="between">
      <formula>0.001</formula>
      <formula>0.045</formula>
    </cfRule>
    <cfRule type="cellIs" dxfId="1108" priority="84" operator="between">
      <formula>0.0001</formula>
      <formula>0.045</formula>
    </cfRule>
  </conditionalFormatting>
  <conditionalFormatting sqref="C21">
    <cfRule type="cellIs" dxfId="1107" priority="82" operator="between">
      <formula>0.0001</formula>
      <formula>0.045</formula>
    </cfRule>
  </conditionalFormatting>
  <conditionalFormatting sqref="C21">
    <cfRule type="cellIs" dxfId="1106" priority="80" operator="between">
      <formula>0.001</formula>
      <formula>0.045</formula>
    </cfRule>
    <cfRule type="cellIs" dxfId="1105" priority="81" operator="between">
      <formula>0.0001</formula>
      <formula>0.045</formula>
    </cfRule>
  </conditionalFormatting>
  <conditionalFormatting sqref="C21">
    <cfRule type="cellIs" dxfId="1104" priority="79" operator="between">
      <formula>0.0001</formula>
      <formula>0.045</formula>
    </cfRule>
  </conditionalFormatting>
  <conditionalFormatting sqref="C21">
    <cfRule type="cellIs" dxfId="1103" priority="77" operator="between">
      <formula>0.001</formula>
      <formula>0.045</formula>
    </cfRule>
    <cfRule type="cellIs" dxfId="1102" priority="78" operator="between">
      <formula>0.0001</formula>
      <formula>0.045</formula>
    </cfRule>
  </conditionalFormatting>
  <conditionalFormatting sqref="C21">
    <cfRule type="cellIs" dxfId="1101" priority="76" operator="between">
      <formula>0.0001</formula>
      <formula>0.045</formula>
    </cfRule>
  </conditionalFormatting>
  <conditionalFormatting sqref="C21">
    <cfRule type="cellIs" dxfId="1100" priority="74" operator="between">
      <formula>0.001</formula>
      <formula>0.045</formula>
    </cfRule>
    <cfRule type="cellIs" dxfId="1099" priority="75" operator="between">
      <formula>0.0001</formula>
      <formula>0.045</formula>
    </cfRule>
  </conditionalFormatting>
  <conditionalFormatting sqref="C21">
    <cfRule type="cellIs" dxfId="1098" priority="73" operator="between">
      <formula>0.0001</formula>
      <formula>0.045</formula>
    </cfRule>
  </conditionalFormatting>
  <conditionalFormatting sqref="D21">
    <cfRule type="cellIs" dxfId="1097" priority="71" operator="between">
      <formula>0.001</formula>
      <formula>0.045</formula>
    </cfRule>
    <cfRule type="cellIs" dxfId="1096" priority="72" operator="between">
      <formula>0.0001</formula>
      <formula>0.045</formula>
    </cfRule>
  </conditionalFormatting>
  <conditionalFormatting sqref="D21">
    <cfRule type="cellIs" dxfId="1095" priority="70" operator="between">
      <formula>0.0001</formula>
      <formula>0.045</formula>
    </cfRule>
  </conditionalFormatting>
  <conditionalFormatting sqref="D21">
    <cfRule type="cellIs" dxfId="1094" priority="68" operator="between">
      <formula>0.001</formula>
      <formula>0.045</formula>
    </cfRule>
    <cfRule type="cellIs" dxfId="1093" priority="69" operator="between">
      <formula>0.0001</formula>
      <formula>0.045</formula>
    </cfRule>
  </conditionalFormatting>
  <conditionalFormatting sqref="D21">
    <cfRule type="cellIs" dxfId="1092" priority="67" operator="between">
      <formula>0.0001</formula>
      <formula>0.045</formula>
    </cfRule>
  </conditionalFormatting>
  <conditionalFormatting sqref="D21">
    <cfRule type="cellIs" dxfId="1091" priority="65" operator="between">
      <formula>0.001</formula>
      <formula>0.045</formula>
    </cfRule>
    <cfRule type="cellIs" dxfId="1090" priority="66" operator="between">
      <formula>0.0001</formula>
      <formula>0.045</formula>
    </cfRule>
  </conditionalFormatting>
  <conditionalFormatting sqref="D21">
    <cfRule type="cellIs" dxfId="1089" priority="64" operator="between">
      <formula>0.0001</formula>
      <formula>0.045</formula>
    </cfRule>
  </conditionalFormatting>
  <conditionalFormatting sqref="D21">
    <cfRule type="cellIs" dxfId="1088" priority="62" operator="between">
      <formula>0.001</formula>
      <formula>0.045</formula>
    </cfRule>
    <cfRule type="cellIs" dxfId="1087" priority="63" operator="between">
      <formula>0.0001</formula>
      <formula>0.045</formula>
    </cfRule>
  </conditionalFormatting>
  <conditionalFormatting sqref="D21">
    <cfRule type="cellIs" dxfId="1086" priority="61" operator="between">
      <formula>0.0001</formula>
      <formula>0.045</formula>
    </cfRule>
  </conditionalFormatting>
  <conditionalFormatting sqref="D21">
    <cfRule type="cellIs" dxfId="1085" priority="59" operator="between">
      <formula>0.001</formula>
      <formula>0.045</formula>
    </cfRule>
    <cfRule type="cellIs" dxfId="1084" priority="60" operator="between">
      <formula>0.0001</formula>
      <formula>0.045</formula>
    </cfRule>
  </conditionalFormatting>
  <conditionalFormatting sqref="D21">
    <cfRule type="cellIs" dxfId="1083" priority="58" operator="between">
      <formula>0.0001</formula>
      <formula>0.045</formula>
    </cfRule>
  </conditionalFormatting>
  <conditionalFormatting sqref="D21">
    <cfRule type="cellIs" dxfId="1082" priority="56" operator="between">
      <formula>0.001</formula>
      <formula>0.045</formula>
    </cfRule>
    <cfRule type="cellIs" dxfId="1081" priority="57" operator="between">
      <formula>0.0001</formula>
      <formula>0.045</formula>
    </cfRule>
  </conditionalFormatting>
  <conditionalFormatting sqref="D21">
    <cfRule type="cellIs" dxfId="1080" priority="55" operator="between">
      <formula>0.0001</formula>
      <formula>0.045</formula>
    </cfRule>
  </conditionalFormatting>
  <conditionalFormatting sqref="D21">
    <cfRule type="cellIs" dxfId="1079" priority="53" operator="between">
      <formula>0.001</formula>
      <formula>0.045</formula>
    </cfRule>
    <cfRule type="cellIs" dxfId="1078" priority="54" operator="between">
      <formula>0.0001</formula>
      <formula>0.045</formula>
    </cfRule>
  </conditionalFormatting>
  <conditionalFormatting sqref="D21">
    <cfRule type="cellIs" dxfId="1077" priority="52" operator="between">
      <formula>0.0001</formula>
      <formula>0.045</formula>
    </cfRule>
  </conditionalFormatting>
  <conditionalFormatting sqref="E21">
    <cfRule type="cellIs" dxfId="1076" priority="50" operator="between">
      <formula>0.001</formula>
      <formula>0.045</formula>
    </cfRule>
    <cfRule type="cellIs" dxfId="1075" priority="51" operator="between">
      <formula>0.0001</formula>
      <formula>0.045</formula>
    </cfRule>
  </conditionalFormatting>
  <conditionalFormatting sqref="E21">
    <cfRule type="cellIs" dxfId="1074" priority="49" operator="between">
      <formula>0.0001</formula>
      <formula>0.045</formula>
    </cfRule>
  </conditionalFormatting>
  <conditionalFormatting sqref="E21">
    <cfRule type="cellIs" dxfId="1073" priority="47" operator="between">
      <formula>0.001</formula>
      <formula>0.045</formula>
    </cfRule>
    <cfRule type="cellIs" dxfId="1072" priority="48" operator="between">
      <formula>0.0001</formula>
      <formula>0.045</formula>
    </cfRule>
  </conditionalFormatting>
  <conditionalFormatting sqref="E21">
    <cfRule type="cellIs" dxfId="1071" priority="46" operator="between">
      <formula>0.0001</formula>
      <formula>0.045</formula>
    </cfRule>
  </conditionalFormatting>
  <conditionalFormatting sqref="E21">
    <cfRule type="cellIs" dxfId="1070" priority="44" operator="between">
      <formula>0.001</formula>
      <formula>0.045</formula>
    </cfRule>
    <cfRule type="cellIs" dxfId="1069" priority="45" operator="between">
      <formula>0.0001</formula>
      <formula>0.045</formula>
    </cfRule>
  </conditionalFormatting>
  <conditionalFormatting sqref="E21">
    <cfRule type="cellIs" dxfId="1068" priority="43" operator="between">
      <formula>0.0001</formula>
      <formula>0.045</formula>
    </cfRule>
  </conditionalFormatting>
  <conditionalFormatting sqref="E21">
    <cfRule type="cellIs" dxfId="1067" priority="41" operator="between">
      <formula>0.001</formula>
      <formula>0.045</formula>
    </cfRule>
    <cfRule type="cellIs" dxfId="1066" priority="42" operator="between">
      <formula>0.0001</formula>
      <formula>0.045</formula>
    </cfRule>
  </conditionalFormatting>
  <conditionalFormatting sqref="E21">
    <cfRule type="cellIs" dxfId="1065" priority="40" operator="between">
      <formula>0.0001</formula>
      <formula>0.045</formula>
    </cfRule>
  </conditionalFormatting>
  <conditionalFormatting sqref="E21">
    <cfRule type="cellIs" dxfId="1064" priority="38" operator="between">
      <formula>0.001</formula>
      <formula>0.045</formula>
    </cfRule>
    <cfRule type="cellIs" dxfId="1063" priority="39" operator="between">
      <formula>0.0001</formula>
      <formula>0.045</formula>
    </cfRule>
  </conditionalFormatting>
  <conditionalFormatting sqref="E21">
    <cfRule type="cellIs" dxfId="1062" priority="37" operator="between">
      <formula>0.0001</formula>
      <formula>0.045</formula>
    </cfRule>
  </conditionalFormatting>
  <conditionalFormatting sqref="E21">
    <cfRule type="cellIs" dxfId="1061" priority="35" operator="between">
      <formula>0.001</formula>
      <formula>0.045</formula>
    </cfRule>
    <cfRule type="cellIs" dxfId="1060" priority="36" operator="between">
      <formula>0.0001</formula>
      <formula>0.045</formula>
    </cfRule>
  </conditionalFormatting>
  <conditionalFormatting sqref="E21">
    <cfRule type="cellIs" dxfId="1059" priority="34" operator="between">
      <formula>0.0001</formula>
      <formula>0.045</formula>
    </cfRule>
  </conditionalFormatting>
  <conditionalFormatting sqref="E21">
    <cfRule type="cellIs" dxfId="1058" priority="32" operator="between">
      <formula>0.001</formula>
      <formula>0.045</formula>
    </cfRule>
    <cfRule type="cellIs" dxfId="1057" priority="33" operator="between">
      <formula>0.0001</formula>
      <formula>0.045</formula>
    </cfRule>
  </conditionalFormatting>
  <conditionalFormatting sqref="E21">
    <cfRule type="cellIs" dxfId="1056" priority="31" operator="between">
      <formula>0.0001</formula>
      <formula>0.045</formula>
    </cfRule>
  </conditionalFormatting>
  <conditionalFormatting sqref="F21">
    <cfRule type="cellIs" dxfId="1055" priority="29" operator="between">
      <formula>0.001</formula>
      <formula>0.045</formula>
    </cfRule>
    <cfRule type="cellIs" dxfId="1054" priority="30" operator="between">
      <formula>0.0001</formula>
      <formula>0.045</formula>
    </cfRule>
  </conditionalFormatting>
  <conditionalFormatting sqref="F21">
    <cfRule type="cellIs" dxfId="1053" priority="28" operator="between">
      <formula>0.0001</formula>
      <formula>0.045</formula>
    </cfRule>
  </conditionalFormatting>
  <conditionalFormatting sqref="C11:C12">
    <cfRule type="cellIs" dxfId="1052" priority="26" operator="between">
      <formula>0.001</formula>
      <formula>0.045</formula>
    </cfRule>
    <cfRule type="cellIs" dxfId="1051" priority="27" operator="between">
      <formula>0.0001</formula>
      <formula>0.045</formula>
    </cfRule>
  </conditionalFormatting>
  <conditionalFormatting sqref="C11:C12">
    <cfRule type="cellIs" dxfId="1050" priority="25" operator="between">
      <formula>0.0001</formula>
      <formula>0.045</formula>
    </cfRule>
  </conditionalFormatting>
  <conditionalFormatting sqref="D11:D12">
    <cfRule type="cellIs" dxfId="1049" priority="23" operator="between">
      <formula>0.001</formula>
      <formula>0.045</formula>
    </cfRule>
    <cfRule type="cellIs" dxfId="1048" priority="24" operator="between">
      <formula>0.0001</formula>
      <formula>0.045</formula>
    </cfRule>
  </conditionalFormatting>
  <conditionalFormatting sqref="D11:D12">
    <cfRule type="cellIs" dxfId="1047" priority="22" operator="between">
      <formula>0.0001</formula>
      <formula>0.045</formula>
    </cfRule>
  </conditionalFormatting>
  <conditionalFormatting sqref="F11:F12">
    <cfRule type="cellIs" dxfId="1046" priority="20" operator="between">
      <formula>0.001</formula>
      <formula>0.045</formula>
    </cfRule>
    <cfRule type="cellIs" dxfId="1045" priority="21" operator="between">
      <formula>0.0001</formula>
      <formula>0.045</formula>
    </cfRule>
  </conditionalFormatting>
  <conditionalFormatting sqref="F11:F12">
    <cfRule type="cellIs" dxfId="1044" priority="19" operator="between">
      <formula>0.0001</formula>
      <formula>0.045</formula>
    </cfRule>
  </conditionalFormatting>
  <conditionalFormatting sqref="C15">
    <cfRule type="cellIs" dxfId="1043" priority="17" operator="between">
      <formula>0.001</formula>
      <formula>0.045</formula>
    </cfRule>
    <cfRule type="cellIs" dxfId="1042" priority="18" operator="between">
      <formula>0.0001</formula>
      <formula>0.045</formula>
    </cfRule>
  </conditionalFormatting>
  <conditionalFormatting sqref="C15">
    <cfRule type="cellIs" dxfId="1041" priority="16" operator="between">
      <formula>0.0001</formula>
      <formula>0.045</formula>
    </cfRule>
  </conditionalFormatting>
  <conditionalFormatting sqref="D15">
    <cfRule type="cellIs" dxfId="1040" priority="14" operator="between">
      <formula>0.001</formula>
      <formula>0.045</formula>
    </cfRule>
    <cfRule type="cellIs" dxfId="1039" priority="15" operator="between">
      <formula>0.0001</formula>
      <formula>0.045</formula>
    </cfRule>
  </conditionalFormatting>
  <conditionalFormatting sqref="D15">
    <cfRule type="cellIs" dxfId="1038" priority="13" operator="between">
      <formula>0.0001</formula>
      <formula>0.045</formula>
    </cfRule>
  </conditionalFormatting>
  <conditionalFormatting sqref="F15">
    <cfRule type="cellIs" dxfId="1037" priority="11" operator="between">
      <formula>0.001</formula>
      <formula>0.045</formula>
    </cfRule>
    <cfRule type="cellIs" dxfId="1036" priority="12" operator="between">
      <formula>0.0001</formula>
      <formula>0.045</formula>
    </cfRule>
  </conditionalFormatting>
  <conditionalFormatting sqref="F15">
    <cfRule type="cellIs" dxfId="1035" priority="10" operator="between">
      <formula>0.0001</formula>
      <formula>0.045</formula>
    </cfRule>
  </conditionalFormatting>
  <conditionalFormatting sqref="C17:C18">
    <cfRule type="cellIs" dxfId="1034" priority="8" operator="between">
      <formula>0.001</formula>
      <formula>0.045</formula>
    </cfRule>
    <cfRule type="cellIs" dxfId="1033" priority="9" operator="between">
      <formula>0.0001</formula>
      <formula>0.045</formula>
    </cfRule>
  </conditionalFormatting>
  <conditionalFormatting sqref="C17:C18">
    <cfRule type="cellIs" dxfId="1032" priority="7" operator="between">
      <formula>0.0001</formula>
      <formula>0.045</formula>
    </cfRule>
  </conditionalFormatting>
  <conditionalFormatting sqref="D17:D18">
    <cfRule type="cellIs" dxfId="1031" priority="5" operator="between">
      <formula>0.001</formula>
      <formula>0.045</formula>
    </cfRule>
    <cfRule type="cellIs" dxfId="1030" priority="6" operator="between">
      <formula>0.0001</formula>
      <formula>0.045</formula>
    </cfRule>
  </conditionalFormatting>
  <conditionalFormatting sqref="D17:D18">
    <cfRule type="cellIs" dxfId="1029" priority="4" operator="between">
      <formula>0.0001</formula>
      <formula>0.045</formula>
    </cfRule>
  </conditionalFormatting>
  <conditionalFormatting sqref="F17:F18">
    <cfRule type="cellIs" dxfId="1028" priority="2" operator="between">
      <formula>0.001</formula>
      <formula>0.045</formula>
    </cfRule>
    <cfRule type="cellIs" dxfId="1027" priority="3" operator="between">
      <formula>0.0001</formula>
      <formula>0.045</formula>
    </cfRule>
  </conditionalFormatting>
  <conditionalFormatting sqref="F17:F18">
    <cfRule type="cellIs" dxfId="1026" priority="1" operator="between">
      <formula>0.0001</formula>
      <formula>0.045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J25"/>
  <sheetViews>
    <sheetView showRowColHeaders="0" zoomScaleNormal="100" workbookViewId="0">
      <selection activeCell="B32" sqref="B32"/>
    </sheetView>
  </sheetViews>
  <sheetFormatPr defaultRowHeight="12.75" x14ac:dyDescent="0.2"/>
  <cols>
    <col min="1" max="1" width="9.140625" style="2"/>
    <col min="2" max="2" width="12.7109375" style="2" customWidth="1"/>
    <col min="3" max="3" width="11.7109375" style="2" customWidth="1"/>
    <col min="4" max="4" width="17.42578125" style="2" customWidth="1"/>
    <col min="5" max="5" width="8.42578125" style="2" customWidth="1"/>
    <col min="6" max="6" width="11.140625" style="2" customWidth="1"/>
    <col min="7" max="14" width="11.7109375" style="2" customWidth="1"/>
    <col min="15" max="16" width="11.42578125" style="2" customWidth="1"/>
    <col min="17" max="18" width="14" style="2" customWidth="1"/>
    <col min="19" max="19" width="15.7109375" style="2" customWidth="1"/>
    <col min="20" max="20" width="12.28515625" style="2" customWidth="1"/>
    <col min="21" max="21" width="13.5703125" style="2" customWidth="1"/>
    <col min="22" max="22" width="13.7109375" style="2" customWidth="1"/>
    <col min="23" max="23" width="13.28515625" style="2" customWidth="1"/>
    <col min="24" max="24" width="14.28515625" style="2" customWidth="1"/>
    <col min="25" max="25" width="15.85546875" style="2" customWidth="1"/>
    <col min="26" max="26" width="12.7109375" style="2" customWidth="1"/>
    <col min="27" max="27" width="12.5703125" style="2" customWidth="1"/>
    <col min="28" max="28" width="12" style="2" customWidth="1"/>
    <col min="29" max="29" width="12.28515625" style="2" customWidth="1"/>
    <col min="30" max="30" width="13.28515625" style="2" customWidth="1"/>
    <col min="31" max="31" width="13.42578125" style="2" customWidth="1"/>
    <col min="32" max="32" width="12" style="2" customWidth="1"/>
    <col min="33" max="33" width="14.7109375" style="2" customWidth="1"/>
    <col min="34" max="34" width="11.7109375" style="2" customWidth="1"/>
    <col min="35" max="35" width="14" style="2" customWidth="1"/>
    <col min="36" max="36" width="18.28515625" style="2" customWidth="1"/>
    <col min="37" max="16384" width="9.140625" style="2"/>
  </cols>
  <sheetData>
    <row r="5" spans="1:36" x14ac:dyDescent="0.2">
      <c r="B5" s="27"/>
      <c r="C5" s="34"/>
      <c r="D5" s="34"/>
      <c r="E5" s="34"/>
      <c r="F5" s="34"/>
      <c r="G5" s="34"/>
      <c r="H5" s="34"/>
      <c r="I5" s="34"/>
      <c r="J5" s="24"/>
      <c r="K5" s="24"/>
      <c r="L5" s="24"/>
      <c r="M5" s="24"/>
      <c r="N5" s="24"/>
      <c r="O5" s="9"/>
      <c r="P5" s="26"/>
      <c r="Q5" s="5"/>
      <c r="R5" s="4"/>
      <c r="S5" s="36"/>
      <c r="T5" s="6"/>
      <c r="U5" s="4"/>
      <c r="V5" s="7"/>
      <c r="W5" s="3"/>
      <c r="X5" s="8"/>
      <c r="Y5" s="11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</row>
    <row r="6" spans="1:36" x14ac:dyDescent="0.2">
      <c r="A6" s="43" t="s">
        <v>92</v>
      </c>
      <c r="B6" s="69" t="s">
        <v>69</v>
      </c>
      <c r="C6" s="69"/>
      <c r="D6" s="69"/>
      <c r="E6" s="69"/>
      <c r="F6" s="69"/>
      <c r="G6" s="69"/>
      <c r="H6" s="69"/>
      <c r="I6" s="69"/>
      <c r="J6" s="69"/>
      <c r="K6" s="24"/>
      <c r="L6" s="24"/>
      <c r="M6" s="24"/>
      <c r="N6" s="24"/>
      <c r="O6" s="9"/>
      <c r="P6" s="26"/>
      <c r="Q6" s="5"/>
      <c r="R6" s="4"/>
      <c r="S6" s="36"/>
      <c r="T6" s="6"/>
      <c r="U6" s="4"/>
      <c r="V6" s="7"/>
      <c r="W6" s="3"/>
      <c r="X6" s="8"/>
      <c r="Y6" s="11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</row>
    <row r="7" spans="1:36" ht="18.75" customHeight="1" x14ac:dyDescent="0.2">
      <c r="A7" s="43"/>
      <c r="B7" s="70" t="s">
        <v>40</v>
      </c>
      <c r="C7" s="70"/>
      <c r="D7" s="70"/>
      <c r="E7" s="70"/>
      <c r="F7" s="70"/>
      <c r="G7" s="70"/>
      <c r="H7" s="70"/>
      <c r="I7" s="70"/>
      <c r="J7" s="46"/>
      <c r="K7" s="24"/>
      <c r="L7" s="24"/>
      <c r="M7" s="24"/>
      <c r="N7" s="24"/>
      <c r="O7" s="9"/>
      <c r="P7" s="26"/>
      <c r="Q7" s="5"/>
      <c r="R7" s="4"/>
      <c r="S7" s="36"/>
      <c r="T7" s="6"/>
      <c r="U7" s="4"/>
      <c r="V7" s="7"/>
      <c r="W7" s="3"/>
      <c r="X7" s="8"/>
      <c r="Y7" s="11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</row>
    <row r="8" spans="1:36" ht="18.75" customHeight="1" x14ac:dyDescent="0.2">
      <c r="A8" s="43"/>
      <c r="B8" s="47"/>
      <c r="C8" s="47"/>
      <c r="D8" s="47"/>
      <c r="E8" s="47"/>
      <c r="F8" s="47"/>
      <c r="G8" s="47"/>
      <c r="H8" s="47"/>
      <c r="I8" s="47"/>
      <c r="J8" s="46"/>
      <c r="K8" s="24"/>
      <c r="L8" s="24"/>
      <c r="M8" s="24"/>
      <c r="N8" s="24"/>
      <c r="O8" s="9"/>
      <c r="P8" s="26"/>
      <c r="Q8" s="5"/>
      <c r="R8" s="4"/>
      <c r="S8" s="36"/>
      <c r="T8" s="6"/>
      <c r="U8" s="4"/>
      <c r="V8" s="7"/>
      <c r="W8" s="3"/>
      <c r="X8" s="8"/>
      <c r="Y8" s="11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</row>
    <row r="9" spans="1:36" ht="24.95" customHeight="1" x14ac:dyDescent="0.2">
      <c r="A9" s="43"/>
      <c r="B9" s="46"/>
      <c r="C9" s="72" t="s">
        <v>70</v>
      </c>
      <c r="D9" s="72"/>
      <c r="E9" s="72"/>
      <c r="F9" s="72"/>
      <c r="G9" s="46"/>
      <c r="H9" s="46"/>
      <c r="I9" s="46"/>
      <c r="J9" s="46"/>
      <c r="K9" s="24"/>
      <c r="L9" s="24"/>
      <c r="M9" s="24"/>
      <c r="N9" s="24"/>
      <c r="O9" s="9"/>
      <c r="P9" s="26"/>
      <c r="Q9" s="5"/>
      <c r="R9" s="4"/>
      <c r="S9" s="36"/>
      <c r="T9" s="6"/>
      <c r="U9" s="4"/>
      <c r="V9" s="7"/>
      <c r="W9" s="3"/>
      <c r="X9" s="8"/>
      <c r="Y9" s="11"/>
      <c r="Z9" s="3"/>
      <c r="AA9" s="3"/>
      <c r="AB9" s="3"/>
      <c r="AC9" s="3"/>
      <c r="AD9" s="3"/>
      <c r="AE9" s="3"/>
      <c r="AF9" s="3"/>
      <c r="AG9" s="3"/>
      <c r="AH9" s="3"/>
      <c r="AI9" s="3"/>
      <c r="AJ9" s="12"/>
    </row>
    <row r="10" spans="1:36" ht="24.75" customHeight="1" x14ac:dyDescent="0.2">
      <c r="B10" s="38" t="s">
        <v>37</v>
      </c>
      <c r="C10" s="44" t="s">
        <v>14</v>
      </c>
      <c r="D10" s="45" t="s">
        <v>38</v>
      </c>
      <c r="E10" s="45" t="s">
        <v>4</v>
      </c>
      <c r="F10" s="45" t="s">
        <v>39</v>
      </c>
      <c r="G10" s="34"/>
      <c r="H10" s="34"/>
      <c r="I10" s="34"/>
      <c r="J10" s="24"/>
      <c r="K10" s="24"/>
      <c r="L10" s="24"/>
      <c r="M10" s="24"/>
      <c r="N10" s="24"/>
      <c r="O10" s="9"/>
      <c r="P10" s="26"/>
      <c r="Q10" s="5"/>
      <c r="R10" s="4"/>
      <c r="S10" s="36"/>
      <c r="T10" s="6"/>
      <c r="U10" s="4"/>
      <c r="V10" s="7"/>
      <c r="W10" s="3"/>
      <c r="X10" s="8"/>
      <c r="Y10" s="11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12"/>
    </row>
    <row r="11" spans="1:36" ht="15" customHeight="1" x14ac:dyDescent="0.2">
      <c r="B11" s="14" t="s">
        <v>12</v>
      </c>
      <c r="C11" s="18" t="s">
        <v>87</v>
      </c>
      <c r="D11" s="18" t="s">
        <v>87</v>
      </c>
      <c r="E11" s="18" t="s">
        <v>87</v>
      </c>
      <c r="F11" s="24" t="s">
        <v>87</v>
      </c>
    </row>
    <row r="12" spans="1:36" ht="15" customHeight="1" x14ac:dyDescent="0.2">
      <c r="B12" s="14" t="s">
        <v>11</v>
      </c>
      <c r="C12" s="18" t="s">
        <v>87</v>
      </c>
      <c r="D12" s="18" t="s">
        <v>87</v>
      </c>
      <c r="E12" s="18" t="s">
        <v>87</v>
      </c>
      <c r="F12" s="24" t="s">
        <v>87</v>
      </c>
    </row>
    <row r="13" spans="1:36" ht="15" customHeight="1" x14ac:dyDescent="0.2">
      <c r="B13" s="14" t="s">
        <v>10</v>
      </c>
      <c r="C13" s="18" t="s">
        <v>87</v>
      </c>
      <c r="D13" s="18" t="s">
        <v>87</v>
      </c>
      <c r="E13" s="18" t="s">
        <v>87</v>
      </c>
      <c r="F13" s="24" t="s">
        <v>87</v>
      </c>
    </row>
    <row r="14" spans="1:36" ht="15" customHeight="1" x14ac:dyDescent="0.2">
      <c r="B14" s="14" t="s">
        <v>5</v>
      </c>
      <c r="C14" s="18" t="s">
        <v>87</v>
      </c>
      <c r="D14" s="18" t="s">
        <v>87</v>
      </c>
      <c r="E14" s="18" t="s">
        <v>87</v>
      </c>
      <c r="F14" s="24" t="s">
        <v>87</v>
      </c>
    </row>
    <row r="15" spans="1:36" ht="15" customHeight="1" x14ac:dyDescent="0.2">
      <c r="B15" s="14" t="s">
        <v>6</v>
      </c>
      <c r="C15" s="18" t="s">
        <v>87</v>
      </c>
      <c r="D15" s="18" t="s">
        <v>87</v>
      </c>
      <c r="E15" s="18" t="s">
        <v>87</v>
      </c>
      <c r="F15" s="24" t="s">
        <v>87</v>
      </c>
    </row>
    <row r="16" spans="1:36" ht="15" customHeight="1" x14ac:dyDescent="0.2">
      <c r="B16" s="14" t="s">
        <v>7</v>
      </c>
      <c r="C16" s="18" t="s">
        <v>87</v>
      </c>
      <c r="D16" s="18" t="s">
        <v>87</v>
      </c>
      <c r="E16" s="18" t="s">
        <v>87</v>
      </c>
      <c r="F16" s="24" t="s">
        <v>87</v>
      </c>
    </row>
    <row r="17" spans="2:6" ht="15" customHeight="1" x14ac:dyDescent="0.2">
      <c r="B17" s="14" t="s">
        <v>8</v>
      </c>
      <c r="C17" s="18" t="s">
        <v>87</v>
      </c>
      <c r="D17" s="18" t="s">
        <v>87</v>
      </c>
      <c r="E17" s="18" t="s">
        <v>87</v>
      </c>
      <c r="F17" s="24" t="s">
        <v>87</v>
      </c>
    </row>
    <row r="18" spans="2:6" ht="15" customHeight="1" x14ac:dyDescent="0.2">
      <c r="B18" s="14" t="s">
        <v>0</v>
      </c>
      <c r="C18" s="18" t="s">
        <v>87</v>
      </c>
      <c r="D18" s="18" t="s">
        <v>87</v>
      </c>
      <c r="E18" s="18" t="s">
        <v>87</v>
      </c>
      <c r="F18" s="24" t="s">
        <v>87</v>
      </c>
    </row>
    <row r="19" spans="2:6" ht="15" customHeight="1" x14ac:dyDescent="0.2">
      <c r="B19" s="14" t="s">
        <v>1</v>
      </c>
      <c r="C19" s="18" t="s">
        <v>87</v>
      </c>
      <c r="D19" s="18" t="s">
        <v>87</v>
      </c>
      <c r="E19" s="18" t="s">
        <v>87</v>
      </c>
      <c r="F19" s="24" t="s">
        <v>87</v>
      </c>
    </row>
    <row r="20" spans="2:6" ht="15" customHeight="1" x14ac:dyDescent="0.2">
      <c r="B20" s="14" t="s">
        <v>2</v>
      </c>
      <c r="C20" s="18" t="s">
        <v>87</v>
      </c>
      <c r="D20" s="18">
        <v>578</v>
      </c>
      <c r="E20" s="18">
        <v>420</v>
      </c>
      <c r="F20" s="24">
        <v>119</v>
      </c>
    </row>
    <row r="21" spans="2:6" ht="15" customHeight="1" x14ac:dyDescent="0.2">
      <c r="B21" s="14" t="s">
        <v>3</v>
      </c>
      <c r="C21" s="18">
        <v>1052</v>
      </c>
      <c r="D21" s="18">
        <v>570</v>
      </c>
      <c r="E21" s="18">
        <v>415</v>
      </c>
      <c r="F21" s="24">
        <v>117</v>
      </c>
    </row>
    <row r="22" spans="2:6" ht="15" customHeight="1" x14ac:dyDescent="0.2">
      <c r="B22" s="14" t="s">
        <v>35</v>
      </c>
      <c r="C22" s="18">
        <v>1038</v>
      </c>
      <c r="D22" s="18">
        <v>570</v>
      </c>
      <c r="E22" s="18">
        <v>414</v>
      </c>
      <c r="F22" s="24">
        <v>120</v>
      </c>
    </row>
    <row r="23" spans="2:6" ht="15" customHeight="1" x14ac:dyDescent="0.2">
      <c r="B23" s="14" t="s">
        <v>36</v>
      </c>
      <c r="C23" s="18">
        <v>987</v>
      </c>
      <c r="D23" s="18">
        <v>556</v>
      </c>
      <c r="E23" s="18">
        <v>403</v>
      </c>
      <c r="F23" s="24">
        <v>117</v>
      </c>
    </row>
    <row r="24" spans="2:6" ht="15" customHeight="1" x14ac:dyDescent="0.2">
      <c r="B24" s="14" t="s">
        <v>65</v>
      </c>
      <c r="C24" s="18">
        <v>972</v>
      </c>
      <c r="D24" s="18">
        <v>544</v>
      </c>
      <c r="E24" s="18">
        <v>398</v>
      </c>
      <c r="F24" s="24">
        <v>122</v>
      </c>
    </row>
    <row r="25" spans="2:6" ht="15" customHeight="1" x14ac:dyDescent="0.2">
      <c r="B25" s="14" t="s">
        <v>66</v>
      </c>
      <c r="C25" s="18" t="s">
        <v>87</v>
      </c>
      <c r="D25" s="18" t="s">
        <v>87</v>
      </c>
      <c r="E25" s="18" t="s">
        <v>87</v>
      </c>
      <c r="F25" s="24" t="s">
        <v>87</v>
      </c>
    </row>
  </sheetData>
  <mergeCells count="3">
    <mergeCell ref="B6:J6"/>
    <mergeCell ref="B7:I7"/>
    <mergeCell ref="C9:F9"/>
  </mergeCells>
  <conditionalFormatting sqref="F24">
    <cfRule type="cellIs" dxfId="1025" priority="170" operator="between">
      <formula>0.001</formula>
      <formula>0.045</formula>
    </cfRule>
    <cfRule type="cellIs" dxfId="1024" priority="171" operator="between">
      <formula>0.0001</formula>
      <formula>0.045</formula>
    </cfRule>
  </conditionalFormatting>
  <conditionalFormatting sqref="F24">
    <cfRule type="cellIs" dxfId="1023" priority="169" operator="between">
      <formula>0.0001</formula>
      <formula>0.045</formula>
    </cfRule>
  </conditionalFormatting>
  <conditionalFormatting sqref="C20:F24">
    <cfRule type="cellIs" dxfId="1022" priority="167" operator="between">
      <formula>0.001</formula>
      <formula>0.045</formula>
    </cfRule>
    <cfRule type="cellIs" dxfId="1021" priority="168" operator="between">
      <formula>0.0001</formula>
      <formula>0.045</formula>
    </cfRule>
  </conditionalFormatting>
  <conditionalFormatting sqref="C20:F24">
    <cfRule type="cellIs" dxfId="1020" priority="166" operator="between">
      <formula>0.0001</formula>
      <formula>0.045</formula>
    </cfRule>
  </conditionalFormatting>
  <conditionalFormatting sqref="D24">
    <cfRule type="cellIs" dxfId="1019" priority="164" operator="between">
      <formula>0.001</formula>
      <formula>0.045</formula>
    </cfRule>
    <cfRule type="cellIs" dxfId="1018" priority="165" operator="between">
      <formula>0.0001</formula>
      <formula>0.045</formula>
    </cfRule>
  </conditionalFormatting>
  <conditionalFormatting sqref="D24">
    <cfRule type="cellIs" dxfId="1017" priority="163" operator="between">
      <formula>0.0001</formula>
      <formula>0.045</formula>
    </cfRule>
  </conditionalFormatting>
  <conditionalFormatting sqref="C23">
    <cfRule type="cellIs" dxfId="1016" priority="161" operator="between">
      <formula>0.001</formula>
      <formula>0.045</formula>
    </cfRule>
    <cfRule type="cellIs" dxfId="1015" priority="162" operator="between">
      <formula>0.0001</formula>
      <formula>0.045</formula>
    </cfRule>
  </conditionalFormatting>
  <conditionalFormatting sqref="C23">
    <cfRule type="cellIs" dxfId="1014" priority="160" operator="between">
      <formula>0.0001</formula>
      <formula>0.045</formula>
    </cfRule>
  </conditionalFormatting>
  <conditionalFormatting sqref="C23">
    <cfRule type="cellIs" dxfId="1013" priority="158" operator="between">
      <formula>0.001</formula>
      <formula>0.045</formula>
    </cfRule>
    <cfRule type="cellIs" dxfId="1012" priority="159" operator="between">
      <formula>0.0001</formula>
      <formula>0.045</formula>
    </cfRule>
  </conditionalFormatting>
  <conditionalFormatting sqref="C23">
    <cfRule type="cellIs" dxfId="1011" priority="157" operator="between">
      <formula>0.0001</formula>
      <formula>0.045</formula>
    </cfRule>
  </conditionalFormatting>
  <conditionalFormatting sqref="D23">
    <cfRule type="cellIs" dxfId="1010" priority="155" operator="between">
      <formula>0.001</formula>
      <formula>0.045</formula>
    </cfRule>
    <cfRule type="cellIs" dxfId="1009" priority="156" operator="between">
      <formula>0.0001</formula>
      <formula>0.045</formula>
    </cfRule>
  </conditionalFormatting>
  <conditionalFormatting sqref="D23">
    <cfRule type="cellIs" dxfId="1008" priority="154" operator="between">
      <formula>0.0001</formula>
      <formula>0.045</formula>
    </cfRule>
  </conditionalFormatting>
  <conditionalFormatting sqref="D23">
    <cfRule type="cellIs" dxfId="1007" priority="152" operator="between">
      <formula>0.001</formula>
      <formula>0.045</formula>
    </cfRule>
    <cfRule type="cellIs" dxfId="1006" priority="153" operator="between">
      <formula>0.0001</formula>
      <formula>0.045</formula>
    </cfRule>
  </conditionalFormatting>
  <conditionalFormatting sqref="D23">
    <cfRule type="cellIs" dxfId="1005" priority="151" operator="between">
      <formula>0.0001</formula>
      <formula>0.045</formula>
    </cfRule>
  </conditionalFormatting>
  <conditionalFormatting sqref="E23">
    <cfRule type="cellIs" dxfId="1004" priority="149" operator="between">
      <formula>0.001</formula>
      <formula>0.045</formula>
    </cfRule>
    <cfRule type="cellIs" dxfId="1003" priority="150" operator="between">
      <formula>0.0001</formula>
      <formula>0.045</formula>
    </cfRule>
  </conditionalFormatting>
  <conditionalFormatting sqref="E23">
    <cfRule type="cellIs" dxfId="1002" priority="148" operator="between">
      <formula>0.0001</formula>
      <formula>0.045</formula>
    </cfRule>
  </conditionalFormatting>
  <conditionalFormatting sqref="E23">
    <cfRule type="cellIs" dxfId="1001" priority="146" operator="between">
      <formula>0.001</formula>
      <formula>0.045</formula>
    </cfRule>
    <cfRule type="cellIs" dxfId="1000" priority="147" operator="between">
      <formula>0.0001</formula>
      <formula>0.045</formula>
    </cfRule>
  </conditionalFormatting>
  <conditionalFormatting sqref="E23">
    <cfRule type="cellIs" dxfId="999" priority="145" operator="between">
      <formula>0.0001</formula>
      <formula>0.045</formula>
    </cfRule>
  </conditionalFormatting>
  <conditionalFormatting sqref="F23">
    <cfRule type="cellIs" dxfId="998" priority="143" operator="between">
      <formula>0.001</formula>
      <formula>0.045</formula>
    </cfRule>
    <cfRule type="cellIs" dxfId="997" priority="144" operator="between">
      <formula>0.0001</formula>
      <formula>0.045</formula>
    </cfRule>
  </conditionalFormatting>
  <conditionalFormatting sqref="F23">
    <cfRule type="cellIs" dxfId="996" priority="142" operator="between">
      <formula>0.0001</formula>
      <formula>0.045</formula>
    </cfRule>
  </conditionalFormatting>
  <conditionalFormatting sqref="F23">
    <cfRule type="cellIs" dxfId="995" priority="140" operator="between">
      <formula>0.001</formula>
      <formula>0.045</formula>
    </cfRule>
    <cfRule type="cellIs" dxfId="994" priority="141" operator="between">
      <formula>0.0001</formula>
      <formula>0.045</formula>
    </cfRule>
  </conditionalFormatting>
  <conditionalFormatting sqref="F23">
    <cfRule type="cellIs" dxfId="993" priority="139" operator="between">
      <formula>0.0001</formula>
      <formula>0.045</formula>
    </cfRule>
  </conditionalFormatting>
  <conditionalFormatting sqref="C22">
    <cfRule type="cellIs" dxfId="992" priority="137" operator="between">
      <formula>0.001</formula>
      <formula>0.045</formula>
    </cfRule>
    <cfRule type="cellIs" dxfId="991" priority="138" operator="between">
      <formula>0.0001</formula>
      <formula>0.045</formula>
    </cfRule>
  </conditionalFormatting>
  <conditionalFormatting sqref="C22">
    <cfRule type="cellIs" dxfId="990" priority="136" operator="between">
      <formula>0.0001</formula>
      <formula>0.045</formula>
    </cfRule>
  </conditionalFormatting>
  <conditionalFormatting sqref="D22">
    <cfRule type="cellIs" dxfId="989" priority="134" operator="between">
      <formula>0.001</formula>
      <formula>0.045</formula>
    </cfRule>
    <cfRule type="cellIs" dxfId="988" priority="135" operator="between">
      <formula>0.0001</formula>
      <formula>0.045</formula>
    </cfRule>
  </conditionalFormatting>
  <conditionalFormatting sqref="D22">
    <cfRule type="cellIs" dxfId="987" priority="133" operator="between">
      <formula>0.0001</formula>
      <formula>0.045</formula>
    </cfRule>
  </conditionalFormatting>
  <conditionalFormatting sqref="E22">
    <cfRule type="cellIs" dxfId="986" priority="131" operator="between">
      <formula>0.001</formula>
      <formula>0.045</formula>
    </cfRule>
    <cfRule type="cellIs" dxfId="985" priority="132" operator="between">
      <formula>0.0001</formula>
      <formula>0.045</formula>
    </cfRule>
  </conditionalFormatting>
  <conditionalFormatting sqref="E22">
    <cfRule type="cellIs" dxfId="984" priority="130" operator="between">
      <formula>0.0001</formula>
      <formula>0.045</formula>
    </cfRule>
  </conditionalFormatting>
  <conditionalFormatting sqref="F22">
    <cfRule type="cellIs" dxfId="983" priority="128" operator="between">
      <formula>0.001</formula>
      <formula>0.045</formula>
    </cfRule>
    <cfRule type="cellIs" dxfId="982" priority="129" operator="between">
      <formula>0.0001</formula>
      <formula>0.045</formula>
    </cfRule>
  </conditionalFormatting>
  <conditionalFormatting sqref="F22">
    <cfRule type="cellIs" dxfId="981" priority="127" operator="between">
      <formula>0.0001</formula>
      <formula>0.045</formula>
    </cfRule>
  </conditionalFormatting>
  <conditionalFormatting sqref="C21">
    <cfRule type="cellIs" dxfId="980" priority="125" operator="between">
      <formula>0.001</formula>
      <formula>0.045</formula>
    </cfRule>
    <cfRule type="cellIs" dxfId="979" priority="126" operator="between">
      <formula>0.0001</formula>
      <formula>0.045</formula>
    </cfRule>
  </conditionalFormatting>
  <conditionalFormatting sqref="C21">
    <cfRule type="cellIs" dxfId="978" priority="124" operator="between">
      <formula>0.0001</formula>
      <formula>0.045</formula>
    </cfRule>
  </conditionalFormatting>
  <conditionalFormatting sqref="C21">
    <cfRule type="cellIs" dxfId="977" priority="122" operator="between">
      <formula>0.001</formula>
      <formula>0.045</formula>
    </cfRule>
    <cfRule type="cellIs" dxfId="976" priority="123" operator="between">
      <formula>0.0001</formula>
      <formula>0.045</formula>
    </cfRule>
  </conditionalFormatting>
  <conditionalFormatting sqref="C21">
    <cfRule type="cellIs" dxfId="975" priority="121" operator="between">
      <formula>0.0001</formula>
      <formula>0.045</formula>
    </cfRule>
  </conditionalFormatting>
  <conditionalFormatting sqref="C21">
    <cfRule type="cellIs" dxfId="974" priority="119" operator="between">
      <formula>0.001</formula>
      <formula>0.045</formula>
    </cfRule>
    <cfRule type="cellIs" dxfId="973" priority="120" operator="between">
      <formula>0.0001</formula>
      <formula>0.045</formula>
    </cfRule>
  </conditionalFormatting>
  <conditionalFormatting sqref="C21">
    <cfRule type="cellIs" dxfId="972" priority="118" operator="between">
      <formula>0.0001</formula>
      <formula>0.045</formula>
    </cfRule>
  </conditionalFormatting>
  <conditionalFormatting sqref="C21">
    <cfRule type="cellIs" dxfId="971" priority="116" operator="between">
      <formula>0.001</formula>
      <formula>0.045</formula>
    </cfRule>
    <cfRule type="cellIs" dxfId="970" priority="117" operator="between">
      <formula>0.0001</formula>
      <formula>0.045</formula>
    </cfRule>
  </conditionalFormatting>
  <conditionalFormatting sqref="C21">
    <cfRule type="cellIs" dxfId="969" priority="115" operator="between">
      <formula>0.0001</formula>
      <formula>0.045</formula>
    </cfRule>
  </conditionalFormatting>
  <conditionalFormatting sqref="C21">
    <cfRule type="cellIs" dxfId="968" priority="113" operator="between">
      <formula>0.001</formula>
      <formula>0.045</formula>
    </cfRule>
    <cfRule type="cellIs" dxfId="967" priority="114" operator="between">
      <formula>0.0001</formula>
      <formula>0.045</formula>
    </cfRule>
  </conditionalFormatting>
  <conditionalFormatting sqref="C21">
    <cfRule type="cellIs" dxfId="966" priority="112" operator="between">
      <formula>0.0001</formula>
      <formula>0.045</formula>
    </cfRule>
  </conditionalFormatting>
  <conditionalFormatting sqref="C21">
    <cfRule type="cellIs" dxfId="965" priority="110" operator="between">
      <formula>0.001</formula>
      <formula>0.045</formula>
    </cfRule>
    <cfRule type="cellIs" dxfId="964" priority="111" operator="between">
      <formula>0.0001</formula>
      <formula>0.045</formula>
    </cfRule>
  </conditionalFormatting>
  <conditionalFormatting sqref="C21">
    <cfRule type="cellIs" dxfId="963" priority="109" operator="between">
      <formula>0.0001</formula>
      <formula>0.045</formula>
    </cfRule>
  </conditionalFormatting>
  <conditionalFormatting sqref="C21">
    <cfRule type="cellIs" dxfId="962" priority="107" operator="between">
      <formula>0.001</formula>
      <formula>0.045</formula>
    </cfRule>
    <cfRule type="cellIs" dxfId="961" priority="108" operator="between">
      <formula>0.0001</formula>
      <formula>0.045</formula>
    </cfRule>
  </conditionalFormatting>
  <conditionalFormatting sqref="C21">
    <cfRule type="cellIs" dxfId="960" priority="106" operator="between">
      <formula>0.0001</formula>
      <formula>0.045</formula>
    </cfRule>
  </conditionalFormatting>
  <conditionalFormatting sqref="D21">
    <cfRule type="cellIs" dxfId="959" priority="104" operator="between">
      <formula>0.001</formula>
      <formula>0.045</formula>
    </cfRule>
    <cfRule type="cellIs" dxfId="958" priority="105" operator="between">
      <formula>0.0001</formula>
      <formula>0.045</formula>
    </cfRule>
  </conditionalFormatting>
  <conditionalFormatting sqref="D21">
    <cfRule type="cellIs" dxfId="957" priority="103" operator="between">
      <formula>0.0001</formula>
      <formula>0.045</formula>
    </cfRule>
  </conditionalFormatting>
  <conditionalFormatting sqref="D21">
    <cfRule type="cellIs" dxfId="956" priority="101" operator="between">
      <formula>0.001</formula>
      <formula>0.045</formula>
    </cfRule>
    <cfRule type="cellIs" dxfId="955" priority="102" operator="between">
      <formula>0.0001</formula>
      <formula>0.045</formula>
    </cfRule>
  </conditionalFormatting>
  <conditionalFormatting sqref="D21">
    <cfRule type="cellIs" dxfId="954" priority="100" operator="between">
      <formula>0.0001</formula>
      <formula>0.045</formula>
    </cfRule>
  </conditionalFormatting>
  <conditionalFormatting sqref="D21">
    <cfRule type="cellIs" dxfId="953" priority="98" operator="between">
      <formula>0.001</formula>
      <formula>0.045</formula>
    </cfRule>
    <cfRule type="cellIs" dxfId="952" priority="99" operator="between">
      <formula>0.0001</formula>
      <formula>0.045</formula>
    </cfRule>
  </conditionalFormatting>
  <conditionalFormatting sqref="D21">
    <cfRule type="cellIs" dxfId="951" priority="97" operator="between">
      <formula>0.0001</formula>
      <formula>0.045</formula>
    </cfRule>
  </conditionalFormatting>
  <conditionalFormatting sqref="D21">
    <cfRule type="cellIs" dxfId="950" priority="95" operator="between">
      <formula>0.001</formula>
      <formula>0.045</formula>
    </cfRule>
    <cfRule type="cellIs" dxfId="949" priority="96" operator="between">
      <formula>0.0001</formula>
      <formula>0.045</formula>
    </cfRule>
  </conditionalFormatting>
  <conditionalFormatting sqref="D21">
    <cfRule type="cellIs" dxfId="948" priority="94" operator="between">
      <formula>0.0001</formula>
      <formula>0.045</formula>
    </cfRule>
  </conditionalFormatting>
  <conditionalFormatting sqref="D21">
    <cfRule type="cellIs" dxfId="947" priority="92" operator="between">
      <formula>0.001</formula>
      <formula>0.045</formula>
    </cfRule>
    <cfRule type="cellIs" dxfId="946" priority="93" operator="between">
      <formula>0.0001</formula>
      <formula>0.045</formula>
    </cfRule>
  </conditionalFormatting>
  <conditionalFormatting sqref="D21">
    <cfRule type="cellIs" dxfId="945" priority="91" operator="between">
      <formula>0.0001</formula>
      <formula>0.045</formula>
    </cfRule>
  </conditionalFormatting>
  <conditionalFormatting sqref="D21">
    <cfRule type="cellIs" dxfId="944" priority="89" operator="between">
      <formula>0.001</formula>
      <formula>0.045</formula>
    </cfRule>
    <cfRule type="cellIs" dxfId="943" priority="90" operator="between">
      <formula>0.0001</formula>
      <formula>0.045</formula>
    </cfRule>
  </conditionalFormatting>
  <conditionalFormatting sqref="D21">
    <cfRule type="cellIs" dxfId="942" priority="88" operator="between">
      <formula>0.0001</formula>
      <formula>0.045</formula>
    </cfRule>
  </conditionalFormatting>
  <conditionalFormatting sqref="D21">
    <cfRule type="cellIs" dxfId="941" priority="86" operator="between">
      <formula>0.001</formula>
      <formula>0.045</formula>
    </cfRule>
    <cfRule type="cellIs" dxfId="940" priority="87" operator="between">
      <formula>0.0001</formula>
      <formula>0.045</formula>
    </cfRule>
  </conditionalFormatting>
  <conditionalFormatting sqref="D21">
    <cfRule type="cellIs" dxfId="939" priority="85" operator="between">
      <formula>0.0001</formula>
      <formula>0.045</formula>
    </cfRule>
  </conditionalFormatting>
  <conditionalFormatting sqref="E21">
    <cfRule type="cellIs" dxfId="938" priority="83" operator="between">
      <formula>0.001</formula>
      <formula>0.045</formula>
    </cfRule>
    <cfRule type="cellIs" dxfId="937" priority="84" operator="between">
      <formula>0.0001</formula>
      <formula>0.045</formula>
    </cfRule>
  </conditionalFormatting>
  <conditionalFormatting sqref="E21">
    <cfRule type="cellIs" dxfId="936" priority="82" operator="between">
      <formula>0.0001</formula>
      <formula>0.045</formula>
    </cfRule>
  </conditionalFormatting>
  <conditionalFormatting sqref="E21">
    <cfRule type="cellIs" dxfId="935" priority="80" operator="between">
      <formula>0.001</formula>
      <formula>0.045</formula>
    </cfRule>
    <cfRule type="cellIs" dxfId="934" priority="81" operator="between">
      <formula>0.0001</formula>
      <formula>0.045</formula>
    </cfRule>
  </conditionalFormatting>
  <conditionalFormatting sqref="E21">
    <cfRule type="cellIs" dxfId="933" priority="79" operator="between">
      <formula>0.0001</formula>
      <formula>0.045</formula>
    </cfRule>
  </conditionalFormatting>
  <conditionalFormatting sqref="E21">
    <cfRule type="cellIs" dxfId="932" priority="77" operator="between">
      <formula>0.001</formula>
      <formula>0.045</formula>
    </cfRule>
    <cfRule type="cellIs" dxfId="931" priority="78" operator="between">
      <formula>0.0001</formula>
      <formula>0.045</formula>
    </cfRule>
  </conditionalFormatting>
  <conditionalFormatting sqref="E21">
    <cfRule type="cellIs" dxfId="930" priority="76" operator="between">
      <formula>0.0001</formula>
      <formula>0.045</formula>
    </cfRule>
  </conditionalFormatting>
  <conditionalFormatting sqref="E21">
    <cfRule type="cellIs" dxfId="929" priority="74" operator="between">
      <formula>0.001</formula>
      <formula>0.045</formula>
    </cfRule>
    <cfRule type="cellIs" dxfId="928" priority="75" operator="between">
      <formula>0.0001</formula>
      <formula>0.045</formula>
    </cfRule>
  </conditionalFormatting>
  <conditionalFormatting sqref="E21">
    <cfRule type="cellIs" dxfId="927" priority="73" operator="between">
      <formula>0.0001</formula>
      <formula>0.045</formula>
    </cfRule>
  </conditionalFormatting>
  <conditionalFormatting sqref="E21">
    <cfRule type="cellIs" dxfId="926" priority="71" operator="between">
      <formula>0.001</formula>
      <formula>0.045</formula>
    </cfRule>
    <cfRule type="cellIs" dxfId="925" priority="72" operator="between">
      <formula>0.0001</formula>
      <formula>0.045</formula>
    </cfRule>
  </conditionalFormatting>
  <conditionalFormatting sqref="E21">
    <cfRule type="cellIs" dxfId="924" priority="70" operator="between">
      <formula>0.0001</formula>
      <formula>0.045</formula>
    </cfRule>
  </conditionalFormatting>
  <conditionalFormatting sqref="E21">
    <cfRule type="cellIs" dxfId="923" priority="68" operator="between">
      <formula>0.001</formula>
      <formula>0.045</formula>
    </cfRule>
    <cfRule type="cellIs" dxfId="922" priority="69" operator="between">
      <formula>0.0001</formula>
      <formula>0.045</formula>
    </cfRule>
  </conditionalFormatting>
  <conditionalFormatting sqref="E21">
    <cfRule type="cellIs" dxfId="921" priority="67" operator="between">
      <formula>0.0001</formula>
      <formula>0.045</formula>
    </cfRule>
  </conditionalFormatting>
  <conditionalFormatting sqref="E21">
    <cfRule type="cellIs" dxfId="920" priority="65" operator="between">
      <formula>0.001</formula>
      <formula>0.045</formula>
    </cfRule>
    <cfRule type="cellIs" dxfId="919" priority="66" operator="between">
      <formula>0.0001</formula>
      <formula>0.045</formula>
    </cfRule>
  </conditionalFormatting>
  <conditionalFormatting sqref="E21">
    <cfRule type="cellIs" dxfId="918" priority="64" operator="between">
      <formula>0.0001</formula>
      <formula>0.045</formula>
    </cfRule>
  </conditionalFormatting>
  <conditionalFormatting sqref="F21">
    <cfRule type="cellIs" dxfId="917" priority="62" operator="between">
      <formula>0.001</formula>
      <formula>0.045</formula>
    </cfRule>
    <cfRule type="cellIs" dxfId="916" priority="63" operator="between">
      <formula>0.0001</formula>
      <formula>0.045</formula>
    </cfRule>
  </conditionalFormatting>
  <conditionalFormatting sqref="F21">
    <cfRule type="cellIs" dxfId="915" priority="61" operator="between">
      <formula>0.0001</formula>
      <formula>0.045</formula>
    </cfRule>
  </conditionalFormatting>
  <conditionalFormatting sqref="C11:F19">
    <cfRule type="cellIs" dxfId="914" priority="59" operator="between">
      <formula>0.001</formula>
      <formula>0.045</formula>
    </cfRule>
    <cfRule type="cellIs" dxfId="913" priority="60" operator="between">
      <formula>0.0001</formula>
      <formula>0.045</formula>
    </cfRule>
  </conditionalFormatting>
  <conditionalFormatting sqref="C11:F19">
    <cfRule type="cellIs" dxfId="912" priority="58" operator="between">
      <formula>0.0001</formula>
      <formula>0.045</formula>
    </cfRule>
  </conditionalFormatting>
  <conditionalFormatting sqref="D13:D14 D16">
    <cfRule type="cellIs" dxfId="911" priority="56" operator="between">
      <formula>0.001</formula>
      <formula>0.045</formula>
    </cfRule>
    <cfRule type="cellIs" dxfId="910" priority="57" operator="between">
      <formula>0.0001</formula>
      <formula>0.045</formula>
    </cfRule>
  </conditionalFormatting>
  <conditionalFormatting sqref="D13:D14 D16">
    <cfRule type="cellIs" dxfId="909" priority="55" operator="between">
      <formula>0.0001</formula>
      <formula>0.045</formula>
    </cfRule>
  </conditionalFormatting>
  <conditionalFormatting sqref="F13:F14 F16">
    <cfRule type="cellIs" dxfId="908" priority="53" operator="between">
      <formula>0.001</formula>
      <formula>0.045</formula>
    </cfRule>
    <cfRule type="cellIs" dxfId="907" priority="54" operator="between">
      <formula>0.0001</formula>
      <formula>0.045</formula>
    </cfRule>
  </conditionalFormatting>
  <conditionalFormatting sqref="F13:F14 F16">
    <cfRule type="cellIs" dxfId="906" priority="52" operator="between">
      <formula>0.0001</formula>
      <formula>0.045</formula>
    </cfRule>
  </conditionalFormatting>
  <conditionalFormatting sqref="C11:F19">
    <cfRule type="cellIs" dxfId="905" priority="50" operator="between">
      <formula>0.001</formula>
      <formula>0.045</formula>
    </cfRule>
    <cfRule type="cellIs" dxfId="904" priority="51" operator="between">
      <formula>0.0001</formula>
      <formula>0.045</formula>
    </cfRule>
  </conditionalFormatting>
  <conditionalFormatting sqref="C11:F19">
    <cfRule type="cellIs" dxfId="903" priority="49" operator="between">
      <formula>0.0001</formula>
      <formula>0.045</formula>
    </cfRule>
  </conditionalFormatting>
  <conditionalFormatting sqref="C19">
    <cfRule type="cellIs" dxfId="902" priority="47" operator="between">
      <formula>0.001</formula>
      <formula>0.045</formula>
    </cfRule>
    <cfRule type="cellIs" dxfId="901" priority="48" operator="between">
      <formula>0.0001</formula>
      <formula>0.045</formula>
    </cfRule>
  </conditionalFormatting>
  <conditionalFormatting sqref="C19">
    <cfRule type="cellIs" dxfId="900" priority="46" operator="between">
      <formula>0.0001</formula>
      <formula>0.045</formula>
    </cfRule>
  </conditionalFormatting>
  <conditionalFormatting sqref="D19">
    <cfRule type="cellIs" dxfId="899" priority="44" operator="between">
      <formula>0.001</formula>
      <formula>0.045</formula>
    </cfRule>
    <cfRule type="cellIs" dxfId="898" priority="45" operator="between">
      <formula>0.0001</formula>
      <formula>0.045</formula>
    </cfRule>
  </conditionalFormatting>
  <conditionalFormatting sqref="D19">
    <cfRule type="cellIs" dxfId="897" priority="43" operator="between">
      <formula>0.0001</formula>
      <formula>0.045</formula>
    </cfRule>
  </conditionalFormatting>
  <conditionalFormatting sqref="F19">
    <cfRule type="cellIs" dxfId="896" priority="41" operator="between">
      <formula>0.001</formula>
      <formula>0.045</formula>
    </cfRule>
    <cfRule type="cellIs" dxfId="895" priority="42" operator="between">
      <formula>0.0001</formula>
      <formula>0.045</formula>
    </cfRule>
  </conditionalFormatting>
  <conditionalFormatting sqref="F19">
    <cfRule type="cellIs" dxfId="894" priority="40" operator="between">
      <formula>0.0001</formula>
      <formula>0.045</formula>
    </cfRule>
  </conditionalFormatting>
  <conditionalFormatting sqref="C11:C12">
    <cfRule type="cellIs" dxfId="893" priority="38" operator="between">
      <formula>0.001</formula>
      <formula>0.045</formula>
    </cfRule>
    <cfRule type="cellIs" dxfId="892" priority="39" operator="between">
      <formula>0.0001</formula>
      <formula>0.045</formula>
    </cfRule>
  </conditionalFormatting>
  <conditionalFormatting sqref="C11:C12">
    <cfRule type="cellIs" dxfId="891" priority="37" operator="between">
      <formula>0.0001</formula>
      <formula>0.045</formula>
    </cfRule>
  </conditionalFormatting>
  <conditionalFormatting sqref="D11:D12">
    <cfRule type="cellIs" dxfId="890" priority="35" operator="between">
      <formula>0.001</formula>
      <formula>0.045</formula>
    </cfRule>
    <cfRule type="cellIs" dxfId="889" priority="36" operator="between">
      <formula>0.0001</formula>
      <formula>0.045</formula>
    </cfRule>
  </conditionalFormatting>
  <conditionalFormatting sqref="D11:D12">
    <cfRule type="cellIs" dxfId="888" priority="34" operator="between">
      <formula>0.0001</formula>
      <formula>0.045</formula>
    </cfRule>
  </conditionalFormatting>
  <conditionalFormatting sqref="F11:F12">
    <cfRule type="cellIs" dxfId="887" priority="32" operator="between">
      <formula>0.001</formula>
      <formula>0.045</formula>
    </cfRule>
    <cfRule type="cellIs" dxfId="886" priority="33" operator="between">
      <formula>0.0001</formula>
      <formula>0.045</formula>
    </cfRule>
  </conditionalFormatting>
  <conditionalFormatting sqref="F11:F12">
    <cfRule type="cellIs" dxfId="885" priority="31" operator="between">
      <formula>0.0001</formula>
      <formula>0.045</formula>
    </cfRule>
  </conditionalFormatting>
  <conditionalFormatting sqref="C15">
    <cfRule type="cellIs" dxfId="884" priority="29" operator="between">
      <formula>0.001</formula>
      <formula>0.045</formula>
    </cfRule>
    <cfRule type="cellIs" dxfId="883" priority="30" operator="between">
      <formula>0.0001</formula>
      <formula>0.045</formula>
    </cfRule>
  </conditionalFormatting>
  <conditionalFormatting sqref="C15">
    <cfRule type="cellIs" dxfId="882" priority="28" operator="between">
      <formula>0.0001</formula>
      <formula>0.045</formula>
    </cfRule>
  </conditionalFormatting>
  <conditionalFormatting sqref="D15">
    <cfRule type="cellIs" dxfId="881" priority="26" operator="between">
      <formula>0.001</formula>
      <formula>0.045</formula>
    </cfRule>
    <cfRule type="cellIs" dxfId="880" priority="27" operator="between">
      <formula>0.0001</formula>
      <formula>0.045</formula>
    </cfRule>
  </conditionalFormatting>
  <conditionalFormatting sqref="D15">
    <cfRule type="cellIs" dxfId="879" priority="25" operator="between">
      <formula>0.0001</formula>
      <formula>0.045</formula>
    </cfRule>
  </conditionalFormatting>
  <conditionalFormatting sqref="F15">
    <cfRule type="cellIs" dxfId="878" priority="23" operator="between">
      <formula>0.001</formula>
      <formula>0.045</formula>
    </cfRule>
    <cfRule type="cellIs" dxfId="877" priority="24" operator="between">
      <formula>0.0001</formula>
      <formula>0.045</formula>
    </cfRule>
  </conditionalFormatting>
  <conditionalFormatting sqref="F15">
    <cfRule type="cellIs" dxfId="876" priority="22" operator="between">
      <formula>0.0001</formula>
      <formula>0.045</formula>
    </cfRule>
  </conditionalFormatting>
  <conditionalFormatting sqref="C17:C18">
    <cfRule type="cellIs" dxfId="875" priority="20" operator="between">
      <formula>0.001</formula>
      <formula>0.045</formula>
    </cfRule>
    <cfRule type="cellIs" dxfId="874" priority="21" operator="between">
      <formula>0.0001</formula>
      <formula>0.045</formula>
    </cfRule>
  </conditionalFormatting>
  <conditionalFormatting sqref="C17:C18">
    <cfRule type="cellIs" dxfId="873" priority="19" operator="between">
      <formula>0.0001</formula>
      <formula>0.045</formula>
    </cfRule>
  </conditionalFormatting>
  <conditionalFormatting sqref="D17:D18">
    <cfRule type="cellIs" dxfId="872" priority="17" operator="between">
      <formula>0.001</formula>
      <formula>0.045</formula>
    </cfRule>
    <cfRule type="cellIs" dxfId="871" priority="18" operator="between">
      <formula>0.0001</formula>
      <formula>0.045</formula>
    </cfRule>
  </conditionalFormatting>
  <conditionalFormatting sqref="D17:D18">
    <cfRule type="cellIs" dxfId="870" priority="16" operator="between">
      <formula>0.0001</formula>
      <formula>0.045</formula>
    </cfRule>
  </conditionalFormatting>
  <conditionalFormatting sqref="F17:F18">
    <cfRule type="cellIs" dxfId="869" priority="14" operator="between">
      <formula>0.001</formula>
      <formula>0.045</formula>
    </cfRule>
    <cfRule type="cellIs" dxfId="868" priority="15" operator="between">
      <formula>0.0001</formula>
      <formula>0.045</formula>
    </cfRule>
  </conditionalFormatting>
  <conditionalFormatting sqref="F17:F18">
    <cfRule type="cellIs" dxfId="867" priority="13" operator="between">
      <formula>0.0001</formula>
      <formula>0.045</formula>
    </cfRule>
  </conditionalFormatting>
  <conditionalFormatting sqref="C25:F25">
    <cfRule type="cellIs" dxfId="866" priority="11" operator="between">
      <formula>0.001</formula>
      <formula>0.045</formula>
    </cfRule>
    <cfRule type="cellIs" dxfId="865" priority="12" operator="between">
      <formula>0.0001</formula>
      <formula>0.045</formula>
    </cfRule>
  </conditionalFormatting>
  <conditionalFormatting sqref="C25:F25">
    <cfRule type="cellIs" dxfId="864" priority="10" operator="between">
      <formula>0.0001</formula>
      <formula>0.045</formula>
    </cfRule>
  </conditionalFormatting>
  <conditionalFormatting sqref="D25">
    <cfRule type="cellIs" dxfId="863" priority="8" operator="between">
      <formula>0.001</formula>
      <formula>0.045</formula>
    </cfRule>
    <cfRule type="cellIs" dxfId="862" priority="9" operator="between">
      <formula>0.0001</formula>
      <formula>0.045</formula>
    </cfRule>
  </conditionalFormatting>
  <conditionalFormatting sqref="D25">
    <cfRule type="cellIs" dxfId="861" priority="7" operator="between">
      <formula>0.0001</formula>
      <formula>0.045</formula>
    </cfRule>
  </conditionalFormatting>
  <conditionalFormatting sqref="F25">
    <cfRule type="cellIs" dxfId="860" priority="5" operator="between">
      <formula>0.001</formula>
      <formula>0.045</formula>
    </cfRule>
    <cfRule type="cellIs" dxfId="859" priority="6" operator="between">
      <formula>0.0001</formula>
      <formula>0.045</formula>
    </cfRule>
  </conditionalFormatting>
  <conditionalFormatting sqref="F25">
    <cfRule type="cellIs" dxfId="858" priority="4" operator="between">
      <formula>0.0001</formula>
      <formula>0.045</formula>
    </cfRule>
  </conditionalFormatting>
  <conditionalFormatting sqref="C25:F25">
    <cfRule type="cellIs" dxfId="857" priority="2" operator="between">
      <formula>0.001</formula>
      <formula>0.045</formula>
    </cfRule>
    <cfRule type="cellIs" dxfId="856" priority="3" operator="between">
      <formula>0.0001</formula>
      <formula>0.045</formula>
    </cfRule>
  </conditionalFormatting>
  <conditionalFormatting sqref="C25:F25">
    <cfRule type="cellIs" dxfId="855" priority="1" operator="between">
      <formula>0.0001</formula>
      <formula>0.045</formula>
    </cfRule>
  </conditionalFormatting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J25"/>
  <sheetViews>
    <sheetView showRowColHeaders="0" zoomScaleNormal="100" workbookViewId="0">
      <selection activeCell="C27" sqref="C27"/>
    </sheetView>
  </sheetViews>
  <sheetFormatPr defaultRowHeight="12.75" x14ac:dyDescent="0.2"/>
  <cols>
    <col min="1" max="1" width="9.140625" style="2"/>
    <col min="2" max="2" width="12.7109375" style="2" customWidth="1"/>
    <col min="3" max="3" width="11.7109375" style="2" customWidth="1"/>
    <col min="4" max="4" width="16.28515625" style="2" customWidth="1"/>
    <col min="5" max="5" width="11.7109375" style="2" customWidth="1"/>
    <col min="6" max="6" width="12.85546875" style="2" bestFit="1" customWidth="1"/>
    <col min="7" max="14" width="11.7109375" style="2" customWidth="1"/>
    <col min="15" max="16" width="11.42578125" style="2" hidden="1" customWidth="1"/>
    <col min="17" max="18" width="14" style="2" hidden="1" customWidth="1"/>
    <col min="19" max="19" width="15.7109375" style="2" hidden="1" customWidth="1"/>
    <col min="20" max="20" width="12.28515625" style="2" hidden="1" customWidth="1"/>
    <col min="21" max="21" width="13.5703125" style="2" hidden="1" customWidth="1"/>
    <col min="22" max="22" width="13.7109375" style="2" hidden="1" customWidth="1"/>
    <col min="23" max="23" width="13.28515625" style="2" hidden="1" customWidth="1"/>
    <col min="24" max="24" width="14.28515625" style="2" hidden="1" customWidth="1"/>
    <col min="25" max="25" width="15.85546875" style="2" hidden="1" customWidth="1"/>
    <col min="26" max="26" width="12.7109375" style="2" hidden="1" customWidth="1"/>
    <col min="27" max="27" width="12.5703125" style="2" hidden="1" customWidth="1"/>
    <col min="28" max="28" width="12" style="2" hidden="1" customWidth="1"/>
    <col min="29" max="29" width="12.28515625" style="2" hidden="1" customWidth="1"/>
    <col min="30" max="30" width="13.28515625" style="2" hidden="1" customWidth="1"/>
    <col min="31" max="31" width="13.42578125" style="2" hidden="1" customWidth="1"/>
    <col min="32" max="32" width="12" style="2" hidden="1" customWidth="1"/>
    <col min="33" max="33" width="14.7109375" style="2" hidden="1" customWidth="1"/>
    <col min="34" max="34" width="11.7109375" style="2" hidden="1" customWidth="1"/>
    <col min="35" max="35" width="14" style="2" hidden="1" customWidth="1"/>
    <col min="36" max="36" width="18.28515625" style="2" hidden="1" customWidth="1"/>
    <col min="37" max="16384" width="9.140625" style="2"/>
  </cols>
  <sheetData>
    <row r="6" spans="1:10" ht="13.5" customHeight="1" x14ac:dyDescent="0.2">
      <c r="A6" s="43" t="s">
        <v>88</v>
      </c>
      <c r="B6" s="69" t="s">
        <v>21</v>
      </c>
      <c r="C6" s="69"/>
      <c r="D6" s="69"/>
      <c r="E6" s="69"/>
      <c r="F6" s="69"/>
      <c r="G6" s="69"/>
      <c r="H6" s="69"/>
      <c r="I6" s="69"/>
      <c r="J6" s="69"/>
    </row>
    <row r="7" spans="1:10" ht="18.75" customHeight="1" x14ac:dyDescent="0.2">
      <c r="A7" s="13"/>
      <c r="B7" s="70" t="s">
        <v>40</v>
      </c>
      <c r="C7" s="70"/>
      <c r="D7" s="70"/>
      <c r="E7" s="70"/>
      <c r="F7" s="70"/>
      <c r="G7" s="70"/>
      <c r="H7" s="70"/>
      <c r="I7" s="70"/>
    </row>
    <row r="8" spans="1:10" ht="13.5" customHeight="1" x14ac:dyDescent="0.2">
      <c r="A8" s="13"/>
    </row>
    <row r="9" spans="1:10" ht="24.95" customHeight="1" x14ac:dyDescent="0.2">
      <c r="B9" s="27"/>
      <c r="C9" s="72" t="s">
        <v>15</v>
      </c>
      <c r="D9" s="72"/>
      <c r="E9" s="72"/>
      <c r="F9" s="72"/>
      <c r="G9" s="31"/>
      <c r="H9" s="31"/>
      <c r="I9" s="31"/>
    </row>
    <row r="10" spans="1:10" ht="24.75" customHeight="1" x14ac:dyDescent="0.2">
      <c r="B10" s="38" t="s">
        <v>37</v>
      </c>
      <c r="C10" s="44" t="s">
        <v>14</v>
      </c>
      <c r="D10" s="45" t="s">
        <v>38</v>
      </c>
      <c r="E10" s="45" t="s">
        <v>4</v>
      </c>
      <c r="F10" s="45" t="s">
        <v>39</v>
      </c>
    </row>
    <row r="11" spans="1:10" ht="15" customHeight="1" x14ac:dyDescent="0.2">
      <c r="B11" s="14" t="s">
        <v>12</v>
      </c>
      <c r="C11" s="39">
        <v>9416</v>
      </c>
      <c r="D11" s="15">
        <v>2050</v>
      </c>
      <c r="E11" s="15">
        <v>728</v>
      </c>
      <c r="F11" s="21">
        <v>240</v>
      </c>
    </row>
    <row r="12" spans="1:10" ht="15" customHeight="1" x14ac:dyDescent="0.2">
      <c r="B12" s="14" t="s">
        <v>11</v>
      </c>
      <c r="C12" s="39">
        <v>9342</v>
      </c>
      <c r="D12" s="15">
        <v>2000</v>
      </c>
      <c r="E12" s="15">
        <v>727</v>
      </c>
      <c r="F12" s="21">
        <v>238</v>
      </c>
    </row>
    <row r="13" spans="1:10" ht="15" customHeight="1" x14ac:dyDescent="0.2">
      <c r="B13" s="14" t="s">
        <v>10</v>
      </c>
      <c r="C13" s="39">
        <v>9143</v>
      </c>
      <c r="D13" s="15">
        <v>1025</v>
      </c>
      <c r="E13" s="15">
        <v>757</v>
      </c>
      <c r="F13" s="21">
        <v>225</v>
      </c>
    </row>
    <row r="14" spans="1:10" ht="15" customHeight="1" x14ac:dyDescent="0.2">
      <c r="B14" s="14" t="s">
        <v>5</v>
      </c>
      <c r="C14" s="16">
        <v>8888</v>
      </c>
      <c r="D14" s="16">
        <v>1007</v>
      </c>
      <c r="E14" s="16">
        <v>740</v>
      </c>
      <c r="F14" s="22">
        <v>214</v>
      </c>
    </row>
    <row r="15" spans="1:10" ht="15" customHeight="1" x14ac:dyDescent="0.2">
      <c r="B15" s="14" t="s">
        <v>6</v>
      </c>
      <c r="C15" s="16">
        <v>8396</v>
      </c>
      <c r="D15" s="16">
        <v>1000</v>
      </c>
      <c r="E15" s="16">
        <v>733</v>
      </c>
      <c r="F15" s="22">
        <v>214</v>
      </c>
    </row>
    <row r="16" spans="1:10" ht="15" customHeight="1" x14ac:dyDescent="0.2">
      <c r="B16" s="14" t="s">
        <v>7</v>
      </c>
      <c r="C16" s="16">
        <v>8233</v>
      </c>
      <c r="D16" s="16">
        <v>999</v>
      </c>
      <c r="E16" s="16">
        <v>730</v>
      </c>
      <c r="F16" s="22">
        <v>215</v>
      </c>
    </row>
    <row r="17" spans="2:6" ht="15" customHeight="1" x14ac:dyDescent="0.2">
      <c r="B17" s="14" t="s">
        <v>8</v>
      </c>
      <c r="C17" s="16">
        <v>525</v>
      </c>
      <c r="D17" s="17">
        <v>998</v>
      </c>
      <c r="E17" s="17">
        <v>729</v>
      </c>
      <c r="F17" s="23">
        <v>213</v>
      </c>
    </row>
    <row r="18" spans="2:6" ht="15" customHeight="1" x14ac:dyDescent="0.2">
      <c r="B18" s="14" t="s">
        <v>0</v>
      </c>
      <c r="C18" s="40">
        <v>6297</v>
      </c>
      <c r="D18" s="18">
        <v>998</v>
      </c>
      <c r="E18" s="18">
        <v>724</v>
      </c>
      <c r="F18" s="24">
        <v>208</v>
      </c>
    </row>
    <row r="19" spans="2:6" ht="15" customHeight="1" x14ac:dyDescent="0.2">
      <c r="B19" s="14" t="s">
        <v>1</v>
      </c>
      <c r="C19" s="41">
        <v>5865</v>
      </c>
      <c r="D19" s="18">
        <v>984</v>
      </c>
      <c r="E19" s="18">
        <v>706</v>
      </c>
      <c r="F19" s="24">
        <v>208</v>
      </c>
    </row>
    <row r="20" spans="2:6" ht="15" customHeight="1" x14ac:dyDescent="0.2">
      <c r="B20" s="14" t="s">
        <v>2</v>
      </c>
      <c r="C20" s="42">
        <v>5711</v>
      </c>
      <c r="D20" s="18">
        <v>973</v>
      </c>
      <c r="E20" s="18">
        <v>698</v>
      </c>
      <c r="F20" s="24">
        <v>202</v>
      </c>
    </row>
    <row r="21" spans="2:6" ht="15" customHeight="1" x14ac:dyDescent="0.2">
      <c r="B21" s="14" t="s">
        <v>3</v>
      </c>
      <c r="C21" s="42">
        <v>5225</v>
      </c>
      <c r="D21" s="18">
        <v>954</v>
      </c>
      <c r="E21" s="18">
        <v>682</v>
      </c>
      <c r="F21" s="24">
        <v>202</v>
      </c>
    </row>
    <row r="22" spans="2:6" ht="15" customHeight="1" x14ac:dyDescent="0.2">
      <c r="B22" s="14" t="s">
        <v>35</v>
      </c>
      <c r="C22" s="42">
        <v>4991</v>
      </c>
      <c r="D22" s="18">
        <v>938</v>
      </c>
      <c r="E22" s="18">
        <v>669</v>
      </c>
      <c r="F22" s="24">
        <v>199</v>
      </c>
    </row>
    <row r="23" spans="2:6" ht="15" customHeight="1" x14ac:dyDescent="0.2">
      <c r="B23" s="14" t="s">
        <v>36</v>
      </c>
      <c r="C23" s="42">
        <v>4749</v>
      </c>
      <c r="D23" s="18">
        <v>926</v>
      </c>
      <c r="E23" s="18">
        <v>664</v>
      </c>
      <c r="F23" s="24">
        <v>197</v>
      </c>
    </row>
    <row r="24" spans="2:6" ht="15" customHeight="1" x14ac:dyDescent="0.2">
      <c r="B24" s="14" t="s">
        <v>65</v>
      </c>
      <c r="C24" s="42">
        <v>4645</v>
      </c>
      <c r="D24" s="18">
        <v>918</v>
      </c>
      <c r="E24" s="18">
        <v>659</v>
      </c>
      <c r="F24" s="24">
        <v>199</v>
      </c>
    </row>
    <row r="25" spans="2:6" ht="15" customHeight="1" x14ac:dyDescent="0.2">
      <c r="B25" s="14" t="s">
        <v>66</v>
      </c>
      <c r="C25" s="42">
        <v>4354</v>
      </c>
      <c r="D25" s="18">
        <v>890</v>
      </c>
      <c r="E25" s="18" t="s">
        <v>87</v>
      </c>
      <c r="F25" s="24" t="s">
        <v>87</v>
      </c>
    </row>
  </sheetData>
  <mergeCells count="3">
    <mergeCell ref="C9:F9"/>
    <mergeCell ref="B7:I7"/>
    <mergeCell ref="B6:J6"/>
  </mergeCells>
  <conditionalFormatting sqref="E25:F25">
    <cfRule type="cellIs" dxfId="854" priority="8" operator="between">
      <formula>0.001</formula>
      <formula>0.045</formula>
    </cfRule>
    <cfRule type="cellIs" dxfId="853" priority="9" operator="between">
      <formula>0.0001</formula>
      <formula>0.045</formula>
    </cfRule>
  </conditionalFormatting>
  <conditionalFormatting sqref="E25:F25">
    <cfRule type="cellIs" dxfId="852" priority="7" operator="between">
      <formula>0.0001</formula>
      <formula>0.045</formula>
    </cfRule>
  </conditionalFormatting>
  <conditionalFormatting sqref="E25:F25">
    <cfRule type="cellIs" dxfId="851" priority="5" operator="between">
      <formula>0.001</formula>
      <formula>0.045</formula>
    </cfRule>
    <cfRule type="cellIs" dxfId="850" priority="6" operator="between">
      <formula>0.0001</formula>
      <formula>0.045</formula>
    </cfRule>
  </conditionalFormatting>
  <conditionalFormatting sqref="E25:F25">
    <cfRule type="cellIs" dxfId="849" priority="4" operator="between">
      <formula>0.0001</formula>
      <formula>0.045</formula>
    </cfRule>
  </conditionalFormatting>
  <conditionalFormatting sqref="E25:F25">
    <cfRule type="cellIs" dxfId="848" priority="2" operator="between">
      <formula>0.001</formula>
      <formula>0.045</formula>
    </cfRule>
    <cfRule type="cellIs" dxfId="847" priority="3" operator="between">
      <formula>0.0001</formula>
      <formula>0.045</formula>
    </cfRule>
  </conditionalFormatting>
  <conditionalFormatting sqref="E25:F25">
    <cfRule type="cellIs" dxfId="846" priority="1" operator="between">
      <formula>0.0001</formula>
      <formula>0.045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24"/>
  <sheetViews>
    <sheetView showRowColHeaders="0" workbookViewId="0">
      <selection activeCell="C28" sqref="C28"/>
    </sheetView>
  </sheetViews>
  <sheetFormatPr defaultRowHeight="15" x14ac:dyDescent="0.25"/>
  <cols>
    <col min="1" max="1" width="9.140625" style="1"/>
    <col min="2" max="2" width="10.7109375" style="1" customWidth="1"/>
    <col min="3" max="3" width="9.140625" style="1"/>
    <col min="4" max="4" width="18.7109375" style="1" customWidth="1"/>
    <col min="5" max="16384" width="9.140625" style="1"/>
  </cols>
  <sheetData>
    <row r="5" spans="1:11" ht="15" customHeight="1" x14ac:dyDescent="0.25">
      <c r="A5" s="43" t="s">
        <v>89</v>
      </c>
      <c r="B5" s="69" t="s">
        <v>28</v>
      </c>
      <c r="C5" s="69"/>
      <c r="D5" s="69"/>
      <c r="E5" s="69"/>
      <c r="F5" s="69"/>
      <c r="G5" s="69"/>
      <c r="H5" s="69"/>
      <c r="I5" s="69"/>
      <c r="J5" s="69"/>
      <c r="K5" s="48"/>
    </row>
    <row r="6" spans="1:11" ht="19.5" customHeight="1" x14ac:dyDescent="0.25">
      <c r="B6" s="70" t="s">
        <v>40</v>
      </c>
      <c r="C6" s="70"/>
      <c r="D6" s="70"/>
      <c r="E6" s="70"/>
      <c r="F6" s="70"/>
      <c r="G6" s="70"/>
      <c r="H6" s="70"/>
      <c r="I6" s="70"/>
    </row>
    <row r="7" spans="1:11" ht="24.95" customHeight="1" x14ac:dyDescent="0.25"/>
    <row r="8" spans="1:11" ht="24.75" customHeight="1" x14ac:dyDescent="0.25">
      <c r="C8" s="72" t="s">
        <v>46</v>
      </c>
      <c r="D8" s="72"/>
      <c r="E8" s="72"/>
      <c r="F8" s="72"/>
    </row>
    <row r="9" spans="1:11" ht="24" x14ac:dyDescent="0.25">
      <c r="B9" s="38" t="s">
        <v>37</v>
      </c>
      <c r="C9" s="44" t="s">
        <v>14</v>
      </c>
      <c r="D9" s="45" t="s">
        <v>38</v>
      </c>
      <c r="E9" s="45" t="s">
        <v>4</v>
      </c>
      <c r="F9" s="45" t="s">
        <v>39</v>
      </c>
    </row>
    <row r="10" spans="1:11" x14ac:dyDescent="0.25">
      <c r="B10" s="14" t="s">
        <v>12</v>
      </c>
      <c r="C10" s="39">
        <v>8847</v>
      </c>
      <c r="D10" s="18" t="s">
        <v>87</v>
      </c>
      <c r="E10" s="18" t="s">
        <v>87</v>
      </c>
      <c r="F10" s="24" t="s">
        <v>87</v>
      </c>
    </row>
    <row r="11" spans="1:11" x14ac:dyDescent="0.25">
      <c r="B11" s="14" t="s">
        <v>11</v>
      </c>
      <c r="C11" s="39">
        <v>8773</v>
      </c>
      <c r="D11" s="15">
        <v>1678</v>
      </c>
      <c r="E11" s="15">
        <v>466</v>
      </c>
      <c r="F11" s="21">
        <v>113</v>
      </c>
    </row>
    <row r="12" spans="1:11" x14ac:dyDescent="0.25">
      <c r="B12" s="14" t="s">
        <v>10</v>
      </c>
      <c r="C12" s="39">
        <v>8613</v>
      </c>
      <c r="D12" s="15">
        <v>740</v>
      </c>
      <c r="E12" s="15">
        <v>512</v>
      </c>
      <c r="F12" s="21">
        <v>108</v>
      </c>
    </row>
    <row r="13" spans="1:11" x14ac:dyDescent="0.25">
      <c r="B13" s="14" t="s">
        <v>5</v>
      </c>
      <c r="C13" s="16">
        <v>8373</v>
      </c>
      <c r="D13" s="16">
        <v>730</v>
      </c>
      <c r="E13" s="16">
        <v>503</v>
      </c>
      <c r="F13" s="22">
        <v>103</v>
      </c>
    </row>
    <row r="14" spans="1:11" x14ac:dyDescent="0.25">
      <c r="B14" s="14" t="s">
        <v>6</v>
      </c>
      <c r="C14" s="16">
        <v>7883</v>
      </c>
      <c r="D14" s="16">
        <v>730</v>
      </c>
      <c r="E14" s="16">
        <v>503</v>
      </c>
      <c r="F14" s="22">
        <v>104</v>
      </c>
    </row>
    <row r="15" spans="1:11" x14ac:dyDescent="0.25">
      <c r="B15" s="14" t="s">
        <v>7</v>
      </c>
      <c r="C15" s="16">
        <v>7710</v>
      </c>
      <c r="D15" s="16">
        <v>722</v>
      </c>
      <c r="E15" s="16">
        <v>496</v>
      </c>
      <c r="F15" s="22">
        <v>100</v>
      </c>
    </row>
    <row r="16" spans="1:11" x14ac:dyDescent="0.25">
      <c r="B16" s="14" t="s">
        <v>8</v>
      </c>
      <c r="C16" s="16">
        <v>6290</v>
      </c>
      <c r="D16" s="17">
        <v>728</v>
      </c>
      <c r="E16" s="17">
        <v>501</v>
      </c>
      <c r="F16" s="23">
        <v>100</v>
      </c>
    </row>
    <row r="17" spans="2:6" x14ac:dyDescent="0.25">
      <c r="B17" s="14" t="s">
        <v>0</v>
      </c>
      <c r="C17" s="40">
        <v>5768</v>
      </c>
      <c r="D17" s="18">
        <v>721</v>
      </c>
      <c r="E17" s="18">
        <v>491</v>
      </c>
      <c r="F17" s="24">
        <v>93</v>
      </c>
    </row>
    <row r="18" spans="2:6" x14ac:dyDescent="0.25">
      <c r="B18" s="14" t="s">
        <v>1</v>
      </c>
      <c r="C18" s="41">
        <v>5303</v>
      </c>
      <c r="D18" s="18">
        <v>691</v>
      </c>
      <c r="E18" s="18">
        <v>466</v>
      </c>
      <c r="F18" s="24">
        <v>93</v>
      </c>
    </row>
    <row r="19" spans="2:6" x14ac:dyDescent="0.25">
      <c r="B19" s="14" t="s">
        <v>2</v>
      </c>
      <c r="C19" s="42">
        <v>5151</v>
      </c>
      <c r="D19" s="18">
        <v>681</v>
      </c>
      <c r="E19" s="18">
        <v>460</v>
      </c>
      <c r="F19" s="24">
        <v>91</v>
      </c>
    </row>
    <row r="20" spans="2:6" x14ac:dyDescent="0.25">
      <c r="B20" s="14" t="s">
        <v>3</v>
      </c>
      <c r="C20" s="42">
        <v>4669</v>
      </c>
      <c r="D20" s="18">
        <v>667</v>
      </c>
      <c r="E20" s="18">
        <v>448</v>
      </c>
      <c r="F20" s="24">
        <v>94</v>
      </c>
    </row>
    <row r="21" spans="2:6" x14ac:dyDescent="0.25">
      <c r="B21" s="14" t="s">
        <v>35</v>
      </c>
      <c r="C21" s="42">
        <v>4437</v>
      </c>
      <c r="D21" s="18">
        <v>653</v>
      </c>
      <c r="E21" s="18">
        <v>437</v>
      </c>
      <c r="F21" s="24">
        <v>93</v>
      </c>
    </row>
    <row r="22" spans="2:6" x14ac:dyDescent="0.25">
      <c r="B22" s="14" t="s">
        <v>36</v>
      </c>
      <c r="C22" s="42">
        <v>4203</v>
      </c>
      <c r="D22" s="18">
        <v>645</v>
      </c>
      <c r="E22" s="18">
        <v>433</v>
      </c>
      <c r="F22" s="24">
        <v>93</v>
      </c>
    </row>
    <row r="23" spans="2:6" x14ac:dyDescent="0.25">
      <c r="B23" s="14" t="s">
        <v>65</v>
      </c>
      <c r="C23" s="42">
        <v>4108</v>
      </c>
      <c r="D23" s="18">
        <v>640</v>
      </c>
      <c r="E23" s="18">
        <v>430</v>
      </c>
      <c r="F23" s="24">
        <v>93</v>
      </c>
    </row>
    <row r="24" spans="2:6" x14ac:dyDescent="0.25">
      <c r="B24" s="14" t="s">
        <v>66</v>
      </c>
      <c r="C24" s="42">
        <v>3832</v>
      </c>
      <c r="D24" s="42">
        <v>625</v>
      </c>
      <c r="E24" s="18" t="s">
        <v>87</v>
      </c>
      <c r="F24" s="24" t="s">
        <v>87</v>
      </c>
    </row>
  </sheetData>
  <mergeCells count="3">
    <mergeCell ref="C8:F8"/>
    <mergeCell ref="B5:J5"/>
    <mergeCell ref="B6:I6"/>
  </mergeCells>
  <conditionalFormatting sqref="E24">
    <cfRule type="cellIs" dxfId="845" priority="44" operator="between">
      <formula>0.001</formula>
      <formula>0.045</formula>
    </cfRule>
    <cfRule type="cellIs" dxfId="844" priority="45" operator="between">
      <formula>0.0001</formula>
      <formula>0.045</formula>
    </cfRule>
  </conditionalFormatting>
  <conditionalFormatting sqref="E24">
    <cfRule type="cellIs" dxfId="843" priority="43" operator="between">
      <formula>0.0001</formula>
      <formula>0.045</formula>
    </cfRule>
  </conditionalFormatting>
  <conditionalFormatting sqref="E24">
    <cfRule type="cellIs" dxfId="842" priority="41" operator="between">
      <formula>0.001</formula>
      <formula>0.045</formula>
    </cfRule>
    <cfRule type="cellIs" dxfId="841" priority="42" operator="between">
      <formula>0.0001</formula>
      <formula>0.045</formula>
    </cfRule>
  </conditionalFormatting>
  <conditionalFormatting sqref="E24">
    <cfRule type="cellIs" dxfId="840" priority="40" operator="between">
      <formula>0.0001</formula>
      <formula>0.045</formula>
    </cfRule>
  </conditionalFormatting>
  <conditionalFormatting sqref="E24">
    <cfRule type="cellIs" dxfId="839" priority="38" operator="between">
      <formula>0.001</formula>
      <formula>0.045</formula>
    </cfRule>
    <cfRule type="cellIs" dxfId="838" priority="39" operator="between">
      <formula>0.0001</formula>
      <formula>0.045</formula>
    </cfRule>
  </conditionalFormatting>
  <conditionalFormatting sqref="E24">
    <cfRule type="cellIs" dxfId="837" priority="37" operator="between">
      <formula>0.0001</formula>
      <formula>0.045</formula>
    </cfRule>
  </conditionalFormatting>
  <conditionalFormatting sqref="F24">
    <cfRule type="cellIs" dxfId="836" priority="35" operator="between">
      <formula>0.001</formula>
      <formula>0.045</formula>
    </cfRule>
    <cfRule type="cellIs" dxfId="835" priority="36" operator="between">
      <formula>0.0001</formula>
      <formula>0.045</formula>
    </cfRule>
  </conditionalFormatting>
  <conditionalFormatting sqref="F24">
    <cfRule type="cellIs" dxfId="834" priority="34" operator="between">
      <formula>0.0001</formula>
      <formula>0.045</formula>
    </cfRule>
  </conditionalFormatting>
  <conditionalFormatting sqref="F24">
    <cfRule type="cellIs" dxfId="833" priority="32" operator="between">
      <formula>0.001</formula>
      <formula>0.045</formula>
    </cfRule>
    <cfRule type="cellIs" dxfId="832" priority="33" operator="between">
      <formula>0.0001</formula>
      <formula>0.045</formula>
    </cfRule>
  </conditionalFormatting>
  <conditionalFormatting sqref="F24">
    <cfRule type="cellIs" dxfId="831" priority="31" operator="between">
      <formula>0.0001</formula>
      <formula>0.045</formula>
    </cfRule>
  </conditionalFormatting>
  <conditionalFormatting sqref="F24">
    <cfRule type="cellIs" dxfId="830" priority="29" operator="between">
      <formula>0.001</formula>
      <formula>0.045</formula>
    </cfRule>
    <cfRule type="cellIs" dxfId="829" priority="30" operator="between">
      <formula>0.0001</formula>
      <formula>0.045</formula>
    </cfRule>
  </conditionalFormatting>
  <conditionalFormatting sqref="F24">
    <cfRule type="cellIs" dxfId="828" priority="28" operator="between">
      <formula>0.0001</formula>
      <formula>0.045</formula>
    </cfRule>
  </conditionalFormatting>
  <conditionalFormatting sqref="D10">
    <cfRule type="cellIs" dxfId="827" priority="26" operator="between">
      <formula>0.001</formula>
      <formula>0.045</formula>
    </cfRule>
    <cfRule type="cellIs" dxfId="826" priority="27" operator="between">
      <formula>0.0001</formula>
      <formula>0.045</formula>
    </cfRule>
  </conditionalFormatting>
  <conditionalFormatting sqref="D10">
    <cfRule type="cellIs" dxfId="825" priority="25" operator="between">
      <formula>0.0001</formula>
      <formula>0.045</formula>
    </cfRule>
  </conditionalFormatting>
  <conditionalFormatting sqref="D10">
    <cfRule type="cellIs" dxfId="824" priority="23" operator="between">
      <formula>0.001</formula>
      <formula>0.045</formula>
    </cfRule>
    <cfRule type="cellIs" dxfId="823" priority="24" operator="between">
      <formula>0.0001</formula>
      <formula>0.045</formula>
    </cfRule>
  </conditionalFormatting>
  <conditionalFormatting sqref="D10">
    <cfRule type="cellIs" dxfId="822" priority="22" operator="between">
      <formula>0.0001</formula>
      <formula>0.045</formula>
    </cfRule>
  </conditionalFormatting>
  <conditionalFormatting sqref="D10">
    <cfRule type="cellIs" dxfId="821" priority="20" operator="between">
      <formula>0.001</formula>
      <formula>0.045</formula>
    </cfRule>
    <cfRule type="cellIs" dxfId="820" priority="21" operator="between">
      <formula>0.0001</formula>
      <formula>0.045</formula>
    </cfRule>
  </conditionalFormatting>
  <conditionalFormatting sqref="D10">
    <cfRule type="cellIs" dxfId="819" priority="19" operator="between">
      <formula>0.0001</formula>
      <formula>0.045</formula>
    </cfRule>
  </conditionalFormatting>
  <conditionalFormatting sqref="E10">
    <cfRule type="cellIs" dxfId="818" priority="17" operator="between">
      <formula>0.001</formula>
      <formula>0.045</formula>
    </cfRule>
    <cfRule type="cellIs" dxfId="817" priority="18" operator="between">
      <formula>0.0001</formula>
      <formula>0.045</formula>
    </cfRule>
  </conditionalFormatting>
  <conditionalFormatting sqref="E10">
    <cfRule type="cellIs" dxfId="816" priority="16" operator="between">
      <formula>0.0001</formula>
      <formula>0.045</formula>
    </cfRule>
  </conditionalFormatting>
  <conditionalFormatting sqref="E10">
    <cfRule type="cellIs" dxfId="815" priority="14" operator="between">
      <formula>0.001</formula>
      <formula>0.045</formula>
    </cfRule>
    <cfRule type="cellIs" dxfId="814" priority="15" operator="between">
      <formula>0.0001</formula>
      <formula>0.045</formula>
    </cfRule>
  </conditionalFormatting>
  <conditionalFormatting sqref="E10">
    <cfRule type="cellIs" dxfId="813" priority="13" operator="between">
      <formula>0.0001</formula>
      <formula>0.045</formula>
    </cfRule>
  </conditionalFormatting>
  <conditionalFormatting sqref="E10">
    <cfRule type="cellIs" dxfId="812" priority="11" operator="between">
      <formula>0.001</formula>
      <formula>0.045</formula>
    </cfRule>
    <cfRule type="cellIs" dxfId="811" priority="12" operator="between">
      <formula>0.0001</formula>
      <formula>0.045</formula>
    </cfRule>
  </conditionalFormatting>
  <conditionalFormatting sqref="E10">
    <cfRule type="cellIs" dxfId="810" priority="10" operator="between">
      <formula>0.0001</formula>
      <formula>0.045</formula>
    </cfRule>
  </conditionalFormatting>
  <conditionalFormatting sqref="F10">
    <cfRule type="cellIs" dxfId="809" priority="8" operator="between">
      <formula>0.001</formula>
      <formula>0.045</formula>
    </cfRule>
    <cfRule type="cellIs" dxfId="808" priority="9" operator="between">
      <formula>0.0001</formula>
      <formula>0.045</formula>
    </cfRule>
  </conditionalFormatting>
  <conditionalFormatting sqref="F10">
    <cfRule type="cellIs" dxfId="807" priority="7" operator="between">
      <formula>0.0001</formula>
      <formula>0.045</formula>
    </cfRule>
  </conditionalFormatting>
  <conditionalFormatting sqref="F10">
    <cfRule type="cellIs" dxfId="806" priority="5" operator="between">
      <formula>0.001</formula>
      <formula>0.045</formula>
    </cfRule>
    <cfRule type="cellIs" dxfId="805" priority="6" operator="between">
      <formula>0.0001</formula>
      <formula>0.045</formula>
    </cfRule>
  </conditionalFormatting>
  <conditionalFormatting sqref="F10">
    <cfRule type="cellIs" dxfId="804" priority="4" operator="between">
      <formula>0.0001</formula>
      <formula>0.045</formula>
    </cfRule>
  </conditionalFormatting>
  <conditionalFormatting sqref="F10">
    <cfRule type="cellIs" dxfId="803" priority="2" operator="between">
      <formula>0.001</formula>
      <formula>0.045</formula>
    </cfRule>
    <cfRule type="cellIs" dxfId="802" priority="3" operator="between">
      <formula>0.0001</formula>
      <formula>0.045</formula>
    </cfRule>
  </conditionalFormatting>
  <conditionalFormatting sqref="F10">
    <cfRule type="cellIs" dxfId="801" priority="1" operator="between">
      <formula>0.0001</formula>
      <formula>0.045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30</vt:i4>
      </vt:variant>
    </vt:vector>
  </HeadingPairs>
  <TitlesOfParts>
    <vt:vector size="30" baseType="lpstr">
      <vt:lpstr>índice</vt:lpstr>
      <vt:lpstr>Conceitos</vt:lpstr>
      <vt:lpstr>Estabelecimentos Ensino_PE</vt:lpstr>
      <vt:lpstr>Estabelecimentos Ensino_PE Publ</vt:lpstr>
      <vt:lpstr>Estabelecimentos Ensino_PE Priv</vt:lpstr>
      <vt:lpstr>Estabelecimentos Ensino_PE_PDE</vt:lpstr>
      <vt:lpstr>Estabelecimentos Ensino_PE_PID</vt:lpstr>
      <vt:lpstr>Estabelecimentos Ensino_1ciclo</vt:lpstr>
      <vt:lpstr>EE_1ciclo_Publico </vt:lpstr>
      <vt:lpstr>EE_1ciclo_Privado</vt:lpstr>
      <vt:lpstr>EE_1ciclo_PrivadoDE</vt:lpstr>
      <vt:lpstr>EE_1ciclo_PrivadoIE</vt:lpstr>
      <vt:lpstr>EE_2ciclo</vt:lpstr>
      <vt:lpstr>EE_2ciclo_Publico</vt:lpstr>
      <vt:lpstr>EE_2ciclo_Privado</vt:lpstr>
      <vt:lpstr>EE_2ciclo_PrivadoDE </vt:lpstr>
      <vt:lpstr>EE_2ciclo_PrivadoIE</vt:lpstr>
      <vt:lpstr>EE_3ciclo</vt:lpstr>
      <vt:lpstr>EE_3ciclo_Publico</vt:lpstr>
      <vt:lpstr>EE_3ciclo_Privado</vt:lpstr>
      <vt:lpstr>EE_3ciclo_PrivadoDE</vt:lpstr>
      <vt:lpstr>EE_3ciclo_PrivadoIE</vt:lpstr>
      <vt:lpstr>EE_Secundario</vt:lpstr>
      <vt:lpstr>EE_Secundario_Publico</vt:lpstr>
      <vt:lpstr>EE_Secundario_Privado</vt:lpstr>
      <vt:lpstr>EE_Secundario_PrivadoDE </vt:lpstr>
      <vt:lpstr>EE_Secundario_PrivadoIE </vt:lpstr>
      <vt:lpstr>Ensino Superior</vt:lpstr>
      <vt:lpstr>Ensino Superior Público</vt:lpstr>
      <vt:lpstr>Ensino Superior Privado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Observatorio</cp:lastModifiedBy>
  <cp:lastPrinted>2016-11-15T21:19:32Z</cp:lastPrinted>
  <dcterms:created xsi:type="dcterms:W3CDTF">2012-02-14T11:20:32Z</dcterms:created>
  <dcterms:modified xsi:type="dcterms:W3CDTF">2016-11-23T16:34:00Z</dcterms:modified>
</cp:coreProperties>
</file>